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ППЗ" sheetId="16" r:id="rId1"/>
    <sheet name="Федеральные законы" sheetId="2" r:id="rId2"/>
    <sheet name="Разделы Плана закупок" sheetId="4" r:id="rId3"/>
    <sheet name="Источники финансирования" sheetId="5" r:id="rId4"/>
    <sheet name="Способы закупки" sheetId="7" r:id="rId5"/>
    <sheet name="Форма конкурентной закупки" sheetId="8" r:id="rId6"/>
    <sheet name="Основание закупки у ЕП" sheetId="9" r:id="rId7"/>
    <sheet name="Да, нет" sheetId="11" r:id="rId8"/>
    <sheet name="Приоритет" sheetId="12" r:id="rId9"/>
    <sheet name="Профильные департаменты" sheetId="13" r:id="rId10"/>
    <sheet name="Направления закупки" sheetId="14" r:id="rId11"/>
    <sheet name="Выбор" sheetId="15" r:id="rId12"/>
    <sheet name="Статьи платежного баланса" sheetId="17" state="hidden" r:id="rId13"/>
    <sheet name="Ставки НДС" sheetId="18" r:id="rId14"/>
    <sheet name="Предмет закупки для исключения" sheetId="20" r:id="rId15"/>
  </sheets>
  <definedNames>
    <definedName name="PlanPosNR">ППЗ!$A:$A</definedName>
    <definedName name="ВыборИстФин">ТаблИстФинанс[Источник финансирования]</definedName>
    <definedName name="ВыборНапрЗакуп">ТаблНапрЗакуп[Наименование]</definedName>
    <definedName name="ВыборОснЗакуп">ТаблОснЗакуп[Основание закупки]</definedName>
    <definedName name="ВыборОснЗакупЕП">ТаблОснЗакЕП[Основание закупки у ЕИ]</definedName>
    <definedName name="ВыборПодрГазпром">ТаблПодрГазпром[Название подразделения]</definedName>
    <definedName name="ВыборПредметЗакупкиИсключения">'Предмет закупки для исключения'!$A$2:$A$23</definedName>
    <definedName name="ВыборРазделПл">ТаблРазделПлана4[Раздел Плана закупок]</definedName>
    <definedName name="ВыборСпосЗакуп">ТаблСпосЗакуп[Способ закупки]</definedName>
    <definedName name="ВыборСтавкиНДС">ТаблицаСтавкиНДС[[Название ]]</definedName>
    <definedName name="ВыборФормЗакуп">ТаблФормЗакуп[Форма закупки]</definedName>
    <definedName name="ТаблИсключ">'Предмет закупки для исключения'!$A$2:$B$23</definedName>
  </definedNames>
  <calcPr calcId="152511" refMode="R1C1"/>
</workbook>
</file>

<file path=xl/calcChain.xml><?xml version="1.0" encoding="utf-8"?>
<calcChain xmlns="http://schemas.openxmlformats.org/spreadsheetml/2006/main">
  <c r="A23" i="20" l="1"/>
  <c r="A22" i="20"/>
  <c r="A21" i="20"/>
  <c r="A20" i="20"/>
  <c r="A19" i="20"/>
  <c r="A18" i="20"/>
  <c r="A17" i="20"/>
  <c r="A16" i="20"/>
  <c r="A15" i="20"/>
  <c r="A14" i="20"/>
  <c r="A13" i="20"/>
  <c r="A12" i="20"/>
  <c r="A11" i="20"/>
  <c r="A10" i="20"/>
  <c r="A9" i="20"/>
  <c r="A8" i="20"/>
  <c r="A7" i="20"/>
  <c r="A6" i="20"/>
  <c r="A5" i="20"/>
  <c r="A4" i="20"/>
  <c r="A3" i="20"/>
  <c r="A2" i="20"/>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L973" i="16"/>
  <c r="BJ973" i="16"/>
  <c r="BE973" i="16"/>
  <c r="BC973" i="16"/>
  <c r="BA973" i="16"/>
  <c r="AY973" i="16"/>
  <c r="AW973" i="16"/>
  <c r="AJ973" i="16"/>
  <c r="AH973" i="16"/>
  <c r="V973" i="16"/>
  <c r="T973" i="16"/>
  <c r="M973" i="16"/>
  <c r="G973" i="16"/>
  <c r="D973" i="16"/>
  <c r="BL972" i="16"/>
  <c r="BJ972" i="16"/>
  <c r="BE972" i="16"/>
  <c r="BC972" i="16"/>
  <c r="BA972" i="16"/>
  <c r="AY972" i="16"/>
  <c r="AW972" i="16"/>
  <c r="AJ972" i="16"/>
  <c r="AH972" i="16"/>
  <c r="V972" i="16"/>
  <c r="T972" i="16"/>
  <c r="M972" i="16"/>
  <c r="G972" i="16"/>
  <c r="D972" i="16"/>
  <c r="BL971" i="16"/>
  <c r="BJ971" i="16"/>
  <c r="BE971" i="16"/>
  <c r="BC971" i="16"/>
  <c r="BA971" i="16"/>
  <c r="AY971" i="16"/>
  <c r="AW971" i="16"/>
  <c r="AJ971" i="16"/>
  <c r="AH971" i="16"/>
  <c r="V971" i="16"/>
  <c r="T971" i="16"/>
  <c r="M971" i="16"/>
  <c r="G971" i="16"/>
  <c r="D971" i="16"/>
  <c r="BL970" i="16"/>
  <c r="BJ970" i="16"/>
  <c r="BE970" i="16"/>
  <c r="BC970" i="16"/>
  <c r="BA970" i="16"/>
  <c r="AY970" i="16"/>
  <c r="AW970" i="16"/>
  <c r="AJ970" i="16"/>
  <c r="AH970" i="16"/>
  <c r="V970" i="16"/>
  <c r="T970" i="16"/>
  <c r="M970" i="16"/>
  <c r="G970" i="16"/>
  <c r="D970" i="16"/>
  <c r="BL969" i="16"/>
  <c r="BJ969" i="16"/>
  <c r="BE969" i="16"/>
  <c r="BC969" i="16"/>
  <c r="BA969" i="16"/>
  <c r="AY969" i="16"/>
  <c r="AW969" i="16"/>
  <c r="AJ969" i="16"/>
  <c r="AH969" i="16"/>
  <c r="V969" i="16"/>
  <c r="T969" i="16"/>
  <c r="M969" i="16"/>
  <c r="G969" i="16"/>
  <c r="D969" i="16"/>
  <c r="BL968" i="16"/>
  <c r="BJ968" i="16"/>
  <c r="BE968" i="16"/>
  <c r="BC968" i="16"/>
  <c r="BA968" i="16"/>
  <c r="AY968" i="16"/>
  <c r="AW968" i="16"/>
  <c r="AJ968" i="16"/>
  <c r="AH968" i="16"/>
  <c r="V968" i="16"/>
  <c r="T968" i="16"/>
  <c r="M968" i="16"/>
  <c r="G968" i="16"/>
  <c r="D968" i="16"/>
  <c r="BL967" i="16"/>
  <c r="BJ967" i="16"/>
  <c r="BE967" i="16"/>
  <c r="BC967" i="16"/>
  <c r="BA967" i="16"/>
  <c r="AY967" i="16"/>
  <c r="AW967" i="16"/>
  <c r="AJ967" i="16"/>
  <c r="AH967" i="16"/>
  <c r="V967" i="16"/>
  <c r="T967" i="16"/>
  <c r="M967" i="16"/>
  <c r="G967" i="16"/>
  <c r="D967" i="16"/>
  <c r="BL966" i="16"/>
  <c r="BJ966" i="16"/>
  <c r="BE966" i="16"/>
  <c r="BC966" i="16"/>
  <c r="BA966" i="16"/>
  <c r="AY966" i="16"/>
  <c r="AW966" i="16"/>
  <c r="AJ966" i="16"/>
  <c r="AH966" i="16"/>
  <c r="V966" i="16"/>
  <c r="T966" i="16"/>
  <c r="M966" i="16"/>
  <c r="G966" i="16"/>
  <c r="D966" i="16"/>
  <c r="BL965" i="16"/>
  <c r="BJ965" i="16"/>
  <c r="BE965" i="16"/>
  <c r="BC965" i="16"/>
  <c r="BA965" i="16"/>
  <c r="AY965" i="16"/>
  <c r="AW965" i="16"/>
  <c r="AJ965" i="16"/>
  <c r="AH965" i="16"/>
  <c r="V965" i="16"/>
  <c r="T965" i="16"/>
  <c r="M965" i="16"/>
  <c r="G965" i="16"/>
  <c r="D965" i="16"/>
  <c r="BL964" i="16"/>
  <c r="BJ964" i="16"/>
  <c r="BE964" i="16"/>
  <c r="BC964" i="16"/>
  <c r="BA964" i="16"/>
  <c r="AY964" i="16"/>
  <c r="AW964" i="16"/>
  <c r="AJ964" i="16"/>
  <c r="AH964" i="16"/>
  <c r="V964" i="16"/>
  <c r="T964" i="16"/>
  <c r="M964" i="16"/>
  <c r="G964" i="16"/>
  <c r="D964" i="16"/>
  <c r="BL963" i="16"/>
  <c r="BJ963" i="16"/>
  <c r="BE963" i="16"/>
  <c r="BC963" i="16"/>
  <c r="BA963" i="16"/>
  <c r="AY963" i="16"/>
  <c r="AW963" i="16"/>
  <c r="AJ963" i="16"/>
  <c r="AH963" i="16"/>
  <c r="V963" i="16"/>
  <c r="T963" i="16"/>
  <c r="M963" i="16"/>
  <c r="G963" i="16"/>
  <c r="D963" i="16"/>
  <c r="BL962" i="16"/>
  <c r="BJ962" i="16"/>
  <c r="BE962" i="16"/>
  <c r="BC962" i="16"/>
  <c r="BA962" i="16"/>
  <c r="AY962" i="16"/>
  <c r="AW962" i="16"/>
  <c r="AJ962" i="16"/>
  <c r="AH962" i="16"/>
  <c r="V962" i="16"/>
  <c r="T962" i="16"/>
  <c r="M962" i="16"/>
  <c r="G962" i="16"/>
  <c r="D962" i="16"/>
  <c r="BL961" i="16"/>
  <c r="BJ961" i="16"/>
  <c r="BE961" i="16"/>
  <c r="BC961" i="16"/>
  <c r="BA961" i="16"/>
  <c r="AY961" i="16"/>
  <c r="AW961" i="16"/>
  <c r="AJ961" i="16"/>
  <c r="AH961" i="16"/>
  <c r="V961" i="16"/>
  <c r="T961" i="16"/>
  <c r="M961" i="16"/>
  <c r="G961" i="16"/>
  <c r="D961" i="16"/>
  <c r="BL960" i="16"/>
  <c r="BJ960" i="16"/>
  <c r="BE960" i="16"/>
  <c r="BC960" i="16"/>
  <c r="BA960" i="16"/>
  <c r="AY960" i="16"/>
  <c r="AW960" i="16"/>
  <c r="AJ960" i="16"/>
  <c r="AH960" i="16"/>
  <c r="V960" i="16"/>
  <c r="T960" i="16"/>
  <c r="M960" i="16"/>
  <c r="G960" i="16"/>
  <c r="D960" i="16"/>
  <c r="BL959" i="16"/>
  <c r="BJ959" i="16"/>
  <c r="BE959" i="16"/>
  <c r="BC959" i="16"/>
  <c r="BA959" i="16"/>
  <c r="AY959" i="16"/>
  <c r="AW959" i="16"/>
  <c r="AJ959" i="16"/>
  <c r="AH959" i="16"/>
  <c r="V959" i="16"/>
  <c r="T959" i="16"/>
  <c r="M959" i="16"/>
  <c r="G959" i="16"/>
  <c r="D959" i="16"/>
  <c r="BL958" i="16"/>
  <c r="BJ958" i="16"/>
  <c r="BE958" i="16"/>
  <c r="BC958" i="16"/>
  <c r="BA958" i="16"/>
  <c r="AY958" i="16"/>
  <c r="AW958" i="16"/>
  <c r="AJ958" i="16"/>
  <c r="AH958" i="16"/>
  <c r="V958" i="16"/>
  <c r="T958" i="16"/>
  <c r="M958" i="16"/>
  <c r="G958" i="16"/>
  <c r="D958" i="16"/>
  <c r="BL957" i="16"/>
  <c r="BJ957" i="16"/>
  <c r="BE957" i="16"/>
  <c r="BC957" i="16"/>
  <c r="BA957" i="16"/>
  <c r="AY957" i="16"/>
  <c r="AW957" i="16"/>
  <c r="AJ957" i="16"/>
  <c r="AH957" i="16"/>
  <c r="V957" i="16"/>
  <c r="T957" i="16"/>
  <c r="M957" i="16"/>
  <c r="G957" i="16"/>
  <c r="D957" i="16"/>
  <c r="BL956" i="16"/>
  <c r="BJ956" i="16"/>
  <c r="BE956" i="16"/>
  <c r="BC956" i="16"/>
  <c r="BA956" i="16"/>
  <c r="AY956" i="16"/>
  <c r="AW956" i="16"/>
  <c r="AJ956" i="16"/>
  <c r="AH956" i="16"/>
  <c r="V956" i="16"/>
  <c r="T956" i="16"/>
  <c r="M956" i="16"/>
  <c r="G956" i="16"/>
  <c r="D956" i="16"/>
  <c r="BL955" i="16"/>
  <c r="BJ955" i="16"/>
  <c r="BE955" i="16"/>
  <c r="BC955" i="16"/>
  <c r="BA955" i="16"/>
  <c r="AY955" i="16"/>
  <c r="AW955" i="16"/>
  <c r="AJ955" i="16"/>
  <c r="AH955" i="16"/>
  <c r="V955" i="16"/>
  <c r="T955" i="16"/>
  <c r="M955" i="16"/>
  <c r="G955" i="16"/>
  <c r="D955" i="16"/>
  <c r="BL954" i="16"/>
  <c r="BJ954" i="16"/>
  <c r="BE954" i="16"/>
  <c r="BC954" i="16"/>
  <c r="BA954" i="16"/>
  <c r="AY954" i="16"/>
  <c r="AW954" i="16"/>
  <c r="AJ954" i="16"/>
  <c r="AH954" i="16"/>
  <c r="V954" i="16"/>
  <c r="T954" i="16"/>
  <c r="M954" i="16"/>
  <c r="G954" i="16"/>
  <c r="D954" i="16"/>
  <c r="BL953" i="16"/>
  <c r="BJ953" i="16"/>
  <c r="BE953" i="16"/>
  <c r="BC953" i="16"/>
  <c r="BA953" i="16"/>
  <c r="AY953" i="16"/>
  <c r="AW953" i="16"/>
  <c r="AJ953" i="16"/>
  <c r="AH953" i="16"/>
  <c r="V953" i="16"/>
  <c r="T953" i="16"/>
  <c r="M953" i="16"/>
  <c r="G953" i="16"/>
  <c r="D953" i="16"/>
  <c r="BL952" i="16"/>
  <c r="BJ952" i="16"/>
  <c r="BE952" i="16"/>
  <c r="BC952" i="16"/>
  <c r="BA952" i="16"/>
  <c r="AY952" i="16"/>
  <c r="AW952" i="16"/>
  <c r="AJ952" i="16"/>
  <c r="AH952" i="16"/>
  <c r="V952" i="16"/>
  <c r="T952" i="16"/>
  <c r="M952" i="16"/>
  <c r="G952" i="16"/>
  <c r="D952" i="16"/>
  <c r="BL951" i="16"/>
  <c r="BJ951" i="16"/>
  <c r="BE951" i="16"/>
  <c r="BC951" i="16"/>
  <c r="BA951" i="16"/>
  <c r="AY951" i="16"/>
  <c r="AW951" i="16"/>
  <c r="AJ951" i="16"/>
  <c r="AH951" i="16"/>
  <c r="V951" i="16"/>
  <c r="T951" i="16"/>
  <c r="M951" i="16"/>
  <c r="G951" i="16"/>
  <c r="D951" i="16"/>
  <c r="BL950" i="16"/>
  <c r="BJ950" i="16"/>
  <c r="BE950" i="16"/>
  <c r="BC950" i="16"/>
  <c r="BA950" i="16"/>
  <c r="AY950" i="16"/>
  <c r="AW950" i="16"/>
  <c r="AJ950" i="16"/>
  <c r="AH950" i="16"/>
  <c r="V950" i="16"/>
  <c r="T950" i="16"/>
  <c r="M950" i="16"/>
  <c r="G950" i="16"/>
  <c r="D950" i="16"/>
  <c r="BL949" i="16"/>
  <c r="BJ949" i="16"/>
  <c r="BE949" i="16"/>
  <c r="BC949" i="16"/>
  <c r="BA949" i="16"/>
  <c r="AY949" i="16"/>
  <c r="AW949" i="16"/>
  <c r="AJ949" i="16"/>
  <c r="AH949" i="16"/>
  <c r="V949" i="16"/>
  <c r="T949" i="16"/>
  <c r="M949" i="16"/>
  <c r="G949" i="16"/>
  <c r="D949" i="16"/>
  <c r="BL948" i="16"/>
  <c r="BJ948" i="16"/>
  <c r="BE948" i="16"/>
  <c r="BC948" i="16"/>
  <c r="BA948" i="16"/>
  <c r="AY948" i="16"/>
  <c r="AW948" i="16"/>
  <c r="AJ948" i="16"/>
  <c r="AH948" i="16"/>
  <c r="V948" i="16"/>
  <c r="T948" i="16"/>
  <c r="M948" i="16"/>
  <c r="G948" i="16"/>
  <c r="D948" i="16"/>
  <c r="BL947" i="16"/>
  <c r="BJ947" i="16"/>
  <c r="BE947" i="16"/>
  <c r="BC947" i="16"/>
  <c r="BA947" i="16"/>
  <c r="AY947" i="16"/>
  <c r="AW947" i="16"/>
  <c r="AJ947" i="16"/>
  <c r="AH947" i="16"/>
  <c r="V947" i="16"/>
  <c r="T947" i="16"/>
  <c r="M947" i="16"/>
  <c r="G947" i="16"/>
  <c r="D947" i="16"/>
  <c r="BL946" i="16"/>
  <c r="BJ946" i="16"/>
  <c r="BE946" i="16"/>
  <c r="BC946" i="16"/>
  <c r="BA946" i="16"/>
  <c r="AY946" i="16"/>
  <c r="AW946" i="16"/>
  <c r="AJ946" i="16"/>
  <c r="AH946" i="16"/>
  <c r="V946" i="16"/>
  <c r="T946" i="16"/>
  <c r="M946" i="16"/>
  <c r="G946" i="16"/>
  <c r="D946" i="16"/>
  <c r="BL945" i="16"/>
  <c r="BJ945" i="16"/>
  <c r="BE945" i="16"/>
  <c r="BC945" i="16"/>
  <c r="BA945" i="16"/>
  <c r="AY945" i="16"/>
  <c r="AW945" i="16"/>
  <c r="AJ945" i="16"/>
  <c r="AH945" i="16"/>
  <c r="V945" i="16"/>
  <c r="T945" i="16"/>
  <c r="M945" i="16"/>
  <c r="G945" i="16"/>
  <c r="D945" i="16"/>
  <c r="BL944" i="16"/>
  <c r="BJ944" i="16"/>
  <c r="BE944" i="16"/>
  <c r="BC944" i="16"/>
  <c r="BA944" i="16"/>
  <c r="AY944" i="16"/>
  <c r="AW944" i="16"/>
  <c r="AJ944" i="16"/>
  <c r="AH944" i="16"/>
  <c r="V944" i="16"/>
  <c r="T944" i="16"/>
  <c r="M944" i="16"/>
  <c r="G944" i="16"/>
  <c r="D944" i="16"/>
  <c r="BL943" i="16"/>
  <c r="BJ943" i="16"/>
  <c r="BE943" i="16"/>
  <c r="BC943" i="16"/>
  <c r="BA943" i="16"/>
  <c r="AY943" i="16"/>
  <c r="AW943" i="16"/>
  <c r="AJ943" i="16"/>
  <c r="AH943" i="16"/>
  <c r="V943" i="16"/>
  <c r="T943" i="16"/>
  <c r="M943" i="16"/>
  <c r="G943" i="16"/>
  <c r="D943" i="16"/>
  <c r="BL942" i="16"/>
  <c r="BJ942" i="16"/>
  <c r="BE942" i="16"/>
  <c r="BC942" i="16"/>
  <c r="BA942" i="16"/>
  <c r="AY942" i="16"/>
  <c r="AW942" i="16"/>
  <c r="AJ942" i="16"/>
  <c r="AH942" i="16"/>
  <c r="V942" i="16"/>
  <c r="T942" i="16"/>
  <c r="M942" i="16"/>
  <c r="G942" i="16"/>
  <c r="D942" i="16"/>
  <c r="BL941" i="16"/>
  <c r="BJ941" i="16"/>
  <c r="BE941" i="16"/>
  <c r="BC941" i="16"/>
  <c r="BA941" i="16"/>
  <c r="AY941" i="16"/>
  <c r="AW941" i="16"/>
  <c r="AJ941" i="16"/>
  <c r="AH941" i="16"/>
  <c r="V941" i="16"/>
  <c r="T941" i="16"/>
  <c r="M941" i="16"/>
  <c r="G941" i="16"/>
  <c r="D941" i="16"/>
  <c r="BL940" i="16"/>
  <c r="BJ940" i="16"/>
  <c r="BE940" i="16"/>
  <c r="BC940" i="16"/>
  <c r="BA940" i="16"/>
  <c r="AY940" i="16"/>
  <c r="AW940" i="16"/>
  <c r="AJ940" i="16"/>
  <c r="AH940" i="16"/>
  <c r="V940" i="16"/>
  <c r="T940" i="16"/>
  <c r="M940" i="16"/>
  <c r="G940" i="16"/>
  <c r="D940" i="16"/>
  <c r="BL939" i="16"/>
  <c r="BJ939" i="16"/>
  <c r="BE939" i="16"/>
  <c r="BC939" i="16"/>
  <c r="BA939" i="16"/>
  <c r="AY939" i="16"/>
  <c r="AW939" i="16"/>
  <c r="AJ939" i="16"/>
  <c r="AH939" i="16"/>
  <c r="V939" i="16"/>
  <c r="T939" i="16"/>
  <c r="M939" i="16"/>
  <c r="G939" i="16"/>
  <c r="D939" i="16"/>
  <c r="BL938" i="16"/>
  <c r="BJ938" i="16"/>
  <c r="BE938" i="16"/>
  <c r="BC938" i="16"/>
  <c r="BA938" i="16"/>
  <c r="AY938" i="16"/>
  <c r="AW938" i="16"/>
  <c r="AJ938" i="16"/>
  <c r="AH938" i="16"/>
  <c r="V938" i="16"/>
  <c r="T938" i="16"/>
  <c r="M938" i="16"/>
  <c r="G938" i="16"/>
  <c r="D938" i="16"/>
  <c r="BL937" i="16"/>
  <c r="BJ937" i="16"/>
  <c r="BE937" i="16"/>
  <c r="BC937" i="16"/>
  <c r="BA937" i="16"/>
  <c r="AY937" i="16"/>
  <c r="AW937" i="16"/>
  <c r="AJ937" i="16"/>
  <c r="AH937" i="16"/>
  <c r="V937" i="16"/>
  <c r="T937" i="16"/>
  <c r="M937" i="16"/>
  <c r="G937" i="16"/>
  <c r="D937" i="16"/>
  <c r="BL936" i="16"/>
  <c r="BJ936" i="16"/>
  <c r="BE936" i="16"/>
  <c r="BC936" i="16"/>
  <c r="BA936" i="16"/>
  <c r="AY936" i="16"/>
  <c r="AW936" i="16"/>
  <c r="AJ936" i="16"/>
  <c r="AH936" i="16"/>
  <c r="V936" i="16"/>
  <c r="T936" i="16"/>
  <c r="M936" i="16"/>
  <c r="G936" i="16"/>
  <c r="D936" i="16"/>
  <c r="BL935" i="16"/>
  <c r="BJ935" i="16"/>
  <c r="BE935" i="16"/>
  <c r="BC935" i="16"/>
  <c r="BA935" i="16"/>
  <c r="AY935" i="16"/>
  <c r="AW935" i="16"/>
  <c r="AJ935" i="16"/>
  <c r="AH935" i="16"/>
  <c r="V935" i="16"/>
  <c r="T935" i="16"/>
  <c r="M935" i="16"/>
  <c r="G935" i="16"/>
  <c r="D935" i="16"/>
  <c r="BL934" i="16"/>
  <c r="BJ934" i="16"/>
  <c r="BE934" i="16"/>
  <c r="BC934" i="16"/>
  <c r="BA934" i="16"/>
  <c r="AY934" i="16"/>
  <c r="AW934" i="16"/>
  <c r="AJ934" i="16"/>
  <c r="AH934" i="16"/>
  <c r="V934" i="16"/>
  <c r="T934" i="16"/>
  <c r="M934" i="16"/>
  <c r="G934" i="16"/>
  <c r="D934" i="16"/>
  <c r="BL933" i="16"/>
  <c r="BJ933" i="16"/>
  <c r="BE933" i="16"/>
  <c r="BC933" i="16"/>
  <c r="BA933" i="16"/>
  <c r="AY933" i="16"/>
  <c r="AW933" i="16"/>
  <c r="AJ933" i="16"/>
  <c r="AH933" i="16"/>
  <c r="V933" i="16"/>
  <c r="T933" i="16"/>
  <c r="M933" i="16"/>
  <c r="G933" i="16"/>
  <c r="D933" i="16"/>
  <c r="BL932" i="16"/>
  <c r="BJ932" i="16"/>
  <c r="BE932" i="16"/>
  <c r="BC932" i="16"/>
  <c r="BA932" i="16"/>
  <c r="AY932" i="16"/>
  <c r="AW932" i="16"/>
  <c r="AJ932" i="16"/>
  <c r="AH932" i="16"/>
  <c r="V932" i="16"/>
  <c r="T932" i="16"/>
  <c r="M932" i="16"/>
  <c r="G932" i="16"/>
  <c r="D932" i="16"/>
  <c r="BL931" i="16"/>
  <c r="BJ931" i="16"/>
  <c r="BE931" i="16"/>
  <c r="BC931" i="16"/>
  <c r="BA931" i="16"/>
  <c r="AY931" i="16"/>
  <c r="AW931" i="16"/>
  <c r="AJ931" i="16"/>
  <c r="AH931" i="16"/>
  <c r="V931" i="16"/>
  <c r="T931" i="16"/>
  <c r="M931" i="16"/>
  <c r="G931" i="16"/>
  <c r="D931" i="16"/>
  <c r="BL930" i="16"/>
  <c r="BJ930" i="16"/>
  <c r="BE930" i="16"/>
  <c r="BC930" i="16"/>
  <c r="BA930" i="16"/>
  <c r="AY930" i="16"/>
  <c r="AW930" i="16"/>
  <c r="AJ930" i="16"/>
  <c r="AH930" i="16"/>
  <c r="V930" i="16"/>
  <c r="T930" i="16"/>
  <c r="M930" i="16"/>
  <c r="G930" i="16"/>
  <c r="D930" i="16"/>
  <c r="BL929" i="16"/>
  <c r="BJ929" i="16"/>
  <c r="BE929" i="16"/>
  <c r="BC929" i="16"/>
  <c r="BA929" i="16"/>
  <c r="AY929" i="16"/>
  <c r="AW929" i="16"/>
  <c r="AJ929" i="16"/>
  <c r="AH929" i="16"/>
  <c r="V929" i="16"/>
  <c r="T929" i="16"/>
  <c r="M929" i="16"/>
  <c r="G929" i="16"/>
  <c r="D929" i="16"/>
  <c r="BL928" i="16"/>
  <c r="BJ928" i="16"/>
  <c r="BE928" i="16"/>
  <c r="BC928" i="16"/>
  <c r="BA928" i="16"/>
  <c r="AY928" i="16"/>
  <c r="AW928" i="16"/>
  <c r="AJ928" i="16"/>
  <c r="AH928" i="16"/>
  <c r="V928" i="16"/>
  <c r="T928" i="16"/>
  <c r="M928" i="16"/>
  <c r="G928" i="16"/>
  <c r="D928" i="16"/>
  <c r="BL927" i="16"/>
  <c r="BJ927" i="16"/>
  <c r="BE927" i="16"/>
  <c r="BC927" i="16"/>
  <c r="BA927" i="16"/>
  <c r="AY927" i="16"/>
  <c r="AW927" i="16"/>
  <c r="AJ927" i="16"/>
  <c r="AH927" i="16"/>
  <c r="V927" i="16"/>
  <c r="T927" i="16"/>
  <c r="M927" i="16"/>
  <c r="G927" i="16"/>
  <c r="D927" i="16"/>
  <c r="BL926" i="16"/>
  <c r="BJ926" i="16"/>
  <c r="BE926" i="16"/>
  <c r="BC926" i="16"/>
  <c r="BA926" i="16"/>
  <c r="AY926" i="16"/>
  <c r="AW926" i="16"/>
  <c r="AJ926" i="16"/>
  <c r="AH926" i="16"/>
  <c r="V926" i="16"/>
  <c r="T926" i="16"/>
  <c r="M926" i="16"/>
  <c r="G926" i="16"/>
  <c r="D926" i="16"/>
  <c r="BL925" i="16"/>
  <c r="BJ925" i="16"/>
  <c r="BE925" i="16"/>
  <c r="BC925" i="16"/>
  <c r="BA925" i="16"/>
  <c r="AY925" i="16"/>
  <c r="AW925" i="16"/>
  <c r="AJ925" i="16"/>
  <c r="AH925" i="16"/>
  <c r="V925" i="16"/>
  <c r="T925" i="16"/>
  <c r="M925" i="16"/>
  <c r="G925" i="16"/>
  <c r="D925" i="16"/>
  <c r="BL924" i="16"/>
  <c r="BJ924" i="16"/>
  <c r="BE924" i="16"/>
  <c r="BC924" i="16"/>
  <c r="BA924" i="16"/>
  <c r="AY924" i="16"/>
  <c r="AW924" i="16"/>
  <c r="AJ924" i="16"/>
  <c r="AH924" i="16"/>
  <c r="V924" i="16"/>
  <c r="T924" i="16"/>
  <c r="M924" i="16"/>
  <c r="G924" i="16"/>
  <c r="D924" i="16"/>
  <c r="BL923" i="16"/>
  <c r="BJ923" i="16"/>
  <c r="BE923" i="16"/>
  <c r="BC923" i="16"/>
  <c r="BA923" i="16"/>
  <c r="AY923" i="16"/>
  <c r="AW923" i="16"/>
  <c r="AJ923" i="16"/>
  <c r="AH923" i="16"/>
  <c r="V923" i="16"/>
  <c r="T923" i="16"/>
  <c r="M923" i="16"/>
  <c r="G923" i="16"/>
  <c r="D923" i="16"/>
  <c r="BL922" i="16"/>
  <c r="BJ922" i="16"/>
  <c r="BE922" i="16"/>
  <c r="BC922" i="16"/>
  <c r="BA922" i="16"/>
  <c r="AY922" i="16"/>
  <c r="AW922" i="16"/>
  <c r="AJ922" i="16"/>
  <c r="AH922" i="16"/>
  <c r="V922" i="16"/>
  <c r="T922" i="16"/>
  <c r="M922" i="16"/>
  <c r="G922" i="16"/>
  <c r="D922" i="16"/>
  <c r="BL921" i="16"/>
  <c r="BJ921" i="16"/>
  <c r="BE921" i="16"/>
  <c r="BC921" i="16"/>
  <c r="BA921" i="16"/>
  <c r="AY921" i="16"/>
  <c r="AW921" i="16"/>
  <c r="AJ921" i="16"/>
  <c r="AH921" i="16"/>
  <c r="V921" i="16"/>
  <c r="T921" i="16"/>
  <c r="M921" i="16"/>
  <c r="G921" i="16"/>
  <c r="D921" i="16"/>
  <c r="BL920" i="16"/>
  <c r="BJ920" i="16"/>
  <c r="BE920" i="16"/>
  <c r="BC920" i="16"/>
  <c r="BA920" i="16"/>
  <c r="AY920" i="16"/>
  <c r="AW920" i="16"/>
  <c r="AJ920" i="16"/>
  <c r="AH920" i="16"/>
  <c r="V920" i="16"/>
  <c r="T920" i="16"/>
  <c r="M920" i="16"/>
  <c r="G920" i="16"/>
  <c r="D920" i="16"/>
  <c r="BL919" i="16"/>
  <c r="BJ919" i="16"/>
  <c r="BE919" i="16"/>
  <c r="BC919" i="16"/>
  <c r="BA919" i="16"/>
  <c r="AY919" i="16"/>
  <c r="AW919" i="16"/>
  <c r="AJ919" i="16"/>
  <c r="AH919" i="16"/>
  <c r="V919" i="16"/>
  <c r="T919" i="16"/>
  <c r="M919" i="16"/>
  <c r="G919" i="16"/>
  <c r="D919" i="16"/>
  <c r="BL918" i="16"/>
  <c r="BJ918" i="16"/>
  <c r="BE918" i="16"/>
  <c r="BC918" i="16"/>
  <c r="BA918" i="16"/>
  <c r="AY918" i="16"/>
  <c r="AW918" i="16"/>
  <c r="AJ918" i="16"/>
  <c r="AH918" i="16"/>
  <c r="V918" i="16"/>
  <c r="T918" i="16"/>
  <c r="M918" i="16"/>
  <c r="G918" i="16"/>
  <c r="D918" i="16"/>
  <c r="BL917" i="16"/>
  <c r="BJ917" i="16"/>
  <c r="BE917" i="16"/>
  <c r="BC917" i="16"/>
  <c r="BA917" i="16"/>
  <c r="AY917" i="16"/>
  <c r="AW917" i="16"/>
  <c r="AJ917" i="16"/>
  <c r="AH917" i="16"/>
  <c r="V917" i="16"/>
  <c r="T917" i="16"/>
  <c r="M917" i="16"/>
  <c r="G917" i="16"/>
  <c r="D917" i="16"/>
  <c r="BL916" i="16"/>
  <c r="BJ916" i="16"/>
  <c r="BE916" i="16"/>
  <c r="BC916" i="16"/>
  <c r="BA916" i="16"/>
  <c r="AY916" i="16"/>
  <c r="AW916" i="16"/>
  <c r="AJ916" i="16"/>
  <c r="AH916" i="16"/>
  <c r="V916" i="16"/>
  <c r="T916" i="16"/>
  <c r="M916" i="16"/>
  <c r="G916" i="16"/>
  <c r="D916" i="16"/>
  <c r="BL915" i="16"/>
  <c r="BJ915" i="16"/>
  <c r="BE915" i="16"/>
  <c r="BC915" i="16"/>
  <c r="BA915" i="16"/>
  <c r="AY915" i="16"/>
  <c r="AW915" i="16"/>
  <c r="AJ915" i="16"/>
  <c r="AH915" i="16"/>
  <c r="V915" i="16"/>
  <c r="T915" i="16"/>
  <c r="M915" i="16"/>
  <c r="G915" i="16"/>
  <c r="D915" i="16"/>
  <c r="BL914" i="16"/>
  <c r="BJ914" i="16"/>
  <c r="BE914" i="16"/>
  <c r="BC914" i="16"/>
  <c r="BA914" i="16"/>
  <c r="AY914" i="16"/>
  <c r="AW914" i="16"/>
  <c r="AJ914" i="16"/>
  <c r="AH914" i="16"/>
  <c r="V914" i="16"/>
  <c r="T914" i="16"/>
  <c r="M914" i="16"/>
  <c r="G914" i="16"/>
  <c r="D914" i="16"/>
  <c r="BL913" i="16"/>
  <c r="BJ913" i="16"/>
  <c r="BE913" i="16"/>
  <c r="BC913" i="16"/>
  <c r="BA913" i="16"/>
  <c r="AY913" i="16"/>
  <c r="AW913" i="16"/>
  <c r="AJ913" i="16"/>
  <c r="AH913" i="16"/>
  <c r="V913" i="16"/>
  <c r="T913" i="16"/>
  <c r="M913" i="16"/>
  <c r="G913" i="16"/>
  <c r="D913" i="16"/>
  <c r="BL912" i="16"/>
  <c r="BJ912" i="16"/>
  <c r="BE912" i="16"/>
  <c r="BC912" i="16"/>
  <c r="BA912" i="16"/>
  <c r="AY912" i="16"/>
  <c r="AW912" i="16"/>
  <c r="AJ912" i="16"/>
  <c r="AH912" i="16"/>
  <c r="V912" i="16"/>
  <c r="T912" i="16"/>
  <c r="M912" i="16"/>
  <c r="G912" i="16"/>
  <c r="D912" i="16"/>
  <c r="BL911" i="16"/>
  <c r="BJ911" i="16"/>
  <c r="BE911" i="16"/>
  <c r="BC911" i="16"/>
  <c r="BA911" i="16"/>
  <c r="AY911" i="16"/>
  <c r="AW911" i="16"/>
  <c r="AJ911" i="16"/>
  <c r="AH911" i="16"/>
  <c r="V911" i="16"/>
  <c r="T911" i="16"/>
  <c r="M911" i="16"/>
  <c r="G911" i="16"/>
  <c r="D911" i="16"/>
  <c r="BL910" i="16"/>
  <c r="BJ910" i="16"/>
  <c r="BE910" i="16"/>
  <c r="BC910" i="16"/>
  <c r="BA910" i="16"/>
  <c r="AY910" i="16"/>
  <c r="AW910" i="16"/>
  <c r="AJ910" i="16"/>
  <c r="AH910" i="16"/>
  <c r="V910" i="16"/>
  <c r="T910" i="16"/>
  <c r="M910" i="16"/>
  <c r="G910" i="16"/>
  <c r="D910" i="16"/>
  <c r="BL909" i="16"/>
  <c r="BJ909" i="16"/>
  <c r="BE909" i="16"/>
  <c r="BC909" i="16"/>
  <c r="BA909" i="16"/>
  <c r="AY909" i="16"/>
  <c r="AW909" i="16"/>
  <c r="AJ909" i="16"/>
  <c r="AH909" i="16"/>
  <c r="V909" i="16"/>
  <c r="T909" i="16"/>
  <c r="M909" i="16"/>
  <c r="G909" i="16"/>
  <c r="D909" i="16"/>
  <c r="BL908" i="16"/>
  <c r="BJ908" i="16"/>
  <c r="BE908" i="16"/>
  <c r="BC908" i="16"/>
  <c r="BA908" i="16"/>
  <c r="AY908" i="16"/>
  <c r="AW908" i="16"/>
  <c r="AJ908" i="16"/>
  <c r="AH908" i="16"/>
  <c r="V908" i="16"/>
  <c r="T908" i="16"/>
  <c r="M908" i="16"/>
  <c r="G908" i="16"/>
  <c r="D908" i="16"/>
  <c r="BL907" i="16"/>
  <c r="BJ907" i="16"/>
  <c r="BE907" i="16"/>
  <c r="BC907" i="16"/>
  <c r="BA907" i="16"/>
  <c r="AY907" i="16"/>
  <c r="AW907" i="16"/>
  <c r="AJ907" i="16"/>
  <c r="AH907" i="16"/>
  <c r="V907" i="16"/>
  <c r="T907" i="16"/>
  <c r="M907" i="16"/>
  <c r="G907" i="16"/>
  <c r="D907" i="16"/>
  <c r="BL906" i="16"/>
  <c r="BJ906" i="16"/>
  <c r="BE906" i="16"/>
  <c r="BC906" i="16"/>
  <c r="BA906" i="16"/>
  <c r="AY906" i="16"/>
  <c r="AW906" i="16"/>
  <c r="AJ906" i="16"/>
  <c r="AH906" i="16"/>
  <c r="V906" i="16"/>
  <c r="T906" i="16"/>
  <c r="M906" i="16"/>
  <c r="G906" i="16"/>
  <c r="D906" i="16"/>
  <c r="BL905" i="16"/>
  <c r="BJ905" i="16"/>
  <c r="BE905" i="16"/>
  <c r="BC905" i="16"/>
  <c r="BA905" i="16"/>
  <c r="AY905" i="16"/>
  <c r="AW905" i="16"/>
  <c r="AJ905" i="16"/>
  <c r="AH905" i="16"/>
  <c r="V905" i="16"/>
  <c r="T905" i="16"/>
  <c r="M905" i="16"/>
  <c r="G905" i="16"/>
  <c r="D905" i="16"/>
  <c r="BL904" i="16"/>
  <c r="BJ904" i="16"/>
  <c r="BE904" i="16"/>
  <c r="BC904" i="16"/>
  <c r="BA904" i="16"/>
  <c r="AY904" i="16"/>
  <c r="AW904" i="16"/>
  <c r="AJ904" i="16"/>
  <c r="AH904" i="16"/>
  <c r="V904" i="16"/>
  <c r="T904" i="16"/>
  <c r="M904" i="16"/>
  <c r="G904" i="16"/>
  <c r="D904" i="16"/>
  <c r="BL903" i="16"/>
  <c r="BJ903" i="16"/>
  <c r="BE903" i="16"/>
  <c r="BC903" i="16"/>
  <c r="BA903" i="16"/>
  <c r="AY903" i="16"/>
  <c r="AW903" i="16"/>
  <c r="AJ903" i="16"/>
  <c r="AH903" i="16"/>
  <c r="V903" i="16"/>
  <c r="T903" i="16"/>
  <c r="M903" i="16"/>
  <c r="G903" i="16"/>
  <c r="D903" i="16"/>
  <c r="BL902" i="16"/>
  <c r="BJ902" i="16"/>
  <c r="BE902" i="16"/>
  <c r="BC902" i="16"/>
  <c r="BA902" i="16"/>
  <c r="AY902" i="16"/>
  <c r="AW902" i="16"/>
  <c r="AJ902" i="16"/>
  <c r="AH902" i="16"/>
  <c r="V902" i="16"/>
  <c r="T902" i="16"/>
  <c r="M902" i="16"/>
  <c r="G902" i="16"/>
  <c r="D902" i="16"/>
  <c r="BL901" i="16"/>
  <c r="BJ901" i="16"/>
  <c r="BE901" i="16"/>
  <c r="BC901" i="16"/>
  <c r="BA901" i="16"/>
  <c r="AY901" i="16"/>
  <c r="AW901" i="16"/>
  <c r="AJ901" i="16"/>
  <c r="AH901" i="16"/>
  <c r="V901" i="16"/>
  <c r="T901" i="16"/>
  <c r="M901" i="16"/>
  <c r="G901" i="16"/>
  <c r="D901" i="16"/>
  <c r="BL900" i="16"/>
  <c r="BJ900" i="16"/>
  <c r="BE900" i="16"/>
  <c r="BC900" i="16"/>
  <c r="BA900" i="16"/>
  <c r="AY900" i="16"/>
  <c r="AW900" i="16"/>
  <c r="AJ900" i="16"/>
  <c r="AH900" i="16"/>
  <c r="V900" i="16"/>
  <c r="T900" i="16"/>
  <c r="M900" i="16"/>
  <c r="G900" i="16"/>
  <c r="D900" i="16"/>
  <c r="BL899" i="16"/>
  <c r="BJ899" i="16"/>
  <c r="BE899" i="16"/>
  <c r="BC899" i="16"/>
  <c r="BA899" i="16"/>
  <c r="AY899" i="16"/>
  <c r="AW899" i="16"/>
  <c r="AJ899" i="16"/>
  <c r="AH899" i="16"/>
  <c r="V899" i="16"/>
  <c r="T899" i="16"/>
  <c r="M899" i="16"/>
  <c r="G899" i="16"/>
  <c r="D899" i="16"/>
  <c r="BL898" i="16"/>
  <c r="BJ898" i="16"/>
  <c r="BE898" i="16"/>
  <c r="BC898" i="16"/>
  <c r="BA898" i="16"/>
  <c r="AY898" i="16"/>
  <c r="AW898" i="16"/>
  <c r="AJ898" i="16"/>
  <c r="AH898" i="16"/>
  <c r="V898" i="16"/>
  <c r="T898" i="16"/>
  <c r="M898" i="16"/>
  <c r="G898" i="16"/>
  <c r="D898" i="16"/>
  <c r="BL897" i="16"/>
  <c r="BJ897" i="16"/>
  <c r="BE897" i="16"/>
  <c r="BC897" i="16"/>
  <c r="BA897" i="16"/>
  <c r="AY897" i="16"/>
  <c r="AW897" i="16"/>
  <c r="AJ897" i="16"/>
  <c r="AH897" i="16"/>
  <c r="V897" i="16"/>
  <c r="T897" i="16"/>
  <c r="M897" i="16"/>
  <c r="G897" i="16"/>
  <c r="D897" i="16"/>
  <c r="BL896" i="16"/>
  <c r="BJ896" i="16"/>
  <c r="BE896" i="16"/>
  <c r="BC896" i="16"/>
  <c r="BA896" i="16"/>
  <c r="AY896" i="16"/>
  <c r="AW896" i="16"/>
  <c r="AJ896" i="16"/>
  <c r="AH896" i="16"/>
  <c r="V896" i="16"/>
  <c r="T896" i="16"/>
  <c r="M896" i="16"/>
  <c r="G896" i="16"/>
  <c r="D896" i="16"/>
  <c r="BL895" i="16"/>
  <c r="BJ895" i="16"/>
  <c r="BE895" i="16"/>
  <c r="BC895" i="16"/>
  <c r="BA895" i="16"/>
  <c r="AY895" i="16"/>
  <c r="AW895" i="16"/>
  <c r="AJ895" i="16"/>
  <c r="AH895" i="16"/>
  <c r="V895" i="16"/>
  <c r="T895" i="16"/>
  <c r="M895" i="16"/>
  <c r="G895" i="16"/>
  <c r="D895" i="16"/>
  <c r="BL894" i="16"/>
  <c r="BJ894" i="16"/>
  <c r="BE894" i="16"/>
  <c r="BC894" i="16"/>
  <c r="BA894" i="16"/>
  <c r="AY894" i="16"/>
  <c r="AW894" i="16"/>
  <c r="AJ894" i="16"/>
  <c r="AH894" i="16"/>
  <c r="V894" i="16"/>
  <c r="T894" i="16"/>
  <c r="M894" i="16"/>
  <c r="G894" i="16"/>
  <c r="D894" i="16"/>
  <c r="BL893" i="16"/>
  <c r="BJ893" i="16"/>
  <c r="BE893" i="16"/>
  <c r="BC893" i="16"/>
  <c r="BA893" i="16"/>
  <c r="AY893" i="16"/>
  <c r="AW893" i="16"/>
  <c r="AJ893" i="16"/>
  <c r="AH893" i="16"/>
  <c r="V893" i="16"/>
  <c r="T893" i="16"/>
  <c r="M893" i="16"/>
  <c r="G893" i="16"/>
  <c r="D893" i="16"/>
  <c r="BL892" i="16"/>
  <c r="BJ892" i="16"/>
  <c r="BE892" i="16"/>
  <c r="BC892" i="16"/>
  <c r="BA892" i="16"/>
  <c r="AY892" i="16"/>
  <c r="AW892" i="16"/>
  <c r="AJ892" i="16"/>
  <c r="AH892" i="16"/>
  <c r="V892" i="16"/>
  <c r="T892" i="16"/>
  <c r="M892" i="16"/>
  <c r="G892" i="16"/>
  <c r="D892" i="16"/>
  <c r="BL891" i="16"/>
  <c r="BJ891" i="16"/>
  <c r="BE891" i="16"/>
  <c r="BC891" i="16"/>
  <c r="BA891" i="16"/>
  <c r="AY891" i="16"/>
  <c r="AW891" i="16"/>
  <c r="AJ891" i="16"/>
  <c r="AH891" i="16"/>
  <c r="V891" i="16"/>
  <c r="T891" i="16"/>
  <c r="M891" i="16"/>
  <c r="G891" i="16"/>
  <c r="D891" i="16"/>
  <c r="BL890" i="16"/>
  <c r="BJ890" i="16"/>
  <c r="BE890" i="16"/>
  <c r="BC890" i="16"/>
  <c r="BA890" i="16"/>
  <c r="AY890" i="16"/>
  <c r="AW890" i="16"/>
  <c r="AJ890" i="16"/>
  <c r="AH890" i="16"/>
  <c r="V890" i="16"/>
  <c r="T890" i="16"/>
  <c r="M890" i="16"/>
  <c r="G890" i="16"/>
  <c r="D890" i="16"/>
  <c r="BL889" i="16"/>
  <c r="BJ889" i="16"/>
  <c r="BE889" i="16"/>
  <c r="BC889" i="16"/>
  <c r="BA889" i="16"/>
  <c r="AY889" i="16"/>
  <c r="AW889" i="16"/>
  <c r="AJ889" i="16"/>
  <c r="AH889" i="16"/>
  <c r="V889" i="16"/>
  <c r="T889" i="16"/>
  <c r="M889" i="16"/>
  <c r="G889" i="16"/>
  <c r="D889" i="16"/>
  <c r="BL888" i="16"/>
  <c r="BJ888" i="16"/>
  <c r="BE888" i="16"/>
  <c r="BC888" i="16"/>
  <c r="BA888" i="16"/>
  <c r="AY888" i="16"/>
  <c r="AW888" i="16"/>
  <c r="AJ888" i="16"/>
  <c r="AH888" i="16"/>
  <c r="V888" i="16"/>
  <c r="T888" i="16"/>
  <c r="M888" i="16"/>
  <c r="G888" i="16"/>
  <c r="D888" i="16"/>
  <c r="BL887" i="16"/>
  <c r="BJ887" i="16"/>
  <c r="BE887" i="16"/>
  <c r="BC887" i="16"/>
  <c r="BA887" i="16"/>
  <c r="AY887" i="16"/>
  <c r="AW887" i="16"/>
  <c r="AJ887" i="16"/>
  <c r="AH887" i="16"/>
  <c r="V887" i="16"/>
  <c r="T887" i="16"/>
  <c r="M887" i="16"/>
  <c r="G887" i="16"/>
  <c r="D887" i="16"/>
  <c r="BL886" i="16"/>
  <c r="BJ886" i="16"/>
  <c r="BE886" i="16"/>
  <c r="BC886" i="16"/>
  <c r="BA886" i="16"/>
  <c r="AY886" i="16"/>
  <c r="AW886" i="16"/>
  <c r="AJ886" i="16"/>
  <c r="AH886" i="16"/>
  <c r="V886" i="16"/>
  <c r="T886" i="16"/>
  <c r="M886" i="16"/>
  <c r="G886" i="16"/>
  <c r="D886" i="16"/>
  <c r="BL885" i="16"/>
  <c r="BJ885" i="16"/>
  <c r="BE885" i="16"/>
  <c r="BC885" i="16"/>
  <c r="BA885" i="16"/>
  <c r="AY885" i="16"/>
  <c r="AW885" i="16"/>
  <c r="AJ885" i="16"/>
  <c r="AH885" i="16"/>
  <c r="V885" i="16"/>
  <c r="T885" i="16"/>
  <c r="M885" i="16"/>
  <c r="G885" i="16"/>
  <c r="D885" i="16"/>
  <c r="BL884" i="16"/>
  <c r="BJ884" i="16"/>
  <c r="BE884" i="16"/>
  <c r="BC884" i="16"/>
  <c r="BA884" i="16"/>
  <c r="AY884" i="16"/>
  <c r="AW884" i="16"/>
  <c r="AJ884" i="16"/>
  <c r="AH884" i="16"/>
  <c r="V884" i="16"/>
  <c r="T884" i="16"/>
  <c r="M884" i="16"/>
  <c r="G884" i="16"/>
  <c r="D884" i="16"/>
  <c r="BL883" i="16"/>
  <c r="BJ883" i="16"/>
  <c r="BE883" i="16"/>
  <c r="BC883" i="16"/>
  <c r="BA883" i="16"/>
  <c r="AY883" i="16"/>
  <c r="AW883" i="16"/>
  <c r="AJ883" i="16"/>
  <c r="AH883" i="16"/>
  <c r="V883" i="16"/>
  <c r="T883" i="16"/>
  <c r="M883" i="16"/>
  <c r="G883" i="16"/>
  <c r="D883" i="16"/>
  <c r="BL882" i="16"/>
  <c r="BJ882" i="16"/>
  <c r="BE882" i="16"/>
  <c r="BC882" i="16"/>
  <c r="BA882" i="16"/>
  <c r="AY882" i="16"/>
  <c r="AW882" i="16"/>
  <c r="AJ882" i="16"/>
  <c r="AH882" i="16"/>
  <c r="V882" i="16"/>
  <c r="T882" i="16"/>
  <c r="M882" i="16"/>
  <c r="G882" i="16"/>
  <c r="D882" i="16"/>
  <c r="BL881" i="16"/>
  <c r="BJ881" i="16"/>
  <c r="BE881" i="16"/>
  <c r="BC881" i="16"/>
  <c r="BA881" i="16"/>
  <c r="AY881" i="16"/>
  <c r="AW881" i="16"/>
  <c r="AJ881" i="16"/>
  <c r="AH881" i="16"/>
  <c r="V881" i="16"/>
  <c r="T881" i="16"/>
  <c r="M881" i="16"/>
  <c r="G881" i="16"/>
  <c r="D881" i="16"/>
  <c r="BL880" i="16"/>
  <c r="BJ880" i="16"/>
  <c r="BE880" i="16"/>
  <c r="BC880" i="16"/>
  <c r="BA880" i="16"/>
  <c r="AY880" i="16"/>
  <c r="AW880" i="16"/>
  <c r="AJ880" i="16"/>
  <c r="AH880" i="16"/>
  <c r="V880" i="16"/>
  <c r="T880" i="16"/>
  <c r="M880" i="16"/>
  <c r="G880" i="16"/>
  <c r="D880" i="16"/>
  <c r="BL879" i="16"/>
  <c r="BJ879" i="16"/>
  <c r="BE879" i="16"/>
  <c r="BC879" i="16"/>
  <c r="BA879" i="16"/>
  <c r="AY879" i="16"/>
  <c r="AW879" i="16"/>
  <c r="AJ879" i="16"/>
  <c r="AH879" i="16"/>
  <c r="V879" i="16"/>
  <c r="T879" i="16"/>
  <c r="M879" i="16"/>
  <c r="G879" i="16"/>
  <c r="D879" i="16"/>
  <c r="BL878" i="16"/>
  <c r="BJ878" i="16"/>
  <c r="BE878" i="16"/>
  <c r="BC878" i="16"/>
  <c r="BA878" i="16"/>
  <c r="AY878" i="16"/>
  <c r="AW878" i="16"/>
  <c r="AJ878" i="16"/>
  <c r="AH878" i="16"/>
  <c r="V878" i="16"/>
  <c r="T878" i="16"/>
  <c r="M878" i="16"/>
  <c r="G878" i="16"/>
  <c r="D878" i="16"/>
  <c r="BL877" i="16"/>
  <c r="BJ877" i="16"/>
  <c r="BE877" i="16"/>
  <c r="BC877" i="16"/>
  <c r="BA877" i="16"/>
  <c r="AY877" i="16"/>
  <c r="AW877" i="16"/>
  <c r="AJ877" i="16"/>
  <c r="AH877" i="16"/>
  <c r="V877" i="16"/>
  <c r="T877" i="16"/>
  <c r="M877" i="16"/>
  <c r="G877" i="16"/>
  <c r="D877" i="16"/>
  <c r="BL876" i="16"/>
  <c r="BJ876" i="16"/>
  <c r="BE876" i="16"/>
  <c r="BC876" i="16"/>
  <c r="BA876" i="16"/>
  <c r="AY876" i="16"/>
  <c r="AW876" i="16"/>
  <c r="AJ876" i="16"/>
  <c r="AH876" i="16"/>
  <c r="V876" i="16"/>
  <c r="T876" i="16"/>
  <c r="M876" i="16"/>
  <c r="G876" i="16"/>
  <c r="D876" i="16"/>
  <c r="BL875" i="16"/>
  <c r="BJ875" i="16"/>
  <c r="BE875" i="16"/>
  <c r="BC875" i="16"/>
  <c r="BA875" i="16"/>
  <c r="AY875" i="16"/>
  <c r="AW875" i="16"/>
  <c r="AJ875" i="16"/>
  <c r="AH875" i="16"/>
  <c r="V875" i="16"/>
  <c r="T875" i="16"/>
  <c r="M875" i="16"/>
  <c r="G875" i="16"/>
  <c r="D875" i="16"/>
  <c r="BL874" i="16"/>
  <c r="BJ874" i="16"/>
  <c r="BE874" i="16"/>
  <c r="BC874" i="16"/>
  <c r="BA874" i="16"/>
  <c r="AY874" i="16"/>
  <c r="AW874" i="16"/>
  <c r="AJ874" i="16"/>
  <c r="AH874" i="16"/>
  <c r="V874" i="16"/>
  <c r="T874" i="16"/>
  <c r="M874" i="16"/>
  <c r="G874" i="16"/>
  <c r="D874" i="16"/>
  <c r="BL873" i="16"/>
  <c r="BJ873" i="16"/>
  <c r="BE873" i="16"/>
  <c r="BC873" i="16"/>
  <c r="BA873" i="16"/>
  <c r="AY873" i="16"/>
  <c r="AW873" i="16"/>
  <c r="AJ873" i="16"/>
  <c r="AH873" i="16"/>
  <c r="V873" i="16"/>
  <c r="T873" i="16"/>
  <c r="M873" i="16"/>
  <c r="G873" i="16"/>
  <c r="D873" i="16"/>
  <c r="BL872" i="16"/>
  <c r="BJ872" i="16"/>
  <c r="BE872" i="16"/>
  <c r="BC872" i="16"/>
  <c r="BA872" i="16"/>
  <c r="AY872" i="16"/>
  <c r="AW872" i="16"/>
  <c r="AJ872" i="16"/>
  <c r="AH872" i="16"/>
  <c r="V872" i="16"/>
  <c r="T872" i="16"/>
  <c r="M872" i="16"/>
  <c r="G872" i="16"/>
  <c r="D872" i="16"/>
  <c r="BL871" i="16"/>
  <c r="BJ871" i="16"/>
  <c r="BE871" i="16"/>
  <c r="BC871" i="16"/>
  <c r="BA871" i="16"/>
  <c r="AY871" i="16"/>
  <c r="AW871" i="16"/>
  <c r="AJ871" i="16"/>
  <c r="AH871" i="16"/>
  <c r="V871" i="16"/>
  <c r="T871" i="16"/>
  <c r="M871" i="16"/>
  <c r="G871" i="16"/>
  <c r="D871" i="16"/>
  <c r="BL870" i="16"/>
  <c r="BJ870" i="16"/>
  <c r="BE870" i="16"/>
  <c r="BC870" i="16"/>
  <c r="BA870" i="16"/>
  <c r="AY870" i="16"/>
  <c r="AW870" i="16"/>
  <c r="AJ870" i="16"/>
  <c r="AH870" i="16"/>
  <c r="V870" i="16"/>
  <c r="T870" i="16"/>
  <c r="M870" i="16"/>
  <c r="G870" i="16"/>
  <c r="D870" i="16"/>
  <c r="BL869" i="16"/>
  <c r="BJ869" i="16"/>
  <c r="BE869" i="16"/>
  <c r="BC869" i="16"/>
  <c r="BA869" i="16"/>
  <c r="AY869" i="16"/>
  <c r="AW869" i="16"/>
  <c r="AJ869" i="16"/>
  <c r="AH869" i="16"/>
  <c r="V869" i="16"/>
  <c r="T869" i="16"/>
  <c r="M869" i="16"/>
  <c r="G869" i="16"/>
  <c r="D869" i="16"/>
  <c r="BL868" i="16"/>
  <c r="BJ868" i="16"/>
  <c r="BE868" i="16"/>
  <c r="BC868" i="16"/>
  <c r="BA868" i="16"/>
  <c r="AY868" i="16"/>
  <c r="AW868" i="16"/>
  <c r="AJ868" i="16"/>
  <c r="AH868" i="16"/>
  <c r="V868" i="16"/>
  <c r="T868" i="16"/>
  <c r="M868" i="16"/>
  <c r="G868" i="16"/>
  <c r="D868" i="16"/>
  <c r="BL867" i="16"/>
  <c r="BJ867" i="16"/>
  <c r="BE867" i="16"/>
  <c r="BC867" i="16"/>
  <c r="BA867" i="16"/>
  <c r="AY867" i="16"/>
  <c r="AW867" i="16"/>
  <c r="AJ867" i="16"/>
  <c r="AH867" i="16"/>
  <c r="V867" i="16"/>
  <c r="T867" i="16"/>
  <c r="M867" i="16"/>
  <c r="G867" i="16"/>
  <c r="D867" i="16"/>
  <c r="BL866" i="16"/>
  <c r="BJ866" i="16"/>
  <c r="BE866" i="16"/>
  <c r="BC866" i="16"/>
  <c r="BA866" i="16"/>
  <c r="AY866" i="16"/>
  <c r="AW866" i="16"/>
  <c r="AJ866" i="16"/>
  <c r="AH866" i="16"/>
  <c r="V866" i="16"/>
  <c r="T866" i="16"/>
  <c r="M866" i="16"/>
  <c r="G866" i="16"/>
  <c r="D866" i="16"/>
  <c r="BL865" i="16"/>
  <c r="BJ865" i="16"/>
  <c r="BE865" i="16"/>
  <c r="BC865" i="16"/>
  <c r="BA865" i="16"/>
  <c r="AY865" i="16"/>
  <c r="AW865" i="16"/>
  <c r="AJ865" i="16"/>
  <c r="AH865" i="16"/>
  <c r="V865" i="16"/>
  <c r="T865" i="16"/>
  <c r="M865" i="16"/>
  <c r="G865" i="16"/>
  <c r="D865" i="16"/>
  <c r="BL864" i="16"/>
  <c r="BJ864" i="16"/>
  <c r="BE864" i="16"/>
  <c r="BC864" i="16"/>
  <c r="BA864" i="16"/>
  <c r="AY864" i="16"/>
  <c r="AW864" i="16"/>
  <c r="AJ864" i="16"/>
  <c r="AH864" i="16"/>
  <c r="V864" i="16"/>
  <c r="T864" i="16"/>
  <c r="M864" i="16"/>
  <c r="G864" i="16"/>
  <c r="D864" i="16"/>
  <c r="BL863" i="16"/>
  <c r="BJ863" i="16"/>
  <c r="BE863" i="16"/>
  <c r="BC863" i="16"/>
  <c r="BA863" i="16"/>
  <c r="AY863" i="16"/>
  <c r="AW863" i="16"/>
  <c r="AJ863" i="16"/>
  <c r="AH863" i="16"/>
  <c r="V863" i="16"/>
  <c r="T863" i="16"/>
  <c r="M863" i="16"/>
  <c r="G863" i="16"/>
  <c r="D863" i="16"/>
  <c r="BL862" i="16"/>
  <c r="BJ862" i="16"/>
  <c r="BE862" i="16"/>
  <c r="BC862" i="16"/>
  <c r="BA862" i="16"/>
  <c r="AY862" i="16"/>
  <c r="AW862" i="16"/>
  <c r="AJ862" i="16"/>
  <c r="AH862" i="16"/>
  <c r="V862" i="16"/>
  <c r="T862" i="16"/>
  <c r="M862" i="16"/>
  <c r="G862" i="16"/>
  <c r="D862" i="16"/>
  <c r="BL861" i="16"/>
  <c r="BJ861" i="16"/>
  <c r="BE861" i="16"/>
  <c r="BC861" i="16"/>
  <c r="BA861" i="16"/>
  <c r="AY861" i="16"/>
  <c r="AW861" i="16"/>
  <c r="AJ861" i="16"/>
  <c r="AH861" i="16"/>
  <c r="V861" i="16"/>
  <c r="T861" i="16"/>
  <c r="M861" i="16"/>
  <c r="G861" i="16"/>
  <c r="D861" i="16"/>
  <c r="BL860" i="16"/>
  <c r="BJ860" i="16"/>
  <c r="BE860" i="16"/>
  <c r="BC860" i="16"/>
  <c r="BA860" i="16"/>
  <c r="AY860" i="16"/>
  <c r="AW860" i="16"/>
  <c r="AJ860" i="16"/>
  <c r="AH860" i="16"/>
  <c r="V860" i="16"/>
  <c r="T860" i="16"/>
  <c r="M860" i="16"/>
  <c r="G860" i="16"/>
  <c r="D860" i="16"/>
  <c r="BL859" i="16"/>
  <c r="BJ859" i="16"/>
  <c r="BE859" i="16"/>
  <c r="BC859" i="16"/>
  <c r="BA859" i="16"/>
  <c r="AY859" i="16"/>
  <c r="AW859" i="16"/>
  <c r="AJ859" i="16"/>
  <c r="AH859" i="16"/>
  <c r="V859" i="16"/>
  <c r="T859" i="16"/>
  <c r="M859" i="16"/>
  <c r="G859" i="16"/>
  <c r="D859" i="16"/>
  <c r="BL858" i="16"/>
  <c r="BJ858" i="16"/>
  <c r="BE858" i="16"/>
  <c r="BC858" i="16"/>
  <c r="BA858" i="16"/>
  <c r="AY858" i="16"/>
  <c r="AW858" i="16"/>
  <c r="AJ858" i="16"/>
  <c r="AH858" i="16"/>
  <c r="V858" i="16"/>
  <c r="T858" i="16"/>
  <c r="M858" i="16"/>
  <c r="G858" i="16"/>
  <c r="D858" i="16"/>
  <c r="BL857" i="16"/>
  <c r="BJ857" i="16"/>
  <c r="BE857" i="16"/>
  <c r="BC857" i="16"/>
  <c r="BA857" i="16"/>
  <c r="AY857" i="16"/>
  <c r="AW857" i="16"/>
  <c r="AJ857" i="16"/>
  <c r="AH857" i="16"/>
  <c r="V857" i="16"/>
  <c r="T857" i="16"/>
  <c r="M857" i="16"/>
  <c r="G857" i="16"/>
  <c r="D857" i="16"/>
  <c r="BL856" i="16"/>
  <c r="BJ856" i="16"/>
  <c r="BE856" i="16"/>
  <c r="BC856" i="16"/>
  <c r="BA856" i="16"/>
  <c r="AY856" i="16"/>
  <c r="AW856" i="16"/>
  <c r="AJ856" i="16"/>
  <c r="AH856" i="16"/>
  <c r="V856" i="16"/>
  <c r="T856" i="16"/>
  <c r="M856" i="16"/>
  <c r="G856" i="16"/>
  <c r="D856" i="16"/>
  <c r="BL855" i="16"/>
  <c r="BJ855" i="16"/>
  <c r="BE855" i="16"/>
  <c r="BC855" i="16"/>
  <c r="BA855" i="16"/>
  <c r="AY855" i="16"/>
  <c r="AW855" i="16"/>
  <c r="AJ855" i="16"/>
  <c r="AH855" i="16"/>
  <c r="V855" i="16"/>
  <c r="T855" i="16"/>
  <c r="M855" i="16"/>
  <c r="G855" i="16"/>
  <c r="D855" i="16"/>
  <c r="BL854" i="16"/>
  <c r="BJ854" i="16"/>
  <c r="BE854" i="16"/>
  <c r="BC854" i="16"/>
  <c r="BA854" i="16"/>
  <c r="AY854" i="16"/>
  <c r="AW854" i="16"/>
  <c r="AJ854" i="16"/>
  <c r="AH854" i="16"/>
  <c r="V854" i="16"/>
  <c r="T854" i="16"/>
  <c r="M854" i="16"/>
  <c r="G854" i="16"/>
  <c r="D854" i="16"/>
  <c r="BL853" i="16"/>
  <c r="BJ853" i="16"/>
  <c r="BE853" i="16"/>
  <c r="BC853" i="16"/>
  <c r="BA853" i="16"/>
  <c r="AY853" i="16"/>
  <c r="AW853" i="16"/>
  <c r="AJ853" i="16"/>
  <c r="AH853" i="16"/>
  <c r="V853" i="16"/>
  <c r="T853" i="16"/>
  <c r="M853" i="16"/>
  <c r="G853" i="16"/>
  <c r="D853" i="16"/>
  <c r="BL852" i="16"/>
  <c r="BJ852" i="16"/>
  <c r="BE852" i="16"/>
  <c r="BC852" i="16"/>
  <c r="BA852" i="16"/>
  <c r="AY852" i="16"/>
  <c r="AW852" i="16"/>
  <c r="AJ852" i="16"/>
  <c r="AH852" i="16"/>
  <c r="V852" i="16"/>
  <c r="T852" i="16"/>
  <c r="M852" i="16"/>
  <c r="G852" i="16"/>
  <c r="D852" i="16"/>
  <c r="BL851" i="16"/>
  <c r="BJ851" i="16"/>
  <c r="BE851" i="16"/>
  <c r="BC851" i="16"/>
  <c r="BA851" i="16"/>
  <c r="AY851" i="16"/>
  <c r="AW851" i="16"/>
  <c r="AJ851" i="16"/>
  <c r="AH851" i="16"/>
  <c r="V851" i="16"/>
  <c r="T851" i="16"/>
  <c r="M851" i="16"/>
  <c r="G851" i="16"/>
  <c r="D851" i="16"/>
  <c r="BL850" i="16"/>
  <c r="BJ850" i="16"/>
  <c r="BE850" i="16"/>
  <c r="BC850" i="16"/>
  <c r="BA850" i="16"/>
  <c r="AY850" i="16"/>
  <c r="AW850" i="16"/>
  <c r="AJ850" i="16"/>
  <c r="AH850" i="16"/>
  <c r="V850" i="16"/>
  <c r="T850" i="16"/>
  <c r="M850" i="16"/>
  <c r="G850" i="16"/>
  <c r="D850" i="16"/>
  <c r="BL849" i="16"/>
  <c r="BJ849" i="16"/>
  <c r="BE849" i="16"/>
  <c r="BC849" i="16"/>
  <c r="BA849" i="16"/>
  <c r="AY849" i="16"/>
  <c r="AW849" i="16"/>
  <c r="AJ849" i="16"/>
  <c r="AH849" i="16"/>
  <c r="V849" i="16"/>
  <c r="T849" i="16"/>
  <c r="M849" i="16"/>
  <c r="G849" i="16"/>
  <c r="D849" i="16"/>
  <c r="BL848" i="16"/>
  <c r="BJ848" i="16"/>
  <c r="BE848" i="16"/>
  <c r="BC848" i="16"/>
  <c r="BA848" i="16"/>
  <c r="AY848" i="16"/>
  <c r="AW848" i="16"/>
  <c r="AJ848" i="16"/>
  <c r="AH848" i="16"/>
  <c r="V848" i="16"/>
  <c r="T848" i="16"/>
  <c r="M848" i="16"/>
  <c r="G848" i="16"/>
  <c r="D848" i="16"/>
  <c r="BL847" i="16"/>
  <c r="BJ847" i="16"/>
  <c r="BE847" i="16"/>
  <c r="BC847" i="16"/>
  <c r="BA847" i="16"/>
  <c r="AY847" i="16"/>
  <c r="AW847" i="16"/>
  <c r="AJ847" i="16"/>
  <c r="AH847" i="16"/>
  <c r="V847" i="16"/>
  <c r="T847" i="16"/>
  <c r="M847" i="16"/>
  <c r="G847" i="16"/>
  <c r="D847" i="16"/>
  <c r="BL846" i="16"/>
  <c r="BJ846" i="16"/>
  <c r="BE846" i="16"/>
  <c r="BC846" i="16"/>
  <c r="BA846" i="16"/>
  <c r="AY846" i="16"/>
  <c r="AW846" i="16"/>
  <c r="AJ846" i="16"/>
  <c r="AH846" i="16"/>
  <c r="V846" i="16"/>
  <c r="T846" i="16"/>
  <c r="M846" i="16"/>
  <c r="G846" i="16"/>
  <c r="D846" i="16"/>
  <c r="BL845" i="16"/>
  <c r="BJ845" i="16"/>
  <c r="BE845" i="16"/>
  <c r="BC845" i="16"/>
  <c r="BA845" i="16"/>
  <c r="AY845" i="16"/>
  <c r="AW845" i="16"/>
  <c r="AJ845" i="16"/>
  <c r="AH845" i="16"/>
  <c r="V845" i="16"/>
  <c r="T845" i="16"/>
  <c r="M845" i="16"/>
  <c r="G845" i="16"/>
  <c r="D845" i="16"/>
  <c r="BL844" i="16"/>
  <c r="BJ844" i="16"/>
  <c r="BE844" i="16"/>
  <c r="BC844" i="16"/>
  <c r="BA844" i="16"/>
  <c r="AY844" i="16"/>
  <c r="AW844" i="16"/>
  <c r="AJ844" i="16"/>
  <c r="AH844" i="16"/>
  <c r="V844" i="16"/>
  <c r="T844" i="16"/>
  <c r="M844" i="16"/>
  <c r="G844" i="16"/>
  <c r="D844" i="16"/>
  <c r="BL843" i="16"/>
  <c r="BJ843" i="16"/>
  <c r="BE843" i="16"/>
  <c r="BC843" i="16"/>
  <c r="BA843" i="16"/>
  <c r="AY843" i="16"/>
  <c r="AW843" i="16"/>
  <c r="AJ843" i="16"/>
  <c r="AH843" i="16"/>
  <c r="V843" i="16"/>
  <c r="T843" i="16"/>
  <c r="M843" i="16"/>
  <c r="G843" i="16"/>
  <c r="D843" i="16"/>
  <c r="BL842" i="16"/>
  <c r="BJ842" i="16"/>
  <c r="BE842" i="16"/>
  <c r="BC842" i="16"/>
  <c r="BA842" i="16"/>
  <c r="AY842" i="16"/>
  <c r="AW842" i="16"/>
  <c r="AJ842" i="16"/>
  <c r="AH842" i="16"/>
  <c r="V842" i="16"/>
  <c r="T842" i="16"/>
  <c r="M842" i="16"/>
  <c r="G842" i="16"/>
  <c r="D842" i="16"/>
  <c r="BL841" i="16"/>
  <c r="BJ841" i="16"/>
  <c r="BE841" i="16"/>
  <c r="BC841" i="16"/>
  <c r="BA841" i="16"/>
  <c r="AY841" i="16"/>
  <c r="AW841" i="16"/>
  <c r="AJ841" i="16"/>
  <c r="AH841" i="16"/>
  <c r="V841" i="16"/>
  <c r="T841" i="16"/>
  <c r="M841" i="16"/>
  <c r="G841" i="16"/>
  <c r="D841" i="16"/>
  <c r="BL840" i="16"/>
  <c r="BJ840" i="16"/>
  <c r="BE840" i="16"/>
  <c r="BC840" i="16"/>
  <c r="BA840" i="16"/>
  <c r="AY840" i="16"/>
  <c r="AW840" i="16"/>
  <c r="AJ840" i="16"/>
  <c r="AH840" i="16"/>
  <c r="V840" i="16"/>
  <c r="T840" i="16"/>
  <c r="M840" i="16"/>
  <c r="G840" i="16"/>
  <c r="D840" i="16"/>
  <c r="BL839" i="16"/>
  <c r="BJ839" i="16"/>
  <c r="BE839" i="16"/>
  <c r="BC839" i="16"/>
  <c r="BA839" i="16"/>
  <c r="AY839" i="16"/>
  <c r="AW839" i="16"/>
  <c r="AJ839" i="16"/>
  <c r="AH839" i="16"/>
  <c r="V839" i="16"/>
  <c r="T839" i="16"/>
  <c r="M839" i="16"/>
  <c r="G839" i="16"/>
  <c r="D839" i="16"/>
  <c r="BL838" i="16"/>
  <c r="BJ838" i="16"/>
  <c r="BE838" i="16"/>
  <c r="BC838" i="16"/>
  <c r="BA838" i="16"/>
  <c r="AY838" i="16"/>
  <c r="AW838" i="16"/>
  <c r="AJ838" i="16"/>
  <c r="AH838" i="16"/>
  <c r="V838" i="16"/>
  <c r="T838" i="16"/>
  <c r="M838" i="16"/>
  <c r="G838" i="16"/>
  <c r="D838" i="16"/>
  <c r="BL837" i="16"/>
  <c r="BJ837" i="16"/>
  <c r="BE837" i="16"/>
  <c r="BC837" i="16"/>
  <c r="BA837" i="16"/>
  <c r="AY837" i="16"/>
  <c r="AW837" i="16"/>
  <c r="AJ837" i="16"/>
  <c r="AH837" i="16"/>
  <c r="V837" i="16"/>
  <c r="T837" i="16"/>
  <c r="M837" i="16"/>
  <c r="G837" i="16"/>
  <c r="D837" i="16"/>
  <c r="BL836" i="16"/>
  <c r="BJ836" i="16"/>
  <c r="BE836" i="16"/>
  <c r="BC836" i="16"/>
  <c r="BA836" i="16"/>
  <c r="AY836" i="16"/>
  <c r="AW836" i="16"/>
  <c r="AJ836" i="16"/>
  <c r="AH836" i="16"/>
  <c r="V836" i="16"/>
  <c r="T836" i="16"/>
  <c r="M836" i="16"/>
  <c r="G836" i="16"/>
  <c r="D836" i="16"/>
  <c r="BL835" i="16"/>
  <c r="BJ835" i="16"/>
  <c r="BE835" i="16"/>
  <c r="BC835" i="16"/>
  <c r="BA835" i="16"/>
  <c r="AY835" i="16"/>
  <c r="AW835" i="16"/>
  <c r="AJ835" i="16"/>
  <c r="AH835" i="16"/>
  <c r="V835" i="16"/>
  <c r="T835" i="16"/>
  <c r="M835" i="16"/>
  <c r="G835" i="16"/>
  <c r="D835" i="16"/>
  <c r="BL834" i="16"/>
  <c r="BJ834" i="16"/>
  <c r="BE834" i="16"/>
  <c r="BC834" i="16"/>
  <c r="BA834" i="16"/>
  <c r="AY834" i="16"/>
  <c r="AW834" i="16"/>
  <c r="AJ834" i="16"/>
  <c r="AH834" i="16"/>
  <c r="V834" i="16"/>
  <c r="T834" i="16"/>
  <c r="M834" i="16"/>
  <c r="G834" i="16"/>
  <c r="D834" i="16"/>
  <c r="BL833" i="16"/>
  <c r="BJ833" i="16"/>
  <c r="BE833" i="16"/>
  <c r="BC833" i="16"/>
  <c r="BA833" i="16"/>
  <c r="AY833" i="16"/>
  <c r="AW833" i="16"/>
  <c r="AJ833" i="16"/>
  <c r="AH833" i="16"/>
  <c r="V833" i="16"/>
  <c r="T833" i="16"/>
  <c r="M833" i="16"/>
  <c r="G833" i="16"/>
  <c r="D833" i="16"/>
  <c r="BL832" i="16"/>
  <c r="BJ832" i="16"/>
  <c r="BE832" i="16"/>
  <c r="BC832" i="16"/>
  <c r="BA832" i="16"/>
  <c r="AY832" i="16"/>
  <c r="AW832" i="16"/>
  <c r="AJ832" i="16"/>
  <c r="AH832" i="16"/>
  <c r="V832" i="16"/>
  <c r="T832" i="16"/>
  <c r="M832" i="16"/>
  <c r="G832" i="16"/>
  <c r="D832" i="16"/>
  <c r="BL831" i="16"/>
  <c r="BJ831" i="16"/>
  <c r="BE831" i="16"/>
  <c r="BC831" i="16"/>
  <c r="BA831" i="16"/>
  <c r="AY831" i="16"/>
  <c r="AW831" i="16"/>
  <c r="AJ831" i="16"/>
  <c r="AH831" i="16"/>
  <c r="V831" i="16"/>
  <c r="T831" i="16"/>
  <c r="M831" i="16"/>
  <c r="G831" i="16"/>
  <c r="D831" i="16"/>
  <c r="BL830" i="16"/>
  <c r="BJ830" i="16"/>
  <c r="BE830" i="16"/>
  <c r="BC830" i="16"/>
  <c r="BA830" i="16"/>
  <c r="AY830" i="16"/>
  <c r="AW830" i="16"/>
  <c r="AJ830" i="16"/>
  <c r="AH830" i="16"/>
  <c r="V830" i="16"/>
  <c r="T830" i="16"/>
  <c r="M830" i="16"/>
  <c r="G830" i="16"/>
  <c r="D830" i="16"/>
  <c r="BL829" i="16"/>
  <c r="BJ829" i="16"/>
  <c r="BE829" i="16"/>
  <c r="BC829" i="16"/>
  <c r="BA829" i="16"/>
  <c r="AY829" i="16"/>
  <c r="AW829" i="16"/>
  <c r="AJ829" i="16"/>
  <c r="AH829" i="16"/>
  <c r="V829" i="16"/>
  <c r="T829" i="16"/>
  <c r="M829" i="16"/>
  <c r="G829" i="16"/>
  <c r="D829" i="16"/>
  <c r="BL828" i="16"/>
  <c r="BJ828" i="16"/>
  <c r="BE828" i="16"/>
  <c r="BC828" i="16"/>
  <c r="BA828" i="16"/>
  <c r="AY828" i="16"/>
  <c r="AW828" i="16"/>
  <c r="AJ828" i="16"/>
  <c r="AH828" i="16"/>
  <c r="V828" i="16"/>
  <c r="T828" i="16"/>
  <c r="M828" i="16"/>
  <c r="G828" i="16"/>
  <c r="D828" i="16"/>
  <c r="BL827" i="16"/>
  <c r="BJ827" i="16"/>
  <c r="BE827" i="16"/>
  <c r="BC827" i="16"/>
  <c r="BA827" i="16"/>
  <c r="AY827" i="16"/>
  <c r="AW827" i="16"/>
  <c r="AJ827" i="16"/>
  <c r="AH827" i="16"/>
  <c r="V827" i="16"/>
  <c r="T827" i="16"/>
  <c r="M827" i="16"/>
  <c r="G827" i="16"/>
  <c r="D827" i="16"/>
  <c r="BL826" i="16"/>
  <c r="BJ826" i="16"/>
  <c r="BE826" i="16"/>
  <c r="BC826" i="16"/>
  <c r="BA826" i="16"/>
  <c r="AY826" i="16"/>
  <c r="AW826" i="16"/>
  <c r="AJ826" i="16"/>
  <c r="AH826" i="16"/>
  <c r="V826" i="16"/>
  <c r="T826" i="16"/>
  <c r="M826" i="16"/>
  <c r="G826" i="16"/>
  <c r="D826" i="16"/>
  <c r="BL825" i="16"/>
  <c r="BJ825" i="16"/>
  <c r="BE825" i="16"/>
  <c r="BC825" i="16"/>
  <c r="BA825" i="16"/>
  <c r="AY825" i="16"/>
  <c r="AW825" i="16"/>
  <c r="AJ825" i="16"/>
  <c r="AH825" i="16"/>
  <c r="V825" i="16"/>
  <c r="T825" i="16"/>
  <c r="M825" i="16"/>
  <c r="G825" i="16"/>
  <c r="D825" i="16"/>
  <c r="BL824" i="16"/>
  <c r="BJ824" i="16"/>
  <c r="BE824" i="16"/>
  <c r="BC824" i="16"/>
  <c r="BA824" i="16"/>
  <c r="AY824" i="16"/>
  <c r="AW824" i="16"/>
  <c r="AJ824" i="16"/>
  <c r="AH824" i="16"/>
  <c r="V824" i="16"/>
  <c r="T824" i="16"/>
  <c r="M824" i="16"/>
  <c r="G824" i="16"/>
  <c r="D824" i="16"/>
  <c r="BL823" i="16"/>
  <c r="BJ823" i="16"/>
  <c r="BE823" i="16"/>
  <c r="BC823" i="16"/>
  <c r="BA823" i="16"/>
  <c r="AY823" i="16"/>
  <c r="AW823" i="16"/>
  <c r="AJ823" i="16"/>
  <c r="AH823" i="16"/>
  <c r="V823" i="16"/>
  <c r="T823" i="16"/>
  <c r="M823" i="16"/>
  <c r="G823" i="16"/>
  <c r="D823" i="16"/>
  <c r="BL822" i="16"/>
  <c r="BJ822" i="16"/>
  <c r="BE822" i="16"/>
  <c r="BC822" i="16"/>
  <c r="BA822" i="16"/>
  <c r="AY822" i="16"/>
  <c r="AW822" i="16"/>
  <c r="AJ822" i="16"/>
  <c r="AH822" i="16"/>
  <c r="V822" i="16"/>
  <c r="T822" i="16"/>
  <c r="M822" i="16"/>
  <c r="G822" i="16"/>
  <c r="D822" i="16"/>
  <c r="BL821" i="16"/>
  <c r="BJ821" i="16"/>
  <c r="BE821" i="16"/>
  <c r="BC821" i="16"/>
  <c r="BA821" i="16"/>
  <c r="AY821" i="16"/>
  <c r="AW821" i="16"/>
  <c r="AJ821" i="16"/>
  <c r="AH821" i="16"/>
  <c r="V821" i="16"/>
  <c r="T821" i="16"/>
  <c r="M821" i="16"/>
  <c r="G821" i="16"/>
  <c r="D821" i="16"/>
  <c r="BL820" i="16"/>
  <c r="BJ820" i="16"/>
  <c r="BE820" i="16"/>
  <c r="BC820" i="16"/>
  <c r="BA820" i="16"/>
  <c r="AY820" i="16"/>
  <c r="AW820" i="16"/>
  <c r="AJ820" i="16"/>
  <c r="AH820" i="16"/>
  <c r="V820" i="16"/>
  <c r="T820" i="16"/>
  <c r="M820" i="16"/>
  <c r="G820" i="16"/>
  <c r="D820" i="16"/>
  <c r="BL819" i="16"/>
  <c r="BJ819" i="16"/>
  <c r="BE819" i="16"/>
  <c r="BC819" i="16"/>
  <c r="BA819" i="16"/>
  <c r="AY819" i="16"/>
  <c r="AW819" i="16"/>
  <c r="AJ819" i="16"/>
  <c r="AH819" i="16"/>
  <c r="V819" i="16"/>
  <c r="T819" i="16"/>
  <c r="M819" i="16"/>
  <c r="G819" i="16"/>
  <c r="D819" i="16"/>
  <c r="BL818" i="16"/>
  <c r="BJ818" i="16"/>
  <c r="BE818" i="16"/>
  <c r="BC818" i="16"/>
  <c r="BA818" i="16"/>
  <c r="AY818" i="16"/>
  <c r="AW818" i="16"/>
  <c r="AJ818" i="16"/>
  <c r="AH818" i="16"/>
  <c r="V818" i="16"/>
  <c r="T818" i="16"/>
  <c r="M818" i="16"/>
  <c r="G818" i="16"/>
  <c r="D818" i="16"/>
  <c r="BL817" i="16"/>
  <c r="BJ817" i="16"/>
  <c r="BE817" i="16"/>
  <c r="BC817" i="16"/>
  <c r="BA817" i="16"/>
  <c r="AY817" i="16"/>
  <c r="AW817" i="16"/>
  <c r="AJ817" i="16"/>
  <c r="AH817" i="16"/>
  <c r="V817" i="16"/>
  <c r="T817" i="16"/>
  <c r="M817" i="16"/>
  <c r="G817" i="16"/>
  <c r="D817" i="16"/>
  <c r="BL816" i="16"/>
  <c r="BJ816" i="16"/>
  <c r="BE816" i="16"/>
  <c r="BC816" i="16"/>
  <c r="BA816" i="16"/>
  <c r="AY816" i="16"/>
  <c r="AW816" i="16"/>
  <c r="AJ816" i="16"/>
  <c r="AH816" i="16"/>
  <c r="V816" i="16"/>
  <c r="T816" i="16"/>
  <c r="M816" i="16"/>
  <c r="G816" i="16"/>
  <c r="D816" i="16"/>
  <c r="BL815" i="16"/>
  <c r="BJ815" i="16"/>
  <c r="BE815" i="16"/>
  <c r="BC815" i="16"/>
  <c r="BA815" i="16"/>
  <c r="AY815" i="16"/>
  <c r="AW815" i="16"/>
  <c r="AJ815" i="16"/>
  <c r="AH815" i="16"/>
  <c r="V815" i="16"/>
  <c r="T815" i="16"/>
  <c r="M815" i="16"/>
  <c r="G815" i="16"/>
  <c r="D815" i="16"/>
  <c r="BL814" i="16"/>
  <c r="BJ814" i="16"/>
  <c r="BE814" i="16"/>
  <c r="BC814" i="16"/>
  <c r="BA814" i="16"/>
  <c r="AY814" i="16"/>
  <c r="AW814" i="16"/>
  <c r="AJ814" i="16"/>
  <c r="AH814" i="16"/>
  <c r="V814" i="16"/>
  <c r="T814" i="16"/>
  <c r="M814" i="16"/>
  <c r="G814" i="16"/>
  <c r="D814" i="16"/>
  <c r="BL813" i="16"/>
  <c r="BJ813" i="16"/>
  <c r="BE813" i="16"/>
  <c r="BC813" i="16"/>
  <c r="BA813" i="16"/>
  <c r="AY813" i="16"/>
  <c r="AW813" i="16"/>
  <c r="AJ813" i="16"/>
  <c r="AH813" i="16"/>
  <c r="V813" i="16"/>
  <c r="T813" i="16"/>
  <c r="M813" i="16"/>
  <c r="G813" i="16"/>
  <c r="D813" i="16"/>
  <c r="BL812" i="16"/>
  <c r="BJ812" i="16"/>
  <c r="BE812" i="16"/>
  <c r="BC812" i="16"/>
  <c r="BA812" i="16"/>
  <c r="AY812" i="16"/>
  <c r="AW812" i="16"/>
  <c r="AJ812" i="16"/>
  <c r="AH812" i="16"/>
  <c r="V812" i="16"/>
  <c r="T812" i="16"/>
  <c r="M812" i="16"/>
  <c r="G812" i="16"/>
  <c r="D812" i="16"/>
  <c r="BL811" i="16"/>
  <c r="BJ811" i="16"/>
  <c r="BE811" i="16"/>
  <c r="BC811" i="16"/>
  <c r="BA811" i="16"/>
  <c r="AY811" i="16"/>
  <c r="AW811" i="16"/>
  <c r="AJ811" i="16"/>
  <c r="AH811" i="16"/>
  <c r="V811" i="16"/>
  <c r="T811" i="16"/>
  <c r="M811" i="16"/>
  <c r="G811" i="16"/>
  <c r="D811" i="16"/>
  <c r="BL810" i="16"/>
  <c r="BJ810" i="16"/>
  <c r="BE810" i="16"/>
  <c r="BC810" i="16"/>
  <c r="BA810" i="16"/>
  <c r="AY810" i="16"/>
  <c r="AW810" i="16"/>
  <c r="AJ810" i="16"/>
  <c r="AH810" i="16"/>
  <c r="V810" i="16"/>
  <c r="T810" i="16"/>
  <c r="M810" i="16"/>
  <c r="G810" i="16"/>
  <c r="D810" i="16"/>
  <c r="BL809" i="16"/>
  <c r="BJ809" i="16"/>
  <c r="BE809" i="16"/>
  <c r="BC809" i="16"/>
  <c r="BA809" i="16"/>
  <c r="AY809" i="16"/>
  <c r="AW809" i="16"/>
  <c r="AJ809" i="16"/>
  <c r="AH809" i="16"/>
  <c r="V809" i="16"/>
  <c r="T809" i="16"/>
  <c r="M809" i="16"/>
  <c r="G809" i="16"/>
  <c r="D809" i="16"/>
  <c r="BL808" i="16"/>
  <c r="BJ808" i="16"/>
  <c r="BE808" i="16"/>
  <c r="BC808" i="16"/>
  <c r="BA808" i="16"/>
  <c r="AY808" i="16"/>
  <c r="AW808" i="16"/>
  <c r="AJ808" i="16"/>
  <c r="AH808" i="16"/>
  <c r="V808" i="16"/>
  <c r="T808" i="16"/>
  <c r="M808" i="16"/>
  <c r="G808" i="16"/>
  <c r="D808" i="16"/>
  <c r="BL807" i="16"/>
  <c r="BJ807" i="16"/>
  <c r="BE807" i="16"/>
  <c r="BC807" i="16"/>
  <c r="BA807" i="16"/>
  <c r="AY807" i="16"/>
  <c r="AW807" i="16"/>
  <c r="AJ807" i="16"/>
  <c r="AH807" i="16"/>
  <c r="V807" i="16"/>
  <c r="T807" i="16"/>
  <c r="M807" i="16"/>
  <c r="G807" i="16"/>
  <c r="D807" i="16"/>
  <c r="BL806" i="16"/>
  <c r="BJ806" i="16"/>
  <c r="BE806" i="16"/>
  <c r="BC806" i="16"/>
  <c r="BA806" i="16"/>
  <c r="AY806" i="16"/>
  <c r="AW806" i="16"/>
  <c r="AJ806" i="16"/>
  <c r="AH806" i="16"/>
  <c r="V806" i="16"/>
  <c r="T806" i="16"/>
  <c r="M806" i="16"/>
  <c r="G806" i="16"/>
  <c r="D806" i="16"/>
  <c r="BL805" i="16"/>
  <c r="BJ805" i="16"/>
  <c r="BE805" i="16"/>
  <c r="BC805" i="16"/>
  <c r="BA805" i="16"/>
  <c r="AY805" i="16"/>
  <c r="AW805" i="16"/>
  <c r="AJ805" i="16"/>
  <c r="AH805" i="16"/>
  <c r="V805" i="16"/>
  <c r="T805" i="16"/>
  <c r="M805" i="16"/>
  <c r="G805" i="16"/>
  <c r="D805" i="16"/>
  <c r="BL804" i="16"/>
  <c r="BJ804" i="16"/>
  <c r="BE804" i="16"/>
  <c r="BC804" i="16"/>
  <c r="BA804" i="16"/>
  <c r="AY804" i="16"/>
  <c r="AW804" i="16"/>
  <c r="AJ804" i="16"/>
  <c r="AH804" i="16"/>
  <c r="V804" i="16"/>
  <c r="T804" i="16"/>
  <c r="M804" i="16"/>
  <c r="G804" i="16"/>
  <c r="D804" i="16"/>
  <c r="BL803" i="16"/>
  <c r="BJ803" i="16"/>
  <c r="BE803" i="16"/>
  <c r="BC803" i="16"/>
  <c r="BA803" i="16"/>
  <c r="AY803" i="16"/>
  <c r="AW803" i="16"/>
  <c r="AJ803" i="16"/>
  <c r="AH803" i="16"/>
  <c r="V803" i="16"/>
  <c r="T803" i="16"/>
  <c r="M803" i="16"/>
  <c r="G803" i="16"/>
  <c r="D803" i="16"/>
  <c r="BL802" i="16"/>
  <c r="BJ802" i="16"/>
  <c r="BE802" i="16"/>
  <c r="BC802" i="16"/>
  <c r="BA802" i="16"/>
  <c r="AY802" i="16"/>
  <c r="AW802" i="16"/>
  <c r="AJ802" i="16"/>
  <c r="AH802" i="16"/>
  <c r="V802" i="16"/>
  <c r="T802" i="16"/>
  <c r="M802" i="16"/>
  <c r="G802" i="16"/>
  <c r="D802" i="16"/>
  <c r="BL801" i="16"/>
  <c r="BJ801" i="16"/>
  <c r="BE801" i="16"/>
  <c r="BC801" i="16"/>
  <c r="BA801" i="16"/>
  <c r="AY801" i="16"/>
  <c r="AW801" i="16"/>
  <c r="AJ801" i="16"/>
  <c r="AH801" i="16"/>
  <c r="V801" i="16"/>
  <c r="T801" i="16"/>
  <c r="M801" i="16"/>
  <c r="G801" i="16"/>
  <c r="D801" i="16"/>
  <c r="BL800" i="16"/>
  <c r="BJ800" i="16"/>
  <c r="BE800" i="16"/>
  <c r="BC800" i="16"/>
  <c r="BA800" i="16"/>
  <c r="AY800" i="16"/>
  <c r="AW800" i="16"/>
  <c r="AJ800" i="16"/>
  <c r="AH800" i="16"/>
  <c r="V800" i="16"/>
  <c r="T800" i="16"/>
  <c r="M800" i="16"/>
  <c r="G800" i="16"/>
  <c r="D800" i="16"/>
  <c r="BL799" i="16"/>
  <c r="BJ799" i="16"/>
  <c r="BE799" i="16"/>
  <c r="BC799" i="16"/>
  <c r="BA799" i="16"/>
  <c r="AY799" i="16"/>
  <c r="AW799" i="16"/>
  <c r="AJ799" i="16"/>
  <c r="AH799" i="16"/>
  <c r="V799" i="16"/>
  <c r="T799" i="16"/>
  <c r="M799" i="16"/>
  <c r="G799" i="16"/>
  <c r="D799" i="16"/>
  <c r="BL798" i="16"/>
  <c r="BJ798" i="16"/>
  <c r="BE798" i="16"/>
  <c r="BC798" i="16"/>
  <c r="BA798" i="16"/>
  <c r="AY798" i="16"/>
  <c r="AW798" i="16"/>
  <c r="AJ798" i="16"/>
  <c r="AH798" i="16"/>
  <c r="V798" i="16"/>
  <c r="T798" i="16"/>
  <c r="M798" i="16"/>
  <c r="G798" i="16"/>
  <c r="D798" i="16"/>
  <c r="BL797" i="16"/>
  <c r="BJ797" i="16"/>
  <c r="BE797" i="16"/>
  <c r="BC797" i="16"/>
  <c r="BA797" i="16"/>
  <c r="AY797" i="16"/>
  <c r="AW797" i="16"/>
  <c r="AJ797" i="16"/>
  <c r="AH797" i="16"/>
  <c r="V797" i="16"/>
  <c r="T797" i="16"/>
  <c r="M797" i="16"/>
  <c r="G797" i="16"/>
  <c r="D797" i="16"/>
  <c r="BL796" i="16"/>
  <c r="BJ796" i="16"/>
  <c r="BE796" i="16"/>
  <c r="BC796" i="16"/>
  <c r="BA796" i="16"/>
  <c r="AY796" i="16"/>
  <c r="AW796" i="16"/>
  <c r="AJ796" i="16"/>
  <c r="AH796" i="16"/>
  <c r="V796" i="16"/>
  <c r="T796" i="16"/>
  <c r="M796" i="16"/>
  <c r="G796" i="16"/>
  <c r="D796" i="16"/>
  <c r="BL795" i="16"/>
  <c r="BJ795" i="16"/>
  <c r="BE795" i="16"/>
  <c r="BC795" i="16"/>
  <c r="BA795" i="16"/>
  <c r="AY795" i="16"/>
  <c r="AW795" i="16"/>
  <c r="AJ795" i="16"/>
  <c r="AH795" i="16"/>
  <c r="V795" i="16"/>
  <c r="T795" i="16"/>
  <c r="M795" i="16"/>
  <c r="G795" i="16"/>
  <c r="D795" i="16"/>
  <c r="BL794" i="16"/>
  <c r="BJ794" i="16"/>
  <c r="BE794" i="16"/>
  <c r="BC794" i="16"/>
  <c r="BA794" i="16"/>
  <c r="AY794" i="16"/>
  <c r="AW794" i="16"/>
  <c r="AJ794" i="16"/>
  <c r="AH794" i="16"/>
  <c r="V794" i="16"/>
  <c r="T794" i="16"/>
  <c r="M794" i="16"/>
  <c r="G794" i="16"/>
  <c r="D794" i="16"/>
  <c r="BL793" i="16"/>
  <c r="BJ793" i="16"/>
  <c r="BE793" i="16"/>
  <c r="BC793" i="16"/>
  <c r="BA793" i="16"/>
  <c r="AY793" i="16"/>
  <c r="AW793" i="16"/>
  <c r="AJ793" i="16"/>
  <c r="AH793" i="16"/>
  <c r="V793" i="16"/>
  <c r="T793" i="16"/>
  <c r="M793" i="16"/>
  <c r="G793" i="16"/>
  <c r="D793" i="16"/>
  <c r="BL792" i="16"/>
  <c r="BJ792" i="16"/>
  <c r="BE792" i="16"/>
  <c r="BC792" i="16"/>
  <c r="BA792" i="16"/>
  <c r="AY792" i="16"/>
  <c r="AW792" i="16"/>
  <c r="AJ792" i="16"/>
  <c r="AH792" i="16"/>
  <c r="V792" i="16"/>
  <c r="T792" i="16"/>
  <c r="M792" i="16"/>
  <c r="G792" i="16"/>
  <c r="D792" i="16"/>
  <c r="BL791" i="16"/>
  <c r="BJ791" i="16"/>
  <c r="BE791" i="16"/>
  <c r="BC791" i="16"/>
  <c r="BA791" i="16"/>
  <c r="AY791" i="16"/>
  <c r="AW791" i="16"/>
  <c r="AJ791" i="16"/>
  <c r="AH791" i="16"/>
  <c r="V791" i="16"/>
  <c r="T791" i="16"/>
  <c r="M791" i="16"/>
  <c r="G791" i="16"/>
  <c r="D791" i="16"/>
  <c r="BL790" i="16"/>
  <c r="BJ790" i="16"/>
  <c r="BE790" i="16"/>
  <c r="BC790" i="16"/>
  <c r="BA790" i="16"/>
  <c r="AY790" i="16"/>
  <c r="AW790" i="16"/>
  <c r="AJ790" i="16"/>
  <c r="AH790" i="16"/>
  <c r="V790" i="16"/>
  <c r="T790" i="16"/>
  <c r="M790" i="16"/>
  <c r="G790" i="16"/>
  <c r="D790" i="16"/>
  <c r="BL789" i="16"/>
  <c r="BJ789" i="16"/>
  <c r="BE789" i="16"/>
  <c r="BC789" i="16"/>
  <c r="BA789" i="16"/>
  <c r="AY789" i="16"/>
  <c r="AW789" i="16"/>
  <c r="AJ789" i="16"/>
  <c r="AH789" i="16"/>
  <c r="V789" i="16"/>
  <c r="T789" i="16"/>
  <c r="M789" i="16"/>
  <c r="G789" i="16"/>
  <c r="D789" i="16"/>
  <c r="BL788" i="16"/>
  <c r="BJ788" i="16"/>
  <c r="BE788" i="16"/>
  <c r="BC788" i="16"/>
  <c r="BA788" i="16"/>
  <c r="AY788" i="16"/>
  <c r="AW788" i="16"/>
  <c r="AJ788" i="16"/>
  <c r="AH788" i="16"/>
  <c r="V788" i="16"/>
  <c r="T788" i="16"/>
  <c r="M788" i="16"/>
  <c r="G788" i="16"/>
  <c r="D788" i="16"/>
  <c r="BL787" i="16"/>
  <c r="BJ787" i="16"/>
  <c r="BE787" i="16"/>
  <c r="BC787" i="16"/>
  <c r="BA787" i="16"/>
  <c r="AY787" i="16"/>
  <c r="AW787" i="16"/>
  <c r="AJ787" i="16"/>
  <c r="AH787" i="16"/>
  <c r="V787" i="16"/>
  <c r="T787" i="16"/>
  <c r="M787" i="16"/>
  <c r="G787" i="16"/>
  <c r="D787" i="16"/>
  <c r="BL786" i="16"/>
  <c r="BJ786" i="16"/>
  <c r="BE786" i="16"/>
  <c r="BC786" i="16"/>
  <c r="BA786" i="16"/>
  <c r="AY786" i="16"/>
  <c r="AW786" i="16"/>
  <c r="AJ786" i="16"/>
  <c r="AH786" i="16"/>
  <c r="V786" i="16"/>
  <c r="T786" i="16"/>
  <c r="M786" i="16"/>
  <c r="G786" i="16"/>
  <c r="D786" i="16"/>
  <c r="BL785" i="16"/>
  <c r="BJ785" i="16"/>
  <c r="BE785" i="16"/>
  <c r="BC785" i="16"/>
  <c r="BA785" i="16"/>
  <c r="AY785" i="16"/>
  <c r="AW785" i="16"/>
  <c r="AJ785" i="16"/>
  <c r="AH785" i="16"/>
  <c r="V785" i="16"/>
  <c r="T785" i="16"/>
  <c r="M785" i="16"/>
  <c r="G785" i="16"/>
  <c r="D785" i="16"/>
  <c r="BL784" i="16"/>
  <c r="BJ784" i="16"/>
  <c r="BE784" i="16"/>
  <c r="BC784" i="16"/>
  <c r="BA784" i="16"/>
  <c r="AY784" i="16"/>
  <c r="AW784" i="16"/>
  <c r="AJ784" i="16"/>
  <c r="AH784" i="16"/>
  <c r="V784" i="16"/>
  <c r="T784" i="16"/>
  <c r="M784" i="16"/>
  <c r="G784" i="16"/>
  <c r="D784" i="16"/>
  <c r="BL783" i="16"/>
  <c r="BJ783" i="16"/>
  <c r="BE783" i="16"/>
  <c r="BC783" i="16"/>
  <c r="BA783" i="16"/>
  <c r="AY783" i="16"/>
  <c r="AW783" i="16"/>
  <c r="AJ783" i="16"/>
  <c r="AH783" i="16"/>
  <c r="V783" i="16"/>
  <c r="T783" i="16"/>
  <c r="M783" i="16"/>
  <c r="G783" i="16"/>
  <c r="D783" i="16"/>
  <c r="BL782" i="16"/>
  <c r="BJ782" i="16"/>
  <c r="BE782" i="16"/>
  <c r="BC782" i="16"/>
  <c r="BA782" i="16"/>
  <c r="AY782" i="16"/>
  <c r="AW782" i="16"/>
  <c r="AJ782" i="16"/>
  <c r="AH782" i="16"/>
  <c r="V782" i="16"/>
  <c r="T782" i="16"/>
  <c r="M782" i="16"/>
  <c r="G782" i="16"/>
  <c r="D782" i="16"/>
  <c r="BL781" i="16"/>
  <c r="BJ781" i="16"/>
  <c r="BE781" i="16"/>
  <c r="BC781" i="16"/>
  <c r="BA781" i="16"/>
  <c r="AY781" i="16"/>
  <c r="AW781" i="16"/>
  <c r="AJ781" i="16"/>
  <c r="AH781" i="16"/>
  <c r="V781" i="16"/>
  <c r="T781" i="16"/>
  <c r="M781" i="16"/>
  <c r="G781" i="16"/>
  <c r="D781" i="16"/>
  <c r="BL780" i="16"/>
  <c r="BJ780" i="16"/>
  <c r="BE780" i="16"/>
  <c r="BC780" i="16"/>
  <c r="BA780" i="16"/>
  <c r="AY780" i="16"/>
  <c r="AW780" i="16"/>
  <c r="AJ780" i="16"/>
  <c r="AH780" i="16"/>
  <c r="V780" i="16"/>
  <c r="T780" i="16"/>
  <c r="M780" i="16"/>
  <c r="G780" i="16"/>
  <c r="D780" i="16"/>
  <c r="BL779" i="16"/>
  <c r="BJ779" i="16"/>
  <c r="BE779" i="16"/>
  <c r="BC779" i="16"/>
  <c r="BA779" i="16"/>
  <c r="AY779" i="16"/>
  <c r="AW779" i="16"/>
  <c r="AJ779" i="16"/>
  <c r="AH779" i="16"/>
  <c r="V779" i="16"/>
  <c r="T779" i="16"/>
  <c r="M779" i="16"/>
  <c r="G779" i="16"/>
  <c r="D779" i="16"/>
  <c r="BL778" i="16"/>
  <c r="BJ778" i="16"/>
  <c r="BE778" i="16"/>
  <c r="BC778" i="16"/>
  <c r="BA778" i="16"/>
  <c r="AY778" i="16"/>
  <c r="AW778" i="16"/>
  <c r="AJ778" i="16"/>
  <c r="AH778" i="16"/>
  <c r="V778" i="16"/>
  <c r="T778" i="16"/>
  <c r="M778" i="16"/>
  <c r="G778" i="16"/>
  <c r="D778" i="16"/>
  <c r="BL777" i="16"/>
  <c r="BJ777" i="16"/>
  <c r="BE777" i="16"/>
  <c r="BC777" i="16"/>
  <c r="BA777" i="16"/>
  <c r="AY777" i="16"/>
  <c r="AW777" i="16"/>
  <c r="AJ777" i="16"/>
  <c r="AH777" i="16"/>
  <c r="V777" i="16"/>
  <c r="T777" i="16"/>
  <c r="M777" i="16"/>
  <c r="G777" i="16"/>
  <c r="D777" i="16"/>
  <c r="BL776" i="16"/>
  <c r="BJ776" i="16"/>
  <c r="BE776" i="16"/>
  <c r="BC776" i="16"/>
  <c r="BA776" i="16"/>
  <c r="AY776" i="16"/>
  <c r="AW776" i="16"/>
  <c r="AJ776" i="16"/>
  <c r="AH776" i="16"/>
  <c r="V776" i="16"/>
  <c r="T776" i="16"/>
  <c r="M776" i="16"/>
  <c r="G776" i="16"/>
  <c r="D776" i="16"/>
  <c r="BL775" i="16"/>
  <c r="BJ775" i="16"/>
  <c r="BE775" i="16"/>
  <c r="BC775" i="16"/>
  <c r="BA775" i="16"/>
  <c r="AY775" i="16"/>
  <c r="AW775" i="16"/>
  <c r="AJ775" i="16"/>
  <c r="AH775" i="16"/>
  <c r="V775" i="16"/>
  <c r="T775" i="16"/>
  <c r="M775" i="16"/>
  <c r="G775" i="16"/>
  <c r="D775" i="16"/>
  <c r="BL774" i="16"/>
  <c r="BJ774" i="16"/>
  <c r="BE774" i="16"/>
  <c r="BC774" i="16"/>
  <c r="BA774" i="16"/>
  <c r="AY774" i="16"/>
  <c r="AW774" i="16"/>
  <c r="AJ774" i="16"/>
  <c r="AH774" i="16"/>
  <c r="V774" i="16"/>
  <c r="T774" i="16"/>
  <c r="M774" i="16"/>
  <c r="G774" i="16"/>
  <c r="D774" i="16"/>
  <c r="BL773" i="16"/>
  <c r="BJ773" i="16"/>
  <c r="BE773" i="16"/>
  <c r="BC773" i="16"/>
  <c r="BA773" i="16"/>
  <c r="AY773" i="16"/>
  <c r="AW773" i="16"/>
  <c r="AJ773" i="16"/>
  <c r="AH773" i="16"/>
  <c r="V773" i="16"/>
  <c r="T773" i="16"/>
  <c r="M773" i="16"/>
  <c r="G773" i="16"/>
  <c r="D773" i="16"/>
  <c r="BL772" i="16"/>
  <c r="BJ772" i="16"/>
  <c r="BE772" i="16"/>
  <c r="BC772" i="16"/>
  <c r="BA772" i="16"/>
  <c r="AY772" i="16"/>
  <c r="AW772" i="16"/>
  <c r="AJ772" i="16"/>
  <c r="AH772" i="16"/>
  <c r="V772" i="16"/>
  <c r="T772" i="16"/>
  <c r="M772" i="16"/>
  <c r="G772" i="16"/>
  <c r="D772" i="16"/>
  <c r="BL771" i="16"/>
  <c r="BJ771" i="16"/>
  <c r="BE771" i="16"/>
  <c r="BC771" i="16"/>
  <c r="BA771" i="16"/>
  <c r="AY771" i="16"/>
  <c r="AW771" i="16"/>
  <c r="AJ771" i="16"/>
  <c r="AH771" i="16"/>
  <c r="V771" i="16"/>
  <c r="T771" i="16"/>
  <c r="M771" i="16"/>
  <c r="G771" i="16"/>
  <c r="D771" i="16"/>
  <c r="BL770" i="16"/>
  <c r="BJ770" i="16"/>
  <c r="BE770" i="16"/>
  <c r="BC770" i="16"/>
  <c r="BA770" i="16"/>
  <c r="AY770" i="16"/>
  <c r="AW770" i="16"/>
  <c r="AJ770" i="16"/>
  <c r="AH770" i="16"/>
  <c r="V770" i="16"/>
  <c r="T770" i="16"/>
  <c r="M770" i="16"/>
  <c r="G770" i="16"/>
  <c r="D770" i="16"/>
  <c r="BL769" i="16"/>
  <c r="BJ769" i="16"/>
  <c r="BE769" i="16"/>
  <c r="BC769" i="16"/>
  <c r="BA769" i="16"/>
  <c r="AY769" i="16"/>
  <c r="AW769" i="16"/>
  <c r="AJ769" i="16"/>
  <c r="AH769" i="16"/>
  <c r="V769" i="16"/>
  <c r="T769" i="16"/>
  <c r="M769" i="16"/>
  <c r="G769" i="16"/>
  <c r="D769" i="16"/>
  <c r="BL768" i="16"/>
  <c r="BJ768" i="16"/>
  <c r="BE768" i="16"/>
  <c r="BC768" i="16"/>
  <c r="BA768" i="16"/>
  <c r="AY768" i="16"/>
  <c r="AW768" i="16"/>
  <c r="AJ768" i="16"/>
  <c r="AH768" i="16"/>
  <c r="V768" i="16"/>
  <c r="T768" i="16"/>
  <c r="M768" i="16"/>
  <c r="G768" i="16"/>
  <c r="D768" i="16"/>
  <c r="BL767" i="16"/>
  <c r="BJ767" i="16"/>
  <c r="BE767" i="16"/>
  <c r="BC767" i="16"/>
  <c r="BA767" i="16"/>
  <c r="AY767" i="16"/>
  <c r="AW767" i="16"/>
  <c r="AJ767" i="16"/>
  <c r="AH767" i="16"/>
  <c r="V767" i="16"/>
  <c r="T767" i="16"/>
  <c r="M767" i="16"/>
  <c r="G767" i="16"/>
  <c r="D767" i="16"/>
  <c r="BL766" i="16"/>
  <c r="BJ766" i="16"/>
  <c r="BE766" i="16"/>
  <c r="BC766" i="16"/>
  <c r="BA766" i="16"/>
  <c r="AY766" i="16"/>
  <c r="AW766" i="16"/>
  <c r="AJ766" i="16"/>
  <c r="AH766" i="16"/>
  <c r="V766" i="16"/>
  <c r="T766" i="16"/>
  <c r="M766" i="16"/>
  <c r="G766" i="16"/>
  <c r="D766" i="16"/>
  <c r="BL765" i="16"/>
  <c r="BJ765" i="16"/>
  <c r="BE765" i="16"/>
  <c r="BC765" i="16"/>
  <c r="BA765" i="16"/>
  <c r="AY765" i="16"/>
  <c r="AW765" i="16"/>
  <c r="AJ765" i="16"/>
  <c r="AH765" i="16"/>
  <c r="V765" i="16"/>
  <c r="T765" i="16"/>
  <c r="M765" i="16"/>
  <c r="G765" i="16"/>
  <c r="D765" i="16"/>
  <c r="BL764" i="16"/>
  <c r="BJ764" i="16"/>
  <c r="BE764" i="16"/>
  <c r="BC764" i="16"/>
  <c r="BA764" i="16"/>
  <c r="AY764" i="16"/>
  <c r="AW764" i="16"/>
  <c r="AJ764" i="16"/>
  <c r="AH764" i="16"/>
  <c r="V764" i="16"/>
  <c r="T764" i="16"/>
  <c r="M764" i="16"/>
  <c r="G764" i="16"/>
  <c r="D764" i="16"/>
  <c r="BL763" i="16"/>
  <c r="BJ763" i="16"/>
  <c r="BE763" i="16"/>
  <c r="BC763" i="16"/>
  <c r="BA763" i="16"/>
  <c r="AY763" i="16"/>
  <c r="AW763" i="16"/>
  <c r="AJ763" i="16"/>
  <c r="AH763" i="16"/>
  <c r="V763" i="16"/>
  <c r="T763" i="16"/>
  <c r="M763" i="16"/>
  <c r="G763" i="16"/>
  <c r="D763" i="16"/>
  <c r="BL762" i="16"/>
  <c r="BJ762" i="16"/>
  <c r="BE762" i="16"/>
  <c r="BC762" i="16"/>
  <c r="BA762" i="16"/>
  <c r="AY762" i="16"/>
  <c r="AW762" i="16"/>
  <c r="AJ762" i="16"/>
  <c r="AH762" i="16"/>
  <c r="V762" i="16"/>
  <c r="T762" i="16"/>
  <c r="M762" i="16"/>
  <c r="G762" i="16"/>
  <c r="D762" i="16"/>
  <c r="BL761" i="16"/>
  <c r="BJ761" i="16"/>
  <c r="BE761" i="16"/>
  <c r="BC761" i="16"/>
  <c r="BA761" i="16"/>
  <c r="AY761" i="16"/>
  <c r="AW761" i="16"/>
  <c r="AJ761" i="16"/>
  <c r="AH761" i="16"/>
  <c r="V761" i="16"/>
  <c r="T761" i="16"/>
  <c r="M761" i="16"/>
  <c r="G761" i="16"/>
  <c r="D761" i="16"/>
  <c r="BL760" i="16"/>
  <c r="BJ760" i="16"/>
  <c r="BE760" i="16"/>
  <c r="BC760" i="16"/>
  <c r="BA760" i="16"/>
  <c r="AY760" i="16"/>
  <c r="AW760" i="16"/>
  <c r="AJ760" i="16"/>
  <c r="AH760" i="16"/>
  <c r="V760" i="16"/>
  <c r="T760" i="16"/>
  <c r="M760" i="16"/>
  <c r="G760" i="16"/>
  <c r="D760" i="16"/>
  <c r="BL759" i="16"/>
  <c r="BJ759" i="16"/>
  <c r="BE759" i="16"/>
  <c r="BC759" i="16"/>
  <c r="BA759" i="16"/>
  <c r="AY759" i="16"/>
  <c r="AW759" i="16"/>
  <c r="AJ759" i="16"/>
  <c r="AH759" i="16"/>
  <c r="V759" i="16"/>
  <c r="T759" i="16"/>
  <c r="M759" i="16"/>
  <c r="G759" i="16"/>
  <c r="D759" i="16"/>
  <c r="BL758" i="16"/>
  <c r="BJ758" i="16"/>
  <c r="BE758" i="16"/>
  <c r="BC758" i="16"/>
  <c r="BA758" i="16"/>
  <c r="AY758" i="16"/>
  <c r="AW758" i="16"/>
  <c r="AJ758" i="16"/>
  <c r="AH758" i="16"/>
  <c r="V758" i="16"/>
  <c r="T758" i="16"/>
  <c r="M758" i="16"/>
  <c r="G758" i="16"/>
  <c r="D758" i="16"/>
  <c r="BL757" i="16"/>
  <c r="BJ757" i="16"/>
  <c r="BE757" i="16"/>
  <c r="BC757" i="16"/>
  <c r="BA757" i="16"/>
  <c r="AY757" i="16"/>
  <c r="AW757" i="16"/>
  <c r="AJ757" i="16"/>
  <c r="AH757" i="16"/>
  <c r="V757" i="16"/>
  <c r="T757" i="16"/>
  <c r="M757" i="16"/>
  <c r="G757" i="16"/>
  <c r="D757" i="16"/>
  <c r="BL756" i="16"/>
  <c r="BJ756" i="16"/>
  <c r="BE756" i="16"/>
  <c r="BC756" i="16"/>
  <c r="BA756" i="16"/>
  <c r="AY756" i="16"/>
  <c r="AW756" i="16"/>
  <c r="AJ756" i="16"/>
  <c r="AH756" i="16"/>
  <c r="V756" i="16"/>
  <c r="T756" i="16"/>
  <c r="M756" i="16"/>
  <c r="G756" i="16"/>
  <c r="D756" i="16"/>
  <c r="BL755" i="16"/>
  <c r="BJ755" i="16"/>
  <c r="BE755" i="16"/>
  <c r="BC755" i="16"/>
  <c r="BA755" i="16"/>
  <c r="AY755" i="16"/>
  <c r="AW755" i="16"/>
  <c r="AJ755" i="16"/>
  <c r="AH755" i="16"/>
  <c r="V755" i="16"/>
  <c r="T755" i="16"/>
  <c r="M755" i="16"/>
  <c r="G755" i="16"/>
  <c r="D755" i="16"/>
  <c r="BL754" i="16"/>
  <c r="BJ754" i="16"/>
  <c r="BE754" i="16"/>
  <c r="BC754" i="16"/>
  <c r="BA754" i="16"/>
  <c r="AY754" i="16"/>
  <c r="AW754" i="16"/>
  <c r="AJ754" i="16"/>
  <c r="AH754" i="16"/>
  <c r="V754" i="16"/>
  <c r="T754" i="16"/>
  <c r="M754" i="16"/>
  <c r="G754" i="16"/>
  <c r="D754" i="16"/>
  <c r="BL753" i="16"/>
  <c r="BJ753" i="16"/>
  <c r="BE753" i="16"/>
  <c r="BC753" i="16"/>
  <c r="BA753" i="16"/>
  <c r="AY753" i="16"/>
  <c r="AW753" i="16"/>
  <c r="AJ753" i="16"/>
  <c r="AH753" i="16"/>
  <c r="V753" i="16"/>
  <c r="T753" i="16"/>
  <c r="M753" i="16"/>
  <c r="G753" i="16"/>
  <c r="D753" i="16"/>
  <c r="BL752" i="16"/>
  <c r="BJ752" i="16"/>
  <c r="BE752" i="16"/>
  <c r="BC752" i="16"/>
  <c r="BA752" i="16"/>
  <c r="AY752" i="16"/>
  <c r="AW752" i="16"/>
  <c r="AJ752" i="16"/>
  <c r="AH752" i="16"/>
  <c r="V752" i="16"/>
  <c r="T752" i="16"/>
  <c r="M752" i="16"/>
  <c r="G752" i="16"/>
  <c r="D752" i="16"/>
  <c r="BL751" i="16"/>
  <c r="BJ751" i="16"/>
  <c r="BE751" i="16"/>
  <c r="BC751" i="16"/>
  <c r="BA751" i="16"/>
  <c r="AY751" i="16"/>
  <c r="AW751" i="16"/>
  <c r="AJ751" i="16"/>
  <c r="AH751" i="16"/>
  <c r="V751" i="16"/>
  <c r="T751" i="16"/>
  <c r="M751" i="16"/>
  <c r="G751" i="16"/>
  <c r="D751" i="16"/>
  <c r="BL750" i="16"/>
  <c r="BJ750" i="16"/>
  <c r="BE750" i="16"/>
  <c r="BC750" i="16"/>
  <c r="BA750" i="16"/>
  <c r="AY750" i="16"/>
  <c r="AW750" i="16"/>
  <c r="AJ750" i="16"/>
  <c r="AH750" i="16"/>
  <c r="V750" i="16"/>
  <c r="T750" i="16"/>
  <c r="M750" i="16"/>
  <c r="G750" i="16"/>
  <c r="D750" i="16"/>
  <c r="BL749" i="16"/>
  <c r="BJ749" i="16"/>
  <c r="BE749" i="16"/>
  <c r="BC749" i="16"/>
  <c r="BA749" i="16"/>
  <c r="AY749" i="16"/>
  <c r="AW749" i="16"/>
  <c r="AJ749" i="16"/>
  <c r="AH749" i="16"/>
  <c r="V749" i="16"/>
  <c r="T749" i="16"/>
  <c r="M749" i="16"/>
  <c r="G749" i="16"/>
  <c r="D749" i="16"/>
  <c r="BL748" i="16"/>
  <c r="BJ748" i="16"/>
  <c r="BE748" i="16"/>
  <c r="BC748" i="16"/>
  <c r="BA748" i="16"/>
  <c r="AY748" i="16"/>
  <c r="AW748" i="16"/>
  <c r="AJ748" i="16"/>
  <c r="AH748" i="16"/>
  <c r="V748" i="16"/>
  <c r="T748" i="16"/>
  <c r="M748" i="16"/>
  <c r="G748" i="16"/>
  <c r="D748" i="16"/>
  <c r="BL747" i="16"/>
  <c r="BJ747" i="16"/>
  <c r="BE747" i="16"/>
  <c r="BC747" i="16"/>
  <c r="BA747" i="16"/>
  <c r="AY747" i="16"/>
  <c r="AW747" i="16"/>
  <c r="AJ747" i="16"/>
  <c r="AH747" i="16"/>
  <c r="V747" i="16"/>
  <c r="T747" i="16"/>
  <c r="M747" i="16"/>
  <c r="G747" i="16"/>
  <c r="D747" i="16"/>
  <c r="BL746" i="16"/>
  <c r="BJ746" i="16"/>
  <c r="BE746" i="16"/>
  <c r="BC746" i="16"/>
  <c r="BA746" i="16"/>
  <c r="AY746" i="16"/>
  <c r="AW746" i="16"/>
  <c r="AJ746" i="16"/>
  <c r="AH746" i="16"/>
  <c r="V746" i="16"/>
  <c r="T746" i="16"/>
  <c r="M746" i="16"/>
  <c r="G746" i="16"/>
  <c r="D746" i="16"/>
  <c r="BL745" i="16"/>
  <c r="BJ745" i="16"/>
  <c r="BE745" i="16"/>
  <c r="BC745" i="16"/>
  <c r="BA745" i="16"/>
  <c r="AY745" i="16"/>
  <c r="AW745" i="16"/>
  <c r="AJ745" i="16"/>
  <c r="AH745" i="16"/>
  <c r="V745" i="16"/>
  <c r="T745" i="16"/>
  <c r="M745" i="16"/>
  <c r="G745" i="16"/>
  <c r="D745" i="16"/>
  <c r="BL744" i="16"/>
  <c r="BJ744" i="16"/>
  <c r="BE744" i="16"/>
  <c r="BC744" i="16"/>
  <c r="BA744" i="16"/>
  <c r="AY744" i="16"/>
  <c r="AW744" i="16"/>
  <c r="AJ744" i="16"/>
  <c r="AH744" i="16"/>
  <c r="V744" i="16"/>
  <c r="T744" i="16"/>
  <c r="M744" i="16"/>
  <c r="G744" i="16"/>
  <c r="D744" i="16"/>
  <c r="BL743" i="16"/>
  <c r="BJ743" i="16"/>
  <c r="BE743" i="16"/>
  <c r="BC743" i="16"/>
  <c r="BA743" i="16"/>
  <c r="AY743" i="16"/>
  <c r="AW743" i="16"/>
  <c r="AJ743" i="16"/>
  <c r="AH743" i="16"/>
  <c r="V743" i="16"/>
  <c r="T743" i="16"/>
  <c r="M743" i="16"/>
  <c r="G743" i="16"/>
  <c r="D743" i="16"/>
  <c r="BL742" i="16"/>
  <c r="BJ742" i="16"/>
  <c r="BE742" i="16"/>
  <c r="BC742" i="16"/>
  <c r="BA742" i="16"/>
  <c r="AY742" i="16"/>
  <c r="AW742" i="16"/>
  <c r="AJ742" i="16"/>
  <c r="AH742" i="16"/>
  <c r="V742" i="16"/>
  <c r="T742" i="16"/>
  <c r="M742" i="16"/>
  <c r="G742" i="16"/>
  <c r="D742" i="16"/>
  <c r="BL741" i="16"/>
  <c r="BJ741" i="16"/>
  <c r="BE741" i="16"/>
  <c r="BC741" i="16"/>
  <c r="BA741" i="16"/>
  <c r="AY741" i="16"/>
  <c r="AW741" i="16"/>
  <c r="AJ741" i="16"/>
  <c r="AH741" i="16"/>
  <c r="V741" i="16"/>
  <c r="T741" i="16"/>
  <c r="M741" i="16"/>
  <c r="G741" i="16"/>
  <c r="D741" i="16"/>
  <c r="BL740" i="16"/>
  <c r="BJ740" i="16"/>
  <c r="BE740" i="16"/>
  <c r="BC740" i="16"/>
  <c r="BA740" i="16"/>
  <c r="AY740" i="16"/>
  <c r="AW740" i="16"/>
  <c r="AJ740" i="16"/>
  <c r="AH740" i="16"/>
  <c r="V740" i="16"/>
  <c r="T740" i="16"/>
  <c r="M740" i="16"/>
  <c r="G740" i="16"/>
  <c r="D740" i="16"/>
  <c r="BL739" i="16"/>
  <c r="BJ739" i="16"/>
  <c r="BE739" i="16"/>
  <c r="BC739" i="16"/>
  <c r="BA739" i="16"/>
  <c r="AY739" i="16"/>
  <c r="AW739" i="16"/>
  <c r="AJ739" i="16"/>
  <c r="AH739" i="16"/>
  <c r="V739" i="16"/>
  <c r="T739" i="16"/>
  <c r="M739" i="16"/>
  <c r="G739" i="16"/>
  <c r="D739" i="16"/>
  <c r="BL738" i="16"/>
  <c r="BJ738" i="16"/>
  <c r="BE738" i="16"/>
  <c r="BC738" i="16"/>
  <c r="BA738" i="16"/>
  <c r="AY738" i="16"/>
  <c r="AW738" i="16"/>
  <c r="AJ738" i="16"/>
  <c r="AH738" i="16"/>
  <c r="V738" i="16"/>
  <c r="T738" i="16"/>
  <c r="M738" i="16"/>
  <c r="G738" i="16"/>
  <c r="D738" i="16"/>
  <c r="BL737" i="16"/>
  <c r="BJ737" i="16"/>
  <c r="BE737" i="16"/>
  <c r="BC737" i="16"/>
  <c r="BA737" i="16"/>
  <c r="AY737" i="16"/>
  <c r="AW737" i="16"/>
  <c r="AJ737" i="16"/>
  <c r="AH737" i="16"/>
  <c r="V737" i="16"/>
  <c r="T737" i="16"/>
  <c r="M737" i="16"/>
  <c r="G737" i="16"/>
  <c r="D737" i="16"/>
  <c r="BL736" i="16"/>
  <c r="BJ736" i="16"/>
  <c r="BE736" i="16"/>
  <c r="BC736" i="16"/>
  <c r="BA736" i="16"/>
  <c r="AY736" i="16"/>
  <c r="AW736" i="16"/>
  <c r="AJ736" i="16"/>
  <c r="AH736" i="16"/>
  <c r="V736" i="16"/>
  <c r="T736" i="16"/>
  <c r="M736" i="16"/>
  <c r="G736" i="16"/>
  <c r="D736" i="16"/>
  <c r="BL735" i="16"/>
  <c r="BJ735" i="16"/>
  <c r="BE735" i="16"/>
  <c r="BC735" i="16"/>
  <c r="BA735" i="16"/>
  <c r="AY735" i="16"/>
  <c r="AW735" i="16"/>
  <c r="AJ735" i="16"/>
  <c r="AH735" i="16"/>
  <c r="V735" i="16"/>
  <c r="T735" i="16"/>
  <c r="M735" i="16"/>
  <c r="G735" i="16"/>
  <c r="D735" i="16"/>
  <c r="BL734" i="16"/>
  <c r="BJ734" i="16"/>
  <c r="BE734" i="16"/>
  <c r="BC734" i="16"/>
  <c r="BA734" i="16"/>
  <c r="AY734" i="16"/>
  <c r="AW734" i="16"/>
  <c r="AJ734" i="16"/>
  <c r="AH734" i="16"/>
  <c r="V734" i="16"/>
  <c r="T734" i="16"/>
  <c r="M734" i="16"/>
  <c r="G734" i="16"/>
  <c r="D734" i="16"/>
  <c r="BL733" i="16"/>
  <c r="BJ733" i="16"/>
  <c r="BE733" i="16"/>
  <c r="BC733" i="16"/>
  <c r="BA733" i="16"/>
  <c r="AY733" i="16"/>
  <c r="AW733" i="16"/>
  <c r="AJ733" i="16"/>
  <c r="AH733" i="16"/>
  <c r="V733" i="16"/>
  <c r="T733" i="16"/>
  <c r="M733" i="16"/>
  <c r="G733" i="16"/>
  <c r="D733" i="16"/>
  <c r="BL732" i="16"/>
  <c r="BJ732" i="16"/>
  <c r="BE732" i="16"/>
  <c r="BC732" i="16"/>
  <c r="BA732" i="16"/>
  <c r="AY732" i="16"/>
  <c r="AW732" i="16"/>
  <c r="AJ732" i="16"/>
  <c r="AH732" i="16"/>
  <c r="V732" i="16"/>
  <c r="T732" i="16"/>
  <c r="M732" i="16"/>
  <c r="G732" i="16"/>
  <c r="D732" i="16"/>
  <c r="BL731" i="16"/>
  <c r="BJ731" i="16"/>
  <c r="BE731" i="16"/>
  <c r="BC731" i="16"/>
  <c r="BA731" i="16"/>
  <c r="AY731" i="16"/>
  <c r="AW731" i="16"/>
  <c r="AJ731" i="16"/>
  <c r="AH731" i="16"/>
  <c r="V731" i="16"/>
  <c r="T731" i="16"/>
  <c r="M731" i="16"/>
  <c r="G731" i="16"/>
  <c r="D731" i="16"/>
  <c r="BL730" i="16"/>
  <c r="BJ730" i="16"/>
  <c r="BE730" i="16"/>
  <c r="BC730" i="16"/>
  <c r="BA730" i="16"/>
  <c r="AY730" i="16"/>
  <c r="AW730" i="16"/>
  <c r="AJ730" i="16"/>
  <c r="AH730" i="16"/>
  <c r="V730" i="16"/>
  <c r="T730" i="16"/>
  <c r="M730" i="16"/>
  <c r="G730" i="16"/>
  <c r="D730" i="16"/>
  <c r="BL729" i="16"/>
  <c r="BJ729" i="16"/>
  <c r="BE729" i="16"/>
  <c r="BC729" i="16"/>
  <c r="BA729" i="16"/>
  <c r="AY729" i="16"/>
  <c r="AW729" i="16"/>
  <c r="AJ729" i="16"/>
  <c r="AH729" i="16"/>
  <c r="V729" i="16"/>
  <c r="T729" i="16"/>
  <c r="M729" i="16"/>
  <c r="G729" i="16"/>
  <c r="D729" i="16"/>
  <c r="BL728" i="16"/>
  <c r="BJ728" i="16"/>
  <c r="BE728" i="16"/>
  <c r="BC728" i="16"/>
  <c r="BA728" i="16"/>
  <c r="AY728" i="16"/>
  <c r="AW728" i="16"/>
  <c r="AJ728" i="16"/>
  <c r="AH728" i="16"/>
  <c r="V728" i="16"/>
  <c r="T728" i="16"/>
  <c r="M728" i="16"/>
  <c r="G728" i="16"/>
  <c r="D728" i="16"/>
  <c r="BL727" i="16"/>
  <c r="BJ727" i="16"/>
  <c r="BE727" i="16"/>
  <c r="BC727" i="16"/>
  <c r="BA727" i="16"/>
  <c r="AY727" i="16"/>
  <c r="AW727" i="16"/>
  <c r="AJ727" i="16"/>
  <c r="AH727" i="16"/>
  <c r="V727" i="16"/>
  <c r="T727" i="16"/>
  <c r="M727" i="16"/>
  <c r="G727" i="16"/>
  <c r="D727" i="16"/>
  <c r="BL726" i="16"/>
  <c r="BJ726" i="16"/>
  <c r="BE726" i="16"/>
  <c r="BC726" i="16"/>
  <c r="BA726" i="16"/>
  <c r="AY726" i="16"/>
  <c r="AW726" i="16"/>
  <c r="AJ726" i="16"/>
  <c r="AH726" i="16"/>
  <c r="V726" i="16"/>
  <c r="T726" i="16"/>
  <c r="M726" i="16"/>
  <c r="G726" i="16"/>
  <c r="D726" i="16"/>
  <c r="BL725" i="16"/>
  <c r="BJ725" i="16"/>
  <c r="BE725" i="16"/>
  <c r="BC725" i="16"/>
  <c r="BA725" i="16"/>
  <c r="AY725" i="16"/>
  <c r="AW725" i="16"/>
  <c r="AJ725" i="16"/>
  <c r="AH725" i="16"/>
  <c r="V725" i="16"/>
  <c r="T725" i="16"/>
  <c r="M725" i="16"/>
  <c r="G725" i="16"/>
  <c r="D725" i="16"/>
  <c r="BL724" i="16"/>
  <c r="BJ724" i="16"/>
  <c r="BE724" i="16"/>
  <c r="BC724" i="16"/>
  <c r="BA724" i="16"/>
  <c r="AY724" i="16"/>
  <c r="AW724" i="16"/>
  <c r="AJ724" i="16"/>
  <c r="AH724" i="16"/>
  <c r="V724" i="16"/>
  <c r="T724" i="16"/>
  <c r="M724" i="16"/>
  <c r="G724" i="16"/>
  <c r="D724" i="16"/>
  <c r="BL723" i="16"/>
  <c r="BJ723" i="16"/>
  <c r="BE723" i="16"/>
  <c r="BC723" i="16"/>
  <c r="BA723" i="16"/>
  <c r="AY723" i="16"/>
  <c r="AW723" i="16"/>
  <c r="AJ723" i="16"/>
  <c r="AH723" i="16"/>
  <c r="V723" i="16"/>
  <c r="T723" i="16"/>
  <c r="M723" i="16"/>
  <c r="G723" i="16"/>
  <c r="D723" i="16"/>
  <c r="BL722" i="16"/>
  <c r="BJ722" i="16"/>
  <c r="BE722" i="16"/>
  <c r="BC722" i="16"/>
  <c r="BA722" i="16"/>
  <c r="AY722" i="16"/>
  <c r="AW722" i="16"/>
  <c r="AJ722" i="16"/>
  <c r="AH722" i="16"/>
  <c r="V722" i="16"/>
  <c r="T722" i="16"/>
  <c r="M722" i="16"/>
  <c r="G722" i="16"/>
  <c r="D722" i="16"/>
  <c r="BL721" i="16"/>
  <c r="BJ721" i="16"/>
  <c r="BE721" i="16"/>
  <c r="BC721" i="16"/>
  <c r="BA721" i="16"/>
  <c r="AY721" i="16"/>
  <c r="AW721" i="16"/>
  <c r="AJ721" i="16"/>
  <c r="AH721" i="16"/>
  <c r="V721" i="16"/>
  <c r="T721" i="16"/>
  <c r="M721" i="16"/>
  <c r="G721" i="16"/>
  <c r="D721" i="16"/>
  <c r="BL720" i="16"/>
  <c r="BJ720" i="16"/>
  <c r="BE720" i="16"/>
  <c r="BC720" i="16"/>
  <c r="BA720" i="16"/>
  <c r="AY720" i="16"/>
  <c r="AW720" i="16"/>
  <c r="AJ720" i="16"/>
  <c r="AH720" i="16"/>
  <c r="V720" i="16"/>
  <c r="T720" i="16"/>
  <c r="M720" i="16"/>
  <c r="G720" i="16"/>
  <c r="D720" i="16"/>
  <c r="BL719" i="16"/>
  <c r="BJ719" i="16"/>
  <c r="BE719" i="16"/>
  <c r="BC719" i="16"/>
  <c r="BA719" i="16"/>
  <c r="AY719" i="16"/>
  <c r="AW719" i="16"/>
  <c r="AJ719" i="16"/>
  <c r="AH719" i="16"/>
  <c r="V719" i="16"/>
  <c r="T719" i="16"/>
  <c r="M719" i="16"/>
  <c r="G719" i="16"/>
  <c r="D719" i="16"/>
  <c r="BL718" i="16"/>
  <c r="BJ718" i="16"/>
  <c r="BE718" i="16"/>
  <c r="BC718" i="16"/>
  <c r="BA718" i="16"/>
  <c r="AY718" i="16"/>
  <c r="AW718" i="16"/>
  <c r="AJ718" i="16"/>
  <c r="AH718" i="16"/>
  <c r="V718" i="16"/>
  <c r="T718" i="16"/>
  <c r="M718" i="16"/>
  <c r="G718" i="16"/>
  <c r="D718" i="16"/>
  <c r="BL717" i="16"/>
  <c r="BJ717" i="16"/>
  <c r="BE717" i="16"/>
  <c r="BC717" i="16"/>
  <c r="BA717" i="16"/>
  <c r="AY717" i="16"/>
  <c r="AW717" i="16"/>
  <c r="AJ717" i="16"/>
  <c r="AH717" i="16"/>
  <c r="V717" i="16"/>
  <c r="T717" i="16"/>
  <c r="M717" i="16"/>
  <c r="G717" i="16"/>
  <c r="D717" i="16"/>
  <c r="BL716" i="16"/>
  <c r="BJ716" i="16"/>
  <c r="BE716" i="16"/>
  <c r="BC716" i="16"/>
  <c r="BA716" i="16"/>
  <c r="AY716" i="16"/>
  <c r="AW716" i="16"/>
  <c r="AJ716" i="16"/>
  <c r="AH716" i="16"/>
  <c r="V716" i="16"/>
  <c r="T716" i="16"/>
  <c r="M716" i="16"/>
  <c r="G716" i="16"/>
  <c r="D716" i="16"/>
  <c r="BL715" i="16"/>
  <c r="BJ715" i="16"/>
  <c r="BE715" i="16"/>
  <c r="BC715" i="16"/>
  <c r="BA715" i="16"/>
  <c r="AY715" i="16"/>
  <c r="AW715" i="16"/>
  <c r="AJ715" i="16"/>
  <c r="AH715" i="16"/>
  <c r="V715" i="16"/>
  <c r="T715" i="16"/>
  <c r="M715" i="16"/>
  <c r="G715" i="16"/>
  <c r="D715" i="16"/>
  <c r="BL714" i="16"/>
  <c r="BJ714" i="16"/>
  <c r="BE714" i="16"/>
  <c r="BC714" i="16"/>
  <c r="BA714" i="16"/>
  <c r="AY714" i="16"/>
  <c r="AW714" i="16"/>
  <c r="AJ714" i="16"/>
  <c r="AH714" i="16"/>
  <c r="V714" i="16"/>
  <c r="T714" i="16"/>
  <c r="M714" i="16"/>
  <c r="G714" i="16"/>
  <c r="D714" i="16"/>
  <c r="BL713" i="16"/>
  <c r="BJ713" i="16"/>
  <c r="BE713" i="16"/>
  <c r="BC713" i="16"/>
  <c r="BA713" i="16"/>
  <c r="AY713" i="16"/>
  <c r="AW713" i="16"/>
  <c r="AJ713" i="16"/>
  <c r="AH713" i="16"/>
  <c r="V713" i="16"/>
  <c r="T713" i="16"/>
  <c r="M713" i="16"/>
  <c r="G713" i="16"/>
  <c r="D713" i="16"/>
  <c r="BL712" i="16"/>
  <c r="BJ712" i="16"/>
  <c r="BE712" i="16"/>
  <c r="BC712" i="16"/>
  <c r="BA712" i="16"/>
  <c r="AY712" i="16"/>
  <c r="AW712" i="16"/>
  <c r="AJ712" i="16"/>
  <c r="AH712" i="16"/>
  <c r="V712" i="16"/>
  <c r="T712" i="16"/>
  <c r="M712" i="16"/>
  <c r="G712" i="16"/>
  <c r="D712" i="16"/>
  <c r="BL711" i="16"/>
  <c r="BJ711" i="16"/>
  <c r="BE711" i="16"/>
  <c r="BC711" i="16"/>
  <c r="BA711" i="16"/>
  <c r="AY711" i="16"/>
  <c r="AW711" i="16"/>
  <c r="AJ711" i="16"/>
  <c r="AH711" i="16"/>
  <c r="V711" i="16"/>
  <c r="T711" i="16"/>
  <c r="M711" i="16"/>
  <c r="G711" i="16"/>
  <c r="D711" i="16"/>
  <c r="BL710" i="16"/>
  <c r="BJ710" i="16"/>
  <c r="BE710" i="16"/>
  <c r="BC710" i="16"/>
  <c r="BA710" i="16"/>
  <c r="AY710" i="16"/>
  <c r="AW710" i="16"/>
  <c r="AJ710" i="16"/>
  <c r="AH710" i="16"/>
  <c r="V710" i="16"/>
  <c r="T710" i="16"/>
  <c r="M710" i="16"/>
  <c r="G710" i="16"/>
  <c r="D710" i="16"/>
  <c r="BL709" i="16"/>
  <c r="BJ709" i="16"/>
  <c r="BE709" i="16"/>
  <c r="BC709" i="16"/>
  <c r="BA709" i="16"/>
  <c r="AY709" i="16"/>
  <c r="AW709" i="16"/>
  <c r="AJ709" i="16"/>
  <c r="AH709" i="16"/>
  <c r="V709" i="16"/>
  <c r="T709" i="16"/>
  <c r="M709" i="16"/>
  <c r="G709" i="16"/>
  <c r="D709" i="16"/>
  <c r="BL708" i="16"/>
  <c r="BJ708" i="16"/>
  <c r="BE708" i="16"/>
  <c r="BC708" i="16"/>
  <c r="BA708" i="16"/>
  <c r="AY708" i="16"/>
  <c r="AW708" i="16"/>
  <c r="AJ708" i="16"/>
  <c r="AH708" i="16"/>
  <c r="V708" i="16"/>
  <c r="T708" i="16"/>
  <c r="M708" i="16"/>
  <c r="G708" i="16"/>
  <c r="D708" i="16"/>
  <c r="BL707" i="16"/>
  <c r="BJ707" i="16"/>
  <c r="BE707" i="16"/>
  <c r="BC707" i="16"/>
  <c r="BA707" i="16"/>
  <c r="AY707" i="16"/>
  <c r="AW707" i="16"/>
  <c r="AJ707" i="16"/>
  <c r="AH707" i="16"/>
  <c r="V707" i="16"/>
  <c r="T707" i="16"/>
  <c r="M707" i="16"/>
  <c r="G707" i="16"/>
  <c r="D707" i="16"/>
  <c r="BL706" i="16"/>
  <c r="BJ706" i="16"/>
  <c r="BE706" i="16"/>
  <c r="BC706" i="16"/>
  <c r="BA706" i="16"/>
  <c r="AY706" i="16"/>
  <c r="AW706" i="16"/>
  <c r="AJ706" i="16"/>
  <c r="AH706" i="16"/>
  <c r="V706" i="16"/>
  <c r="T706" i="16"/>
  <c r="M706" i="16"/>
  <c r="G706" i="16"/>
  <c r="D706" i="16"/>
  <c r="BL705" i="16"/>
  <c r="BJ705" i="16"/>
  <c r="BE705" i="16"/>
  <c r="BC705" i="16"/>
  <c r="BA705" i="16"/>
  <c r="AY705" i="16"/>
  <c r="AW705" i="16"/>
  <c r="AJ705" i="16"/>
  <c r="AH705" i="16"/>
  <c r="V705" i="16"/>
  <c r="T705" i="16"/>
  <c r="M705" i="16"/>
  <c r="G705" i="16"/>
  <c r="D705" i="16"/>
  <c r="BL704" i="16"/>
  <c r="BJ704" i="16"/>
  <c r="BE704" i="16"/>
  <c r="BC704" i="16"/>
  <c r="BA704" i="16"/>
  <c r="AY704" i="16"/>
  <c r="AW704" i="16"/>
  <c r="AJ704" i="16"/>
  <c r="AH704" i="16"/>
  <c r="V704" i="16"/>
  <c r="T704" i="16"/>
  <c r="M704" i="16"/>
  <c r="G704" i="16"/>
  <c r="D704" i="16"/>
  <c r="BL703" i="16"/>
  <c r="BJ703" i="16"/>
  <c r="BE703" i="16"/>
  <c r="BC703" i="16"/>
  <c r="BA703" i="16"/>
  <c r="AY703" i="16"/>
  <c r="AW703" i="16"/>
  <c r="AJ703" i="16"/>
  <c r="AH703" i="16"/>
  <c r="V703" i="16"/>
  <c r="T703" i="16"/>
  <c r="M703" i="16"/>
  <c r="G703" i="16"/>
  <c r="D703" i="16"/>
  <c r="BL702" i="16"/>
  <c r="BJ702" i="16"/>
  <c r="BE702" i="16"/>
  <c r="BC702" i="16"/>
  <c r="BA702" i="16"/>
  <c r="AY702" i="16"/>
  <c r="AW702" i="16"/>
  <c r="AJ702" i="16"/>
  <c r="AH702" i="16"/>
  <c r="V702" i="16"/>
  <c r="T702" i="16"/>
  <c r="M702" i="16"/>
  <c r="G702" i="16"/>
  <c r="D702" i="16"/>
  <c r="BL701" i="16"/>
  <c r="BJ701" i="16"/>
  <c r="BE701" i="16"/>
  <c r="BC701" i="16"/>
  <c r="BA701" i="16"/>
  <c r="AY701" i="16"/>
  <c r="AW701" i="16"/>
  <c r="AJ701" i="16"/>
  <c r="AH701" i="16"/>
  <c r="V701" i="16"/>
  <c r="T701" i="16"/>
  <c r="M701" i="16"/>
  <c r="G701" i="16"/>
  <c r="D701" i="16"/>
  <c r="BL700" i="16"/>
  <c r="BJ700" i="16"/>
  <c r="BE700" i="16"/>
  <c r="BC700" i="16"/>
  <c r="BA700" i="16"/>
  <c r="AY700" i="16"/>
  <c r="AW700" i="16"/>
  <c r="AJ700" i="16"/>
  <c r="AH700" i="16"/>
  <c r="V700" i="16"/>
  <c r="T700" i="16"/>
  <c r="M700" i="16"/>
  <c r="G700" i="16"/>
  <c r="D700" i="16"/>
  <c r="BL699" i="16"/>
  <c r="BJ699" i="16"/>
  <c r="BE699" i="16"/>
  <c r="BC699" i="16"/>
  <c r="BA699" i="16"/>
  <c r="AY699" i="16"/>
  <c r="AW699" i="16"/>
  <c r="AJ699" i="16"/>
  <c r="AH699" i="16"/>
  <c r="V699" i="16"/>
  <c r="T699" i="16"/>
  <c r="M699" i="16"/>
  <c r="G699" i="16"/>
  <c r="D699" i="16"/>
  <c r="BL698" i="16"/>
  <c r="BJ698" i="16"/>
  <c r="BE698" i="16"/>
  <c r="BC698" i="16"/>
  <c r="BA698" i="16"/>
  <c r="AY698" i="16"/>
  <c r="AW698" i="16"/>
  <c r="AJ698" i="16"/>
  <c r="AH698" i="16"/>
  <c r="V698" i="16"/>
  <c r="T698" i="16"/>
  <c r="M698" i="16"/>
  <c r="G698" i="16"/>
  <c r="D698" i="16"/>
  <c r="BL697" i="16"/>
  <c r="BJ697" i="16"/>
  <c r="BE697" i="16"/>
  <c r="BC697" i="16"/>
  <c r="BA697" i="16"/>
  <c r="AY697" i="16"/>
  <c r="AW697" i="16"/>
  <c r="AJ697" i="16"/>
  <c r="AH697" i="16"/>
  <c r="V697" i="16"/>
  <c r="T697" i="16"/>
  <c r="M697" i="16"/>
  <c r="G697" i="16"/>
  <c r="D697" i="16"/>
  <c r="BL696" i="16"/>
  <c r="BJ696" i="16"/>
  <c r="BE696" i="16"/>
  <c r="BC696" i="16"/>
  <c r="BA696" i="16"/>
  <c r="AY696" i="16"/>
  <c r="AW696" i="16"/>
  <c r="AJ696" i="16"/>
  <c r="AH696" i="16"/>
  <c r="V696" i="16"/>
  <c r="T696" i="16"/>
  <c r="M696" i="16"/>
  <c r="G696" i="16"/>
  <c r="D696" i="16"/>
  <c r="BL695" i="16"/>
  <c r="BJ695" i="16"/>
  <c r="BE695" i="16"/>
  <c r="BC695" i="16"/>
  <c r="BA695" i="16"/>
  <c r="AY695" i="16"/>
  <c r="AW695" i="16"/>
  <c r="AJ695" i="16"/>
  <c r="AH695" i="16"/>
  <c r="V695" i="16"/>
  <c r="T695" i="16"/>
  <c r="M695" i="16"/>
  <c r="G695" i="16"/>
  <c r="D695" i="16"/>
  <c r="BL694" i="16"/>
  <c r="BJ694" i="16"/>
  <c r="BE694" i="16"/>
  <c r="BC694" i="16"/>
  <c r="BA694" i="16"/>
  <c r="AY694" i="16"/>
  <c r="AW694" i="16"/>
  <c r="AJ694" i="16"/>
  <c r="AH694" i="16"/>
  <c r="V694" i="16"/>
  <c r="T694" i="16"/>
  <c r="M694" i="16"/>
  <c r="G694" i="16"/>
  <c r="D694" i="16"/>
  <c r="BL693" i="16"/>
  <c r="BJ693" i="16"/>
  <c r="BE693" i="16"/>
  <c r="BC693" i="16"/>
  <c r="BA693" i="16"/>
  <c r="AY693" i="16"/>
  <c r="AW693" i="16"/>
  <c r="AJ693" i="16"/>
  <c r="AH693" i="16"/>
  <c r="V693" i="16"/>
  <c r="T693" i="16"/>
  <c r="M693" i="16"/>
  <c r="G693" i="16"/>
  <c r="D693" i="16"/>
  <c r="BL692" i="16"/>
  <c r="BJ692" i="16"/>
  <c r="BE692" i="16"/>
  <c r="BC692" i="16"/>
  <c r="BA692" i="16"/>
  <c r="AY692" i="16"/>
  <c r="AW692" i="16"/>
  <c r="AJ692" i="16"/>
  <c r="AH692" i="16"/>
  <c r="V692" i="16"/>
  <c r="T692" i="16"/>
  <c r="M692" i="16"/>
  <c r="G692" i="16"/>
  <c r="D692" i="16"/>
  <c r="BL691" i="16"/>
  <c r="BJ691" i="16"/>
  <c r="BE691" i="16"/>
  <c r="BC691" i="16"/>
  <c r="BA691" i="16"/>
  <c r="AY691" i="16"/>
  <c r="AW691" i="16"/>
  <c r="AJ691" i="16"/>
  <c r="AH691" i="16"/>
  <c r="V691" i="16"/>
  <c r="T691" i="16"/>
  <c r="M691" i="16"/>
  <c r="G691" i="16"/>
  <c r="D691" i="16"/>
  <c r="BL690" i="16"/>
  <c r="BJ690" i="16"/>
  <c r="BE690" i="16"/>
  <c r="BC690" i="16"/>
  <c r="BA690" i="16"/>
  <c r="AY690" i="16"/>
  <c r="AW690" i="16"/>
  <c r="AJ690" i="16"/>
  <c r="AH690" i="16"/>
  <c r="V690" i="16"/>
  <c r="T690" i="16"/>
  <c r="M690" i="16"/>
  <c r="G690" i="16"/>
  <c r="D690" i="16"/>
  <c r="BL689" i="16"/>
  <c r="BJ689" i="16"/>
  <c r="BE689" i="16"/>
  <c r="BC689" i="16"/>
  <c r="BA689" i="16"/>
  <c r="AY689" i="16"/>
  <c r="AW689" i="16"/>
  <c r="AJ689" i="16"/>
  <c r="AH689" i="16"/>
  <c r="V689" i="16"/>
  <c r="T689" i="16"/>
  <c r="M689" i="16"/>
  <c r="G689" i="16"/>
  <c r="D689" i="16"/>
  <c r="BL688" i="16"/>
  <c r="BJ688" i="16"/>
  <c r="BE688" i="16"/>
  <c r="BC688" i="16"/>
  <c r="BA688" i="16"/>
  <c r="AY688" i="16"/>
  <c r="AW688" i="16"/>
  <c r="AJ688" i="16"/>
  <c r="AH688" i="16"/>
  <c r="V688" i="16"/>
  <c r="T688" i="16"/>
  <c r="M688" i="16"/>
  <c r="G688" i="16"/>
  <c r="D688" i="16"/>
  <c r="BL687" i="16"/>
  <c r="BJ687" i="16"/>
  <c r="BE687" i="16"/>
  <c r="BC687" i="16"/>
  <c r="BA687" i="16"/>
  <c r="AY687" i="16"/>
  <c r="AW687" i="16"/>
  <c r="AJ687" i="16"/>
  <c r="AH687" i="16"/>
  <c r="V687" i="16"/>
  <c r="T687" i="16"/>
  <c r="M687" i="16"/>
  <c r="G687" i="16"/>
  <c r="D687" i="16"/>
  <c r="BL686" i="16"/>
  <c r="BJ686" i="16"/>
  <c r="BE686" i="16"/>
  <c r="BC686" i="16"/>
  <c r="BA686" i="16"/>
  <c r="AY686" i="16"/>
  <c r="AW686" i="16"/>
  <c r="AJ686" i="16"/>
  <c r="AH686" i="16"/>
  <c r="V686" i="16"/>
  <c r="T686" i="16"/>
  <c r="M686" i="16"/>
  <c r="G686" i="16"/>
  <c r="D686" i="16"/>
  <c r="BL685" i="16"/>
  <c r="BJ685" i="16"/>
  <c r="BE685" i="16"/>
  <c r="BC685" i="16"/>
  <c r="BA685" i="16"/>
  <c r="AY685" i="16"/>
  <c r="AW685" i="16"/>
  <c r="AJ685" i="16"/>
  <c r="AH685" i="16"/>
  <c r="V685" i="16"/>
  <c r="T685" i="16"/>
  <c r="M685" i="16"/>
  <c r="G685" i="16"/>
  <c r="D685" i="16"/>
  <c r="BL684" i="16"/>
  <c r="BJ684" i="16"/>
  <c r="BE684" i="16"/>
  <c r="BC684" i="16"/>
  <c r="BA684" i="16"/>
  <c r="AY684" i="16"/>
  <c r="AW684" i="16"/>
  <c r="AJ684" i="16"/>
  <c r="AH684" i="16"/>
  <c r="V684" i="16"/>
  <c r="T684" i="16"/>
  <c r="M684" i="16"/>
  <c r="G684" i="16"/>
  <c r="D684" i="16"/>
  <c r="BL683" i="16"/>
  <c r="BJ683" i="16"/>
  <c r="BE683" i="16"/>
  <c r="BC683" i="16"/>
  <c r="BA683" i="16"/>
  <c r="AY683" i="16"/>
  <c r="AW683" i="16"/>
  <c r="AJ683" i="16"/>
  <c r="AH683" i="16"/>
  <c r="V683" i="16"/>
  <c r="T683" i="16"/>
  <c r="M683" i="16"/>
  <c r="G683" i="16"/>
  <c r="D683" i="16"/>
  <c r="BL682" i="16"/>
  <c r="BJ682" i="16"/>
  <c r="BE682" i="16"/>
  <c r="BC682" i="16"/>
  <c r="BA682" i="16"/>
  <c r="AY682" i="16"/>
  <c r="AW682" i="16"/>
  <c r="AJ682" i="16"/>
  <c r="AH682" i="16"/>
  <c r="V682" i="16"/>
  <c r="T682" i="16"/>
  <c r="M682" i="16"/>
  <c r="G682" i="16"/>
  <c r="D682" i="16"/>
  <c r="BL681" i="16"/>
  <c r="BJ681" i="16"/>
  <c r="BE681" i="16"/>
  <c r="BC681" i="16"/>
  <c r="BA681" i="16"/>
  <c r="AY681" i="16"/>
  <c r="AW681" i="16"/>
  <c r="AJ681" i="16"/>
  <c r="AH681" i="16"/>
  <c r="V681" i="16"/>
  <c r="T681" i="16"/>
  <c r="M681" i="16"/>
  <c r="G681" i="16"/>
  <c r="D681" i="16"/>
  <c r="BL680" i="16"/>
  <c r="BJ680" i="16"/>
  <c r="BE680" i="16"/>
  <c r="BC680" i="16"/>
  <c r="BA680" i="16"/>
  <c r="AY680" i="16"/>
  <c r="AW680" i="16"/>
  <c r="AJ680" i="16"/>
  <c r="AH680" i="16"/>
  <c r="V680" i="16"/>
  <c r="T680" i="16"/>
  <c r="M680" i="16"/>
  <c r="G680" i="16"/>
  <c r="D680" i="16"/>
  <c r="BL679" i="16"/>
  <c r="BJ679" i="16"/>
  <c r="BE679" i="16"/>
  <c r="BC679" i="16"/>
  <c r="BA679" i="16"/>
  <c r="AY679" i="16"/>
  <c r="AW679" i="16"/>
  <c r="AJ679" i="16"/>
  <c r="AH679" i="16"/>
  <c r="V679" i="16"/>
  <c r="T679" i="16"/>
  <c r="M679" i="16"/>
  <c r="G679" i="16"/>
  <c r="D679" i="16"/>
  <c r="BL678" i="16"/>
  <c r="BJ678" i="16"/>
  <c r="BE678" i="16"/>
  <c r="BC678" i="16"/>
  <c r="BA678" i="16"/>
  <c r="AY678" i="16"/>
  <c r="AW678" i="16"/>
  <c r="AJ678" i="16"/>
  <c r="AH678" i="16"/>
  <c r="V678" i="16"/>
  <c r="T678" i="16"/>
  <c r="M678" i="16"/>
  <c r="G678" i="16"/>
  <c r="D678" i="16"/>
  <c r="BL677" i="16"/>
  <c r="BJ677" i="16"/>
  <c r="BE677" i="16"/>
  <c r="BC677" i="16"/>
  <c r="BA677" i="16"/>
  <c r="AY677" i="16"/>
  <c r="AW677" i="16"/>
  <c r="AJ677" i="16"/>
  <c r="AH677" i="16"/>
  <c r="V677" i="16"/>
  <c r="T677" i="16"/>
  <c r="M677" i="16"/>
  <c r="G677" i="16"/>
  <c r="D677" i="16"/>
  <c r="BL676" i="16"/>
  <c r="BJ676" i="16"/>
  <c r="BE676" i="16"/>
  <c r="BC676" i="16"/>
  <c r="BA676" i="16"/>
  <c r="AY676" i="16"/>
  <c r="AW676" i="16"/>
  <c r="AJ676" i="16"/>
  <c r="AH676" i="16"/>
  <c r="V676" i="16"/>
  <c r="T676" i="16"/>
  <c r="M676" i="16"/>
  <c r="G676" i="16"/>
  <c r="D676" i="16"/>
  <c r="BL675" i="16"/>
  <c r="BJ675" i="16"/>
  <c r="BE675" i="16"/>
  <c r="BC675" i="16"/>
  <c r="BA675" i="16"/>
  <c r="AY675" i="16"/>
  <c r="AW675" i="16"/>
  <c r="AJ675" i="16"/>
  <c r="AH675" i="16"/>
  <c r="V675" i="16"/>
  <c r="T675" i="16"/>
  <c r="M675" i="16"/>
  <c r="G675" i="16"/>
  <c r="D675" i="16"/>
  <c r="BL674" i="16"/>
  <c r="BJ674" i="16"/>
  <c r="BE674" i="16"/>
  <c r="BC674" i="16"/>
  <c r="BA674" i="16"/>
  <c r="AY674" i="16"/>
  <c r="AW674" i="16"/>
  <c r="AJ674" i="16"/>
  <c r="AH674" i="16"/>
  <c r="V674" i="16"/>
  <c r="T674" i="16"/>
  <c r="M674" i="16"/>
  <c r="G674" i="16"/>
  <c r="D674" i="16"/>
  <c r="BL673" i="16"/>
  <c r="BJ673" i="16"/>
  <c r="BE673" i="16"/>
  <c r="BC673" i="16"/>
  <c r="BA673" i="16"/>
  <c r="AY673" i="16"/>
  <c r="AW673" i="16"/>
  <c r="AJ673" i="16"/>
  <c r="AH673" i="16"/>
  <c r="V673" i="16"/>
  <c r="T673" i="16"/>
  <c r="M673" i="16"/>
  <c r="G673" i="16"/>
  <c r="D673" i="16"/>
  <c r="BL672" i="16"/>
  <c r="BJ672" i="16"/>
  <c r="BE672" i="16"/>
  <c r="BC672" i="16"/>
  <c r="BA672" i="16"/>
  <c r="AY672" i="16"/>
  <c r="AW672" i="16"/>
  <c r="AJ672" i="16"/>
  <c r="AH672" i="16"/>
  <c r="V672" i="16"/>
  <c r="T672" i="16"/>
  <c r="M672" i="16"/>
  <c r="G672" i="16"/>
  <c r="D672" i="16"/>
  <c r="BL671" i="16"/>
  <c r="BJ671" i="16"/>
  <c r="BE671" i="16"/>
  <c r="BC671" i="16"/>
  <c r="BA671" i="16"/>
  <c r="AY671" i="16"/>
  <c r="AW671" i="16"/>
  <c r="AJ671" i="16"/>
  <c r="AH671" i="16"/>
  <c r="V671" i="16"/>
  <c r="T671" i="16"/>
  <c r="M671" i="16"/>
  <c r="G671" i="16"/>
  <c r="D671" i="16"/>
  <c r="BL670" i="16"/>
  <c r="BJ670" i="16"/>
  <c r="BE670" i="16"/>
  <c r="BC670" i="16"/>
  <c r="BA670" i="16"/>
  <c r="AY670" i="16"/>
  <c r="AW670" i="16"/>
  <c r="AJ670" i="16"/>
  <c r="AH670" i="16"/>
  <c r="V670" i="16"/>
  <c r="T670" i="16"/>
  <c r="M670" i="16"/>
  <c r="G670" i="16"/>
  <c r="D670" i="16"/>
  <c r="BL669" i="16"/>
  <c r="BJ669" i="16"/>
  <c r="BE669" i="16"/>
  <c r="BC669" i="16"/>
  <c r="BA669" i="16"/>
  <c r="AY669" i="16"/>
  <c r="AW669" i="16"/>
  <c r="AJ669" i="16"/>
  <c r="AH669" i="16"/>
  <c r="V669" i="16"/>
  <c r="T669" i="16"/>
  <c r="M669" i="16"/>
  <c r="G669" i="16"/>
  <c r="D669" i="16"/>
  <c r="BL668" i="16"/>
  <c r="BJ668" i="16"/>
  <c r="BE668" i="16"/>
  <c r="BC668" i="16"/>
  <c r="BA668" i="16"/>
  <c r="AY668" i="16"/>
  <c r="AW668" i="16"/>
  <c r="AJ668" i="16"/>
  <c r="AH668" i="16"/>
  <c r="V668" i="16"/>
  <c r="T668" i="16"/>
  <c r="M668" i="16"/>
  <c r="G668" i="16"/>
  <c r="D668" i="16"/>
  <c r="BL667" i="16"/>
  <c r="BJ667" i="16"/>
  <c r="BE667" i="16"/>
  <c r="BC667" i="16"/>
  <c r="BA667" i="16"/>
  <c r="AY667" i="16"/>
  <c r="AW667" i="16"/>
  <c r="AJ667" i="16"/>
  <c r="AH667" i="16"/>
  <c r="V667" i="16"/>
  <c r="T667" i="16"/>
  <c r="M667" i="16"/>
  <c r="G667" i="16"/>
  <c r="D667" i="16"/>
  <c r="BL666" i="16"/>
  <c r="BJ666" i="16"/>
  <c r="BE666" i="16"/>
  <c r="BC666" i="16"/>
  <c r="BA666" i="16"/>
  <c r="AY666" i="16"/>
  <c r="AW666" i="16"/>
  <c r="AJ666" i="16"/>
  <c r="AH666" i="16"/>
  <c r="V666" i="16"/>
  <c r="T666" i="16"/>
  <c r="M666" i="16"/>
  <c r="G666" i="16"/>
  <c r="D666" i="16"/>
  <c r="BL665" i="16"/>
  <c r="BJ665" i="16"/>
  <c r="BE665" i="16"/>
  <c r="BC665" i="16"/>
  <c r="BA665" i="16"/>
  <c r="AY665" i="16"/>
  <c r="AW665" i="16"/>
  <c r="AJ665" i="16"/>
  <c r="AH665" i="16"/>
  <c r="V665" i="16"/>
  <c r="T665" i="16"/>
  <c r="M665" i="16"/>
  <c r="G665" i="16"/>
  <c r="D665" i="16"/>
  <c r="BL664" i="16"/>
  <c r="BJ664" i="16"/>
  <c r="BE664" i="16"/>
  <c r="BC664" i="16"/>
  <c r="BA664" i="16"/>
  <c r="AY664" i="16"/>
  <c r="AW664" i="16"/>
  <c r="AJ664" i="16"/>
  <c r="AH664" i="16"/>
  <c r="V664" i="16"/>
  <c r="T664" i="16"/>
  <c r="M664" i="16"/>
  <c r="G664" i="16"/>
  <c r="D664" i="16"/>
  <c r="BL663" i="16"/>
  <c r="BJ663" i="16"/>
  <c r="BE663" i="16"/>
  <c r="BC663" i="16"/>
  <c r="BA663" i="16"/>
  <c r="AY663" i="16"/>
  <c r="AW663" i="16"/>
  <c r="AJ663" i="16"/>
  <c r="AH663" i="16"/>
  <c r="V663" i="16"/>
  <c r="T663" i="16"/>
  <c r="M663" i="16"/>
  <c r="G663" i="16"/>
  <c r="D663" i="16"/>
  <c r="BL662" i="16"/>
  <c r="BJ662" i="16"/>
  <c r="BE662" i="16"/>
  <c r="BC662" i="16"/>
  <c r="BA662" i="16"/>
  <c r="AY662" i="16"/>
  <c r="AW662" i="16"/>
  <c r="AJ662" i="16"/>
  <c r="AH662" i="16"/>
  <c r="V662" i="16"/>
  <c r="T662" i="16"/>
  <c r="M662" i="16"/>
  <c r="G662" i="16"/>
  <c r="D662" i="16"/>
  <c r="BL661" i="16"/>
  <c r="BJ661" i="16"/>
  <c r="BE661" i="16"/>
  <c r="BC661" i="16"/>
  <c r="BA661" i="16"/>
  <c r="AY661" i="16"/>
  <c r="AW661" i="16"/>
  <c r="AJ661" i="16"/>
  <c r="AH661" i="16"/>
  <c r="V661" i="16"/>
  <c r="T661" i="16"/>
  <c r="M661" i="16"/>
  <c r="G661" i="16"/>
  <c r="D661" i="16"/>
  <c r="BL660" i="16"/>
  <c r="BJ660" i="16"/>
  <c r="BE660" i="16"/>
  <c r="BC660" i="16"/>
  <c r="BA660" i="16"/>
  <c r="AY660" i="16"/>
  <c r="AW660" i="16"/>
  <c r="AJ660" i="16"/>
  <c r="AH660" i="16"/>
  <c r="V660" i="16"/>
  <c r="T660" i="16"/>
  <c r="M660" i="16"/>
  <c r="G660" i="16"/>
  <c r="D660" i="16"/>
  <c r="BL659" i="16"/>
  <c r="BJ659" i="16"/>
  <c r="BE659" i="16"/>
  <c r="BC659" i="16"/>
  <c r="BA659" i="16"/>
  <c r="AY659" i="16"/>
  <c r="AW659" i="16"/>
  <c r="AJ659" i="16"/>
  <c r="AH659" i="16"/>
  <c r="V659" i="16"/>
  <c r="T659" i="16"/>
  <c r="M659" i="16"/>
  <c r="G659" i="16"/>
  <c r="D659" i="16"/>
  <c r="BL658" i="16"/>
  <c r="BJ658" i="16"/>
  <c r="BE658" i="16"/>
  <c r="BC658" i="16"/>
  <c r="BA658" i="16"/>
  <c r="AY658" i="16"/>
  <c r="AW658" i="16"/>
  <c r="AJ658" i="16"/>
  <c r="AH658" i="16"/>
  <c r="V658" i="16"/>
  <c r="T658" i="16"/>
  <c r="M658" i="16"/>
  <c r="G658" i="16"/>
  <c r="D658" i="16"/>
  <c r="BL657" i="16"/>
  <c r="BJ657" i="16"/>
  <c r="BE657" i="16"/>
  <c r="BC657" i="16"/>
  <c r="BA657" i="16"/>
  <c r="AY657" i="16"/>
  <c r="AW657" i="16"/>
  <c r="AJ657" i="16"/>
  <c r="AH657" i="16"/>
  <c r="V657" i="16"/>
  <c r="T657" i="16"/>
  <c r="M657" i="16"/>
  <c r="G657" i="16"/>
  <c r="D657" i="16"/>
  <c r="BL656" i="16"/>
  <c r="BJ656" i="16"/>
  <c r="BE656" i="16"/>
  <c r="BC656" i="16"/>
  <c r="BA656" i="16"/>
  <c r="AY656" i="16"/>
  <c r="AW656" i="16"/>
  <c r="AJ656" i="16"/>
  <c r="AH656" i="16"/>
  <c r="V656" i="16"/>
  <c r="T656" i="16"/>
  <c r="M656" i="16"/>
  <c r="G656" i="16"/>
  <c r="D656" i="16"/>
  <c r="BL655" i="16"/>
  <c r="BJ655" i="16"/>
  <c r="BE655" i="16"/>
  <c r="BC655" i="16"/>
  <c r="BA655" i="16"/>
  <c r="AY655" i="16"/>
  <c r="AW655" i="16"/>
  <c r="AJ655" i="16"/>
  <c r="AH655" i="16"/>
  <c r="V655" i="16"/>
  <c r="T655" i="16"/>
  <c r="M655" i="16"/>
  <c r="G655" i="16"/>
  <c r="D655" i="16"/>
  <c r="BL654" i="16"/>
  <c r="BJ654" i="16"/>
  <c r="BE654" i="16"/>
  <c r="BC654" i="16"/>
  <c r="BA654" i="16"/>
  <c r="AY654" i="16"/>
  <c r="AW654" i="16"/>
  <c r="AJ654" i="16"/>
  <c r="AH654" i="16"/>
  <c r="V654" i="16"/>
  <c r="T654" i="16"/>
  <c r="M654" i="16"/>
  <c r="G654" i="16"/>
  <c r="D654" i="16"/>
  <c r="BL653" i="16"/>
  <c r="BJ653" i="16"/>
  <c r="BE653" i="16"/>
  <c r="BC653" i="16"/>
  <c r="BA653" i="16"/>
  <c r="AY653" i="16"/>
  <c r="AW653" i="16"/>
  <c r="AJ653" i="16"/>
  <c r="AH653" i="16"/>
  <c r="V653" i="16"/>
  <c r="T653" i="16"/>
  <c r="M653" i="16"/>
  <c r="G653" i="16"/>
  <c r="D653" i="16"/>
  <c r="BL652" i="16"/>
  <c r="BJ652" i="16"/>
  <c r="BE652" i="16"/>
  <c r="BC652" i="16"/>
  <c r="BA652" i="16"/>
  <c r="AY652" i="16"/>
  <c r="AW652" i="16"/>
  <c r="AJ652" i="16"/>
  <c r="AH652" i="16"/>
  <c r="V652" i="16"/>
  <c r="T652" i="16"/>
  <c r="M652" i="16"/>
  <c r="G652" i="16"/>
  <c r="D652" i="16"/>
  <c r="BL651" i="16"/>
  <c r="BJ651" i="16"/>
  <c r="BE651" i="16"/>
  <c r="BC651" i="16"/>
  <c r="BA651" i="16"/>
  <c r="AY651" i="16"/>
  <c r="AW651" i="16"/>
  <c r="AJ651" i="16"/>
  <c r="AH651" i="16"/>
  <c r="V651" i="16"/>
  <c r="T651" i="16"/>
  <c r="M651" i="16"/>
  <c r="G651" i="16"/>
  <c r="D651" i="16"/>
  <c r="BL650" i="16"/>
  <c r="BJ650" i="16"/>
  <c r="BE650" i="16"/>
  <c r="BC650" i="16"/>
  <c r="BA650" i="16"/>
  <c r="AY650" i="16"/>
  <c r="AW650" i="16"/>
  <c r="AJ650" i="16"/>
  <c r="AH650" i="16"/>
  <c r="V650" i="16"/>
  <c r="T650" i="16"/>
  <c r="M650" i="16"/>
  <c r="G650" i="16"/>
  <c r="D650" i="16"/>
  <c r="BL649" i="16"/>
  <c r="BJ649" i="16"/>
  <c r="BE649" i="16"/>
  <c r="BC649" i="16"/>
  <c r="BA649" i="16"/>
  <c r="AY649" i="16"/>
  <c r="AW649" i="16"/>
  <c r="AJ649" i="16"/>
  <c r="AH649" i="16"/>
  <c r="V649" i="16"/>
  <c r="T649" i="16"/>
  <c r="M649" i="16"/>
  <c r="G649" i="16"/>
  <c r="D649" i="16"/>
  <c r="BL648" i="16"/>
  <c r="BJ648" i="16"/>
  <c r="BE648" i="16"/>
  <c r="BC648" i="16"/>
  <c r="BA648" i="16"/>
  <c r="AY648" i="16"/>
  <c r="AW648" i="16"/>
  <c r="AJ648" i="16"/>
  <c r="AH648" i="16"/>
  <c r="V648" i="16"/>
  <c r="T648" i="16"/>
  <c r="M648" i="16"/>
  <c r="G648" i="16"/>
  <c r="D648" i="16"/>
  <c r="BL647" i="16"/>
  <c r="BJ647" i="16"/>
  <c r="BE647" i="16"/>
  <c r="BC647" i="16"/>
  <c r="BA647" i="16"/>
  <c r="AY647" i="16"/>
  <c r="AW647" i="16"/>
  <c r="AJ647" i="16"/>
  <c r="AH647" i="16"/>
  <c r="V647" i="16"/>
  <c r="T647" i="16"/>
  <c r="M647" i="16"/>
  <c r="G647" i="16"/>
  <c r="D647" i="16"/>
  <c r="BL646" i="16"/>
  <c r="BJ646" i="16"/>
  <c r="BE646" i="16"/>
  <c r="BC646" i="16"/>
  <c r="BA646" i="16"/>
  <c r="AY646" i="16"/>
  <c r="AW646" i="16"/>
  <c r="AJ646" i="16"/>
  <c r="AH646" i="16"/>
  <c r="V646" i="16"/>
  <c r="T646" i="16"/>
  <c r="M646" i="16"/>
  <c r="G646" i="16"/>
  <c r="D646" i="16"/>
  <c r="BL645" i="16"/>
  <c r="BJ645" i="16"/>
  <c r="BE645" i="16"/>
  <c r="BC645" i="16"/>
  <c r="BA645" i="16"/>
  <c r="AY645" i="16"/>
  <c r="AW645" i="16"/>
  <c r="AJ645" i="16"/>
  <c r="AH645" i="16"/>
  <c r="V645" i="16"/>
  <c r="T645" i="16"/>
  <c r="M645" i="16"/>
  <c r="G645" i="16"/>
  <c r="D645" i="16"/>
  <c r="BL644" i="16"/>
  <c r="BJ644" i="16"/>
  <c r="BE644" i="16"/>
  <c r="BC644" i="16"/>
  <c r="BA644" i="16"/>
  <c r="AY644" i="16"/>
  <c r="AW644" i="16"/>
  <c r="AJ644" i="16"/>
  <c r="AH644" i="16"/>
  <c r="V644" i="16"/>
  <c r="T644" i="16"/>
  <c r="M644" i="16"/>
  <c r="G644" i="16"/>
  <c r="D644" i="16"/>
  <c r="BL643" i="16"/>
  <c r="BJ643" i="16"/>
  <c r="BE643" i="16"/>
  <c r="BC643" i="16"/>
  <c r="BA643" i="16"/>
  <c r="AY643" i="16"/>
  <c r="AW643" i="16"/>
  <c r="AJ643" i="16"/>
  <c r="AH643" i="16"/>
  <c r="V643" i="16"/>
  <c r="T643" i="16"/>
  <c r="M643" i="16"/>
  <c r="G643" i="16"/>
  <c r="D643" i="16"/>
  <c r="BL642" i="16"/>
  <c r="BJ642" i="16"/>
  <c r="BE642" i="16"/>
  <c r="BC642" i="16"/>
  <c r="BA642" i="16"/>
  <c r="AY642" i="16"/>
  <c r="AW642" i="16"/>
  <c r="AJ642" i="16"/>
  <c r="AH642" i="16"/>
  <c r="V642" i="16"/>
  <c r="T642" i="16"/>
  <c r="M642" i="16"/>
  <c r="G642" i="16"/>
  <c r="D642" i="16"/>
  <c r="BL641" i="16"/>
  <c r="BJ641" i="16"/>
  <c r="BE641" i="16"/>
  <c r="BC641" i="16"/>
  <c r="BA641" i="16"/>
  <c r="AY641" i="16"/>
  <c r="AW641" i="16"/>
  <c r="AJ641" i="16"/>
  <c r="AH641" i="16"/>
  <c r="V641" i="16"/>
  <c r="T641" i="16"/>
  <c r="M641" i="16"/>
  <c r="G641" i="16"/>
  <c r="D641" i="16"/>
  <c r="BL640" i="16"/>
  <c r="BJ640" i="16"/>
  <c r="BE640" i="16"/>
  <c r="BC640" i="16"/>
  <c r="BA640" i="16"/>
  <c r="AY640" i="16"/>
  <c r="AW640" i="16"/>
  <c r="AJ640" i="16"/>
  <c r="AH640" i="16"/>
  <c r="V640" i="16"/>
  <c r="T640" i="16"/>
  <c r="M640" i="16"/>
  <c r="G640" i="16"/>
  <c r="D640" i="16"/>
  <c r="BL639" i="16"/>
  <c r="BJ639" i="16"/>
  <c r="BE639" i="16"/>
  <c r="BC639" i="16"/>
  <c r="BA639" i="16"/>
  <c r="AY639" i="16"/>
  <c r="AW639" i="16"/>
  <c r="AJ639" i="16"/>
  <c r="AH639" i="16"/>
  <c r="V639" i="16"/>
  <c r="T639" i="16"/>
  <c r="M639" i="16"/>
  <c r="G639" i="16"/>
  <c r="D639" i="16"/>
  <c r="BL638" i="16"/>
  <c r="BJ638" i="16"/>
  <c r="BE638" i="16"/>
  <c r="BC638" i="16"/>
  <c r="BA638" i="16"/>
  <c r="AY638" i="16"/>
  <c r="AW638" i="16"/>
  <c r="AJ638" i="16"/>
  <c r="AH638" i="16"/>
  <c r="V638" i="16"/>
  <c r="T638" i="16"/>
  <c r="M638" i="16"/>
  <c r="G638" i="16"/>
  <c r="D638" i="16"/>
  <c r="BL637" i="16"/>
  <c r="BJ637" i="16"/>
  <c r="BE637" i="16"/>
  <c r="BC637" i="16"/>
  <c r="BA637" i="16"/>
  <c r="AY637" i="16"/>
  <c r="AW637" i="16"/>
  <c r="AJ637" i="16"/>
  <c r="AH637" i="16"/>
  <c r="V637" i="16"/>
  <c r="T637" i="16"/>
  <c r="M637" i="16"/>
  <c r="G637" i="16"/>
  <c r="D637" i="16"/>
  <c r="BL636" i="16"/>
  <c r="BJ636" i="16"/>
  <c r="BE636" i="16"/>
  <c r="BC636" i="16"/>
  <c r="BA636" i="16"/>
  <c r="AY636" i="16"/>
  <c r="AW636" i="16"/>
  <c r="AJ636" i="16"/>
  <c r="AH636" i="16"/>
  <c r="V636" i="16"/>
  <c r="T636" i="16"/>
  <c r="M636" i="16"/>
  <c r="G636" i="16"/>
  <c r="D636" i="16"/>
  <c r="BL635" i="16"/>
  <c r="BJ635" i="16"/>
  <c r="BE635" i="16"/>
  <c r="BC635" i="16"/>
  <c r="BA635" i="16"/>
  <c r="AY635" i="16"/>
  <c r="AW635" i="16"/>
  <c r="AJ635" i="16"/>
  <c r="AH635" i="16"/>
  <c r="V635" i="16"/>
  <c r="T635" i="16"/>
  <c r="M635" i="16"/>
  <c r="G635" i="16"/>
  <c r="D635" i="16"/>
  <c r="BL634" i="16"/>
  <c r="BJ634" i="16"/>
  <c r="BE634" i="16"/>
  <c r="BC634" i="16"/>
  <c r="BA634" i="16"/>
  <c r="AY634" i="16"/>
  <c r="AW634" i="16"/>
  <c r="AJ634" i="16"/>
  <c r="AH634" i="16"/>
  <c r="V634" i="16"/>
  <c r="T634" i="16"/>
  <c r="M634" i="16"/>
  <c r="G634" i="16"/>
  <c r="D634" i="16"/>
  <c r="BL633" i="16"/>
  <c r="BJ633" i="16"/>
  <c r="BE633" i="16"/>
  <c r="BC633" i="16"/>
  <c r="BA633" i="16"/>
  <c r="AY633" i="16"/>
  <c r="AW633" i="16"/>
  <c r="AJ633" i="16"/>
  <c r="AH633" i="16"/>
  <c r="V633" i="16"/>
  <c r="T633" i="16"/>
  <c r="M633" i="16"/>
  <c r="G633" i="16"/>
  <c r="D633" i="16"/>
  <c r="BL632" i="16"/>
  <c r="BJ632" i="16"/>
  <c r="BE632" i="16"/>
  <c r="BC632" i="16"/>
  <c r="BA632" i="16"/>
  <c r="AY632" i="16"/>
  <c r="AW632" i="16"/>
  <c r="AJ632" i="16"/>
  <c r="AH632" i="16"/>
  <c r="V632" i="16"/>
  <c r="T632" i="16"/>
  <c r="M632" i="16"/>
  <c r="G632" i="16"/>
  <c r="D632" i="16"/>
  <c r="BL631" i="16"/>
  <c r="BJ631" i="16"/>
  <c r="BE631" i="16"/>
  <c r="BC631" i="16"/>
  <c r="BA631" i="16"/>
  <c r="AY631" i="16"/>
  <c r="AW631" i="16"/>
  <c r="AJ631" i="16"/>
  <c r="AH631" i="16"/>
  <c r="V631" i="16"/>
  <c r="T631" i="16"/>
  <c r="M631" i="16"/>
  <c r="G631" i="16"/>
  <c r="D631" i="16"/>
  <c r="BL630" i="16"/>
  <c r="BJ630" i="16"/>
  <c r="BE630" i="16"/>
  <c r="BC630" i="16"/>
  <c r="BA630" i="16"/>
  <c r="AY630" i="16"/>
  <c r="AW630" i="16"/>
  <c r="AJ630" i="16"/>
  <c r="AH630" i="16"/>
  <c r="V630" i="16"/>
  <c r="T630" i="16"/>
  <c r="M630" i="16"/>
  <c r="G630" i="16"/>
  <c r="D630" i="16"/>
  <c r="BL629" i="16"/>
  <c r="BJ629" i="16"/>
  <c r="BE629" i="16"/>
  <c r="BC629" i="16"/>
  <c r="BA629" i="16"/>
  <c r="AY629" i="16"/>
  <c r="AW629" i="16"/>
  <c r="AJ629" i="16"/>
  <c r="AH629" i="16"/>
  <c r="V629" i="16"/>
  <c r="T629" i="16"/>
  <c r="M629" i="16"/>
  <c r="G629" i="16"/>
  <c r="D629" i="16"/>
  <c r="BL628" i="16"/>
  <c r="BJ628" i="16"/>
  <c r="BE628" i="16"/>
  <c r="BC628" i="16"/>
  <c r="BA628" i="16"/>
  <c r="AY628" i="16"/>
  <c r="AW628" i="16"/>
  <c r="AJ628" i="16"/>
  <c r="AH628" i="16"/>
  <c r="V628" i="16"/>
  <c r="T628" i="16"/>
  <c r="M628" i="16"/>
  <c r="G628" i="16"/>
  <c r="D628" i="16"/>
  <c r="BL627" i="16"/>
  <c r="BJ627" i="16"/>
  <c r="BE627" i="16"/>
  <c r="BC627" i="16"/>
  <c r="BA627" i="16"/>
  <c r="AY627" i="16"/>
  <c r="AW627" i="16"/>
  <c r="AJ627" i="16"/>
  <c r="AH627" i="16"/>
  <c r="V627" i="16"/>
  <c r="T627" i="16"/>
  <c r="M627" i="16"/>
  <c r="G627" i="16"/>
  <c r="D627" i="16"/>
  <c r="BL626" i="16"/>
  <c r="BJ626" i="16"/>
  <c r="BE626" i="16"/>
  <c r="BC626" i="16"/>
  <c r="BA626" i="16"/>
  <c r="AY626" i="16"/>
  <c r="AW626" i="16"/>
  <c r="AJ626" i="16"/>
  <c r="AH626" i="16"/>
  <c r="V626" i="16"/>
  <c r="T626" i="16"/>
  <c r="M626" i="16"/>
  <c r="G626" i="16"/>
  <c r="D626" i="16"/>
  <c r="BL625" i="16"/>
  <c r="BJ625" i="16"/>
  <c r="BE625" i="16"/>
  <c r="BC625" i="16"/>
  <c r="BA625" i="16"/>
  <c r="AY625" i="16"/>
  <c r="AW625" i="16"/>
  <c r="AJ625" i="16"/>
  <c r="AH625" i="16"/>
  <c r="V625" i="16"/>
  <c r="T625" i="16"/>
  <c r="M625" i="16"/>
  <c r="G625" i="16"/>
  <c r="D625" i="16"/>
  <c r="BL624" i="16"/>
  <c r="BJ624" i="16"/>
  <c r="BE624" i="16"/>
  <c r="BC624" i="16"/>
  <c r="BA624" i="16"/>
  <c r="AY624" i="16"/>
  <c r="AW624" i="16"/>
  <c r="AJ624" i="16"/>
  <c r="AH624" i="16"/>
  <c r="V624" i="16"/>
  <c r="T624" i="16"/>
  <c r="M624" i="16"/>
  <c r="G624" i="16"/>
  <c r="D624" i="16"/>
  <c r="BL623" i="16"/>
  <c r="BJ623" i="16"/>
  <c r="BE623" i="16"/>
  <c r="BC623" i="16"/>
  <c r="BA623" i="16"/>
  <c r="AY623" i="16"/>
  <c r="AW623" i="16"/>
  <c r="AJ623" i="16"/>
  <c r="AH623" i="16"/>
  <c r="V623" i="16"/>
  <c r="T623" i="16"/>
  <c r="M623" i="16"/>
  <c r="G623" i="16"/>
  <c r="D623" i="16"/>
  <c r="BL622" i="16"/>
  <c r="BJ622" i="16"/>
  <c r="BE622" i="16"/>
  <c r="BC622" i="16"/>
  <c r="BA622" i="16"/>
  <c r="AY622" i="16"/>
  <c r="AW622" i="16"/>
  <c r="AJ622" i="16"/>
  <c r="AH622" i="16"/>
  <c r="V622" i="16"/>
  <c r="T622" i="16"/>
  <c r="M622" i="16"/>
  <c r="G622" i="16"/>
  <c r="D622" i="16"/>
  <c r="BL621" i="16"/>
  <c r="BJ621" i="16"/>
  <c r="BE621" i="16"/>
  <c r="BC621" i="16"/>
  <c r="BA621" i="16"/>
  <c r="AY621" i="16"/>
  <c r="AW621" i="16"/>
  <c r="AJ621" i="16"/>
  <c r="AH621" i="16"/>
  <c r="V621" i="16"/>
  <c r="T621" i="16"/>
  <c r="M621" i="16"/>
  <c r="G621" i="16"/>
  <c r="D621" i="16"/>
  <c r="BL620" i="16"/>
  <c r="BJ620" i="16"/>
  <c r="BE620" i="16"/>
  <c r="BC620" i="16"/>
  <c r="BA620" i="16"/>
  <c r="AY620" i="16"/>
  <c r="AW620" i="16"/>
  <c r="AJ620" i="16"/>
  <c r="AH620" i="16"/>
  <c r="V620" i="16"/>
  <c r="T620" i="16"/>
  <c r="M620" i="16"/>
  <c r="G620" i="16"/>
  <c r="D620" i="16"/>
  <c r="BL619" i="16"/>
  <c r="BJ619" i="16"/>
  <c r="BE619" i="16"/>
  <c r="BC619" i="16"/>
  <c r="BA619" i="16"/>
  <c r="AY619" i="16"/>
  <c r="AW619" i="16"/>
  <c r="AJ619" i="16"/>
  <c r="AH619" i="16"/>
  <c r="V619" i="16"/>
  <c r="T619" i="16"/>
  <c r="M619" i="16"/>
  <c r="G619" i="16"/>
  <c r="D619" i="16"/>
  <c r="BL618" i="16"/>
  <c r="BJ618" i="16"/>
  <c r="BE618" i="16"/>
  <c r="BC618" i="16"/>
  <c r="BA618" i="16"/>
  <c r="AY618" i="16"/>
  <c r="AW618" i="16"/>
  <c r="AJ618" i="16"/>
  <c r="AH618" i="16"/>
  <c r="V618" i="16"/>
  <c r="T618" i="16"/>
  <c r="M618" i="16"/>
  <c r="G618" i="16"/>
  <c r="D618" i="16"/>
  <c r="BL617" i="16"/>
  <c r="BJ617" i="16"/>
  <c r="BE617" i="16"/>
  <c r="BC617" i="16"/>
  <c r="BA617" i="16"/>
  <c r="AY617" i="16"/>
  <c r="AW617" i="16"/>
  <c r="AJ617" i="16"/>
  <c r="AH617" i="16"/>
  <c r="V617" i="16"/>
  <c r="T617" i="16"/>
  <c r="M617" i="16"/>
  <c r="G617" i="16"/>
  <c r="D617" i="16"/>
  <c r="BL616" i="16"/>
  <c r="BJ616" i="16"/>
  <c r="BE616" i="16"/>
  <c r="BC616" i="16"/>
  <c r="BA616" i="16"/>
  <c r="AY616" i="16"/>
  <c r="AW616" i="16"/>
  <c r="AJ616" i="16"/>
  <c r="AH616" i="16"/>
  <c r="V616" i="16"/>
  <c r="T616" i="16"/>
  <c r="M616" i="16"/>
  <c r="G616" i="16"/>
  <c r="D616" i="16"/>
  <c r="BL615" i="16"/>
  <c r="BJ615" i="16"/>
  <c r="BE615" i="16"/>
  <c r="BC615" i="16"/>
  <c r="BA615" i="16"/>
  <c r="AY615" i="16"/>
  <c r="AW615" i="16"/>
  <c r="AJ615" i="16"/>
  <c r="AH615" i="16"/>
  <c r="V615" i="16"/>
  <c r="T615" i="16"/>
  <c r="M615" i="16"/>
  <c r="G615" i="16"/>
  <c r="D615" i="16"/>
  <c r="BL614" i="16"/>
  <c r="BJ614" i="16"/>
  <c r="BE614" i="16"/>
  <c r="BC614" i="16"/>
  <c r="BA614" i="16"/>
  <c r="AY614" i="16"/>
  <c r="AW614" i="16"/>
  <c r="AJ614" i="16"/>
  <c r="AH614" i="16"/>
  <c r="V614" i="16"/>
  <c r="T614" i="16"/>
  <c r="M614" i="16"/>
  <c r="G614" i="16"/>
  <c r="D614" i="16"/>
  <c r="BL613" i="16"/>
  <c r="BJ613" i="16"/>
  <c r="BE613" i="16"/>
  <c r="BC613" i="16"/>
  <c r="BA613" i="16"/>
  <c r="AY613" i="16"/>
  <c r="AW613" i="16"/>
  <c r="AJ613" i="16"/>
  <c r="AH613" i="16"/>
  <c r="V613" i="16"/>
  <c r="T613" i="16"/>
  <c r="M613" i="16"/>
  <c r="G613" i="16"/>
  <c r="D613" i="16"/>
  <c r="BL612" i="16"/>
  <c r="BJ612" i="16"/>
  <c r="BE612" i="16"/>
  <c r="BC612" i="16"/>
  <c r="BA612" i="16"/>
  <c r="AY612" i="16"/>
  <c r="AW612" i="16"/>
  <c r="AJ612" i="16"/>
  <c r="AH612" i="16"/>
  <c r="V612" i="16"/>
  <c r="T612" i="16"/>
  <c r="M612" i="16"/>
  <c r="G612" i="16"/>
  <c r="D612" i="16"/>
  <c r="BL611" i="16"/>
  <c r="BJ611" i="16"/>
  <c r="BE611" i="16"/>
  <c r="BC611" i="16"/>
  <c r="BA611" i="16"/>
  <c r="AY611" i="16"/>
  <c r="AW611" i="16"/>
  <c r="AJ611" i="16"/>
  <c r="AH611" i="16"/>
  <c r="V611" i="16"/>
  <c r="T611" i="16"/>
  <c r="M611" i="16"/>
  <c r="G611" i="16"/>
  <c r="D611" i="16"/>
  <c r="BL610" i="16"/>
  <c r="BJ610" i="16"/>
  <c r="BE610" i="16"/>
  <c r="BC610" i="16"/>
  <c r="BA610" i="16"/>
  <c r="AY610" i="16"/>
  <c r="AW610" i="16"/>
  <c r="AJ610" i="16"/>
  <c r="AH610" i="16"/>
  <c r="V610" i="16"/>
  <c r="T610" i="16"/>
  <c r="M610" i="16"/>
  <c r="G610" i="16"/>
  <c r="D610" i="16"/>
  <c r="BL609" i="16"/>
  <c r="BJ609" i="16"/>
  <c r="BE609" i="16"/>
  <c r="BC609" i="16"/>
  <c r="BA609" i="16"/>
  <c r="AY609" i="16"/>
  <c r="AW609" i="16"/>
  <c r="AJ609" i="16"/>
  <c r="AH609" i="16"/>
  <c r="V609" i="16"/>
  <c r="T609" i="16"/>
  <c r="M609" i="16"/>
  <c r="G609" i="16"/>
  <c r="D609" i="16"/>
  <c r="BL608" i="16"/>
  <c r="BJ608" i="16"/>
  <c r="BE608" i="16"/>
  <c r="BC608" i="16"/>
  <c r="BA608" i="16"/>
  <c r="AY608" i="16"/>
  <c r="AW608" i="16"/>
  <c r="AJ608" i="16"/>
  <c r="AH608" i="16"/>
  <c r="V608" i="16"/>
  <c r="T608" i="16"/>
  <c r="M608" i="16"/>
  <c r="G608" i="16"/>
  <c r="D608" i="16"/>
  <c r="BL607" i="16"/>
  <c r="BJ607" i="16"/>
  <c r="BE607" i="16"/>
  <c r="BC607" i="16"/>
  <c r="BA607" i="16"/>
  <c r="AY607" i="16"/>
  <c r="AW607" i="16"/>
  <c r="AJ607" i="16"/>
  <c r="AH607" i="16"/>
  <c r="V607" i="16"/>
  <c r="T607" i="16"/>
  <c r="M607" i="16"/>
  <c r="G607" i="16"/>
  <c r="D607" i="16"/>
  <c r="BL606" i="16"/>
  <c r="BJ606" i="16"/>
  <c r="BE606" i="16"/>
  <c r="BC606" i="16"/>
  <c r="BA606" i="16"/>
  <c r="AY606" i="16"/>
  <c r="AW606" i="16"/>
  <c r="AJ606" i="16"/>
  <c r="AH606" i="16"/>
  <c r="V606" i="16"/>
  <c r="T606" i="16"/>
  <c r="M606" i="16"/>
  <c r="G606" i="16"/>
  <c r="D606" i="16"/>
  <c r="BL605" i="16"/>
  <c r="BJ605" i="16"/>
  <c r="BE605" i="16"/>
  <c r="BC605" i="16"/>
  <c r="BA605" i="16"/>
  <c r="AY605" i="16"/>
  <c r="AW605" i="16"/>
  <c r="AJ605" i="16"/>
  <c r="AH605" i="16"/>
  <c r="V605" i="16"/>
  <c r="T605" i="16"/>
  <c r="M605" i="16"/>
  <c r="G605" i="16"/>
  <c r="D605" i="16"/>
  <c r="BL604" i="16"/>
  <c r="BJ604" i="16"/>
  <c r="BE604" i="16"/>
  <c r="BC604" i="16"/>
  <c r="BA604" i="16"/>
  <c r="AY604" i="16"/>
  <c r="AW604" i="16"/>
  <c r="AJ604" i="16"/>
  <c r="AH604" i="16"/>
  <c r="V604" i="16"/>
  <c r="T604" i="16"/>
  <c r="M604" i="16"/>
  <c r="G604" i="16"/>
  <c r="D604" i="16"/>
  <c r="BL603" i="16"/>
  <c r="BJ603" i="16"/>
  <c r="BE603" i="16"/>
  <c r="BC603" i="16"/>
  <c r="BA603" i="16"/>
  <c r="AY603" i="16"/>
  <c r="AW603" i="16"/>
  <c r="AJ603" i="16"/>
  <c r="AH603" i="16"/>
  <c r="V603" i="16"/>
  <c r="T603" i="16"/>
  <c r="M603" i="16"/>
  <c r="G603" i="16"/>
  <c r="D603" i="16"/>
  <c r="BL602" i="16"/>
  <c r="BJ602" i="16"/>
  <c r="BE602" i="16"/>
  <c r="BC602" i="16"/>
  <c r="BA602" i="16"/>
  <c r="AY602" i="16"/>
  <c r="AW602" i="16"/>
  <c r="AJ602" i="16"/>
  <c r="AH602" i="16"/>
  <c r="V602" i="16"/>
  <c r="T602" i="16"/>
  <c r="M602" i="16"/>
  <c r="G602" i="16"/>
  <c r="D602" i="16"/>
  <c r="BL601" i="16"/>
  <c r="BJ601" i="16"/>
  <c r="BE601" i="16"/>
  <c r="BC601" i="16"/>
  <c r="BA601" i="16"/>
  <c r="AY601" i="16"/>
  <c r="AW601" i="16"/>
  <c r="AJ601" i="16"/>
  <c r="AH601" i="16"/>
  <c r="V601" i="16"/>
  <c r="T601" i="16"/>
  <c r="M601" i="16"/>
  <c r="G601" i="16"/>
  <c r="D601" i="16"/>
  <c r="BL600" i="16"/>
  <c r="BJ600" i="16"/>
  <c r="BE600" i="16"/>
  <c r="BC600" i="16"/>
  <c r="BA600" i="16"/>
  <c r="AY600" i="16"/>
  <c r="AW600" i="16"/>
  <c r="AJ600" i="16"/>
  <c r="AH600" i="16"/>
  <c r="V600" i="16"/>
  <c r="T600" i="16"/>
  <c r="M600" i="16"/>
  <c r="G600" i="16"/>
  <c r="D600" i="16"/>
  <c r="BL599" i="16"/>
  <c r="BJ599" i="16"/>
  <c r="BE599" i="16"/>
  <c r="BC599" i="16"/>
  <c r="BA599" i="16"/>
  <c r="AY599" i="16"/>
  <c r="AW599" i="16"/>
  <c r="AJ599" i="16"/>
  <c r="AH599" i="16"/>
  <c r="V599" i="16"/>
  <c r="T599" i="16"/>
  <c r="M599" i="16"/>
  <c r="G599" i="16"/>
  <c r="D599" i="16"/>
  <c r="BL598" i="16"/>
  <c r="BJ598" i="16"/>
  <c r="BE598" i="16"/>
  <c r="BC598" i="16"/>
  <c r="BA598" i="16"/>
  <c r="AY598" i="16"/>
  <c r="AW598" i="16"/>
  <c r="AJ598" i="16"/>
  <c r="AH598" i="16"/>
  <c r="V598" i="16"/>
  <c r="T598" i="16"/>
  <c r="M598" i="16"/>
  <c r="G598" i="16"/>
  <c r="D598" i="16"/>
  <c r="BL597" i="16"/>
  <c r="BJ597" i="16"/>
  <c r="BE597" i="16"/>
  <c r="BC597" i="16"/>
  <c r="BA597" i="16"/>
  <c r="AY597" i="16"/>
  <c r="AW597" i="16"/>
  <c r="AJ597" i="16"/>
  <c r="AH597" i="16"/>
  <c r="V597" i="16"/>
  <c r="T597" i="16"/>
  <c r="M597" i="16"/>
  <c r="G597" i="16"/>
  <c r="D597" i="16"/>
  <c r="BL596" i="16"/>
  <c r="BJ596" i="16"/>
  <c r="BE596" i="16"/>
  <c r="BC596" i="16"/>
  <c r="BA596" i="16"/>
  <c r="AY596" i="16"/>
  <c r="AW596" i="16"/>
  <c r="AJ596" i="16"/>
  <c r="AH596" i="16"/>
  <c r="V596" i="16"/>
  <c r="T596" i="16"/>
  <c r="M596" i="16"/>
  <c r="G596" i="16"/>
  <c r="D596" i="16"/>
  <c r="BL595" i="16"/>
  <c r="BJ595" i="16"/>
  <c r="BE595" i="16"/>
  <c r="BC595" i="16"/>
  <c r="BA595" i="16"/>
  <c r="AY595" i="16"/>
  <c r="AW595" i="16"/>
  <c r="AJ595" i="16"/>
  <c r="AH595" i="16"/>
  <c r="V595" i="16"/>
  <c r="T595" i="16"/>
  <c r="M595" i="16"/>
  <c r="G595" i="16"/>
  <c r="D595" i="16"/>
  <c r="BL594" i="16"/>
  <c r="BJ594" i="16"/>
  <c r="BE594" i="16"/>
  <c r="BC594" i="16"/>
  <c r="BA594" i="16"/>
  <c r="AY594" i="16"/>
  <c r="AW594" i="16"/>
  <c r="AJ594" i="16"/>
  <c r="AH594" i="16"/>
  <c r="V594" i="16"/>
  <c r="T594" i="16"/>
  <c r="M594" i="16"/>
  <c r="G594" i="16"/>
  <c r="D594" i="16"/>
  <c r="BL593" i="16"/>
  <c r="BJ593" i="16"/>
  <c r="BE593" i="16"/>
  <c r="BC593" i="16"/>
  <c r="BA593" i="16"/>
  <c r="AY593" i="16"/>
  <c r="AW593" i="16"/>
  <c r="AJ593" i="16"/>
  <c r="AH593" i="16"/>
  <c r="V593" i="16"/>
  <c r="T593" i="16"/>
  <c r="M593" i="16"/>
  <c r="G593" i="16"/>
  <c r="D593" i="16"/>
  <c r="BL592" i="16"/>
  <c r="BJ592" i="16"/>
  <c r="BE592" i="16"/>
  <c r="BC592" i="16"/>
  <c r="BA592" i="16"/>
  <c r="AY592" i="16"/>
  <c r="AW592" i="16"/>
  <c r="AJ592" i="16"/>
  <c r="AH592" i="16"/>
  <c r="V592" i="16"/>
  <c r="T592" i="16"/>
  <c r="M592" i="16"/>
  <c r="G592" i="16"/>
  <c r="D592" i="16"/>
  <c r="BL591" i="16"/>
  <c r="BJ591" i="16"/>
  <c r="BE591" i="16"/>
  <c r="BC591" i="16"/>
  <c r="BA591" i="16"/>
  <c r="AY591" i="16"/>
  <c r="AW591" i="16"/>
  <c r="AJ591" i="16"/>
  <c r="AH591" i="16"/>
  <c r="V591" i="16"/>
  <c r="T591" i="16"/>
  <c r="M591" i="16"/>
  <c r="G591" i="16"/>
  <c r="D591" i="16"/>
  <c r="BL590" i="16"/>
  <c r="BJ590" i="16"/>
  <c r="BE590" i="16"/>
  <c r="BC590" i="16"/>
  <c r="BA590" i="16"/>
  <c r="AY590" i="16"/>
  <c r="AW590" i="16"/>
  <c r="AJ590" i="16"/>
  <c r="AH590" i="16"/>
  <c r="V590" i="16"/>
  <c r="T590" i="16"/>
  <c r="M590" i="16"/>
  <c r="G590" i="16"/>
  <c r="D590" i="16"/>
  <c r="BL589" i="16"/>
  <c r="BJ589" i="16"/>
  <c r="BE589" i="16"/>
  <c r="BC589" i="16"/>
  <c r="BA589" i="16"/>
  <c r="AY589" i="16"/>
  <c r="AW589" i="16"/>
  <c r="AJ589" i="16"/>
  <c r="AH589" i="16"/>
  <c r="V589" i="16"/>
  <c r="T589" i="16"/>
  <c r="M589" i="16"/>
  <c r="G589" i="16"/>
  <c r="D589" i="16"/>
  <c r="BL588" i="16"/>
  <c r="BJ588" i="16"/>
  <c r="BE588" i="16"/>
  <c r="BC588" i="16"/>
  <c r="BA588" i="16"/>
  <c r="AY588" i="16"/>
  <c r="AW588" i="16"/>
  <c r="AJ588" i="16"/>
  <c r="AH588" i="16"/>
  <c r="V588" i="16"/>
  <c r="T588" i="16"/>
  <c r="M588" i="16"/>
  <c r="G588" i="16"/>
  <c r="D588" i="16"/>
  <c r="BL587" i="16"/>
  <c r="BJ587" i="16"/>
  <c r="BE587" i="16"/>
  <c r="BC587" i="16"/>
  <c r="BA587" i="16"/>
  <c r="AY587" i="16"/>
  <c r="AW587" i="16"/>
  <c r="AJ587" i="16"/>
  <c r="AH587" i="16"/>
  <c r="V587" i="16"/>
  <c r="T587" i="16"/>
  <c r="M587" i="16"/>
  <c r="G587" i="16"/>
  <c r="D587" i="16"/>
  <c r="BL586" i="16"/>
  <c r="BJ586" i="16"/>
  <c r="BE586" i="16"/>
  <c r="BC586" i="16"/>
  <c r="BA586" i="16"/>
  <c r="AY586" i="16"/>
  <c r="AW586" i="16"/>
  <c r="AJ586" i="16"/>
  <c r="AH586" i="16"/>
  <c r="V586" i="16"/>
  <c r="T586" i="16"/>
  <c r="M586" i="16"/>
  <c r="G586" i="16"/>
  <c r="D586" i="16"/>
  <c r="BL585" i="16"/>
  <c r="BJ585" i="16"/>
  <c r="BE585" i="16"/>
  <c r="BC585" i="16"/>
  <c r="BA585" i="16"/>
  <c r="AY585" i="16"/>
  <c r="AW585" i="16"/>
  <c r="AJ585" i="16"/>
  <c r="AH585" i="16"/>
  <c r="V585" i="16"/>
  <c r="T585" i="16"/>
  <c r="M585" i="16"/>
  <c r="G585" i="16"/>
  <c r="D585" i="16"/>
  <c r="BL584" i="16"/>
  <c r="BJ584" i="16"/>
  <c r="BE584" i="16"/>
  <c r="BC584" i="16"/>
  <c r="BA584" i="16"/>
  <c r="AY584" i="16"/>
  <c r="AW584" i="16"/>
  <c r="AJ584" i="16"/>
  <c r="AH584" i="16"/>
  <c r="V584" i="16"/>
  <c r="T584" i="16"/>
  <c r="M584" i="16"/>
  <c r="G584" i="16"/>
  <c r="D584" i="16"/>
  <c r="BL583" i="16"/>
  <c r="BJ583" i="16"/>
  <c r="BE583" i="16"/>
  <c r="BC583" i="16"/>
  <c r="BA583" i="16"/>
  <c r="AY583" i="16"/>
  <c r="AW583" i="16"/>
  <c r="AJ583" i="16"/>
  <c r="AH583" i="16"/>
  <c r="V583" i="16"/>
  <c r="T583" i="16"/>
  <c r="M583" i="16"/>
  <c r="G583" i="16"/>
  <c r="D583" i="16"/>
  <c r="BL582" i="16"/>
  <c r="BJ582" i="16"/>
  <c r="BE582" i="16"/>
  <c r="BC582" i="16"/>
  <c r="BA582" i="16"/>
  <c r="AY582" i="16"/>
  <c r="AW582" i="16"/>
  <c r="AJ582" i="16"/>
  <c r="AH582" i="16"/>
  <c r="V582" i="16"/>
  <c r="T582" i="16"/>
  <c r="M582" i="16"/>
  <c r="G582" i="16"/>
  <c r="D582" i="16"/>
  <c r="BL581" i="16"/>
  <c r="BJ581" i="16"/>
  <c r="BE581" i="16"/>
  <c r="BC581" i="16"/>
  <c r="BA581" i="16"/>
  <c r="AY581" i="16"/>
  <c r="AW581" i="16"/>
  <c r="AJ581" i="16"/>
  <c r="AH581" i="16"/>
  <c r="V581" i="16"/>
  <c r="T581" i="16"/>
  <c r="M581" i="16"/>
  <c r="G581" i="16"/>
  <c r="D581" i="16"/>
  <c r="BL580" i="16"/>
  <c r="BJ580" i="16"/>
  <c r="BE580" i="16"/>
  <c r="BC580" i="16"/>
  <c r="BA580" i="16"/>
  <c r="AY580" i="16"/>
  <c r="AW580" i="16"/>
  <c r="AJ580" i="16"/>
  <c r="AH580" i="16"/>
  <c r="V580" i="16"/>
  <c r="T580" i="16"/>
  <c r="M580" i="16"/>
  <c r="G580" i="16"/>
  <c r="D580" i="16"/>
  <c r="BL579" i="16"/>
  <c r="BJ579" i="16"/>
  <c r="BE579" i="16"/>
  <c r="BC579" i="16"/>
  <c r="BA579" i="16"/>
  <c r="AY579" i="16"/>
  <c r="AW579" i="16"/>
  <c r="AJ579" i="16"/>
  <c r="AH579" i="16"/>
  <c r="V579" i="16"/>
  <c r="T579" i="16"/>
  <c r="M579" i="16"/>
  <c r="G579" i="16"/>
  <c r="D579" i="16"/>
  <c r="BL578" i="16"/>
  <c r="BJ578" i="16"/>
  <c r="BE578" i="16"/>
  <c r="BC578" i="16"/>
  <c r="BA578" i="16"/>
  <c r="AY578" i="16"/>
  <c r="AW578" i="16"/>
  <c r="AJ578" i="16"/>
  <c r="AH578" i="16"/>
  <c r="V578" i="16"/>
  <c r="T578" i="16"/>
  <c r="M578" i="16"/>
  <c r="G578" i="16"/>
  <c r="D578" i="16"/>
  <c r="BL577" i="16"/>
  <c r="BJ577" i="16"/>
  <c r="BE577" i="16"/>
  <c r="BC577" i="16"/>
  <c r="BA577" i="16"/>
  <c r="AY577" i="16"/>
  <c r="AW577" i="16"/>
  <c r="AJ577" i="16"/>
  <c r="AH577" i="16"/>
  <c r="V577" i="16"/>
  <c r="T577" i="16"/>
  <c r="M577" i="16"/>
  <c r="G577" i="16"/>
  <c r="D577" i="16"/>
  <c r="BL576" i="16"/>
  <c r="BJ576" i="16"/>
  <c r="BE576" i="16"/>
  <c r="BC576" i="16"/>
  <c r="BA576" i="16"/>
  <c r="AY576" i="16"/>
  <c r="AW576" i="16"/>
  <c r="AJ576" i="16"/>
  <c r="AH576" i="16"/>
  <c r="V576" i="16"/>
  <c r="T576" i="16"/>
  <c r="M576" i="16"/>
  <c r="G576" i="16"/>
  <c r="D576" i="16"/>
  <c r="BL575" i="16"/>
  <c r="BJ575" i="16"/>
  <c r="BE575" i="16"/>
  <c r="BC575" i="16"/>
  <c r="BA575" i="16"/>
  <c r="AY575" i="16"/>
  <c r="AW575" i="16"/>
  <c r="AJ575" i="16"/>
  <c r="AH575" i="16"/>
  <c r="V575" i="16"/>
  <c r="T575" i="16"/>
  <c r="M575" i="16"/>
  <c r="G575" i="16"/>
  <c r="D575" i="16"/>
  <c r="BL574" i="16"/>
  <c r="BJ574" i="16"/>
  <c r="BE574" i="16"/>
  <c r="BC574" i="16"/>
  <c r="BA574" i="16"/>
  <c r="AY574" i="16"/>
  <c r="AW574" i="16"/>
  <c r="AJ574" i="16"/>
  <c r="AH574" i="16"/>
  <c r="V574" i="16"/>
  <c r="T574" i="16"/>
  <c r="M574" i="16"/>
  <c r="G574" i="16"/>
  <c r="D574" i="16"/>
  <c r="BL573" i="16"/>
  <c r="BJ573" i="16"/>
  <c r="BE573" i="16"/>
  <c r="BC573" i="16"/>
  <c r="BA573" i="16"/>
  <c r="AY573" i="16"/>
  <c r="AW573" i="16"/>
  <c r="AJ573" i="16"/>
  <c r="AH573" i="16"/>
  <c r="V573" i="16"/>
  <c r="T573" i="16"/>
  <c r="M573" i="16"/>
  <c r="G573" i="16"/>
  <c r="D573" i="16"/>
  <c r="BL572" i="16"/>
  <c r="BJ572" i="16"/>
  <c r="BE572" i="16"/>
  <c r="BC572" i="16"/>
  <c r="BA572" i="16"/>
  <c r="AY572" i="16"/>
  <c r="AW572" i="16"/>
  <c r="AJ572" i="16"/>
  <c r="AH572" i="16"/>
  <c r="V572" i="16"/>
  <c r="T572" i="16"/>
  <c r="M572" i="16"/>
  <c r="G572" i="16"/>
  <c r="D572" i="16"/>
  <c r="BL571" i="16"/>
  <c r="BJ571" i="16"/>
  <c r="BE571" i="16"/>
  <c r="BC571" i="16"/>
  <c r="BA571" i="16"/>
  <c r="AY571" i="16"/>
  <c r="AW571" i="16"/>
  <c r="AJ571" i="16"/>
  <c r="AH571" i="16"/>
  <c r="V571" i="16"/>
  <c r="T571" i="16"/>
  <c r="M571" i="16"/>
  <c r="G571" i="16"/>
  <c r="D571" i="16"/>
  <c r="BL570" i="16"/>
  <c r="BJ570" i="16"/>
  <c r="BE570" i="16"/>
  <c r="BC570" i="16"/>
  <c r="BA570" i="16"/>
  <c r="AY570" i="16"/>
  <c r="AW570" i="16"/>
  <c r="AJ570" i="16"/>
  <c r="AH570" i="16"/>
  <c r="V570" i="16"/>
  <c r="T570" i="16"/>
  <c r="M570" i="16"/>
  <c r="G570" i="16"/>
  <c r="D570" i="16"/>
  <c r="BL569" i="16"/>
  <c r="BJ569" i="16"/>
  <c r="BE569" i="16"/>
  <c r="BC569" i="16"/>
  <c r="BA569" i="16"/>
  <c r="AY569" i="16"/>
  <c r="AW569" i="16"/>
  <c r="AJ569" i="16"/>
  <c r="AH569" i="16"/>
  <c r="V569" i="16"/>
  <c r="T569" i="16"/>
  <c r="M569" i="16"/>
  <c r="G569" i="16"/>
  <c r="D569" i="16"/>
  <c r="BL568" i="16"/>
  <c r="BJ568" i="16"/>
  <c r="BE568" i="16"/>
  <c r="BC568" i="16"/>
  <c r="BA568" i="16"/>
  <c r="AY568" i="16"/>
  <c r="AW568" i="16"/>
  <c r="AJ568" i="16"/>
  <c r="AH568" i="16"/>
  <c r="V568" i="16"/>
  <c r="T568" i="16"/>
  <c r="M568" i="16"/>
  <c r="G568" i="16"/>
  <c r="D568" i="16"/>
  <c r="BL567" i="16"/>
  <c r="BJ567" i="16"/>
  <c r="BE567" i="16"/>
  <c r="BC567" i="16"/>
  <c r="BA567" i="16"/>
  <c r="AY567" i="16"/>
  <c r="AW567" i="16"/>
  <c r="AJ567" i="16"/>
  <c r="AH567" i="16"/>
  <c r="V567" i="16"/>
  <c r="T567" i="16"/>
  <c r="M567" i="16"/>
  <c r="G567" i="16"/>
  <c r="D567" i="16"/>
  <c r="BL566" i="16"/>
  <c r="BJ566" i="16"/>
  <c r="BE566" i="16"/>
  <c r="BC566" i="16"/>
  <c r="BA566" i="16"/>
  <c r="AY566" i="16"/>
  <c r="AW566" i="16"/>
  <c r="AJ566" i="16"/>
  <c r="AH566" i="16"/>
  <c r="V566" i="16"/>
  <c r="T566" i="16"/>
  <c r="M566" i="16"/>
  <c r="G566" i="16"/>
  <c r="D566" i="16"/>
  <c r="BL565" i="16"/>
  <c r="BJ565" i="16"/>
  <c r="BE565" i="16"/>
  <c r="BC565" i="16"/>
  <c r="BA565" i="16"/>
  <c r="AY565" i="16"/>
  <c r="AW565" i="16"/>
  <c r="AJ565" i="16"/>
  <c r="AH565" i="16"/>
  <c r="V565" i="16"/>
  <c r="T565" i="16"/>
  <c r="M565" i="16"/>
  <c r="G565" i="16"/>
  <c r="D565" i="16"/>
  <c r="BL564" i="16"/>
  <c r="BJ564" i="16"/>
  <c r="BE564" i="16"/>
  <c r="BC564" i="16"/>
  <c r="BA564" i="16"/>
  <c r="AY564" i="16"/>
  <c r="AW564" i="16"/>
  <c r="AJ564" i="16"/>
  <c r="AH564" i="16"/>
  <c r="V564" i="16"/>
  <c r="T564" i="16"/>
  <c r="M564" i="16"/>
  <c r="G564" i="16"/>
  <c r="D564" i="16"/>
  <c r="BL563" i="16"/>
  <c r="BJ563" i="16"/>
  <c r="BE563" i="16"/>
  <c r="BC563" i="16"/>
  <c r="BA563" i="16"/>
  <c r="AY563" i="16"/>
  <c r="AW563" i="16"/>
  <c r="AJ563" i="16"/>
  <c r="AH563" i="16"/>
  <c r="V563" i="16"/>
  <c r="T563" i="16"/>
  <c r="M563" i="16"/>
  <c r="G563" i="16"/>
  <c r="D563" i="16"/>
  <c r="BL562" i="16"/>
  <c r="BJ562" i="16"/>
  <c r="BE562" i="16"/>
  <c r="BC562" i="16"/>
  <c r="BA562" i="16"/>
  <c r="AY562" i="16"/>
  <c r="AW562" i="16"/>
  <c r="AJ562" i="16"/>
  <c r="AH562" i="16"/>
  <c r="V562" i="16"/>
  <c r="T562" i="16"/>
  <c r="M562" i="16"/>
  <c r="G562" i="16"/>
  <c r="D562" i="16"/>
  <c r="BL561" i="16"/>
  <c r="BJ561" i="16"/>
  <c r="BE561" i="16"/>
  <c r="BC561" i="16"/>
  <c r="BA561" i="16"/>
  <c r="AY561" i="16"/>
  <c r="AW561" i="16"/>
  <c r="AJ561" i="16"/>
  <c r="AH561" i="16"/>
  <c r="V561" i="16"/>
  <c r="T561" i="16"/>
  <c r="M561" i="16"/>
  <c r="G561" i="16"/>
  <c r="D561" i="16"/>
  <c r="BL560" i="16"/>
  <c r="BJ560" i="16"/>
  <c r="BE560" i="16"/>
  <c r="BC560" i="16"/>
  <c r="BA560" i="16"/>
  <c r="AY560" i="16"/>
  <c r="AW560" i="16"/>
  <c r="AJ560" i="16"/>
  <c r="AH560" i="16"/>
  <c r="V560" i="16"/>
  <c r="T560" i="16"/>
  <c r="M560" i="16"/>
  <c r="G560" i="16"/>
  <c r="D560" i="16"/>
  <c r="BL559" i="16"/>
  <c r="BJ559" i="16"/>
  <c r="BE559" i="16"/>
  <c r="BC559" i="16"/>
  <c r="BA559" i="16"/>
  <c r="AY559" i="16"/>
  <c r="AW559" i="16"/>
  <c r="AJ559" i="16"/>
  <c r="AH559" i="16"/>
  <c r="V559" i="16"/>
  <c r="T559" i="16"/>
  <c r="M559" i="16"/>
  <c r="G559" i="16"/>
  <c r="D559" i="16"/>
  <c r="BL558" i="16"/>
  <c r="BJ558" i="16"/>
  <c r="BE558" i="16"/>
  <c r="BC558" i="16"/>
  <c r="BA558" i="16"/>
  <c r="AY558" i="16"/>
  <c r="AW558" i="16"/>
  <c r="AJ558" i="16"/>
  <c r="AH558" i="16"/>
  <c r="V558" i="16"/>
  <c r="T558" i="16"/>
  <c r="M558" i="16"/>
  <c r="G558" i="16"/>
  <c r="D558" i="16"/>
  <c r="BL557" i="16"/>
  <c r="BJ557" i="16"/>
  <c r="BE557" i="16"/>
  <c r="BC557" i="16"/>
  <c r="BA557" i="16"/>
  <c r="AY557" i="16"/>
  <c r="AW557" i="16"/>
  <c r="AJ557" i="16"/>
  <c r="AH557" i="16"/>
  <c r="V557" i="16"/>
  <c r="T557" i="16"/>
  <c r="M557" i="16"/>
  <c r="G557" i="16"/>
  <c r="D557" i="16"/>
  <c r="BL556" i="16"/>
  <c r="BJ556" i="16"/>
  <c r="BE556" i="16"/>
  <c r="BC556" i="16"/>
  <c r="BA556" i="16"/>
  <c r="AY556" i="16"/>
  <c r="AW556" i="16"/>
  <c r="AJ556" i="16"/>
  <c r="AH556" i="16"/>
  <c r="V556" i="16"/>
  <c r="T556" i="16"/>
  <c r="M556" i="16"/>
  <c r="G556" i="16"/>
  <c r="D556" i="16"/>
  <c r="BL555" i="16"/>
  <c r="BJ555" i="16"/>
  <c r="BE555" i="16"/>
  <c r="BC555" i="16"/>
  <c r="BA555" i="16"/>
  <c r="AY555" i="16"/>
  <c r="AW555" i="16"/>
  <c r="AJ555" i="16"/>
  <c r="AH555" i="16"/>
  <c r="V555" i="16"/>
  <c r="T555" i="16"/>
  <c r="M555" i="16"/>
  <c r="G555" i="16"/>
  <c r="D555" i="16"/>
  <c r="BL554" i="16"/>
  <c r="BJ554" i="16"/>
  <c r="BE554" i="16"/>
  <c r="BC554" i="16"/>
  <c r="BA554" i="16"/>
  <c r="AY554" i="16"/>
  <c r="AW554" i="16"/>
  <c r="AJ554" i="16"/>
  <c r="AH554" i="16"/>
  <c r="V554" i="16"/>
  <c r="T554" i="16"/>
  <c r="M554" i="16"/>
  <c r="G554" i="16"/>
  <c r="D554" i="16"/>
  <c r="BL553" i="16"/>
  <c r="BJ553" i="16"/>
  <c r="BE553" i="16"/>
  <c r="BC553" i="16"/>
  <c r="BA553" i="16"/>
  <c r="AY553" i="16"/>
  <c r="AW553" i="16"/>
  <c r="AJ553" i="16"/>
  <c r="AH553" i="16"/>
  <c r="V553" i="16"/>
  <c r="T553" i="16"/>
  <c r="M553" i="16"/>
  <c r="G553" i="16"/>
  <c r="D553" i="16"/>
  <c r="BL552" i="16"/>
  <c r="BJ552" i="16"/>
  <c r="BE552" i="16"/>
  <c r="BC552" i="16"/>
  <c r="BA552" i="16"/>
  <c r="AY552" i="16"/>
  <c r="AW552" i="16"/>
  <c r="AJ552" i="16"/>
  <c r="AH552" i="16"/>
  <c r="V552" i="16"/>
  <c r="T552" i="16"/>
  <c r="M552" i="16"/>
  <c r="G552" i="16"/>
  <c r="D552" i="16"/>
  <c r="BL551" i="16"/>
  <c r="BJ551" i="16"/>
  <c r="BE551" i="16"/>
  <c r="BC551" i="16"/>
  <c r="BA551" i="16"/>
  <c r="AY551" i="16"/>
  <c r="AW551" i="16"/>
  <c r="AJ551" i="16"/>
  <c r="AH551" i="16"/>
  <c r="V551" i="16"/>
  <c r="T551" i="16"/>
  <c r="M551" i="16"/>
  <c r="G551" i="16"/>
  <c r="D551" i="16"/>
  <c r="BL550" i="16"/>
  <c r="BJ550" i="16"/>
  <c r="BE550" i="16"/>
  <c r="BC550" i="16"/>
  <c r="BA550" i="16"/>
  <c r="AY550" i="16"/>
  <c r="AW550" i="16"/>
  <c r="AJ550" i="16"/>
  <c r="AH550" i="16"/>
  <c r="V550" i="16"/>
  <c r="T550" i="16"/>
  <c r="M550" i="16"/>
  <c r="G550" i="16"/>
  <c r="D550" i="16"/>
  <c r="BL549" i="16"/>
  <c r="BJ549" i="16"/>
  <c r="BE549" i="16"/>
  <c r="BC549" i="16"/>
  <c r="BA549" i="16"/>
  <c r="AY549" i="16"/>
  <c r="AW549" i="16"/>
  <c r="AJ549" i="16"/>
  <c r="AH549" i="16"/>
  <c r="V549" i="16"/>
  <c r="T549" i="16"/>
  <c r="M549" i="16"/>
  <c r="G549" i="16"/>
  <c r="D549" i="16"/>
  <c r="BL548" i="16"/>
  <c r="BJ548" i="16"/>
  <c r="BE548" i="16"/>
  <c r="BC548" i="16"/>
  <c r="BA548" i="16"/>
  <c r="AY548" i="16"/>
  <c r="AW548" i="16"/>
  <c r="AJ548" i="16"/>
  <c r="AH548" i="16"/>
  <c r="V548" i="16"/>
  <c r="T548" i="16"/>
  <c r="M548" i="16"/>
  <c r="G548" i="16"/>
  <c r="D548" i="16"/>
  <c r="BL547" i="16"/>
  <c r="BJ547" i="16"/>
  <c r="BE547" i="16"/>
  <c r="BC547" i="16"/>
  <c r="BA547" i="16"/>
  <c r="AY547" i="16"/>
  <c r="AW547" i="16"/>
  <c r="AJ547" i="16"/>
  <c r="AH547" i="16"/>
  <c r="V547" i="16"/>
  <c r="T547" i="16"/>
  <c r="M547" i="16"/>
  <c r="G547" i="16"/>
  <c r="D547" i="16"/>
  <c r="BL546" i="16"/>
  <c r="BJ546" i="16"/>
  <c r="BE546" i="16"/>
  <c r="BC546" i="16"/>
  <c r="BA546" i="16"/>
  <c r="AY546" i="16"/>
  <c r="AW546" i="16"/>
  <c r="AJ546" i="16"/>
  <c r="AH546" i="16"/>
  <c r="V546" i="16"/>
  <c r="T546" i="16"/>
  <c r="M546" i="16"/>
  <c r="G546" i="16"/>
  <c r="D546" i="16"/>
  <c r="BL545" i="16"/>
  <c r="BJ545" i="16"/>
  <c r="BE545" i="16"/>
  <c r="BC545" i="16"/>
  <c r="BA545" i="16"/>
  <c r="AY545" i="16"/>
  <c r="AW545" i="16"/>
  <c r="AJ545" i="16"/>
  <c r="AH545" i="16"/>
  <c r="V545" i="16"/>
  <c r="T545" i="16"/>
  <c r="M545" i="16"/>
  <c r="G545" i="16"/>
  <c r="D545" i="16"/>
  <c r="BL544" i="16"/>
  <c r="BJ544" i="16"/>
  <c r="BE544" i="16"/>
  <c r="BC544" i="16"/>
  <c r="BA544" i="16"/>
  <c r="AY544" i="16"/>
  <c r="AW544" i="16"/>
  <c r="AJ544" i="16"/>
  <c r="AH544" i="16"/>
  <c r="V544" i="16"/>
  <c r="T544" i="16"/>
  <c r="M544" i="16"/>
  <c r="G544" i="16"/>
  <c r="D544" i="16"/>
  <c r="BL543" i="16"/>
  <c r="BJ543" i="16"/>
  <c r="BE543" i="16"/>
  <c r="BC543" i="16"/>
  <c r="BA543" i="16"/>
  <c r="AY543" i="16"/>
  <c r="AW543" i="16"/>
  <c r="AJ543" i="16"/>
  <c r="AH543" i="16"/>
  <c r="V543" i="16"/>
  <c r="T543" i="16"/>
  <c r="M543" i="16"/>
  <c r="G543" i="16"/>
  <c r="D543" i="16"/>
  <c r="BL542" i="16"/>
  <c r="BJ542" i="16"/>
  <c r="BE542" i="16"/>
  <c r="BC542" i="16"/>
  <c r="BA542" i="16"/>
  <c r="AY542" i="16"/>
  <c r="AW542" i="16"/>
  <c r="AJ542" i="16"/>
  <c r="AH542" i="16"/>
  <c r="V542" i="16"/>
  <c r="T542" i="16"/>
  <c r="M542" i="16"/>
  <c r="G542" i="16"/>
  <c r="D542" i="16"/>
  <c r="BL541" i="16"/>
  <c r="BJ541" i="16"/>
  <c r="BE541" i="16"/>
  <c r="BC541" i="16"/>
  <c r="BA541" i="16"/>
  <c r="AY541" i="16"/>
  <c r="AW541" i="16"/>
  <c r="AJ541" i="16"/>
  <c r="AH541" i="16"/>
  <c r="V541" i="16"/>
  <c r="T541" i="16"/>
  <c r="M541" i="16"/>
  <c r="G541" i="16"/>
  <c r="D541" i="16"/>
  <c r="BL540" i="16"/>
  <c r="BJ540" i="16"/>
  <c r="BE540" i="16"/>
  <c r="BC540" i="16"/>
  <c r="BA540" i="16"/>
  <c r="AY540" i="16"/>
  <c r="AW540" i="16"/>
  <c r="AJ540" i="16"/>
  <c r="AH540" i="16"/>
  <c r="V540" i="16"/>
  <c r="T540" i="16"/>
  <c r="M540" i="16"/>
  <c r="G540" i="16"/>
  <c r="D540" i="16"/>
  <c r="BL539" i="16"/>
  <c r="BJ539" i="16"/>
  <c r="BE539" i="16"/>
  <c r="BC539" i="16"/>
  <c r="BA539" i="16"/>
  <c r="AY539" i="16"/>
  <c r="AW539" i="16"/>
  <c r="AJ539" i="16"/>
  <c r="AH539" i="16"/>
  <c r="V539" i="16"/>
  <c r="T539" i="16"/>
  <c r="M539" i="16"/>
  <c r="G539" i="16"/>
  <c r="D539" i="16"/>
  <c r="BL538" i="16"/>
  <c r="BJ538" i="16"/>
  <c r="BE538" i="16"/>
  <c r="BC538" i="16"/>
  <c r="BA538" i="16"/>
  <c r="AY538" i="16"/>
  <c r="AW538" i="16"/>
  <c r="AJ538" i="16"/>
  <c r="AH538" i="16"/>
  <c r="V538" i="16"/>
  <c r="T538" i="16"/>
  <c r="M538" i="16"/>
  <c r="G538" i="16"/>
  <c r="D538" i="16"/>
  <c r="BL537" i="16"/>
  <c r="BJ537" i="16"/>
  <c r="BE537" i="16"/>
  <c r="BC537" i="16"/>
  <c r="BA537" i="16"/>
  <c r="AY537" i="16"/>
  <c r="AW537" i="16"/>
  <c r="AJ537" i="16"/>
  <c r="AH537" i="16"/>
  <c r="V537" i="16"/>
  <c r="T537" i="16"/>
  <c r="M537" i="16"/>
  <c r="G537" i="16"/>
  <c r="D537" i="16"/>
  <c r="BL536" i="16"/>
  <c r="BJ536" i="16"/>
  <c r="BE536" i="16"/>
  <c r="BC536" i="16"/>
  <c r="BA536" i="16"/>
  <c r="AY536" i="16"/>
  <c r="AW536" i="16"/>
  <c r="AJ536" i="16"/>
  <c r="AH536" i="16"/>
  <c r="V536" i="16"/>
  <c r="T536" i="16"/>
  <c r="M536" i="16"/>
  <c r="G536" i="16"/>
  <c r="D536" i="16"/>
  <c r="BL535" i="16"/>
  <c r="BJ535" i="16"/>
  <c r="BE535" i="16"/>
  <c r="BC535" i="16"/>
  <c r="BA535" i="16"/>
  <c r="AY535" i="16"/>
  <c r="AW535" i="16"/>
  <c r="AJ535" i="16"/>
  <c r="AH535" i="16"/>
  <c r="V535" i="16"/>
  <c r="T535" i="16"/>
  <c r="M535" i="16"/>
  <c r="G535" i="16"/>
  <c r="D535" i="16"/>
  <c r="BL534" i="16"/>
  <c r="BJ534" i="16"/>
  <c r="BE534" i="16"/>
  <c r="BC534" i="16"/>
  <c r="BA534" i="16"/>
  <c r="AY534" i="16"/>
  <c r="AW534" i="16"/>
  <c r="AJ534" i="16"/>
  <c r="AH534" i="16"/>
  <c r="V534" i="16"/>
  <c r="T534" i="16"/>
  <c r="M534" i="16"/>
  <c r="G534" i="16"/>
  <c r="D534" i="16"/>
  <c r="BL533" i="16"/>
  <c r="BJ533" i="16"/>
  <c r="BE533" i="16"/>
  <c r="BC533" i="16"/>
  <c r="BA533" i="16"/>
  <c r="AY533" i="16"/>
  <c r="AW533" i="16"/>
  <c r="AJ533" i="16"/>
  <c r="AH533" i="16"/>
  <c r="V533" i="16"/>
  <c r="T533" i="16"/>
  <c r="M533" i="16"/>
  <c r="G533" i="16"/>
  <c r="D533" i="16"/>
  <c r="BL532" i="16"/>
  <c r="BJ532" i="16"/>
  <c r="BE532" i="16"/>
  <c r="BC532" i="16"/>
  <c r="BA532" i="16"/>
  <c r="AY532" i="16"/>
  <c r="AW532" i="16"/>
  <c r="AJ532" i="16"/>
  <c r="AH532" i="16"/>
  <c r="V532" i="16"/>
  <c r="T532" i="16"/>
  <c r="M532" i="16"/>
  <c r="G532" i="16"/>
  <c r="D532" i="16"/>
  <c r="BL531" i="16"/>
  <c r="BJ531" i="16"/>
  <c r="BE531" i="16"/>
  <c r="BC531" i="16"/>
  <c r="BA531" i="16"/>
  <c r="AY531" i="16"/>
  <c r="AW531" i="16"/>
  <c r="AJ531" i="16"/>
  <c r="AH531" i="16"/>
  <c r="V531" i="16"/>
  <c r="T531" i="16"/>
  <c r="M531" i="16"/>
  <c r="G531" i="16"/>
  <c r="D531" i="16"/>
  <c r="BL530" i="16"/>
  <c r="BJ530" i="16"/>
  <c r="BE530" i="16"/>
  <c r="BC530" i="16"/>
  <c r="BA530" i="16"/>
  <c r="AY530" i="16"/>
  <c r="AW530" i="16"/>
  <c r="AJ530" i="16"/>
  <c r="AH530" i="16"/>
  <c r="V530" i="16"/>
  <c r="T530" i="16"/>
  <c r="M530" i="16"/>
  <c r="G530" i="16"/>
  <c r="D530" i="16"/>
  <c r="BL529" i="16"/>
  <c r="BJ529" i="16"/>
  <c r="BE529" i="16"/>
  <c r="BC529" i="16"/>
  <c r="BA529" i="16"/>
  <c r="AY529" i="16"/>
  <c r="AW529" i="16"/>
  <c r="AJ529" i="16"/>
  <c r="AH529" i="16"/>
  <c r="V529" i="16"/>
  <c r="T529" i="16"/>
  <c r="M529" i="16"/>
  <c r="G529" i="16"/>
  <c r="D529" i="16"/>
  <c r="BL528" i="16"/>
  <c r="BJ528" i="16"/>
  <c r="BE528" i="16"/>
  <c r="BC528" i="16"/>
  <c r="BA528" i="16"/>
  <c r="AY528" i="16"/>
  <c r="AW528" i="16"/>
  <c r="AJ528" i="16"/>
  <c r="AH528" i="16"/>
  <c r="V528" i="16"/>
  <c r="T528" i="16"/>
  <c r="M528" i="16"/>
  <c r="G528" i="16"/>
  <c r="D528" i="16"/>
  <c r="BL527" i="16"/>
  <c r="BJ527" i="16"/>
  <c r="BE527" i="16"/>
  <c r="BC527" i="16"/>
  <c r="BA527" i="16"/>
  <c r="AY527" i="16"/>
  <c r="AW527" i="16"/>
  <c r="AJ527" i="16"/>
  <c r="AH527" i="16"/>
  <c r="V527" i="16"/>
  <c r="T527" i="16"/>
  <c r="M527" i="16"/>
  <c r="G527" i="16"/>
  <c r="D527" i="16"/>
  <c r="BL526" i="16"/>
  <c r="BJ526" i="16"/>
  <c r="BE526" i="16"/>
  <c r="BC526" i="16"/>
  <c r="BA526" i="16"/>
  <c r="AY526" i="16"/>
  <c r="AW526" i="16"/>
  <c r="AJ526" i="16"/>
  <c r="AH526" i="16"/>
  <c r="V526" i="16"/>
  <c r="T526" i="16"/>
  <c r="M526" i="16"/>
  <c r="G526" i="16"/>
  <c r="D526" i="16"/>
  <c r="BL525" i="16"/>
  <c r="BJ525" i="16"/>
  <c r="BE525" i="16"/>
  <c r="BC525" i="16"/>
  <c r="BA525" i="16"/>
  <c r="AY525" i="16"/>
  <c r="AW525" i="16"/>
  <c r="AJ525" i="16"/>
  <c r="AH525" i="16"/>
  <c r="V525" i="16"/>
  <c r="T525" i="16"/>
  <c r="M525" i="16"/>
  <c r="G525" i="16"/>
  <c r="D525" i="16"/>
  <c r="BL524" i="16"/>
  <c r="BJ524" i="16"/>
  <c r="BE524" i="16"/>
  <c r="BC524" i="16"/>
  <c r="BA524" i="16"/>
  <c r="AY524" i="16"/>
  <c r="AW524" i="16"/>
  <c r="AJ524" i="16"/>
  <c r="AH524" i="16"/>
  <c r="V524" i="16"/>
  <c r="T524" i="16"/>
  <c r="M524" i="16"/>
  <c r="G524" i="16"/>
  <c r="D524" i="16"/>
  <c r="BL523" i="16"/>
  <c r="BJ523" i="16"/>
  <c r="BE523" i="16"/>
  <c r="BC523" i="16"/>
  <c r="BA523" i="16"/>
  <c r="AY523" i="16"/>
  <c r="AW523" i="16"/>
  <c r="AJ523" i="16"/>
  <c r="AH523" i="16"/>
  <c r="V523" i="16"/>
  <c r="T523" i="16"/>
  <c r="M523" i="16"/>
  <c r="G523" i="16"/>
  <c r="D523" i="16"/>
  <c r="BL522" i="16"/>
  <c r="BJ522" i="16"/>
  <c r="BE522" i="16"/>
  <c r="BC522" i="16"/>
  <c r="BA522" i="16"/>
  <c r="AY522" i="16"/>
  <c r="AW522" i="16"/>
  <c r="AJ522" i="16"/>
  <c r="AH522" i="16"/>
  <c r="V522" i="16"/>
  <c r="T522" i="16"/>
  <c r="M522" i="16"/>
  <c r="G522" i="16"/>
  <c r="D522" i="16"/>
  <c r="BL521" i="16"/>
  <c r="BJ521" i="16"/>
  <c r="BE521" i="16"/>
  <c r="BC521" i="16"/>
  <c r="BA521" i="16"/>
  <c r="AY521" i="16"/>
  <c r="AW521" i="16"/>
  <c r="AJ521" i="16"/>
  <c r="AH521" i="16"/>
  <c r="V521" i="16"/>
  <c r="T521" i="16"/>
  <c r="M521" i="16"/>
  <c r="G521" i="16"/>
  <c r="D521" i="16"/>
  <c r="BL520" i="16"/>
  <c r="BJ520" i="16"/>
  <c r="BE520" i="16"/>
  <c r="BC520" i="16"/>
  <c r="BA520" i="16"/>
  <c r="AY520" i="16"/>
  <c r="AW520" i="16"/>
  <c r="AJ520" i="16"/>
  <c r="AH520" i="16"/>
  <c r="V520" i="16"/>
  <c r="T520" i="16"/>
  <c r="M520" i="16"/>
  <c r="G520" i="16"/>
  <c r="D520" i="16"/>
  <c r="BL519" i="16"/>
  <c r="BJ519" i="16"/>
  <c r="BE519" i="16"/>
  <c r="BC519" i="16"/>
  <c r="BA519" i="16"/>
  <c r="AY519" i="16"/>
  <c r="AW519" i="16"/>
  <c r="AJ519" i="16"/>
  <c r="AH519" i="16"/>
  <c r="V519" i="16"/>
  <c r="T519" i="16"/>
  <c r="M519" i="16"/>
  <c r="G519" i="16"/>
  <c r="D519" i="16"/>
  <c r="BL518" i="16"/>
  <c r="BJ518" i="16"/>
  <c r="BE518" i="16"/>
  <c r="BC518" i="16"/>
  <c r="BA518" i="16"/>
  <c r="AY518" i="16"/>
  <c r="AW518" i="16"/>
  <c r="AJ518" i="16"/>
  <c r="AH518" i="16"/>
  <c r="V518" i="16"/>
  <c r="T518" i="16"/>
  <c r="M518" i="16"/>
  <c r="G518" i="16"/>
  <c r="D518" i="16"/>
  <c r="BL517" i="16"/>
  <c r="BJ517" i="16"/>
  <c r="BE517" i="16"/>
  <c r="BC517" i="16"/>
  <c r="BA517" i="16"/>
  <c r="AY517" i="16"/>
  <c r="AW517" i="16"/>
  <c r="AJ517" i="16"/>
  <c r="AH517" i="16"/>
  <c r="V517" i="16"/>
  <c r="T517" i="16"/>
  <c r="M517" i="16"/>
  <c r="G517" i="16"/>
  <c r="D517" i="16"/>
  <c r="BL516" i="16"/>
  <c r="BJ516" i="16"/>
  <c r="BE516" i="16"/>
  <c r="BC516" i="16"/>
  <c r="BA516" i="16"/>
  <c r="AY516" i="16"/>
  <c r="AW516" i="16"/>
  <c r="AJ516" i="16"/>
  <c r="AH516" i="16"/>
  <c r="V516" i="16"/>
  <c r="T516" i="16"/>
  <c r="M516" i="16"/>
  <c r="G516" i="16"/>
  <c r="D516" i="16"/>
  <c r="BL515" i="16"/>
  <c r="BJ515" i="16"/>
  <c r="BE515" i="16"/>
  <c r="BC515" i="16"/>
  <c r="BA515" i="16"/>
  <c r="AY515" i="16"/>
  <c r="AW515" i="16"/>
  <c r="AJ515" i="16"/>
  <c r="AH515" i="16"/>
  <c r="V515" i="16"/>
  <c r="T515" i="16"/>
  <c r="M515" i="16"/>
  <c r="G515" i="16"/>
  <c r="D515" i="16"/>
  <c r="BL514" i="16"/>
  <c r="BJ514" i="16"/>
  <c r="BE514" i="16"/>
  <c r="BC514" i="16"/>
  <c r="BA514" i="16"/>
  <c r="AY514" i="16"/>
  <c r="AW514" i="16"/>
  <c r="AJ514" i="16"/>
  <c r="AH514" i="16"/>
  <c r="V514" i="16"/>
  <c r="T514" i="16"/>
  <c r="M514" i="16"/>
  <c r="G514" i="16"/>
  <c r="D514" i="16"/>
  <c r="BL513" i="16"/>
  <c r="BJ513" i="16"/>
  <c r="BE513" i="16"/>
  <c r="BC513" i="16"/>
  <c r="BA513" i="16"/>
  <c r="AY513" i="16"/>
  <c r="AW513" i="16"/>
  <c r="AJ513" i="16"/>
  <c r="AH513" i="16"/>
  <c r="V513" i="16"/>
  <c r="T513" i="16"/>
  <c r="M513" i="16"/>
  <c r="G513" i="16"/>
  <c r="D513" i="16"/>
  <c r="BL512" i="16"/>
  <c r="BJ512" i="16"/>
  <c r="BE512" i="16"/>
  <c r="BC512" i="16"/>
  <c r="BA512" i="16"/>
  <c r="AY512" i="16"/>
  <c r="AW512" i="16"/>
  <c r="AJ512" i="16"/>
  <c r="AH512" i="16"/>
  <c r="V512" i="16"/>
  <c r="T512" i="16"/>
  <c r="M512" i="16"/>
  <c r="G512" i="16"/>
  <c r="D512" i="16"/>
  <c r="BL511" i="16"/>
  <c r="BJ511" i="16"/>
  <c r="BE511" i="16"/>
  <c r="BC511" i="16"/>
  <c r="BA511" i="16"/>
  <c r="AY511" i="16"/>
  <c r="AW511" i="16"/>
  <c r="AJ511" i="16"/>
  <c r="AH511" i="16"/>
  <c r="V511" i="16"/>
  <c r="T511" i="16"/>
  <c r="M511" i="16"/>
  <c r="G511" i="16"/>
  <c r="D511" i="16"/>
  <c r="BL510" i="16"/>
  <c r="BJ510" i="16"/>
  <c r="BE510" i="16"/>
  <c r="BC510" i="16"/>
  <c r="BA510" i="16"/>
  <c r="AY510" i="16"/>
  <c r="AW510" i="16"/>
  <c r="AJ510" i="16"/>
  <c r="AH510" i="16"/>
  <c r="V510" i="16"/>
  <c r="T510" i="16"/>
  <c r="M510" i="16"/>
  <c r="G510" i="16"/>
  <c r="D510" i="16"/>
  <c r="BL509" i="16"/>
  <c r="BJ509" i="16"/>
  <c r="BE509" i="16"/>
  <c r="BC509" i="16"/>
  <c r="BA509" i="16"/>
  <c r="AY509" i="16"/>
  <c r="AW509" i="16"/>
  <c r="AJ509" i="16"/>
  <c r="AH509" i="16"/>
  <c r="V509" i="16"/>
  <c r="T509" i="16"/>
  <c r="M509" i="16"/>
  <c r="G509" i="16"/>
  <c r="D509" i="16"/>
  <c r="BL508" i="16"/>
  <c r="BJ508" i="16"/>
  <c r="BE508" i="16"/>
  <c r="BC508" i="16"/>
  <c r="BA508" i="16"/>
  <c r="AY508" i="16"/>
  <c r="AW508" i="16"/>
  <c r="AJ508" i="16"/>
  <c r="AH508" i="16"/>
  <c r="V508" i="16"/>
  <c r="T508" i="16"/>
  <c r="M508" i="16"/>
  <c r="G508" i="16"/>
  <c r="D508" i="16"/>
  <c r="BL507" i="16"/>
  <c r="BJ507" i="16"/>
  <c r="BE507" i="16"/>
  <c r="BC507" i="16"/>
  <c r="BA507" i="16"/>
  <c r="AY507" i="16"/>
  <c r="AW507" i="16"/>
  <c r="AJ507" i="16"/>
  <c r="AH507" i="16"/>
  <c r="V507" i="16"/>
  <c r="T507" i="16"/>
  <c r="M507" i="16"/>
  <c r="G507" i="16"/>
  <c r="D507" i="16"/>
  <c r="BL506" i="16"/>
  <c r="BJ506" i="16"/>
  <c r="BE506" i="16"/>
  <c r="BC506" i="16"/>
  <c r="BA506" i="16"/>
  <c r="AY506" i="16"/>
  <c r="AW506" i="16"/>
  <c r="AJ506" i="16"/>
  <c r="AH506" i="16"/>
  <c r="V506" i="16"/>
  <c r="T506" i="16"/>
  <c r="M506" i="16"/>
  <c r="G506" i="16"/>
  <c r="D506" i="16"/>
  <c r="BL505" i="16"/>
  <c r="BJ505" i="16"/>
  <c r="BE505" i="16"/>
  <c r="BC505" i="16"/>
  <c r="BA505" i="16"/>
  <c r="AY505" i="16"/>
  <c r="AW505" i="16"/>
  <c r="AJ505" i="16"/>
  <c r="AH505" i="16"/>
  <c r="V505" i="16"/>
  <c r="T505" i="16"/>
  <c r="M505" i="16"/>
  <c r="G505" i="16"/>
  <c r="D505" i="16"/>
  <c r="BL504" i="16"/>
  <c r="BJ504" i="16"/>
  <c r="BE504" i="16"/>
  <c r="BC504" i="16"/>
  <c r="BA504" i="16"/>
  <c r="AY504" i="16"/>
  <c r="AW504" i="16"/>
  <c r="AJ504" i="16"/>
  <c r="AH504" i="16"/>
  <c r="V504" i="16"/>
  <c r="T504" i="16"/>
  <c r="M504" i="16"/>
  <c r="G504" i="16"/>
  <c r="D504" i="16"/>
  <c r="BL503" i="16"/>
  <c r="BJ503" i="16"/>
  <c r="BE503" i="16"/>
  <c r="BC503" i="16"/>
  <c r="BA503" i="16"/>
  <c r="AY503" i="16"/>
  <c r="AW503" i="16"/>
  <c r="AJ503" i="16"/>
  <c r="AH503" i="16"/>
  <c r="V503" i="16"/>
  <c r="T503" i="16"/>
  <c r="M503" i="16"/>
  <c r="G503" i="16"/>
  <c r="D503" i="16"/>
  <c r="BL502" i="16"/>
  <c r="BJ502" i="16"/>
  <c r="BE502" i="16"/>
  <c r="BC502" i="16"/>
  <c r="BA502" i="16"/>
  <c r="AY502" i="16"/>
  <c r="AW502" i="16"/>
  <c r="AJ502" i="16"/>
  <c r="AH502" i="16"/>
  <c r="V502" i="16"/>
  <c r="T502" i="16"/>
  <c r="M502" i="16"/>
  <c r="G502" i="16"/>
  <c r="D502" i="16"/>
  <c r="BL501" i="16"/>
  <c r="BJ501" i="16"/>
  <c r="BE501" i="16"/>
  <c r="BC501" i="16"/>
  <c r="BA501" i="16"/>
  <c r="AY501" i="16"/>
  <c r="AW501" i="16"/>
  <c r="AJ501" i="16"/>
  <c r="AH501" i="16"/>
  <c r="V501" i="16"/>
  <c r="T501" i="16"/>
  <c r="M501" i="16"/>
  <c r="G501" i="16"/>
  <c r="D501" i="16"/>
  <c r="BL500" i="16"/>
  <c r="BJ500" i="16"/>
  <c r="BE500" i="16"/>
  <c r="BC500" i="16"/>
  <c r="BA500" i="16"/>
  <c r="AY500" i="16"/>
  <c r="AW500" i="16"/>
  <c r="AJ500" i="16"/>
  <c r="AH500" i="16"/>
  <c r="V500" i="16"/>
  <c r="T500" i="16"/>
  <c r="M500" i="16"/>
  <c r="G500" i="16"/>
  <c r="D500" i="16"/>
  <c r="BL499" i="16"/>
  <c r="BJ499" i="16"/>
  <c r="BE499" i="16"/>
  <c r="BC499" i="16"/>
  <c r="BA499" i="16"/>
  <c r="AY499" i="16"/>
  <c r="AW499" i="16"/>
  <c r="AJ499" i="16"/>
  <c r="AH499" i="16"/>
  <c r="V499" i="16"/>
  <c r="T499" i="16"/>
  <c r="M499" i="16"/>
  <c r="G499" i="16"/>
  <c r="D499" i="16"/>
  <c r="BL498" i="16"/>
  <c r="BJ498" i="16"/>
  <c r="BE498" i="16"/>
  <c r="BC498" i="16"/>
  <c r="BA498" i="16"/>
  <c r="AY498" i="16"/>
  <c r="AW498" i="16"/>
  <c r="AJ498" i="16"/>
  <c r="AH498" i="16"/>
  <c r="V498" i="16"/>
  <c r="T498" i="16"/>
  <c r="M498" i="16"/>
  <c r="G498" i="16"/>
  <c r="D498" i="16"/>
  <c r="BL497" i="16"/>
  <c r="BJ497" i="16"/>
  <c r="BE497" i="16"/>
  <c r="BC497" i="16"/>
  <c r="BA497" i="16"/>
  <c r="AY497" i="16"/>
  <c r="AW497" i="16"/>
  <c r="AJ497" i="16"/>
  <c r="AH497" i="16"/>
  <c r="V497" i="16"/>
  <c r="T497" i="16"/>
  <c r="M497" i="16"/>
  <c r="G497" i="16"/>
  <c r="D497" i="16"/>
  <c r="BL496" i="16"/>
  <c r="BJ496" i="16"/>
  <c r="BE496" i="16"/>
  <c r="BC496" i="16"/>
  <c r="BA496" i="16"/>
  <c r="AY496" i="16"/>
  <c r="AW496" i="16"/>
  <c r="AJ496" i="16"/>
  <c r="AH496" i="16"/>
  <c r="V496" i="16"/>
  <c r="T496" i="16"/>
  <c r="M496" i="16"/>
  <c r="G496" i="16"/>
  <c r="D496" i="16"/>
  <c r="BL495" i="16"/>
  <c r="BJ495" i="16"/>
  <c r="BE495" i="16"/>
  <c r="BC495" i="16"/>
  <c r="BA495" i="16"/>
  <c r="AY495" i="16"/>
  <c r="AW495" i="16"/>
  <c r="AJ495" i="16"/>
  <c r="AH495" i="16"/>
  <c r="V495" i="16"/>
  <c r="T495" i="16"/>
  <c r="M495" i="16"/>
  <c r="G495" i="16"/>
  <c r="D495" i="16"/>
  <c r="BL494" i="16"/>
  <c r="BJ494" i="16"/>
  <c r="BE494" i="16"/>
  <c r="BC494" i="16"/>
  <c r="BA494" i="16"/>
  <c r="AY494" i="16"/>
  <c r="AW494" i="16"/>
  <c r="AJ494" i="16"/>
  <c r="AH494" i="16"/>
  <c r="V494" i="16"/>
  <c r="T494" i="16"/>
  <c r="M494" i="16"/>
  <c r="G494" i="16"/>
  <c r="D494" i="16"/>
  <c r="BL493" i="16"/>
  <c r="BJ493" i="16"/>
  <c r="BE493" i="16"/>
  <c r="BC493" i="16"/>
  <c r="BA493" i="16"/>
  <c r="AY493" i="16"/>
  <c r="AW493" i="16"/>
  <c r="AJ493" i="16"/>
  <c r="AH493" i="16"/>
  <c r="V493" i="16"/>
  <c r="T493" i="16"/>
  <c r="M493" i="16"/>
  <c r="G493" i="16"/>
  <c r="D493" i="16"/>
  <c r="BL492" i="16"/>
  <c r="BJ492" i="16"/>
  <c r="BE492" i="16"/>
  <c r="BC492" i="16"/>
  <c r="BA492" i="16"/>
  <c r="AY492" i="16"/>
  <c r="AW492" i="16"/>
  <c r="AJ492" i="16"/>
  <c r="AH492" i="16"/>
  <c r="V492" i="16"/>
  <c r="T492" i="16"/>
  <c r="M492" i="16"/>
  <c r="G492" i="16"/>
  <c r="D492" i="16"/>
  <c r="BL491" i="16"/>
  <c r="BJ491" i="16"/>
  <c r="BE491" i="16"/>
  <c r="BC491" i="16"/>
  <c r="BA491" i="16"/>
  <c r="AY491" i="16"/>
  <c r="AW491" i="16"/>
  <c r="AJ491" i="16"/>
  <c r="AH491" i="16"/>
  <c r="V491" i="16"/>
  <c r="T491" i="16"/>
  <c r="M491" i="16"/>
  <c r="G491" i="16"/>
  <c r="D491" i="16"/>
  <c r="BL490" i="16"/>
  <c r="BJ490" i="16"/>
  <c r="BE490" i="16"/>
  <c r="BC490" i="16"/>
  <c r="BA490" i="16"/>
  <c r="AY490" i="16"/>
  <c r="AW490" i="16"/>
  <c r="AJ490" i="16"/>
  <c r="AH490" i="16"/>
  <c r="V490" i="16"/>
  <c r="T490" i="16"/>
  <c r="M490" i="16"/>
  <c r="G490" i="16"/>
  <c r="D490" i="16"/>
  <c r="BL489" i="16"/>
  <c r="BJ489" i="16"/>
  <c r="BE489" i="16"/>
  <c r="BC489" i="16"/>
  <c r="BA489" i="16"/>
  <c r="AY489" i="16"/>
  <c r="AW489" i="16"/>
  <c r="AJ489" i="16"/>
  <c r="AH489" i="16"/>
  <c r="V489" i="16"/>
  <c r="T489" i="16"/>
  <c r="M489" i="16"/>
  <c r="G489" i="16"/>
  <c r="D489" i="16"/>
  <c r="BL488" i="16"/>
  <c r="BJ488" i="16"/>
  <c r="BE488" i="16"/>
  <c r="BC488" i="16"/>
  <c r="BA488" i="16"/>
  <c r="AY488" i="16"/>
  <c r="AW488" i="16"/>
  <c r="AJ488" i="16"/>
  <c r="AH488" i="16"/>
  <c r="V488" i="16"/>
  <c r="T488" i="16"/>
  <c r="M488" i="16"/>
  <c r="G488" i="16"/>
  <c r="D488" i="16"/>
  <c r="BL487" i="16"/>
  <c r="BJ487" i="16"/>
  <c r="BE487" i="16"/>
  <c r="BC487" i="16"/>
  <c r="BA487" i="16"/>
  <c r="AY487" i="16"/>
  <c r="AW487" i="16"/>
  <c r="AJ487" i="16"/>
  <c r="AH487" i="16"/>
  <c r="V487" i="16"/>
  <c r="T487" i="16"/>
  <c r="M487" i="16"/>
  <c r="G487" i="16"/>
  <c r="D487" i="16"/>
  <c r="BL486" i="16"/>
  <c r="BJ486" i="16"/>
  <c r="BE486" i="16"/>
  <c r="BC486" i="16"/>
  <c r="BA486" i="16"/>
  <c r="AY486" i="16"/>
  <c r="AW486" i="16"/>
  <c r="AJ486" i="16"/>
  <c r="AH486" i="16"/>
  <c r="V486" i="16"/>
  <c r="T486" i="16"/>
  <c r="M486" i="16"/>
  <c r="G486" i="16"/>
  <c r="D486" i="16"/>
  <c r="BL485" i="16"/>
  <c r="BJ485" i="16"/>
  <c r="BE485" i="16"/>
  <c r="BC485" i="16"/>
  <c r="BA485" i="16"/>
  <c r="AY485" i="16"/>
  <c r="AW485" i="16"/>
  <c r="AJ485" i="16"/>
  <c r="AH485" i="16"/>
  <c r="V485" i="16"/>
  <c r="T485" i="16"/>
  <c r="M485" i="16"/>
  <c r="G485" i="16"/>
  <c r="D485" i="16"/>
  <c r="BL484" i="16"/>
  <c r="BJ484" i="16"/>
  <c r="BE484" i="16"/>
  <c r="BC484" i="16"/>
  <c r="BA484" i="16"/>
  <c r="AY484" i="16"/>
  <c r="AW484" i="16"/>
  <c r="AJ484" i="16"/>
  <c r="AH484" i="16"/>
  <c r="V484" i="16"/>
  <c r="T484" i="16"/>
  <c r="M484" i="16"/>
  <c r="G484" i="16"/>
  <c r="D484" i="16"/>
  <c r="BL483" i="16"/>
  <c r="BJ483" i="16"/>
  <c r="BE483" i="16"/>
  <c r="BC483" i="16"/>
  <c r="BA483" i="16"/>
  <c r="AY483" i="16"/>
  <c r="AW483" i="16"/>
  <c r="AJ483" i="16"/>
  <c r="AH483" i="16"/>
  <c r="V483" i="16"/>
  <c r="T483" i="16"/>
  <c r="M483" i="16"/>
  <c r="G483" i="16"/>
  <c r="D483" i="16"/>
  <c r="BL482" i="16"/>
  <c r="BJ482" i="16"/>
  <c r="BE482" i="16"/>
  <c r="BC482" i="16"/>
  <c r="BA482" i="16"/>
  <c r="AY482" i="16"/>
  <c r="AW482" i="16"/>
  <c r="AJ482" i="16"/>
  <c r="AH482" i="16"/>
  <c r="V482" i="16"/>
  <c r="T482" i="16"/>
  <c r="M482" i="16"/>
  <c r="G482" i="16"/>
  <c r="D482" i="16"/>
  <c r="BL481" i="16"/>
  <c r="BJ481" i="16"/>
  <c r="BE481" i="16"/>
  <c r="BC481" i="16"/>
  <c r="BA481" i="16"/>
  <c r="AY481" i="16"/>
  <c r="AW481" i="16"/>
  <c r="AJ481" i="16"/>
  <c r="AH481" i="16"/>
  <c r="V481" i="16"/>
  <c r="T481" i="16"/>
  <c r="M481" i="16"/>
  <c r="G481" i="16"/>
  <c r="D481" i="16"/>
  <c r="BL480" i="16"/>
  <c r="BJ480" i="16"/>
  <c r="BE480" i="16"/>
  <c r="BC480" i="16"/>
  <c r="BA480" i="16"/>
  <c r="AY480" i="16"/>
  <c r="AW480" i="16"/>
  <c r="AJ480" i="16"/>
  <c r="AH480" i="16"/>
  <c r="V480" i="16"/>
  <c r="T480" i="16"/>
  <c r="M480" i="16"/>
  <c r="G480" i="16"/>
  <c r="D480" i="16"/>
  <c r="BL479" i="16"/>
  <c r="BJ479" i="16"/>
  <c r="BE479" i="16"/>
  <c r="BC479" i="16"/>
  <c r="BA479" i="16"/>
  <c r="AY479" i="16"/>
  <c r="AW479" i="16"/>
  <c r="AJ479" i="16"/>
  <c r="AH479" i="16"/>
  <c r="V479" i="16"/>
  <c r="T479" i="16"/>
  <c r="M479" i="16"/>
  <c r="G479" i="16"/>
  <c r="D479" i="16"/>
  <c r="BL478" i="16"/>
  <c r="BJ478" i="16"/>
  <c r="BE478" i="16"/>
  <c r="BC478" i="16"/>
  <c r="BA478" i="16"/>
  <c r="AY478" i="16"/>
  <c r="AW478" i="16"/>
  <c r="AJ478" i="16"/>
  <c r="AH478" i="16"/>
  <c r="V478" i="16"/>
  <c r="T478" i="16"/>
  <c r="M478" i="16"/>
  <c r="G478" i="16"/>
  <c r="D478" i="16"/>
  <c r="BL477" i="16"/>
  <c r="BJ477" i="16"/>
  <c r="BE477" i="16"/>
  <c r="BC477" i="16"/>
  <c r="BA477" i="16"/>
  <c r="AY477" i="16"/>
  <c r="AW477" i="16"/>
  <c r="AJ477" i="16"/>
  <c r="AH477" i="16"/>
  <c r="V477" i="16"/>
  <c r="T477" i="16"/>
  <c r="M477" i="16"/>
  <c r="G477" i="16"/>
  <c r="D477" i="16"/>
  <c r="BL476" i="16"/>
  <c r="BJ476" i="16"/>
  <c r="BE476" i="16"/>
  <c r="BC476" i="16"/>
  <c r="BA476" i="16"/>
  <c r="AY476" i="16"/>
  <c r="AW476" i="16"/>
  <c r="AJ476" i="16"/>
  <c r="AH476" i="16"/>
  <c r="V476" i="16"/>
  <c r="T476" i="16"/>
  <c r="M476" i="16"/>
  <c r="G476" i="16"/>
  <c r="D476" i="16"/>
  <c r="BL475" i="16"/>
  <c r="BJ475" i="16"/>
  <c r="BE475" i="16"/>
  <c r="BC475" i="16"/>
  <c r="BA475" i="16"/>
  <c r="AY475" i="16"/>
  <c r="AW475" i="16"/>
  <c r="AJ475" i="16"/>
  <c r="AH475" i="16"/>
  <c r="V475" i="16"/>
  <c r="T475" i="16"/>
  <c r="M475" i="16"/>
  <c r="G475" i="16"/>
  <c r="D475" i="16"/>
  <c r="BL474" i="16"/>
  <c r="BJ474" i="16"/>
  <c r="BE474" i="16"/>
  <c r="BC474" i="16"/>
  <c r="BA474" i="16"/>
  <c r="AY474" i="16"/>
  <c r="AW474" i="16"/>
  <c r="AJ474" i="16"/>
  <c r="AH474" i="16"/>
  <c r="V474" i="16"/>
  <c r="T474" i="16"/>
  <c r="M474" i="16"/>
  <c r="G474" i="16"/>
  <c r="D474" i="16"/>
  <c r="BL473" i="16"/>
  <c r="BJ473" i="16"/>
  <c r="BE473" i="16"/>
  <c r="BC473" i="16"/>
  <c r="BA473" i="16"/>
  <c r="AY473" i="16"/>
  <c r="AW473" i="16"/>
  <c r="AJ473" i="16"/>
  <c r="AH473" i="16"/>
  <c r="V473" i="16"/>
  <c r="T473" i="16"/>
  <c r="M473" i="16"/>
  <c r="G473" i="16"/>
  <c r="D473" i="16"/>
  <c r="BL472" i="16"/>
  <c r="BJ472" i="16"/>
  <c r="BE472" i="16"/>
  <c r="BC472" i="16"/>
  <c r="BA472" i="16"/>
  <c r="AY472" i="16"/>
  <c r="AW472" i="16"/>
  <c r="AJ472" i="16"/>
  <c r="AH472" i="16"/>
  <c r="V472" i="16"/>
  <c r="T472" i="16"/>
  <c r="M472" i="16"/>
  <c r="G472" i="16"/>
  <c r="D472" i="16"/>
  <c r="BL471" i="16"/>
  <c r="BJ471" i="16"/>
  <c r="BE471" i="16"/>
  <c r="BC471" i="16"/>
  <c r="BA471" i="16"/>
  <c r="AY471" i="16"/>
  <c r="AW471" i="16"/>
  <c r="AJ471" i="16"/>
  <c r="AH471" i="16"/>
  <c r="V471" i="16"/>
  <c r="T471" i="16"/>
  <c r="M471" i="16"/>
  <c r="G471" i="16"/>
  <c r="D471" i="16"/>
  <c r="BL470" i="16"/>
  <c r="BJ470" i="16"/>
  <c r="BE470" i="16"/>
  <c r="BC470" i="16"/>
  <c r="BA470" i="16"/>
  <c r="AY470" i="16"/>
  <c r="AW470" i="16"/>
  <c r="AJ470" i="16"/>
  <c r="AH470" i="16"/>
  <c r="V470" i="16"/>
  <c r="T470" i="16"/>
  <c r="M470" i="16"/>
  <c r="G470" i="16"/>
  <c r="D470" i="16"/>
  <c r="BL469" i="16"/>
  <c r="BJ469" i="16"/>
  <c r="BE469" i="16"/>
  <c r="BC469" i="16"/>
  <c r="BA469" i="16"/>
  <c r="AY469" i="16"/>
  <c r="AW469" i="16"/>
  <c r="AJ469" i="16"/>
  <c r="AH469" i="16"/>
  <c r="V469" i="16"/>
  <c r="T469" i="16"/>
  <c r="M469" i="16"/>
  <c r="G469" i="16"/>
  <c r="D469" i="16"/>
  <c r="BL468" i="16"/>
  <c r="BJ468" i="16"/>
  <c r="BE468" i="16"/>
  <c r="BC468" i="16"/>
  <c r="BA468" i="16"/>
  <c r="AY468" i="16"/>
  <c r="AW468" i="16"/>
  <c r="AJ468" i="16"/>
  <c r="AH468" i="16"/>
  <c r="V468" i="16"/>
  <c r="T468" i="16"/>
  <c r="M468" i="16"/>
  <c r="G468" i="16"/>
  <c r="D468" i="16"/>
  <c r="BL467" i="16"/>
  <c r="BJ467" i="16"/>
  <c r="BE467" i="16"/>
  <c r="BC467" i="16"/>
  <c r="BA467" i="16"/>
  <c r="AY467" i="16"/>
  <c r="AW467" i="16"/>
  <c r="AJ467" i="16"/>
  <c r="AH467" i="16"/>
  <c r="V467" i="16"/>
  <c r="T467" i="16"/>
  <c r="M467" i="16"/>
  <c r="G467" i="16"/>
  <c r="D467" i="16"/>
  <c r="BL466" i="16"/>
  <c r="BJ466" i="16"/>
  <c r="BE466" i="16"/>
  <c r="BC466" i="16"/>
  <c r="BA466" i="16"/>
  <c r="AY466" i="16"/>
  <c r="AW466" i="16"/>
  <c r="AJ466" i="16"/>
  <c r="AH466" i="16"/>
  <c r="V466" i="16"/>
  <c r="T466" i="16"/>
  <c r="M466" i="16"/>
  <c r="G466" i="16"/>
  <c r="D466" i="16"/>
  <c r="BL465" i="16"/>
  <c r="BJ465" i="16"/>
  <c r="BE465" i="16"/>
  <c r="BC465" i="16"/>
  <c r="BA465" i="16"/>
  <c r="AY465" i="16"/>
  <c r="AW465" i="16"/>
  <c r="AJ465" i="16"/>
  <c r="AH465" i="16"/>
  <c r="V465" i="16"/>
  <c r="T465" i="16"/>
  <c r="M465" i="16"/>
  <c r="G465" i="16"/>
  <c r="D465" i="16"/>
  <c r="BL464" i="16"/>
  <c r="BJ464" i="16"/>
  <c r="BE464" i="16"/>
  <c r="BC464" i="16"/>
  <c r="BA464" i="16"/>
  <c r="AY464" i="16"/>
  <c r="AW464" i="16"/>
  <c r="AJ464" i="16"/>
  <c r="AH464" i="16"/>
  <c r="V464" i="16"/>
  <c r="T464" i="16"/>
  <c r="M464" i="16"/>
  <c r="G464" i="16"/>
  <c r="D464" i="16"/>
  <c r="BL463" i="16"/>
  <c r="BJ463" i="16"/>
  <c r="BE463" i="16"/>
  <c r="BC463" i="16"/>
  <c r="BA463" i="16"/>
  <c r="AY463" i="16"/>
  <c r="AW463" i="16"/>
  <c r="AJ463" i="16"/>
  <c r="AH463" i="16"/>
  <c r="V463" i="16"/>
  <c r="T463" i="16"/>
  <c r="M463" i="16"/>
  <c r="G463" i="16"/>
  <c r="D463" i="16"/>
  <c r="BL462" i="16"/>
  <c r="BJ462" i="16"/>
  <c r="BE462" i="16"/>
  <c r="BC462" i="16"/>
  <c r="BA462" i="16"/>
  <c r="AY462" i="16"/>
  <c r="AW462" i="16"/>
  <c r="AJ462" i="16"/>
  <c r="AH462" i="16"/>
  <c r="V462" i="16"/>
  <c r="T462" i="16"/>
  <c r="M462" i="16"/>
  <c r="G462" i="16"/>
  <c r="D462" i="16"/>
  <c r="BL461" i="16"/>
  <c r="BJ461" i="16"/>
  <c r="BE461" i="16"/>
  <c r="BC461" i="16"/>
  <c r="BA461" i="16"/>
  <c r="AY461" i="16"/>
  <c r="AW461" i="16"/>
  <c r="AJ461" i="16"/>
  <c r="AH461" i="16"/>
  <c r="V461" i="16"/>
  <c r="T461" i="16"/>
  <c r="M461" i="16"/>
  <c r="G461" i="16"/>
  <c r="D461" i="16"/>
  <c r="BL460" i="16"/>
  <c r="BJ460" i="16"/>
  <c r="BE460" i="16"/>
  <c r="BC460" i="16"/>
  <c r="BA460" i="16"/>
  <c r="AY460" i="16"/>
  <c r="AW460" i="16"/>
  <c r="AJ460" i="16"/>
  <c r="AH460" i="16"/>
  <c r="V460" i="16"/>
  <c r="T460" i="16"/>
  <c r="M460" i="16"/>
  <c r="G460" i="16"/>
  <c r="D460" i="16"/>
  <c r="BL459" i="16"/>
  <c r="BJ459" i="16"/>
  <c r="BE459" i="16"/>
  <c r="BC459" i="16"/>
  <c r="BA459" i="16"/>
  <c r="AY459" i="16"/>
  <c r="AW459" i="16"/>
  <c r="AJ459" i="16"/>
  <c r="AH459" i="16"/>
  <c r="V459" i="16"/>
  <c r="T459" i="16"/>
  <c r="M459" i="16"/>
  <c r="G459" i="16"/>
  <c r="D459" i="16"/>
  <c r="BL458" i="16"/>
  <c r="BJ458" i="16"/>
  <c r="BE458" i="16"/>
  <c r="BC458" i="16"/>
  <c r="BA458" i="16"/>
  <c r="AY458" i="16"/>
  <c r="AW458" i="16"/>
  <c r="AJ458" i="16"/>
  <c r="AH458" i="16"/>
  <c r="V458" i="16"/>
  <c r="T458" i="16"/>
  <c r="M458" i="16"/>
  <c r="G458" i="16"/>
  <c r="D458" i="16"/>
  <c r="BL457" i="16"/>
  <c r="BJ457" i="16"/>
  <c r="BE457" i="16"/>
  <c r="BC457" i="16"/>
  <c r="BA457" i="16"/>
  <c r="AY457" i="16"/>
  <c r="AW457" i="16"/>
  <c r="AJ457" i="16"/>
  <c r="AH457" i="16"/>
  <c r="V457" i="16"/>
  <c r="T457" i="16"/>
  <c r="M457" i="16"/>
  <c r="G457" i="16"/>
  <c r="D457" i="16"/>
  <c r="BL456" i="16"/>
  <c r="BJ456" i="16"/>
  <c r="BE456" i="16"/>
  <c r="BC456" i="16"/>
  <c r="BA456" i="16"/>
  <c r="AY456" i="16"/>
  <c r="AW456" i="16"/>
  <c r="AJ456" i="16"/>
  <c r="AH456" i="16"/>
  <c r="V456" i="16"/>
  <c r="T456" i="16"/>
  <c r="M456" i="16"/>
  <c r="G456" i="16"/>
  <c r="D456" i="16"/>
  <c r="BL455" i="16"/>
  <c r="BJ455" i="16"/>
  <c r="BE455" i="16"/>
  <c r="BC455" i="16"/>
  <c r="BA455" i="16"/>
  <c r="AY455" i="16"/>
  <c r="AW455" i="16"/>
  <c r="AJ455" i="16"/>
  <c r="AH455" i="16"/>
  <c r="V455" i="16"/>
  <c r="T455" i="16"/>
  <c r="M455" i="16"/>
  <c r="G455" i="16"/>
  <c r="D455" i="16"/>
  <c r="BL454" i="16"/>
  <c r="BJ454" i="16"/>
  <c r="BE454" i="16"/>
  <c r="BC454" i="16"/>
  <c r="BA454" i="16"/>
  <c r="AY454" i="16"/>
  <c r="AW454" i="16"/>
  <c r="AJ454" i="16"/>
  <c r="AH454" i="16"/>
  <c r="V454" i="16"/>
  <c r="T454" i="16"/>
  <c r="M454" i="16"/>
  <c r="G454" i="16"/>
  <c r="D454" i="16"/>
  <c r="BL453" i="16"/>
  <c r="BJ453" i="16"/>
  <c r="BE453" i="16"/>
  <c r="BC453" i="16"/>
  <c r="BA453" i="16"/>
  <c r="AY453" i="16"/>
  <c r="AW453" i="16"/>
  <c r="AJ453" i="16"/>
  <c r="AH453" i="16"/>
  <c r="V453" i="16"/>
  <c r="T453" i="16"/>
  <c r="M453" i="16"/>
  <c r="G453" i="16"/>
  <c r="D453" i="16"/>
  <c r="BL452" i="16"/>
  <c r="BJ452" i="16"/>
  <c r="BE452" i="16"/>
  <c r="BC452" i="16"/>
  <c r="BA452" i="16"/>
  <c r="AY452" i="16"/>
  <c r="AW452" i="16"/>
  <c r="AJ452" i="16"/>
  <c r="AH452" i="16"/>
  <c r="V452" i="16"/>
  <c r="T452" i="16"/>
  <c r="M452" i="16"/>
  <c r="G452" i="16"/>
  <c r="D452" i="16"/>
  <c r="BL451" i="16"/>
  <c r="BJ451" i="16"/>
  <c r="BE451" i="16"/>
  <c r="BC451" i="16"/>
  <c r="BA451" i="16"/>
  <c r="AY451" i="16"/>
  <c r="AW451" i="16"/>
  <c r="AJ451" i="16"/>
  <c r="AH451" i="16"/>
  <c r="V451" i="16"/>
  <c r="T451" i="16"/>
  <c r="M451" i="16"/>
  <c r="G451" i="16"/>
  <c r="D451" i="16"/>
  <c r="BL450" i="16"/>
  <c r="BJ450" i="16"/>
  <c r="BE450" i="16"/>
  <c r="BC450" i="16"/>
  <c r="BA450" i="16"/>
  <c r="AY450" i="16"/>
  <c r="AW450" i="16"/>
  <c r="AJ450" i="16"/>
  <c r="AH450" i="16"/>
  <c r="V450" i="16"/>
  <c r="T450" i="16"/>
  <c r="M450" i="16"/>
  <c r="G450" i="16"/>
  <c r="D450" i="16"/>
  <c r="BL449" i="16"/>
  <c r="BJ449" i="16"/>
  <c r="BE449" i="16"/>
  <c r="BC449" i="16"/>
  <c r="BA449" i="16"/>
  <c r="AY449" i="16"/>
  <c r="AW449" i="16"/>
  <c r="AJ449" i="16"/>
  <c r="AH449" i="16"/>
  <c r="V449" i="16"/>
  <c r="T449" i="16"/>
  <c r="M449" i="16"/>
  <c r="G449" i="16"/>
  <c r="D449" i="16"/>
  <c r="BL448" i="16"/>
  <c r="BJ448" i="16"/>
  <c r="BE448" i="16"/>
  <c r="BC448" i="16"/>
  <c r="BA448" i="16"/>
  <c r="AY448" i="16"/>
  <c r="AW448" i="16"/>
  <c r="AJ448" i="16"/>
  <c r="AH448" i="16"/>
  <c r="V448" i="16"/>
  <c r="T448" i="16"/>
  <c r="M448" i="16"/>
  <c r="G448" i="16"/>
  <c r="D448" i="16"/>
  <c r="BL447" i="16"/>
  <c r="BJ447" i="16"/>
  <c r="BE447" i="16"/>
  <c r="BC447" i="16"/>
  <c r="BA447" i="16"/>
  <c r="AY447" i="16"/>
  <c r="AW447" i="16"/>
  <c r="AJ447" i="16"/>
  <c r="AH447" i="16"/>
  <c r="V447" i="16"/>
  <c r="T447" i="16"/>
  <c r="M447" i="16"/>
  <c r="G447" i="16"/>
  <c r="D447" i="16"/>
  <c r="BL446" i="16"/>
  <c r="BJ446" i="16"/>
  <c r="BE446" i="16"/>
  <c r="BC446" i="16"/>
  <c r="BA446" i="16"/>
  <c r="AY446" i="16"/>
  <c r="AW446" i="16"/>
  <c r="AJ446" i="16"/>
  <c r="AH446" i="16"/>
  <c r="V446" i="16"/>
  <c r="T446" i="16"/>
  <c r="M446" i="16"/>
  <c r="G446" i="16"/>
  <c r="D446" i="16"/>
  <c r="BL445" i="16"/>
  <c r="BJ445" i="16"/>
  <c r="BE445" i="16"/>
  <c r="BC445" i="16"/>
  <c r="BA445" i="16"/>
  <c r="AY445" i="16"/>
  <c r="AW445" i="16"/>
  <c r="AJ445" i="16"/>
  <c r="AH445" i="16"/>
  <c r="V445" i="16"/>
  <c r="T445" i="16"/>
  <c r="M445" i="16"/>
  <c r="G445" i="16"/>
  <c r="D445" i="16"/>
  <c r="BL444" i="16"/>
  <c r="BJ444" i="16"/>
  <c r="BE444" i="16"/>
  <c r="BC444" i="16"/>
  <c r="BA444" i="16"/>
  <c r="AY444" i="16"/>
  <c r="AW444" i="16"/>
  <c r="AJ444" i="16"/>
  <c r="AH444" i="16"/>
  <c r="V444" i="16"/>
  <c r="T444" i="16"/>
  <c r="M444" i="16"/>
  <c r="G444" i="16"/>
  <c r="D444" i="16"/>
  <c r="BL443" i="16"/>
  <c r="BJ443" i="16"/>
  <c r="BE443" i="16"/>
  <c r="BC443" i="16"/>
  <c r="BA443" i="16"/>
  <c r="AY443" i="16"/>
  <c r="AW443" i="16"/>
  <c r="AJ443" i="16"/>
  <c r="AH443" i="16"/>
  <c r="V443" i="16"/>
  <c r="T443" i="16"/>
  <c r="M443" i="16"/>
  <c r="G443" i="16"/>
  <c r="D443" i="16"/>
  <c r="BL442" i="16"/>
  <c r="BJ442" i="16"/>
  <c r="BE442" i="16"/>
  <c r="BC442" i="16"/>
  <c r="BA442" i="16"/>
  <c r="AY442" i="16"/>
  <c r="AW442" i="16"/>
  <c r="AJ442" i="16"/>
  <c r="AH442" i="16"/>
  <c r="V442" i="16"/>
  <c r="T442" i="16"/>
  <c r="M442" i="16"/>
  <c r="G442" i="16"/>
  <c r="D442" i="16"/>
  <c r="BL441" i="16"/>
  <c r="BJ441" i="16"/>
  <c r="BE441" i="16"/>
  <c r="BC441" i="16"/>
  <c r="BA441" i="16"/>
  <c r="AY441" i="16"/>
  <c r="AW441" i="16"/>
  <c r="AJ441" i="16"/>
  <c r="AH441" i="16"/>
  <c r="V441" i="16"/>
  <c r="T441" i="16"/>
  <c r="M441" i="16"/>
  <c r="G441" i="16"/>
  <c r="D441" i="16"/>
  <c r="BL440" i="16"/>
  <c r="BJ440" i="16"/>
  <c r="BE440" i="16"/>
  <c r="BC440" i="16"/>
  <c r="BA440" i="16"/>
  <c r="AY440" i="16"/>
  <c r="AW440" i="16"/>
  <c r="AJ440" i="16"/>
  <c r="AH440" i="16"/>
  <c r="V440" i="16"/>
  <c r="T440" i="16"/>
  <c r="M440" i="16"/>
  <c r="G440" i="16"/>
  <c r="D440" i="16"/>
  <c r="BL439" i="16"/>
  <c r="BJ439" i="16"/>
  <c r="BE439" i="16"/>
  <c r="BC439" i="16"/>
  <c r="BA439" i="16"/>
  <c r="AY439" i="16"/>
  <c r="AW439" i="16"/>
  <c r="AJ439" i="16"/>
  <c r="AH439" i="16"/>
  <c r="V439" i="16"/>
  <c r="T439" i="16"/>
  <c r="M439" i="16"/>
  <c r="G439" i="16"/>
  <c r="D439" i="16"/>
  <c r="BL438" i="16"/>
  <c r="BJ438" i="16"/>
  <c r="BE438" i="16"/>
  <c r="BC438" i="16"/>
  <c r="BA438" i="16"/>
  <c r="AY438" i="16"/>
  <c r="AW438" i="16"/>
  <c r="AJ438" i="16"/>
  <c r="AH438" i="16"/>
  <c r="V438" i="16"/>
  <c r="T438" i="16"/>
  <c r="M438" i="16"/>
  <c r="G438" i="16"/>
  <c r="D438" i="16"/>
  <c r="BL437" i="16"/>
  <c r="BJ437" i="16"/>
  <c r="BE437" i="16"/>
  <c r="BC437" i="16"/>
  <c r="BA437" i="16"/>
  <c r="AY437" i="16"/>
  <c r="AW437" i="16"/>
  <c r="AJ437" i="16"/>
  <c r="AH437" i="16"/>
  <c r="V437" i="16"/>
  <c r="T437" i="16"/>
  <c r="M437" i="16"/>
  <c r="G437" i="16"/>
  <c r="D437" i="16"/>
  <c r="BL436" i="16"/>
  <c r="BJ436" i="16"/>
  <c r="BE436" i="16"/>
  <c r="BC436" i="16"/>
  <c r="BA436" i="16"/>
  <c r="AY436" i="16"/>
  <c r="AW436" i="16"/>
  <c r="AJ436" i="16"/>
  <c r="AH436" i="16"/>
  <c r="V436" i="16"/>
  <c r="T436" i="16"/>
  <c r="M436" i="16"/>
  <c r="G436" i="16"/>
  <c r="D436" i="16"/>
  <c r="BL435" i="16"/>
  <c r="BJ435" i="16"/>
  <c r="BE435" i="16"/>
  <c r="BC435" i="16"/>
  <c r="BA435" i="16"/>
  <c r="AY435" i="16"/>
  <c r="AW435" i="16"/>
  <c r="AJ435" i="16"/>
  <c r="AH435" i="16"/>
  <c r="V435" i="16"/>
  <c r="T435" i="16"/>
  <c r="M435" i="16"/>
  <c r="G435" i="16"/>
  <c r="D435" i="16"/>
  <c r="BL434" i="16"/>
  <c r="BJ434" i="16"/>
  <c r="BE434" i="16"/>
  <c r="BC434" i="16"/>
  <c r="BA434" i="16"/>
  <c r="AY434" i="16"/>
  <c r="AW434" i="16"/>
  <c r="AJ434" i="16"/>
  <c r="AH434" i="16"/>
  <c r="V434" i="16"/>
  <c r="T434" i="16"/>
  <c r="M434" i="16"/>
  <c r="G434" i="16"/>
  <c r="D434" i="16"/>
  <c r="BL433" i="16"/>
  <c r="BJ433" i="16"/>
  <c r="BE433" i="16"/>
  <c r="BC433" i="16"/>
  <c r="BA433" i="16"/>
  <c r="AY433" i="16"/>
  <c r="AW433" i="16"/>
  <c r="AJ433" i="16"/>
  <c r="AH433" i="16"/>
  <c r="V433" i="16"/>
  <c r="T433" i="16"/>
  <c r="M433" i="16"/>
  <c r="G433" i="16"/>
  <c r="D433" i="16"/>
  <c r="BL432" i="16"/>
  <c r="BJ432" i="16"/>
  <c r="BE432" i="16"/>
  <c r="BC432" i="16"/>
  <c r="BA432" i="16"/>
  <c r="AY432" i="16"/>
  <c r="AW432" i="16"/>
  <c r="AJ432" i="16"/>
  <c r="AH432" i="16"/>
  <c r="V432" i="16"/>
  <c r="T432" i="16"/>
  <c r="M432" i="16"/>
  <c r="G432" i="16"/>
  <c r="D432" i="16"/>
  <c r="BL431" i="16"/>
  <c r="BJ431" i="16"/>
  <c r="BE431" i="16"/>
  <c r="BC431" i="16"/>
  <c r="BA431" i="16"/>
  <c r="AY431" i="16"/>
  <c r="AW431" i="16"/>
  <c r="AJ431" i="16"/>
  <c r="AH431" i="16"/>
  <c r="V431" i="16"/>
  <c r="T431" i="16"/>
  <c r="M431" i="16"/>
  <c r="G431" i="16"/>
  <c r="D431" i="16"/>
  <c r="BL430" i="16"/>
  <c r="BJ430" i="16"/>
  <c r="BE430" i="16"/>
  <c r="BC430" i="16"/>
  <c r="BA430" i="16"/>
  <c r="AY430" i="16"/>
  <c r="AW430" i="16"/>
  <c r="AJ430" i="16"/>
  <c r="AH430" i="16"/>
  <c r="V430" i="16"/>
  <c r="T430" i="16"/>
  <c r="M430" i="16"/>
  <c r="G430" i="16"/>
  <c r="D430" i="16"/>
  <c r="BL429" i="16"/>
  <c r="BJ429" i="16"/>
  <c r="BE429" i="16"/>
  <c r="BC429" i="16"/>
  <c r="BA429" i="16"/>
  <c r="AY429" i="16"/>
  <c r="AW429" i="16"/>
  <c r="AJ429" i="16"/>
  <c r="AH429" i="16"/>
  <c r="V429" i="16"/>
  <c r="T429" i="16"/>
  <c r="M429" i="16"/>
  <c r="G429" i="16"/>
  <c r="D429" i="16"/>
  <c r="BL428" i="16"/>
  <c r="BJ428" i="16"/>
  <c r="BE428" i="16"/>
  <c r="BC428" i="16"/>
  <c r="BA428" i="16"/>
  <c r="AY428" i="16"/>
  <c r="AW428" i="16"/>
  <c r="AJ428" i="16"/>
  <c r="AH428" i="16"/>
  <c r="V428" i="16"/>
  <c r="T428" i="16"/>
  <c r="M428" i="16"/>
  <c r="G428" i="16"/>
  <c r="D428" i="16"/>
  <c r="BL427" i="16"/>
  <c r="BJ427" i="16"/>
  <c r="BE427" i="16"/>
  <c r="BC427" i="16"/>
  <c r="BA427" i="16"/>
  <c r="AY427" i="16"/>
  <c r="AW427" i="16"/>
  <c r="AJ427" i="16"/>
  <c r="AH427" i="16"/>
  <c r="V427" i="16"/>
  <c r="T427" i="16"/>
  <c r="M427" i="16"/>
  <c r="G427" i="16"/>
  <c r="D427" i="16"/>
  <c r="BL426" i="16"/>
  <c r="BJ426" i="16"/>
  <c r="BE426" i="16"/>
  <c r="BC426" i="16"/>
  <c r="BA426" i="16"/>
  <c r="AY426" i="16"/>
  <c r="AW426" i="16"/>
  <c r="AJ426" i="16"/>
  <c r="AH426" i="16"/>
  <c r="V426" i="16"/>
  <c r="T426" i="16"/>
  <c r="M426" i="16"/>
  <c r="G426" i="16"/>
  <c r="D426" i="16"/>
  <c r="BL425" i="16"/>
  <c r="BJ425" i="16"/>
  <c r="BE425" i="16"/>
  <c r="BC425" i="16"/>
  <c r="BA425" i="16"/>
  <c r="AY425" i="16"/>
  <c r="AW425" i="16"/>
  <c r="AJ425" i="16"/>
  <c r="AH425" i="16"/>
  <c r="V425" i="16"/>
  <c r="T425" i="16"/>
  <c r="M425" i="16"/>
  <c r="G425" i="16"/>
  <c r="D425" i="16"/>
  <c r="BL424" i="16"/>
  <c r="BJ424" i="16"/>
  <c r="BE424" i="16"/>
  <c r="BC424" i="16"/>
  <c r="BA424" i="16"/>
  <c r="AY424" i="16"/>
  <c r="AW424" i="16"/>
  <c r="AJ424" i="16"/>
  <c r="AH424" i="16"/>
  <c r="V424" i="16"/>
  <c r="T424" i="16"/>
  <c r="M424" i="16"/>
  <c r="G424" i="16"/>
  <c r="D424" i="16"/>
  <c r="BL423" i="16"/>
  <c r="BJ423" i="16"/>
  <c r="BE423" i="16"/>
  <c r="BC423" i="16"/>
  <c r="BA423" i="16"/>
  <c r="AY423" i="16"/>
  <c r="AW423" i="16"/>
  <c r="AJ423" i="16"/>
  <c r="AH423" i="16"/>
  <c r="V423" i="16"/>
  <c r="T423" i="16"/>
  <c r="M423" i="16"/>
  <c r="G423" i="16"/>
  <c r="D423" i="16"/>
  <c r="BL422" i="16"/>
  <c r="BJ422" i="16"/>
  <c r="BE422" i="16"/>
  <c r="BC422" i="16"/>
  <c r="BA422" i="16"/>
  <c r="AY422" i="16"/>
  <c r="AW422" i="16"/>
  <c r="AJ422" i="16"/>
  <c r="AH422" i="16"/>
  <c r="V422" i="16"/>
  <c r="T422" i="16"/>
  <c r="M422" i="16"/>
  <c r="G422" i="16"/>
  <c r="D422" i="16"/>
  <c r="BL421" i="16"/>
  <c r="BJ421" i="16"/>
  <c r="BE421" i="16"/>
  <c r="BC421" i="16"/>
  <c r="BA421" i="16"/>
  <c r="AY421" i="16"/>
  <c r="AW421" i="16"/>
  <c r="AJ421" i="16"/>
  <c r="AH421" i="16"/>
  <c r="V421" i="16"/>
  <c r="T421" i="16"/>
  <c r="M421" i="16"/>
  <c r="G421" i="16"/>
  <c r="D421" i="16"/>
  <c r="BL420" i="16"/>
  <c r="BJ420" i="16"/>
  <c r="BE420" i="16"/>
  <c r="BC420" i="16"/>
  <c r="BA420" i="16"/>
  <c r="AY420" i="16"/>
  <c r="AW420" i="16"/>
  <c r="AJ420" i="16"/>
  <c r="AH420" i="16"/>
  <c r="V420" i="16"/>
  <c r="T420" i="16"/>
  <c r="M420" i="16"/>
  <c r="G420" i="16"/>
  <c r="D420" i="16"/>
  <c r="BL419" i="16"/>
  <c r="BJ419" i="16"/>
  <c r="BE419" i="16"/>
  <c r="BC419" i="16"/>
  <c r="BA419" i="16"/>
  <c r="AY419" i="16"/>
  <c r="AW419" i="16"/>
  <c r="AJ419" i="16"/>
  <c r="AH419" i="16"/>
  <c r="V419" i="16"/>
  <c r="T419" i="16"/>
  <c r="M419" i="16"/>
  <c r="G419" i="16"/>
  <c r="D419" i="16"/>
  <c r="BL418" i="16"/>
  <c r="BJ418" i="16"/>
  <c r="BE418" i="16"/>
  <c r="BC418" i="16"/>
  <c r="BA418" i="16"/>
  <c r="AY418" i="16"/>
  <c r="AW418" i="16"/>
  <c r="AJ418" i="16"/>
  <c r="AH418" i="16"/>
  <c r="V418" i="16"/>
  <c r="T418" i="16"/>
  <c r="M418" i="16"/>
  <c r="G418" i="16"/>
  <c r="D418" i="16"/>
  <c r="BL417" i="16"/>
  <c r="BJ417" i="16"/>
  <c r="BE417" i="16"/>
  <c r="BC417" i="16"/>
  <c r="BA417" i="16"/>
  <c r="AY417" i="16"/>
  <c r="AW417" i="16"/>
  <c r="AJ417" i="16"/>
  <c r="AH417" i="16"/>
  <c r="V417" i="16"/>
  <c r="T417" i="16"/>
  <c r="M417" i="16"/>
  <c r="G417" i="16"/>
  <c r="D417" i="16"/>
  <c r="BL416" i="16"/>
  <c r="BJ416" i="16"/>
  <c r="BE416" i="16"/>
  <c r="BC416" i="16"/>
  <c r="BA416" i="16"/>
  <c r="AY416" i="16"/>
  <c r="AW416" i="16"/>
  <c r="AJ416" i="16"/>
  <c r="AH416" i="16"/>
  <c r="V416" i="16"/>
  <c r="T416" i="16"/>
  <c r="M416" i="16"/>
  <c r="G416" i="16"/>
  <c r="D416" i="16"/>
  <c r="BL415" i="16"/>
  <c r="BJ415" i="16"/>
  <c r="BE415" i="16"/>
  <c r="BC415" i="16"/>
  <c r="BA415" i="16"/>
  <c r="AY415" i="16"/>
  <c r="AW415" i="16"/>
  <c r="AJ415" i="16"/>
  <c r="AH415" i="16"/>
  <c r="V415" i="16"/>
  <c r="T415" i="16"/>
  <c r="M415" i="16"/>
  <c r="G415" i="16"/>
  <c r="D415" i="16"/>
  <c r="BL414" i="16"/>
  <c r="BJ414" i="16"/>
  <c r="BE414" i="16"/>
  <c r="BC414" i="16"/>
  <c r="BA414" i="16"/>
  <c r="AY414" i="16"/>
  <c r="AW414" i="16"/>
  <c r="AJ414" i="16"/>
  <c r="AH414" i="16"/>
  <c r="V414" i="16"/>
  <c r="T414" i="16"/>
  <c r="M414" i="16"/>
  <c r="G414" i="16"/>
  <c r="D414" i="16"/>
  <c r="BL413" i="16"/>
  <c r="BJ413" i="16"/>
  <c r="BE413" i="16"/>
  <c r="BC413" i="16"/>
  <c r="BA413" i="16"/>
  <c r="AY413" i="16"/>
  <c r="AW413" i="16"/>
  <c r="AJ413" i="16"/>
  <c r="AH413" i="16"/>
  <c r="V413" i="16"/>
  <c r="T413" i="16"/>
  <c r="M413" i="16"/>
  <c r="G413" i="16"/>
  <c r="D413" i="16"/>
  <c r="BL412" i="16"/>
  <c r="BJ412" i="16"/>
  <c r="BE412" i="16"/>
  <c r="BC412" i="16"/>
  <c r="BA412" i="16"/>
  <c r="AY412" i="16"/>
  <c r="AW412" i="16"/>
  <c r="AJ412" i="16"/>
  <c r="AH412" i="16"/>
  <c r="V412" i="16"/>
  <c r="T412" i="16"/>
  <c r="M412" i="16"/>
  <c r="G412" i="16"/>
  <c r="D412" i="16"/>
  <c r="BL411" i="16"/>
  <c r="BJ411" i="16"/>
  <c r="BE411" i="16"/>
  <c r="BC411" i="16"/>
  <c r="BA411" i="16"/>
  <c r="AY411" i="16"/>
  <c r="AW411" i="16"/>
  <c r="AJ411" i="16"/>
  <c r="AH411" i="16"/>
  <c r="V411" i="16"/>
  <c r="T411" i="16"/>
  <c r="M411" i="16"/>
  <c r="G411" i="16"/>
  <c r="D411" i="16"/>
  <c r="BL410" i="16"/>
  <c r="BJ410" i="16"/>
  <c r="BE410" i="16"/>
  <c r="BC410" i="16"/>
  <c r="BA410" i="16"/>
  <c r="AY410" i="16"/>
  <c r="AW410" i="16"/>
  <c r="AJ410" i="16"/>
  <c r="AH410" i="16"/>
  <c r="V410" i="16"/>
  <c r="T410" i="16"/>
  <c r="M410" i="16"/>
  <c r="G410" i="16"/>
  <c r="D410" i="16"/>
  <c r="BL409" i="16"/>
  <c r="BJ409" i="16"/>
  <c r="BE409" i="16"/>
  <c r="BC409" i="16"/>
  <c r="BA409" i="16"/>
  <c r="AY409" i="16"/>
  <c r="AW409" i="16"/>
  <c r="AJ409" i="16"/>
  <c r="AH409" i="16"/>
  <c r="V409" i="16"/>
  <c r="T409" i="16"/>
  <c r="M409" i="16"/>
  <c r="G409" i="16"/>
  <c r="D409" i="16"/>
  <c r="BL408" i="16"/>
  <c r="BJ408" i="16"/>
  <c r="BE408" i="16"/>
  <c r="BC408" i="16"/>
  <c r="BA408" i="16"/>
  <c r="AY408" i="16"/>
  <c r="AW408" i="16"/>
  <c r="AJ408" i="16"/>
  <c r="AH408" i="16"/>
  <c r="V408" i="16"/>
  <c r="T408" i="16"/>
  <c r="M408" i="16"/>
  <c r="G408" i="16"/>
  <c r="D408" i="16"/>
  <c r="BL407" i="16"/>
  <c r="BJ407" i="16"/>
  <c r="BE407" i="16"/>
  <c r="BC407" i="16"/>
  <c r="BA407" i="16"/>
  <c r="AY407" i="16"/>
  <c r="AW407" i="16"/>
  <c r="AJ407" i="16"/>
  <c r="AH407" i="16"/>
  <c r="V407" i="16"/>
  <c r="T407" i="16"/>
  <c r="M407" i="16"/>
  <c r="G407" i="16"/>
  <c r="D407" i="16"/>
  <c r="BL406" i="16"/>
  <c r="BJ406" i="16"/>
  <c r="BE406" i="16"/>
  <c r="BC406" i="16"/>
  <c r="BA406" i="16"/>
  <c r="AY406" i="16"/>
  <c r="AW406" i="16"/>
  <c r="AJ406" i="16"/>
  <c r="AH406" i="16"/>
  <c r="V406" i="16"/>
  <c r="T406" i="16"/>
  <c r="M406" i="16"/>
  <c r="G406" i="16"/>
  <c r="D406" i="16"/>
  <c r="BL405" i="16"/>
  <c r="BJ405" i="16"/>
  <c r="BE405" i="16"/>
  <c r="BC405" i="16"/>
  <c r="BA405" i="16"/>
  <c r="AY405" i="16"/>
  <c r="AW405" i="16"/>
  <c r="AJ405" i="16"/>
  <c r="AH405" i="16"/>
  <c r="V405" i="16"/>
  <c r="T405" i="16"/>
  <c r="M405" i="16"/>
  <c r="G405" i="16"/>
  <c r="D405" i="16"/>
  <c r="BL404" i="16"/>
  <c r="BJ404" i="16"/>
  <c r="BE404" i="16"/>
  <c r="BC404" i="16"/>
  <c r="BA404" i="16"/>
  <c r="AY404" i="16"/>
  <c r="AW404" i="16"/>
  <c r="AJ404" i="16"/>
  <c r="AH404" i="16"/>
  <c r="V404" i="16"/>
  <c r="T404" i="16"/>
  <c r="M404" i="16"/>
  <c r="G404" i="16"/>
  <c r="D404" i="16"/>
  <c r="BL403" i="16"/>
  <c r="BJ403" i="16"/>
  <c r="BE403" i="16"/>
  <c r="BC403" i="16"/>
  <c r="BA403" i="16"/>
  <c r="AY403" i="16"/>
  <c r="AW403" i="16"/>
  <c r="AJ403" i="16"/>
  <c r="AH403" i="16"/>
  <c r="V403" i="16"/>
  <c r="T403" i="16"/>
  <c r="M403" i="16"/>
  <c r="G403" i="16"/>
  <c r="D403" i="16"/>
  <c r="BL402" i="16"/>
  <c r="BJ402" i="16"/>
  <c r="BE402" i="16"/>
  <c r="BC402" i="16"/>
  <c r="BA402" i="16"/>
  <c r="AY402" i="16"/>
  <c r="AW402" i="16"/>
  <c r="AJ402" i="16"/>
  <c r="AH402" i="16"/>
  <c r="V402" i="16"/>
  <c r="T402" i="16"/>
  <c r="M402" i="16"/>
  <c r="G402" i="16"/>
  <c r="D402" i="16"/>
  <c r="BL401" i="16"/>
  <c r="BJ401" i="16"/>
  <c r="BE401" i="16"/>
  <c r="BC401" i="16"/>
  <c r="BA401" i="16"/>
  <c r="AY401" i="16"/>
  <c r="AW401" i="16"/>
  <c r="AJ401" i="16"/>
  <c r="AH401" i="16"/>
  <c r="V401" i="16"/>
  <c r="T401" i="16"/>
  <c r="M401" i="16"/>
  <c r="G401" i="16"/>
  <c r="D401" i="16"/>
  <c r="BL400" i="16"/>
  <c r="BJ400" i="16"/>
  <c r="BE400" i="16"/>
  <c r="BC400" i="16"/>
  <c r="BA400" i="16"/>
  <c r="AY400" i="16"/>
  <c r="AW400" i="16"/>
  <c r="AJ400" i="16"/>
  <c r="AH400" i="16"/>
  <c r="V400" i="16"/>
  <c r="T400" i="16"/>
  <c r="M400" i="16"/>
  <c r="G400" i="16"/>
  <c r="D400" i="16"/>
  <c r="BL399" i="16"/>
  <c r="BJ399" i="16"/>
  <c r="BE399" i="16"/>
  <c r="BC399" i="16"/>
  <c r="BA399" i="16"/>
  <c r="AY399" i="16"/>
  <c r="AW399" i="16"/>
  <c r="AJ399" i="16"/>
  <c r="AH399" i="16"/>
  <c r="V399" i="16"/>
  <c r="T399" i="16"/>
  <c r="M399" i="16"/>
  <c r="G399" i="16"/>
  <c r="D399" i="16"/>
  <c r="BL398" i="16"/>
  <c r="BJ398" i="16"/>
  <c r="BE398" i="16"/>
  <c r="BC398" i="16"/>
  <c r="BA398" i="16"/>
  <c r="AY398" i="16"/>
  <c r="AW398" i="16"/>
  <c r="AJ398" i="16"/>
  <c r="AH398" i="16"/>
  <c r="V398" i="16"/>
  <c r="T398" i="16"/>
  <c r="M398" i="16"/>
  <c r="G398" i="16"/>
  <c r="D398" i="16"/>
  <c r="BL397" i="16"/>
  <c r="BJ397" i="16"/>
  <c r="BE397" i="16"/>
  <c r="BC397" i="16"/>
  <c r="BA397" i="16"/>
  <c r="AY397" i="16"/>
  <c r="AW397" i="16"/>
  <c r="AJ397" i="16"/>
  <c r="AH397" i="16"/>
  <c r="V397" i="16"/>
  <c r="T397" i="16"/>
  <c r="M397" i="16"/>
  <c r="G397" i="16"/>
  <c r="D397" i="16"/>
  <c r="BL396" i="16"/>
  <c r="BJ396" i="16"/>
  <c r="BE396" i="16"/>
  <c r="BC396" i="16"/>
  <c r="BA396" i="16"/>
  <c r="AY396" i="16"/>
  <c r="AW396" i="16"/>
  <c r="AJ396" i="16"/>
  <c r="AH396" i="16"/>
  <c r="V396" i="16"/>
  <c r="T396" i="16"/>
  <c r="M396" i="16"/>
  <c r="G396" i="16"/>
  <c r="D396" i="16"/>
  <c r="BL395" i="16"/>
  <c r="BJ395" i="16"/>
  <c r="BE395" i="16"/>
  <c r="BC395" i="16"/>
  <c r="BA395" i="16"/>
  <c r="AY395" i="16"/>
  <c r="AW395" i="16"/>
  <c r="AJ395" i="16"/>
  <c r="AH395" i="16"/>
  <c r="V395" i="16"/>
  <c r="T395" i="16"/>
  <c r="M395" i="16"/>
  <c r="G395" i="16"/>
  <c r="D395" i="16"/>
  <c r="BL394" i="16"/>
  <c r="BJ394" i="16"/>
  <c r="BE394" i="16"/>
  <c r="BC394" i="16"/>
  <c r="BA394" i="16"/>
  <c r="AY394" i="16"/>
  <c r="AW394" i="16"/>
  <c r="AJ394" i="16"/>
  <c r="AH394" i="16"/>
  <c r="V394" i="16"/>
  <c r="T394" i="16"/>
  <c r="M394" i="16"/>
  <c r="G394" i="16"/>
  <c r="D394" i="16"/>
  <c r="BL393" i="16"/>
  <c r="BJ393" i="16"/>
  <c r="BE393" i="16"/>
  <c r="BC393" i="16"/>
  <c r="BA393" i="16"/>
  <c r="AY393" i="16"/>
  <c r="AW393" i="16"/>
  <c r="AJ393" i="16"/>
  <c r="AH393" i="16"/>
  <c r="V393" i="16"/>
  <c r="T393" i="16"/>
  <c r="M393" i="16"/>
  <c r="G393" i="16"/>
  <c r="D393" i="16"/>
  <c r="BL392" i="16"/>
  <c r="BJ392" i="16"/>
  <c r="BE392" i="16"/>
  <c r="BC392" i="16"/>
  <c r="BA392" i="16"/>
  <c r="AY392" i="16"/>
  <c r="AW392" i="16"/>
  <c r="AJ392" i="16"/>
  <c r="AH392" i="16"/>
  <c r="V392" i="16"/>
  <c r="T392" i="16"/>
  <c r="M392" i="16"/>
  <c r="G392" i="16"/>
  <c r="D392" i="16"/>
  <c r="BL391" i="16"/>
  <c r="BJ391" i="16"/>
  <c r="BE391" i="16"/>
  <c r="BC391" i="16"/>
  <c r="BA391" i="16"/>
  <c r="AY391" i="16"/>
  <c r="AW391" i="16"/>
  <c r="AJ391" i="16"/>
  <c r="AH391" i="16"/>
  <c r="V391" i="16"/>
  <c r="T391" i="16"/>
  <c r="M391" i="16"/>
  <c r="G391" i="16"/>
  <c r="D391" i="16"/>
  <c r="BL390" i="16"/>
  <c r="BJ390" i="16"/>
  <c r="BE390" i="16"/>
  <c r="BC390" i="16"/>
  <c r="BA390" i="16"/>
  <c r="AY390" i="16"/>
  <c r="AW390" i="16"/>
  <c r="AJ390" i="16"/>
  <c r="AH390" i="16"/>
  <c r="V390" i="16"/>
  <c r="T390" i="16"/>
  <c r="M390" i="16"/>
  <c r="G390" i="16"/>
  <c r="D390" i="16"/>
  <c r="BL389" i="16"/>
  <c r="BJ389" i="16"/>
  <c r="BE389" i="16"/>
  <c r="BC389" i="16"/>
  <c r="BA389" i="16"/>
  <c r="AY389" i="16"/>
  <c r="AW389" i="16"/>
  <c r="AJ389" i="16"/>
  <c r="AH389" i="16"/>
  <c r="V389" i="16"/>
  <c r="T389" i="16"/>
  <c r="M389" i="16"/>
  <c r="G389" i="16"/>
  <c r="D389" i="16"/>
  <c r="BL388" i="16"/>
  <c r="BJ388" i="16"/>
  <c r="BE388" i="16"/>
  <c r="BC388" i="16"/>
  <c r="BA388" i="16"/>
  <c r="AY388" i="16"/>
  <c r="AW388" i="16"/>
  <c r="AJ388" i="16"/>
  <c r="AH388" i="16"/>
  <c r="V388" i="16"/>
  <c r="T388" i="16"/>
  <c r="M388" i="16"/>
  <c r="G388" i="16"/>
  <c r="D388" i="16"/>
  <c r="BL387" i="16"/>
  <c r="BJ387" i="16"/>
  <c r="BE387" i="16"/>
  <c r="BC387" i="16"/>
  <c r="BA387" i="16"/>
  <c r="AY387" i="16"/>
  <c r="AW387" i="16"/>
  <c r="AJ387" i="16"/>
  <c r="AH387" i="16"/>
  <c r="V387" i="16"/>
  <c r="T387" i="16"/>
  <c r="M387" i="16"/>
  <c r="G387" i="16"/>
  <c r="D387" i="16"/>
  <c r="BL386" i="16"/>
  <c r="BJ386" i="16"/>
  <c r="BE386" i="16"/>
  <c r="BC386" i="16"/>
  <c r="BA386" i="16"/>
  <c r="AY386" i="16"/>
  <c r="AW386" i="16"/>
  <c r="AJ386" i="16"/>
  <c r="AH386" i="16"/>
  <c r="V386" i="16"/>
  <c r="T386" i="16"/>
  <c r="M386" i="16"/>
  <c r="G386" i="16"/>
  <c r="D386" i="16"/>
  <c r="BL385" i="16"/>
  <c r="BJ385" i="16"/>
  <c r="BE385" i="16"/>
  <c r="BC385" i="16"/>
  <c r="BA385" i="16"/>
  <c r="AY385" i="16"/>
  <c r="AW385" i="16"/>
  <c r="AJ385" i="16"/>
  <c r="AH385" i="16"/>
  <c r="V385" i="16"/>
  <c r="T385" i="16"/>
  <c r="M385" i="16"/>
  <c r="G385" i="16"/>
  <c r="D385" i="16"/>
  <c r="BL384" i="16"/>
  <c r="BJ384" i="16"/>
  <c r="BE384" i="16"/>
  <c r="BC384" i="16"/>
  <c r="BA384" i="16"/>
  <c r="AY384" i="16"/>
  <c r="AW384" i="16"/>
  <c r="AJ384" i="16"/>
  <c r="AH384" i="16"/>
  <c r="V384" i="16"/>
  <c r="T384" i="16"/>
  <c r="M384" i="16"/>
  <c r="G384" i="16"/>
  <c r="D384" i="16"/>
  <c r="BL383" i="16"/>
  <c r="BJ383" i="16"/>
  <c r="BE383" i="16"/>
  <c r="BC383" i="16"/>
  <c r="BA383" i="16"/>
  <c r="AY383" i="16"/>
  <c r="AW383" i="16"/>
  <c r="AJ383" i="16"/>
  <c r="AH383" i="16"/>
  <c r="V383" i="16"/>
  <c r="T383" i="16"/>
  <c r="M383" i="16"/>
  <c r="G383" i="16"/>
  <c r="D383" i="16"/>
  <c r="BL382" i="16"/>
  <c r="BJ382" i="16"/>
  <c r="BE382" i="16"/>
  <c r="BC382" i="16"/>
  <c r="BA382" i="16"/>
  <c r="AY382" i="16"/>
  <c r="AW382" i="16"/>
  <c r="AJ382" i="16"/>
  <c r="AH382" i="16"/>
  <c r="V382" i="16"/>
  <c r="T382" i="16"/>
  <c r="M382" i="16"/>
  <c r="G382" i="16"/>
  <c r="D382" i="16"/>
  <c r="BL381" i="16"/>
  <c r="BJ381" i="16"/>
  <c r="BE381" i="16"/>
  <c r="BC381" i="16"/>
  <c r="BA381" i="16"/>
  <c r="AY381" i="16"/>
  <c r="AW381" i="16"/>
  <c r="AJ381" i="16"/>
  <c r="AH381" i="16"/>
  <c r="V381" i="16"/>
  <c r="T381" i="16"/>
  <c r="M381" i="16"/>
  <c r="G381" i="16"/>
  <c r="D381" i="16"/>
  <c r="BL380" i="16"/>
  <c r="BJ380" i="16"/>
  <c r="BE380" i="16"/>
  <c r="BC380" i="16"/>
  <c r="BA380" i="16"/>
  <c r="AY380" i="16"/>
  <c r="AW380" i="16"/>
  <c r="AJ380" i="16"/>
  <c r="AH380" i="16"/>
  <c r="V380" i="16"/>
  <c r="T380" i="16"/>
  <c r="M380" i="16"/>
  <c r="G380" i="16"/>
  <c r="D380" i="16"/>
  <c r="BL379" i="16"/>
  <c r="BJ379" i="16"/>
  <c r="BE379" i="16"/>
  <c r="BC379" i="16"/>
  <c r="BA379" i="16"/>
  <c r="AY379" i="16"/>
  <c r="AW379" i="16"/>
  <c r="AJ379" i="16"/>
  <c r="AH379" i="16"/>
  <c r="V379" i="16"/>
  <c r="T379" i="16"/>
  <c r="M379" i="16"/>
  <c r="G379" i="16"/>
  <c r="D379" i="16"/>
  <c r="BL378" i="16"/>
  <c r="BJ378" i="16"/>
  <c r="BE378" i="16"/>
  <c r="BC378" i="16"/>
  <c r="BA378" i="16"/>
  <c r="AY378" i="16"/>
  <c r="AW378" i="16"/>
  <c r="AJ378" i="16"/>
  <c r="AH378" i="16"/>
  <c r="V378" i="16"/>
  <c r="T378" i="16"/>
  <c r="M378" i="16"/>
  <c r="G378" i="16"/>
  <c r="D378" i="16"/>
  <c r="BL377" i="16"/>
  <c r="BJ377" i="16"/>
  <c r="BE377" i="16"/>
  <c r="BC377" i="16"/>
  <c r="BA377" i="16"/>
  <c r="AY377" i="16"/>
  <c r="AW377" i="16"/>
  <c r="AJ377" i="16"/>
  <c r="AH377" i="16"/>
  <c r="V377" i="16"/>
  <c r="T377" i="16"/>
  <c r="M377" i="16"/>
  <c r="G377" i="16"/>
  <c r="D377" i="16"/>
  <c r="BL376" i="16"/>
  <c r="BJ376" i="16"/>
  <c r="BE376" i="16"/>
  <c r="BC376" i="16"/>
  <c r="BA376" i="16"/>
  <c r="AY376" i="16"/>
  <c r="AW376" i="16"/>
  <c r="AJ376" i="16"/>
  <c r="AH376" i="16"/>
  <c r="V376" i="16"/>
  <c r="T376" i="16"/>
  <c r="M376" i="16"/>
  <c r="G376" i="16"/>
  <c r="D376" i="16"/>
  <c r="BL375" i="16"/>
  <c r="BJ375" i="16"/>
  <c r="BE375" i="16"/>
  <c r="BC375" i="16"/>
  <c r="BA375" i="16"/>
  <c r="AY375" i="16"/>
  <c r="AW375" i="16"/>
  <c r="AJ375" i="16"/>
  <c r="AH375" i="16"/>
  <c r="V375" i="16"/>
  <c r="T375" i="16"/>
  <c r="M375" i="16"/>
  <c r="G375" i="16"/>
  <c r="D375" i="16"/>
  <c r="BL374" i="16"/>
  <c r="BJ374" i="16"/>
  <c r="BE374" i="16"/>
  <c r="BC374" i="16"/>
  <c r="BA374" i="16"/>
  <c r="AY374" i="16"/>
  <c r="AW374" i="16"/>
  <c r="AJ374" i="16"/>
  <c r="AH374" i="16"/>
  <c r="V374" i="16"/>
  <c r="T374" i="16"/>
  <c r="M374" i="16"/>
  <c r="G374" i="16"/>
  <c r="D374" i="16"/>
  <c r="BL373" i="16"/>
  <c r="BJ373" i="16"/>
  <c r="BE373" i="16"/>
  <c r="BC373" i="16"/>
  <c r="BA373" i="16"/>
  <c r="AY373" i="16"/>
  <c r="AW373" i="16"/>
  <c r="AJ373" i="16"/>
  <c r="AH373" i="16"/>
  <c r="V373" i="16"/>
  <c r="T373" i="16"/>
  <c r="M373" i="16"/>
  <c r="G373" i="16"/>
  <c r="D373" i="16"/>
  <c r="BL372" i="16"/>
  <c r="BJ372" i="16"/>
  <c r="BE372" i="16"/>
  <c r="BC372" i="16"/>
  <c r="BA372" i="16"/>
  <c r="AY372" i="16"/>
  <c r="AW372" i="16"/>
  <c r="AJ372" i="16"/>
  <c r="AH372" i="16"/>
  <c r="V372" i="16"/>
  <c r="T372" i="16"/>
  <c r="M372" i="16"/>
  <c r="G372" i="16"/>
  <c r="D372" i="16"/>
  <c r="BL371" i="16"/>
  <c r="BJ371" i="16"/>
  <c r="BE371" i="16"/>
  <c r="BC371" i="16"/>
  <c r="BA371" i="16"/>
  <c r="AY371" i="16"/>
  <c r="AW371" i="16"/>
  <c r="AJ371" i="16"/>
  <c r="AH371" i="16"/>
  <c r="V371" i="16"/>
  <c r="T371" i="16"/>
  <c r="M371" i="16"/>
  <c r="G371" i="16"/>
  <c r="D371" i="16"/>
  <c r="BL370" i="16"/>
  <c r="BJ370" i="16"/>
  <c r="BE370" i="16"/>
  <c r="BC370" i="16"/>
  <c r="BA370" i="16"/>
  <c r="AY370" i="16"/>
  <c r="AW370" i="16"/>
  <c r="AJ370" i="16"/>
  <c r="AH370" i="16"/>
  <c r="V370" i="16"/>
  <c r="T370" i="16"/>
  <c r="M370" i="16"/>
  <c r="G370" i="16"/>
  <c r="D370" i="16"/>
  <c r="BL369" i="16"/>
  <c r="BJ369" i="16"/>
  <c r="BE369" i="16"/>
  <c r="BC369" i="16"/>
  <c r="BA369" i="16"/>
  <c r="AY369" i="16"/>
  <c r="AW369" i="16"/>
  <c r="AJ369" i="16"/>
  <c r="AH369" i="16"/>
  <c r="V369" i="16"/>
  <c r="T369" i="16"/>
  <c r="M369" i="16"/>
  <c r="G369" i="16"/>
  <c r="D369" i="16"/>
  <c r="BL368" i="16"/>
  <c r="BJ368" i="16"/>
  <c r="BE368" i="16"/>
  <c r="BC368" i="16"/>
  <c r="BA368" i="16"/>
  <c r="AY368" i="16"/>
  <c r="AW368" i="16"/>
  <c r="AJ368" i="16"/>
  <c r="AH368" i="16"/>
  <c r="V368" i="16"/>
  <c r="T368" i="16"/>
  <c r="M368" i="16"/>
  <c r="G368" i="16"/>
  <c r="D368" i="16"/>
  <c r="BL367" i="16"/>
  <c r="BJ367" i="16"/>
  <c r="BE367" i="16"/>
  <c r="BC367" i="16"/>
  <c r="BA367" i="16"/>
  <c r="AY367" i="16"/>
  <c r="AW367" i="16"/>
  <c r="AJ367" i="16"/>
  <c r="AH367" i="16"/>
  <c r="V367" i="16"/>
  <c r="T367" i="16"/>
  <c r="M367" i="16"/>
  <c r="G367" i="16"/>
  <c r="D367" i="16"/>
  <c r="BL366" i="16"/>
  <c r="BJ366" i="16"/>
  <c r="BE366" i="16"/>
  <c r="BC366" i="16"/>
  <c r="BA366" i="16"/>
  <c r="AY366" i="16"/>
  <c r="AW366" i="16"/>
  <c r="AJ366" i="16"/>
  <c r="AH366" i="16"/>
  <c r="V366" i="16"/>
  <c r="T366" i="16"/>
  <c r="M366" i="16"/>
  <c r="G366" i="16"/>
  <c r="D366" i="16"/>
  <c r="BL365" i="16"/>
  <c r="BJ365" i="16"/>
  <c r="BE365" i="16"/>
  <c r="BC365" i="16"/>
  <c r="BA365" i="16"/>
  <c r="AY365" i="16"/>
  <c r="AW365" i="16"/>
  <c r="AJ365" i="16"/>
  <c r="AH365" i="16"/>
  <c r="V365" i="16"/>
  <c r="T365" i="16"/>
  <c r="M365" i="16"/>
  <c r="G365" i="16"/>
  <c r="D365" i="16"/>
  <c r="BL364" i="16"/>
  <c r="BJ364" i="16"/>
  <c r="BE364" i="16"/>
  <c r="BC364" i="16"/>
  <c r="BA364" i="16"/>
  <c r="AY364" i="16"/>
  <c r="AW364" i="16"/>
  <c r="AJ364" i="16"/>
  <c r="AH364" i="16"/>
  <c r="V364" i="16"/>
  <c r="T364" i="16"/>
  <c r="M364" i="16"/>
  <c r="G364" i="16"/>
  <c r="D364" i="16"/>
  <c r="BL363" i="16"/>
  <c r="BJ363" i="16"/>
  <c r="BE363" i="16"/>
  <c r="BC363" i="16"/>
  <c r="BA363" i="16"/>
  <c r="AY363" i="16"/>
  <c r="AW363" i="16"/>
  <c r="AJ363" i="16"/>
  <c r="AH363" i="16"/>
  <c r="V363" i="16"/>
  <c r="T363" i="16"/>
  <c r="M363" i="16"/>
  <c r="G363" i="16"/>
  <c r="D363" i="16"/>
  <c r="BL362" i="16"/>
  <c r="BJ362" i="16"/>
  <c r="BE362" i="16"/>
  <c r="BC362" i="16"/>
  <c r="BA362" i="16"/>
  <c r="AY362" i="16"/>
  <c r="AW362" i="16"/>
  <c r="AJ362" i="16"/>
  <c r="AH362" i="16"/>
  <c r="V362" i="16"/>
  <c r="T362" i="16"/>
  <c r="M362" i="16"/>
  <c r="G362" i="16"/>
  <c r="D362" i="16"/>
  <c r="BL361" i="16"/>
  <c r="BJ361" i="16"/>
  <c r="BE361" i="16"/>
  <c r="BC361" i="16"/>
  <c r="BA361" i="16"/>
  <c r="AY361" i="16"/>
  <c r="AW361" i="16"/>
  <c r="AJ361" i="16"/>
  <c r="AH361" i="16"/>
  <c r="V361" i="16"/>
  <c r="T361" i="16"/>
  <c r="M361" i="16"/>
  <c r="G361" i="16"/>
  <c r="D361" i="16"/>
  <c r="BL360" i="16"/>
  <c r="BJ360" i="16"/>
  <c r="BE360" i="16"/>
  <c r="BC360" i="16"/>
  <c r="BA360" i="16"/>
  <c r="AY360" i="16"/>
  <c r="AW360" i="16"/>
  <c r="AJ360" i="16"/>
  <c r="AH360" i="16"/>
  <c r="V360" i="16"/>
  <c r="T360" i="16"/>
  <c r="M360" i="16"/>
  <c r="G360" i="16"/>
  <c r="D360" i="16"/>
  <c r="BL359" i="16"/>
  <c r="BJ359" i="16"/>
  <c r="BE359" i="16"/>
  <c r="BC359" i="16"/>
  <c r="BA359" i="16"/>
  <c r="AY359" i="16"/>
  <c r="AW359" i="16"/>
  <c r="AJ359" i="16"/>
  <c r="AH359" i="16"/>
  <c r="V359" i="16"/>
  <c r="T359" i="16"/>
  <c r="M359" i="16"/>
  <c r="G359" i="16"/>
  <c r="D359" i="16"/>
  <c r="BL358" i="16"/>
  <c r="BJ358" i="16"/>
  <c r="BE358" i="16"/>
  <c r="BC358" i="16"/>
  <c r="BA358" i="16"/>
  <c r="AY358" i="16"/>
  <c r="AW358" i="16"/>
  <c r="AJ358" i="16"/>
  <c r="AH358" i="16"/>
  <c r="V358" i="16"/>
  <c r="T358" i="16"/>
  <c r="M358" i="16"/>
  <c r="G358" i="16"/>
  <c r="D358" i="16"/>
  <c r="BL357" i="16"/>
  <c r="BJ357" i="16"/>
  <c r="BE357" i="16"/>
  <c r="BC357" i="16"/>
  <c r="BA357" i="16"/>
  <c r="AY357" i="16"/>
  <c r="AW357" i="16"/>
  <c r="AJ357" i="16"/>
  <c r="AH357" i="16"/>
  <c r="V357" i="16"/>
  <c r="T357" i="16"/>
  <c r="M357" i="16"/>
  <c r="G357" i="16"/>
  <c r="D357" i="16"/>
  <c r="BL356" i="16"/>
  <c r="BJ356" i="16"/>
  <c r="BE356" i="16"/>
  <c r="BC356" i="16"/>
  <c r="BA356" i="16"/>
  <c r="AY356" i="16"/>
  <c r="AW356" i="16"/>
  <c r="AJ356" i="16"/>
  <c r="AH356" i="16"/>
  <c r="V356" i="16"/>
  <c r="T356" i="16"/>
  <c r="M356" i="16"/>
  <c r="G356" i="16"/>
  <c r="D356" i="16"/>
  <c r="BL355" i="16"/>
  <c r="BJ355" i="16"/>
  <c r="BE355" i="16"/>
  <c r="BC355" i="16"/>
  <c r="BA355" i="16"/>
  <c r="AY355" i="16"/>
  <c r="AW355" i="16"/>
  <c r="AJ355" i="16"/>
  <c r="AH355" i="16"/>
  <c r="V355" i="16"/>
  <c r="T355" i="16"/>
  <c r="M355" i="16"/>
  <c r="G355" i="16"/>
  <c r="D355" i="16"/>
  <c r="BL354" i="16"/>
  <c r="BJ354" i="16"/>
  <c r="BE354" i="16"/>
  <c r="BC354" i="16"/>
  <c r="BA354" i="16"/>
  <c r="AY354" i="16"/>
  <c r="AW354" i="16"/>
  <c r="AJ354" i="16"/>
  <c r="AH354" i="16"/>
  <c r="V354" i="16"/>
  <c r="T354" i="16"/>
  <c r="M354" i="16"/>
  <c r="G354" i="16"/>
  <c r="D354" i="16"/>
  <c r="BL353" i="16"/>
  <c r="BJ353" i="16"/>
  <c r="BE353" i="16"/>
  <c r="BC353" i="16"/>
  <c r="BA353" i="16"/>
  <c r="AY353" i="16"/>
  <c r="AW353" i="16"/>
  <c r="AJ353" i="16"/>
  <c r="AH353" i="16"/>
  <c r="V353" i="16"/>
  <c r="T353" i="16"/>
  <c r="M353" i="16"/>
  <c r="G353" i="16"/>
  <c r="D353" i="16"/>
  <c r="BL352" i="16"/>
  <c r="BJ352" i="16"/>
  <c r="BE352" i="16"/>
  <c r="BC352" i="16"/>
  <c r="BA352" i="16"/>
  <c r="AY352" i="16"/>
  <c r="AW352" i="16"/>
  <c r="AJ352" i="16"/>
  <c r="AH352" i="16"/>
  <c r="V352" i="16"/>
  <c r="T352" i="16"/>
  <c r="M352" i="16"/>
  <c r="G352" i="16"/>
  <c r="D352" i="16"/>
  <c r="BL351" i="16"/>
  <c r="BJ351" i="16"/>
  <c r="BE351" i="16"/>
  <c r="BC351" i="16"/>
  <c r="BA351" i="16"/>
  <c r="AY351" i="16"/>
  <c r="AW351" i="16"/>
  <c r="AJ351" i="16"/>
  <c r="AH351" i="16"/>
  <c r="V351" i="16"/>
  <c r="T351" i="16"/>
  <c r="M351" i="16"/>
  <c r="G351" i="16"/>
  <c r="D351" i="16"/>
  <c r="BL350" i="16"/>
  <c r="BJ350" i="16"/>
  <c r="BE350" i="16"/>
  <c r="BC350" i="16"/>
  <c r="BA350" i="16"/>
  <c r="AY350" i="16"/>
  <c r="AW350" i="16"/>
  <c r="AJ350" i="16"/>
  <c r="AH350" i="16"/>
  <c r="V350" i="16"/>
  <c r="T350" i="16"/>
  <c r="M350" i="16"/>
  <c r="G350" i="16"/>
  <c r="D350" i="16"/>
  <c r="BL349" i="16"/>
  <c r="BJ349" i="16"/>
  <c r="BE349" i="16"/>
  <c r="BC349" i="16"/>
  <c r="BA349" i="16"/>
  <c r="AY349" i="16"/>
  <c r="AW349" i="16"/>
  <c r="AJ349" i="16"/>
  <c r="AH349" i="16"/>
  <c r="V349" i="16"/>
  <c r="T349" i="16"/>
  <c r="M349" i="16"/>
  <c r="G349" i="16"/>
  <c r="D349" i="16"/>
  <c r="BL348" i="16"/>
  <c r="BJ348" i="16"/>
  <c r="BE348" i="16"/>
  <c r="BC348" i="16"/>
  <c r="BA348" i="16"/>
  <c r="AY348" i="16"/>
  <c r="AW348" i="16"/>
  <c r="AJ348" i="16"/>
  <c r="AH348" i="16"/>
  <c r="V348" i="16"/>
  <c r="T348" i="16"/>
  <c r="M348" i="16"/>
  <c r="G348" i="16"/>
  <c r="D348" i="16"/>
  <c r="BL347" i="16"/>
  <c r="BJ347" i="16"/>
  <c r="BE347" i="16"/>
  <c r="BC347" i="16"/>
  <c r="BA347" i="16"/>
  <c r="AY347" i="16"/>
  <c r="AW347" i="16"/>
  <c r="AJ347" i="16"/>
  <c r="AH347" i="16"/>
  <c r="V347" i="16"/>
  <c r="T347" i="16"/>
  <c r="M347" i="16"/>
  <c r="G347" i="16"/>
  <c r="D347" i="16"/>
  <c r="BL346" i="16"/>
  <c r="BJ346" i="16"/>
  <c r="BE346" i="16"/>
  <c r="BC346" i="16"/>
  <c r="BA346" i="16"/>
  <c r="AY346" i="16"/>
  <c r="AW346" i="16"/>
  <c r="AJ346" i="16"/>
  <c r="AH346" i="16"/>
  <c r="V346" i="16"/>
  <c r="T346" i="16"/>
  <c r="M346" i="16"/>
  <c r="G346" i="16"/>
  <c r="D346" i="16"/>
  <c r="BL345" i="16"/>
  <c r="BJ345" i="16"/>
  <c r="BE345" i="16"/>
  <c r="BC345" i="16"/>
  <c r="BA345" i="16"/>
  <c r="AY345" i="16"/>
  <c r="AW345" i="16"/>
  <c r="AJ345" i="16"/>
  <c r="AH345" i="16"/>
  <c r="V345" i="16"/>
  <c r="T345" i="16"/>
  <c r="M345" i="16"/>
  <c r="G345" i="16"/>
  <c r="D345" i="16"/>
  <c r="BL344" i="16"/>
  <c r="BJ344" i="16"/>
  <c r="BE344" i="16"/>
  <c r="BC344" i="16"/>
  <c r="BA344" i="16"/>
  <c r="AY344" i="16"/>
  <c r="AW344" i="16"/>
  <c r="AJ344" i="16"/>
  <c r="AH344" i="16"/>
  <c r="V344" i="16"/>
  <c r="T344" i="16"/>
  <c r="M344" i="16"/>
  <c r="G344" i="16"/>
  <c r="D344" i="16"/>
  <c r="BL343" i="16"/>
  <c r="BJ343" i="16"/>
  <c r="BE343" i="16"/>
  <c r="BC343" i="16"/>
  <c r="BA343" i="16"/>
  <c r="AY343" i="16"/>
  <c r="AW343" i="16"/>
  <c r="AJ343" i="16"/>
  <c r="AH343" i="16"/>
  <c r="V343" i="16"/>
  <c r="T343" i="16"/>
  <c r="M343" i="16"/>
  <c r="G343" i="16"/>
  <c r="D343" i="16"/>
  <c r="BL342" i="16"/>
  <c r="BJ342" i="16"/>
  <c r="BE342" i="16"/>
  <c r="BC342" i="16"/>
  <c r="BA342" i="16"/>
  <c r="AY342" i="16"/>
  <c r="AW342" i="16"/>
  <c r="AJ342" i="16"/>
  <c r="AH342" i="16"/>
  <c r="V342" i="16"/>
  <c r="T342" i="16"/>
  <c r="M342" i="16"/>
  <c r="G342" i="16"/>
  <c r="D342" i="16"/>
  <c r="BL341" i="16"/>
  <c r="BJ341" i="16"/>
  <c r="BE341" i="16"/>
  <c r="BC341" i="16"/>
  <c r="BA341" i="16"/>
  <c r="AY341" i="16"/>
  <c r="AW341" i="16"/>
  <c r="AJ341" i="16"/>
  <c r="AH341" i="16"/>
  <c r="V341" i="16"/>
  <c r="T341" i="16"/>
  <c r="M341" i="16"/>
  <c r="G341" i="16"/>
  <c r="D341" i="16"/>
  <c r="BL340" i="16"/>
  <c r="BJ340" i="16"/>
  <c r="BE340" i="16"/>
  <c r="BC340" i="16"/>
  <c r="BA340" i="16"/>
  <c r="AY340" i="16"/>
  <c r="AW340" i="16"/>
  <c r="AJ340" i="16"/>
  <c r="AH340" i="16"/>
  <c r="V340" i="16"/>
  <c r="T340" i="16"/>
  <c r="M340" i="16"/>
  <c r="G340" i="16"/>
  <c r="D340" i="16"/>
  <c r="BL339" i="16"/>
  <c r="BJ339" i="16"/>
  <c r="BE339" i="16"/>
  <c r="BC339" i="16"/>
  <c r="BA339" i="16"/>
  <c r="AY339" i="16"/>
  <c r="AW339" i="16"/>
  <c r="AJ339" i="16"/>
  <c r="AH339" i="16"/>
  <c r="V339" i="16"/>
  <c r="T339" i="16"/>
  <c r="M339" i="16"/>
  <c r="G339" i="16"/>
  <c r="D339" i="16"/>
  <c r="BL338" i="16"/>
  <c r="BJ338" i="16"/>
  <c r="BE338" i="16"/>
  <c r="BC338" i="16"/>
  <c r="BA338" i="16"/>
  <c r="AY338" i="16"/>
  <c r="AW338" i="16"/>
  <c r="AJ338" i="16"/>
  <c r="AH338" i="16"/>
  <c r="V338" i="16"/>
  <c r="T338" i="16"/>
  <c r="M338" i="16"/>
  <c r="G338" i="16"/>
  <c r="D338" i="16"/>
  <c r="BL337" i="16"/>
  <c r="BJ337" i="16"/>
  <c r="BE337" i="16"/>
  <c r="BC337" i="16"/>
  <c r="BA337" i="16"/>
  <c r="AY337" i="16"/>
  <c r="AW337" i="16"/>
  <c r="AJ337" i="16"/>
  <c r="AH337" i="16"/>
  <c r="V337" i="16"/>
  <c r="T337" i="16"/>
  <c r="M337" i="16"/>
  <c r="G337" i="16"/>
  <c r="D337" i="16"/>
  <c r="BL336" i="16"/>
  <c r="BJ336" i="16"/>
  <c r="BE336" i="16"/>
  <c r="BC336" i="16"/>
  <c r="BA336" i="16"/>
  <c r="AY336" i="16"/>
  <c r="AW336" i="16"/>
  <c r="AJ336" i="16"/>
  <c r="AH336" i="16"/>
  <c r="V336" i="16"/>
  <c r="T336" i="16"/>
  <c r="M336" i="16"/>
  <c r="G336" i="16"/>
  <c r="D336" i="16"/>
  <c r="BL335" i="16"/>
  <c r="BJ335" i="16"/>
  <c r="BE335" i="16"/>
  <c r="BC335" i="16"/>
  <c r="BA335" i="16"/>
  <c r="AY335" i="16"/>
  <c r="AW335" i="16"/>
  <c r="AJ335" i="16"/>
  <c r="AH335" i="16"/>
  <c r="V335" i="16"/>
  <c r="T335" i="16"/>
  <c r="M335" i="16"/>
  <c r="G335" i="16"/>
  <c r="D335" i="16"/>
  <c r="BL334" i="16"/>
  <c r="BJ334" i="16"/>
  <c r="BE334" i="16"/>
  <c r="BC334" i="16"/>
  <c r="BA334" i="16"/>
  <c r="AY334" i="16"/>
  <c r="AW334" i="16"/>
  <c r="AJ334" i="16"/>
  <c r="AH334" i="16"/>
  <c r="V334" i="16"/>
  <c r="T334" i="16"/>
  <c r="M334" i="16"/>
  <c r="G334" i="16"/>
  <c r="D334" i="16"/>
  <c r="BL333" i="16"/>
  <c r="BJ333" i="16"/>
  <c r="BE333" i="16"/>
  <c r="BC333" i="16"/>
  <c r="BA333" i="16"/>
  <c r="AY333" i="16"/>
  <c r="AW333" i="16"/>
  <c r="AJ333" i="16"/>
  <c r="AH333" i="16"/>
  <c r="V333" i="16"/>
  <c r="T333" i="16"/>
  <c r="M333" i="16"/>
  <c r="G333" i="16"/>
  <c r="D333" i="16"/>
  <c r="BL332" i="16"/>
  <c r="BJ332" i="16"/>
  <c r="BE332" i="16"/>
  <c r="BC332" i="16"/>
  <c r="BA332" i="16"/>
  <c r="AY332" i="16"/>
  <c r="AW332" i="16"/>
  <c r="AJ332" i="16"/>
  <c r="AH332" i="16"/>
  <c r="V332" i="16"/>
  <c r="T332" i="16"/>
  <c r="M332" i="16"/>
  <c r="G332" i="16"/>
  <c r="D332" i="16"/>
  <c r="BL331" i="16"/>
  <c r="BJ331" i="16"/>
  <c r="BE331" i="16"/>
  <c r="BC331" i="16"/>
  <c r="BA331" i="16"/>
  <c r="AY331" i="16"/>
  <c r="AW331" i="16"/>
  <c r="AJ331" i="16"/>
  <c r="AH331" i="16"/>
  <c r="V331" i="16"/>
  <c r="T331" i="16"/>
  <c r="M331" i="16"/>
  <c r="G331" i="16"/>
  <c r="D331" i="16"/>
  <c r="BL330" i="16"/>
  <c r="BJ330" i="16"/>
  <c r="BE330" i="16"/>
  <c r="BC330" i="16"/>
  <c r="BA330" i="16"/>
  <c r="AY330" i="16"/>
  <c r="AW330" i="16"/>
  <c r="AJ330" i="16"/>
  <c r="AH330" i="16"/>
  <c r="V330" i="16"/>
  <c r="T330" i="16"/>
  <c r="M330" i="16"/>
  <c r="G330" i="16"/>
  <c r="D330" i="16"/>
  <c r="BL329" i="16"/>
  <c r="BJ329" i="16"/>
  <c r="BE329" i="16"/>
  <c r="BC329" i="16"/>
  <c r="BA329" i="16"/>
  <c r="AY329" i="16"/>
  <c r="AW329" i="16"/>
  <c r="AJ329" i="16"/>
  <c r="AH329" i="16"/>
  <c r="V329" i="16"/>
  <c r="T329" i="16"/>
  <c r="M329" i="16"/>
  <c r="G329" i="16"/>
  <c r="D329" i="16"/>
  <c r="BL328" i="16"/>
  <c r="BJ328" i="16"/>
  <c r="BE328" i="16"/>
  <c r="BC328" i="16"/>
  <c r="BA328" i="16"/>
  <c r="AY328" i="16"/>
  <c r="AW328" i="16"/>
  <c r="AJ328" i="16"/>
  <c r="AH328" i="16"/>
  <c r="V328" i="16"/>
  <c r="T328" i="16"/>
  <c r="M328" i="16"/>
  <c r="G328" i="16"/>
  <c r="D328" i="16"/>
  <c r="BL327" i="16"/>
  <c r="BJ327" i="16"/>
  <c r="BE327" i="16"/>
  <c r="BC327" i="16"/>
  <c r="BA327" i="16"/>
  <c r="AY327" i="16"/>
  <c r="AW327" i="16"/>
  <c r="AJ327" i="16"/>
  <c r="AH327" i="16"/>
  <c r="V327" i="16"/>
  <c r="T327" i="16"/>
  <c r="M327" i="16"/>
  <c r="G327" i="16"/>
  <c r="D327" i="16"/>
  <c r="BL326" i="16"/>
  <c r="BJ326" i="16"/>
  <c r="BE326" i="16"/>
  <c r="BC326" i="16"/>
  <c r="BA326" i="16"/>
  <c r="AY326" i="16"/>
  <c r="AW326" i="16"/>
  <c r="AJ326" i="16"/>
  <c r="AH326" i="16"/>
  <c r="V326" i="16"/>
  <c r="T326" i="16"/>
  <c r="M326" i="16"/>
  <c r="G326" i="16"/>
  <c r="D326" i="16"/>
  <c r="BL325" i="16"/>
  <c r="BJ325" i="16"/>
  <c r="BE325" i="16"/>
  <c r="BC325" i="16"/>
  <c r="BA325" i="16"/>
  <c r="AY325" i="16"/>
  <c r="AW325" i="16"/>
  <c r="AJ325" i="16"/>
  <c r="AH325" i="16"/>
  <c r="V325" i="16"/>
  <c r="T325" i="16"/>
  <c r="M325" i="16"/>
  <c r="G325" i="16"/>
  <c r="D325" i="16"/>
  <c r="BL324" i="16"/>
  <c r="BJ324" i="16"/>
  <c r="BE324" i="16"/>
  <c r="BC324" i="16"/>
  <c r="BA324" i="16"/>
  <c r="AY324" i="16"/>
  <c r="AW324" i="16"/>
  <c r="AJ324" i="16"/>
  <c r="AH324" i="16"/>
  <c r="V324" i="16"/>
  <c r="T324" i="16"/>
  <c r="M324" i="16"/>
  <c r="G324" i="16"/>
  <c r="D324" i="16"/>
  <c r="BL323" i="16"/>
  <c r="BJ323" i="16"/>
  <c r="BE323" i="16"/>
  <c r="BC323" i="16"/>
  <c r="BA323" i="16"/>
  <c r="AY323" i="16"/>
  <c r="AW323" i="16"/>
  <c r="AJ323" i="16"/>
  <c r="AH323" i="16"/>
  <c r="V323" i="16"/>
  <c r="T323" i="16"/>
  <c r="M323" i="16"/>
  <c r="G323" i="16"/>
  <c r="D323" i="16"/>
  <c r="BL322" i="16"/>
  <c r="BJ322" i="16"/>
  <c r="BE322" i="16"/>
  <c r="BC322" i="16"/>
  <c r="BA322" i="16"/>
  <c r="AY322" i="16"/>
  <c r="AW322" i="16"/>
  <c r="AJ322" i="16"/>
  <c r="AH322" i="16"/>
  <c r="V322" i="16"/>
  <c r="T322" i="16"/>
  <c r="M322" i="16"/>
  <c r="G322" i="16"/>
  <c r="D322" i="16"/>
  <c r="BL321" i="16"/>
  <c r="BJ321" i="16"/>
  <c r="BE321" i="16"/>
  <c r="BC321" i="16"/>
  <c r="BA321" i="16"/>
  <c r="AY321" i="16"/>
  <c r="AW321" i="16"/>
  <c r="AJ321" i="16"/>
  <c r="AH321" i="16"/>
  <c r="V321" i="16"/>
  <c r="T321" i="16"/>
  <c r="M321" i="16"/>
  <c r="G321" i="16"/>
  <c r="D321" i="16"/>
  <c r="BL320" i="16"/>
  <c r="BJ320" i="16"/>
  <c r="BE320" i="16"/>
  <c r="BC320" i="16"/>
  <c r="BA320" i="16"/>
  <c r="AY320" i="16"/>
  <c r="AW320" i="16"/>
  <c r="AJ320" i="16"/>
  <c r="AH320" i="16"/>
  <c r="V320" i="16"/>
  <c r="T320" i="16"/>
  <c r="M320" i="16"/>
  <c r="G320" i="16"/>
  <c r="D320" i="16"/>
  <c r="BL319" i="16"/>
  <c r="BJ319" i="16"/>
  <c r="BE319" i="16"/>
  <c r="BC319" i="16"/>
  <c r="BA319" i="16"/>
  <c r="AY319" i="16"/>
  <c r="AW319" i="16"/>
  <c r="AJ319" i="16"/>
  <c r="AH319" i="16"/>
  <c r="V319" i="16"/>
  <c r="T319" i="16"/>
  <c r="M319" i="16"/>
  <c r="G319" i="16"/>
  <c r="D319" i="16"/>
  <c r="BL318" i="16"/>
  <c r="BJ318" i="16"/>
  <c r="BE318" i="16"/>
  <c r="BC318" i="16"/>
  <c r="BA318" i="16"/>
  <c r="AY318" i="16"/>
  <c r="AW318" i="16"/>
  <c r="AJ318" i="16"/>
  <c r="AH318" i="16"/>
  <c r="V318" i="16"/>
  <c r="T318" i="16"/>
  <c r="M318" i="16"/>
  <c r="G318" i="16"/>
  <c r="D318" i="16"/>
  <c r="BL317" i="16"/>
  <c r="BJ317" i="16"/>
  <c r="BE317" i="16"/>
  <c r="BC317" i="16"/>
  <c r="BA317" i="16"/>
  <c r="AY317" i="16"/>
  <c r="AW317" i="16"/>
  <c r="AJ317" i="16"/>
  <c r="AH317" i="16"/>
  <c r="V317" i="16"/>
  <c r="T317" i="16"/>
  <c r="M317" i="16"/>
  <c r="G317" i="16"/>
  <c r="D317" i="16"/>
  <c r="BL316" i="16"/>
  <c r="BJ316" i="16"/>
  <c r="BE316" i="16"/>
  <c r="BC316" i="16"/>
  <c r="BA316" i="16"/>
  <c r="AY316" i="16"/>
  <c r="AW316" i="16"/>
  <c r="AJ316" i="16"/>
  <c r="AH316" i="16"/>
  <c r="V316" i="16"/>
  <c r="T316" i="16"/>
  <c r="M316" i="16"/>
  <c r="G316" i="16"/>
  <c r="D316" i="16"/>
  <c r="BL315" i="16"/>
  <c r="BJ315" i="16"/>
  <c r="BE315" i="16"/>
  <c r="BC315" i="16"/>
  <c r="BA315" i="16"/>
  <c r="AY315" i="16"/>
  <c r="AW315" i="16"/>
  <c r="AJ315" i="16"/>
  <c r="AH315" i="16"/>
  <c r="V315" i="16"/>
  <c r="T315" i="16"/>
  <c r="M315" i="16"/>
  <c r="G315" i="16"/>
  <c r="D315" i="16"/>
  <c r="BL314" i="16"/>
  <c r="BJ314" i="16"/>
  <c r="BE314" i="16"/>
  <c r="BC314" i="16"/>
  <c r="BA314" i="16"/>
  <c r="AY314" i="16"/>
  <c r="AW314" i="16"/>
  <c r="AJ314" i="16"/>
  <c r="AH314" i="16"/>
  <c r="V314" i="16"/>
  <c r="T314" i="16"/>
  <c r="M314" i="16"/>
  <c r="G314" i="16"/>
  <c r="D314" i="16"/>
  <c r="BL313" i="16"/>
  <c r="BJ313" i="16"/>
  <c r="BE313" i="16"/>
  <c r="BC313" i="16"/>
  <c r="BA313" i="16"/>
  <c r="AY313" i="16"/>
  <c r="AW313" i="16"/>
  <c r="AJ313" i="16"/>
  <c r="AH313" i="16"/>
  <c r="V313" i="16"/>
  <c r="T313" i="16"/>
  <c r="M313" i="16"/>
  <c r="G313" i="16"/>
  <c r="D313" i="16"/>
  <c r="BL312" i="16"/>
  <c r="BJ312" i="16"/>
  <c r="BE312" i="16"/>
  <c r="BC312" i="16"/>
  <c r="BA312" i="16"/>
  <c r="AY312" i="16"/>
  <c r="AW312" i="16"/>
  <c r="AJ312" i="16"/>
  <c r="AH312" i="16"/>
  <c r="V312" i="16"/>
  <c r="T312" i="16"/>
  <c r="M312" i="16"/>
  <c r="G312" i="16"/>
  <c r="D312" i="16"/>
  <c r="BL311" i="16"/>
  <c r="BJ311" i="16"/>
  <c r="BE311" i="16"/>
  <c r="BC311" i="16"/>
  <c r="BA311" i="16"/>
  <c r="AY311" i="16"/>
  <c r="AW311" i="16"/>
  <c r="AJ311" i="16"/>
  <c r="AH311" i="16"/>
  <c r="V311" i="16"/>
  <c r="T311" i="16"/>
  <c r="M311" i="16"/>
  <c r="G311" i="16"/>
  <c r="D311" i="16"/>
  <c r="BL310" i="16"/>
  <c r="BJ310" i="16"/>
  <c r="BE310" i="16"/>
  <c r="BC310" i="16"/>
  <c r="BA310" i="16"/>
  <c r="AY310" i="16"/>
  <c r="AW310" i="16"/>
  <c r="AJ310" i="16"/>
  <c r="AH310" i="16"/>
  <c r="V310" i="16"/>
  <c r="T310" i="16"/>
  <c r="M310" i="16"/>
  <c r="G310" i="16"/>
  <c r="D310" i="16"/>
  <c r="BL309" i="16"/>
  <c r="BJ309" i="16"/>
  <c r="BE309" i="16"/>
  <c r="BC309" i="16"/>
  <c r="BA309" i="16"/>
  <c r="AY309" i="16"/>
  <c r="AW309" i="16"/>
  <c r="AJ309" i="16"/>
  <c r="AH309" i="16"/>
  <c r="V309" i="16"/>
  <c r="T309" i="16"/>
  <c r="M309" i="16"/>
  <c r="G309" i="16"/>
  <c r="D309" i="16"/>
  <c r="BL308" i="16"/>
  <c r="BJ308" i="16"/>
  <c r="BE308" i="16"/>
  <c r="BC308" i="16"/>
  <c r="BA308" i="16"/>
  <c r="AY308" i="16"/>
  <c r="AW308" i="16"/>
  <c r="AJ308" i="16"/>
  <c r="AH308" i="16"/>
  <c r="V308" i="16"/>
  <c r="T308" i="16"/>
  <c r="M308" i="16"/>
  <c r="G308" i="16"/>
  <c r="D308" i="16"/>
  <c r="BL307" i="16"/>
  <c r="BJ307" i="16"/>
  <c r="BE307" i="16"/>
  <c r="BC307" i="16"/>
  <c r="BA307" i="16"/>
  <c r="AY307" i="16"/>
  <c r="AW307" i="16"/>
  <c r="AJ307" i="16"/>
  <c r="AH307" i="16"/>
  <c r="V307" i="16"/>
  <c r="T307" i="16"/>
  <c r="M307" i="16"/>
  <c r="G307" i="16"/>
  <c r="D307" i="16"/>
  <c r="BL306" i="16"/>
  <c r="BJ306" i="16"/>
  <c r="BE306" i="16"/>
  <c r="BC306" i="16"/>
  <c r="BA306" i="16"/>
  <c r="AY306" i="16"/>
  <c r="AW306" i="16"/>
  <c r="AJ306" i="16"/>
  <c r="AH306" i="16"/>
  <c r="V306" i="16"/>
  <c r="T306" i="16"/>
  <c r="M306" i="16"/>
  <c r="G306" i="16"/>
  <c r="D306" i="16"/>
  <c r="BL305" i="16"/>
  <c r="BJ305" i="16"/>
  <c r="BE305" i="16"/>
  <c r="BC305" i="16"/>
  <c r="BA305" i="16"/>
  <c r="AY305" i="16"/>
  <c r="AW305" i="16"/>
  <c r="AJ305" i="16"/>
  <c r="AH305" i="16"/>
  <c r="V305" i="16"/>
  <c r="T305" i="16"/>
  <c r="M305" i="16"/>
  <c r="G305" i="16"/>
  <c r="D305" i="16"/>
  <c r="BL304" i="16"/>
  <c r="BJ304" i="16"/>
  <c r="BE304" i="16"/>
  <c r="BC304" i="16"/>
  <c r="BA304" i="16"/>
  <c r="AY304" i="16"/>
  <c r="AW304" i="16"/>
  <c r="AJ304" i="16"/>
  <c r="AH304" i="16"/>
  <c r="V304" i="16"/>
  <c r="T304" i="16"/>
  <c r="M304" i="16"/>
  <c r="G304" i="16"/>
  <c r="D304" i="16"/>
  <c r="BL303" i="16"/>
  <c r="BJ303" i="16"/>
  <c r="BE303" i="16"/>
  <c r="BC303" i="16"/>
  <c r="BA303" i="16"/>
  <c r="AY303" i="16"/>
  <c r="AW303" i="16"/>
  <c r="AJ303" i="16"/>
  <c r="AH303" i="16"/>
  <c r="V303" i="16"/>
  <c r="T303" i="16"/>
  <c r="M303" i="16"/>
  <c r="G303" i="16"/>
  <c r="D303" i="16"/>
  <c r="BL302" i="16"/>
  <c r="BJ302" i="16"/>
  <c r="BE302" i="16"/>
  <c r="BC302" i="16"/>
  <c r="BA302" i="16"/>
  <c r="AY302" i="16"/>
  <c r="AW302" i="16"/>
  <c r="AJ302" i="16"/>
  <c r="AH302" i="16"/>
  <c r="V302" i="16"/>
  <c r="T302" i="16"/>
  <c r="M302" i="16"/>
  <c r="G302" i="16"/>
  <c r="D302" i="16"/>
  <c r="BL301" i="16"/>
  <c r="BJ301" i="16"/>
  <c r="BE301" i="16"/>
  <c r="BC301" i="16"/>
  <c r="BA301" i="16"/>
  <c r="AY301" i="16"/>
  <c r="AW301" i="16"/>
  <c r="AJ301" i="16"/>
  <c r="AH301" i="16"/>
  <c r="V301" i="16"/>
  <c r="T301" i="16"/>
  <c r="M301" i="16"/>
  <c r="G301" i="16"/>
  <c r="D301" i="16"/>
  <c r="BL300" i="16"/>
  <c r="BJ300" i="16"/>
  <c r="BE300" i="16"/>
  <c r="BC300" i="16"/>
  <c r="BA300" i="16"/>
  <c r="AY300" i="16"/>
  <c r="AW300" i="16"/>
  <c r="AJ300" i="16"/>
  <c r="AH300" i="16"/>
  <c r="V300" i="16"/>
  <c r="T300" i="16"/>
  <c r="M300" i="16"/>
  <c r="G300" i="16"/>
  <c r="D300" i="16"/>
  <c r="BL299" i="16"/>
  <c r="BJ299" i="16"/>
  <c r="BE299" i="16"/>
  <c r="BC299" i="16"/>
  <c r="BA299" i="16"/>
  <c r="AY299" i="16"/>
  <c r="AW299" i="16"/>
  <c r="AJ299" i="16"/>
  <c r="AH299" i="16"/>
  <c r="V299" i="16"/>
  <c r="T299" i="16"/>
  <c r="M299" i="16"/>
  <c r="G299" i="16"/>
  <c r="D299" i="16"/>
  <c r="BL298" i="16"/>
  <c r="BJ298" i="16"/>
  <c r="BE298" i="16"/>
  <c r="BC298" i="16"/>
  <c r="BA298" i="16"/>
  <c r="AY298" i="16"/>
  <c r="AW298" i="16"/>
  <c r="AJ298" i="16"/>
  <c r="AH298" i="16"/>
  <c r="V298" i="16"/>
  <c r="T298" i="16"/>
  <c r="M298" i="16"/>
  <c r="G298" i="16"/>
  <c r="D298" i="16"/>
  <c r="BL297" i="16"/>
  <c r="BJ297" i="16"/>
  <c r="BE297" i="16"/>
  <c r="BC297" i="16"/>
  <c r="BA297" i="16"/>
  <c r="AY297" i="16"/>
  <c r="AW297" i="16"/>
  <c r="AJ297" i="16"/>
  <c r="AH297" i="16"/>
  <c r="V297" i="16"/>
  <c r="T297" i="16"/>
  <c r="M297" i="16"/>
  <c r="G297" i="16"/>
  <c r="D297" i="16"/>
  <c r="BL296" i="16"/>
  <c r="BJ296" i="16"/>
  <c r="BE296" i="16"/>
  <c r="BC296" i="16"/>
  <c r="BA296" i="16"/>
  <c r="AY296" i="16"/>
  <c r="AW296" i="16"/>
  <c r="AJ296" i="16"/>
  <c r="AH296" i="16"/>
  <c r="V296" i="16"/>
  <c r="T296" i="16"/>
  <c r="M296" i="16"/>
  <c r="G296" i="16"/>
  <c r="D296" i="16"/>
  <c r="BL295" i="16"/>
  <c r="BJ295" i="16"/>
  <c r="BE295" i="16"/>
  <c r="BC295" i="16"/>
  <c r="BA295" i="16"/>
  <c r="AY295" i="16"/>
  <c r="AW295" i="16"/>
  <c r="AJ295" i="16"/>
  <c r="AH295" i="16"/>
  <c r="V295" i="16"/>
  <c r="T295" i="16"/>
  <c r="M295" i="16"/>
  <c r="G295" i="16"/>
  <c r="D295" i="16"/>
  <c r="BL294" i="16"/>
  <c r="BJ294" i="16"/>
  <c r="BE294" i="16"/>
  <c r="BC294" i="16"/>
  <c r="BA294" i="16"/>
  <c r="AY294" i="16"/>
  <c r="AW294" i="16"/>
  <c r="AJ294" i="16"/>
  <c r="AH294" i="16"/>
  <c r="V294" i="16"/>
  <c r="T294" i="16"/>
  <c r="M294" i="16"/>
  <c r="G294" i="16"/>
  <c r="D294" i="16"/>
  <c r="BL293" i="16"/>
  <c r="BJ293" i="16"/>
  <c r="BE293" i="16"/>
  <c r="BC293" i="16"/>
  <c r="BA293" i="16"/>
  <c r="AY293" i="16"/>
  <c r="AW293" i="16"/>
  <c r="AJ293" i="16"/>
  <c r="AH293" i="16"/>
  <c r="V293" i="16"/>
  <c r="T293" i="16"/>
  <c r="M293" i="16"/>
  <c r="G293" i="16"/>
  <c r="D293" i="16"/>
  <c r="BL292" i="16"/>
  <c r="BJ292" i="16"/>
  <c r="BE292" i="16"/>
  <c r="BC292" i="16"/>
  <c r="BA292" i="16"/>
  <c r="AY292" i="16"/>
  <c r="AW292" i="16"/>
  <c r="AJ292" i="16"/>
  <c r="AH292" i="16"/>
  <c r="V292" i="16"/>
  <c r="T292" i="16"/>
  <c r="M292" i="16"/>
  <c r="G292" i="16"/>
  <c r="D292" i="16"/>
  <c r="BL291" i="16"/>
  <c r="BJ291" i="16"/>
  <c r="BE291" i="16"/>
  <c r="BC291" i="16"/>
  <c r="BA291" i="16"/>
  <c r="AY291" i="16"/>
  <c r="AW291" i="16"/>
  <c r="AJ291" i="16"/>
  <c r="AH291" i="16"/>
  <c r="V291" i="16"/>
  <c r="T291" i="16"/>
  <c r="M291" i="16"/>
  <c r="G291" i="16"/>
  <c r="D291" i="16"/>
  <c r="BL290" i="16"/>
  <c r="BJ290" i="16"/>
  <c r="BE290" i="16"/>
  <c r="BC290" i="16"/>
  <c r="BA290" i="16"/>
  <c r="AY290" i="16"/>
  <c r="AW290" i="16"/>
  <c r="AJ290" i="16"/>
  <c r="AH290" i="16"/>
  <c r="V290" i="16"/>
  <c r="T290" i="16"/>
  <c r="M290" i="16"/>
  <c r="G290" i="16"/>
  <c r="D290" i="16"/>
  <c r="BL289" i="16"/>
  <c r="BJ289" i="16"/>
  <c r="BE289" i="16"/>
  <c r="BC289" i="16"/>
  <c r="BA289" i="16"/>
  <c r="AY289" i="16"/>
  <c r="AW289" i="16"/>
  <c r="AJ289" i="16"/>
  <c r="AH289" i="16"/>
  <c r="V289" i="16"/>
  <c r="T289" i="16"/>
  <c r="M289" i="16"/>
  <c r="G289" i="16"/>
  <c r="D289" i="16"/>
  <c r="BL288" i="16"/>
  <c r="BJ288" i="16"/>
  <c r="BE288" i="16"/>
  <c r="BC288" i="16"/>
  <c r="BA288" i="16"/>
  <c r="AY288" i="16"/>
  <c r="AW288" i="16"/>
  <c r="AJ288" i="16"/>
  <c r="AH288" i="16"/>
  <c r="V288" i="16"/>
  <c r="T288" i="16"/>
  <c r="M288" i="16"/>
  <c r="G288" i="16"/>
  <c r="D288" i="16"/>
  <c r="BL287" i="16"/>
  <c r="BJ287" i="16"/>
  <c r="BE287" i="16"/>
  <c r="BC287" i="16"/>
  <c r="BA287" i="16"/>
  <c r="AY287" i="16"/>
  <c r="AW287" i="16"/>
  <c r="AJ287" i="16"/>
  <c r="AH287" i="16"/>
  <c r="V287" i="16"/>
  <c r="T287" i="16"/>
  <c r="M287" i="16"/>
  <c r="G287" i="16"/>
  <c r="D287" i="16"/>
  <c r="BL286" i="16"/>
  <c r="BJ286" i="16"/>
  <c r="BE286" i="16"/>
  <c r="BC286" i="16"/>
  <c r="BA286" i="16"/>
  <c r="AY286" i="16"/>
  <c r="AW286" i="16"/>
  <c r="AJ286" i="16"/>
  <c r="AH286" i="16"/>
  <c r="V286" i="16"/>
  <c r="T286" i="16"/>
  <c r="M286" i="16"/>
  <c r="G286" i="16"/>
  <c r="D286" i="16"/>
  <c r="BL285" i="16"/>
  <c r="BJ285" i="16"/>
  <c r="BE285" i="16"/>
  <c r="BC285" i="16"/>
  <c r="BA285" i="16"/>
  <c r="AY285" i="16"/>
  <c r="AW285" i="16"/>
  <c r="AJ285" i="16"/>
  <c r="AH285" i="16"/>
  <c r="V285" i="16"/>
  <c r="T285" i="16"/>
  <c r="M285" i="16"/>
  <c r="G285" i="16"/>
  <c r="D285" i="16"/>
  <c r="BL284" i="16"/>
  <c r="BJ284" i="16"/>
  <c r="BE284" i="16"/>
  <c r="BC284" i="16"/>
  <c r="BA284" i="16"/>
  <c r="AY284" i="16"/>
  <c r="AW284" i="16"/>
  <c r="AJ284" i="16"/>
  <c r="AH284" i="16"/>
  <c r="V284" i="16"/>
  <c r="T284" i="16"/>
  <c r="M284" i="16"/>
  <c r="G284" i="16"/>
  <c r="D284" i="16"/>
  <c r="BL283" i="16"/>
  <c r="BJ283" i="16"/>
  <c r="BE283" i="16"/>
  <c r="BC283" i="16"/>
  <c r="BA283" i="16"/>
  <c r="AY283" i="16"/>
  <c r="AW283" i="16"/>
  <c r="AJ283" i="16"/>
  <c r="AH283" i="16"/>
  <c r="V283" i="16"/>
  <c r="T283" i="16"/>
  <c r="M283" i="16"/>
  <c r="G283" i="16"/>
  <c r="D283" i="16"/>
  <c r="BL282" i="16"/>
  <c r="BJ282" i="16"/>
  <c r="BE282" i="16"/>
  <c r="BC282" i="16"/>
  <c r="BA282" i="16"/>
  <c r="AY282" i="16"/>
  <c r="AW282" i="16"/>
  <c r="AJ282" i="16"/>
  <c r="AH282" i="16"/>
  <c r="V282" i="16"/>
  <c r="T282" i="16"/>
  <c r="M282" i="16"/>
  <c r="G282" i="16"/>
  <c r="D282" i="16"/>
  <c r="BL281" i="16"/>
  <c r="BJ281" i="16"/>
  <c r="BE281" i="16"/>
  <c r="BC281" i="16"/>
  <c r="BA281" i="16"/>
  <c r="AY281" i="16"/>
  <c r="AW281" i="16"/>
  <c r="AJ281" i="16"/>
  <c r="AH281" i="16"/>
  <c r="V281" i="16"/>
  <c r="T281" i="16"/>
  <c r="M281" i="16"/>
  <c r="G281" i="16"/>
  <c r="D281" i="16"/>
  <c r="BL280" i="16"/>
  <c r="BJ280" i="16"/>
  <c r="BE280" i="16"/>
  <c r="BC280" i="16"/>
  <c r="BA280" i="16"/>
  <c r="AY280" i="16"/>
  <c r="AW280" i="16"/>
  <c r="AJ280" i="16"/>
  <c r="AH280" i="16"/>
  <c r="V280" i="16"/>
  <c r="T280" i="16"/>
  <c r="M280" i="16"/>
  <c r="G280" i="16"/>
  <c r="D280" i="16"/>
  <c r="BL279" i="16"/>
  <c r="BJ279" i="16"/>
  <c r="BE279" i="16"/>
  <c r="BC279" i="16"/>
  <c r="BA279" i="16"/>
  <c r="AY279" i="16"/>
  <c r="AW279" i="16"/>
  <c r="AJ279" i="16"/>
  <c r="AH279" i="16"/>
  <c r="V279" i="16"/>
  <c r="T279" i="16"/>
  <c r="M279" i="16"/>
  <c r="G279" i="16"/>
  <c r="D279" i="16"/>
  <c r="BL278" i="16"/>
  <c r="BJ278" i="16"/>
  <c r="BE278" i="16"/>
  <c r="BC278" i="16"/>
  <c r="BA278" i="16"/>
  <c r="AY278" i="16"/>
  <c r="AW278" i="16"/>
  <c r="AJ278" i="16"/>
  <c r="AH278" i="16"/>
  <c r="V278" i="16"/>
  <c r="T278" i="16"/>
  <c r="M278" i="16"/>
  <c r="G278" i="16"/>
  <c r="D278" i="16"/>
  <c r="BL277" i="16"/>
  <c r="BJ277" i="16"/>
  <c r="BE277" i="16"/>
  <c r="BC277" i="16"/>
  <c r="BA277" i="16"/>
  <c r="AY277" i="16"/>
  <c r="AW277" i="16"/>
  <c r="AJ277" i="16"/>
  <c r="AH277" i="16"/>
  <c r="V277" i="16"/>
  <c r="T277" i="16"/>
  <c r="M277" i="16"/>
  <c r="G277" i="16"/>
  <c r="D277" i="16"/>
  <c r="BL276" i="16"/>
  <c r="BJ276" i="16"/>
  <c r="BE276" i="16"/>
  <c r="BC276" i="16"/>
  <c r="BA276" i="16"/>
  <c r="AY276" i="16"/>
  <c r="AW276" i="16"/>
  <c r="AJ276" i="16"/>
  <c r="AH276" i="16"/>
  <c r="V276" i="16"/>
  <c r="T276" i="16"/>
  <c r="M276" i="16"/>
  <c r="G276" i="16"/>
  <c r="D276" i="16"/>
  <c r="BL275" i="16"/>
  <c r="BJ275" i="16"/>
  <c r="BE275" i="16"/>
  <c r="BC275" i="16"/>
  <c r="BA275" i="16"/>
  <c r="AY275" i="16"/>
  <c r="AW275" i="16"/>
  <c r="AJ275" i="16"/>
  <c r="AH275" i="16"/>
  <c r="V275" i="16"/>
  <c r="T275" i="16"/>
  <c r="M275" i="16"/>
  <c r="G275" i="16"/>
  <c r="D275" i="16"/>
  <c r="BL274" i="16"/>
  <c r="BJ274" i="16"/>
  <c r="BE274" i="16"/>
  <c r="BC274" i="16"/>
  <c r="BA274" i="16"/>
  <c r="AY274" i="16"/>
  <c r="AW274" i="16"/>
  <c r="AJ274" i="16"/>
  <c r="AH274" i="16"/>
  <c r="V274" i="16"/>
  <c r="T274" i="16"/>
  <c r="M274" i="16"/>
  <c r="G274" i="16"/>
  <c r="D274" i="16"/>
  <c r="BL273" i="16"/>
  <c r="BJ273" i="16"/>
  <c r="BE273" i="16"/>
  <c r="BC273" i="16"/>
  <c r="BA273" i="16"/>
  <c r="AY273" i="16"/>
  <c r="AW273" i="16"/>
  <c r="AJ273" i="16"/>
  <c r="AH273" i="16"/>
  <c r="V273" i="16"/>
  <c r="T273" i="16"/>
  <c r="M273" i="16"/>
  <c r="G273" i="16"/>
  <c r="D273" i="16"/>
  <c r="BL272" i="16"/>
  <c r="BJ272" i="16"/>
  <c r="BE272" i="16"/>
  <c r="BC272" i="16"/>
  <c r="BA272" i="16"/>
  <c r="AY272" i="16"/>
  <c r="AW272" i="16"/>
  <c r="AJ272" i="16"/>
  <c r="AH272" i="16"/>
  <c r="V272" i="16"/>
  <c r="T272" i="16"/>
  <c r="M272" i="16"/>
  <c r="G272" i="16"/>
  <c r="D272" i="16"/>
  <c r="BL271" i="16"/>
  <c r="BJ271" i="16"/>
  <c r="BE271" i="16"/>
  <c r="BC271" i="16"/>
  <c r="BA271" i="16"/>
  <c r="AY271" i="16"/>
  <c r="AW271" i="16"/>
  <c r="AJ271" i="16"/>
  <c r="AH271" i="16"/>
  <c r="V271" i="16"/>
  <c r="T271" i="16"/>
  <c r="M271" i="16"/>
  <c r="G271" i="16"/>
  <c r="D271" i="16"/>
  <c r="BL270" i="16"/>
  <c r="BJ270" i="16"/>
  <c r="BE270" i="16"/>
  <c r="BC270" i="16"/>
  <c r="BA270" i="16"/>
  <c r="AY270" i="16"/>
  <c r="AW270" i="16"/>
  <c r="AJ270" i="16"/>
  <c r="AH270" i="16"/>
  <c r="V270" i="16"/>
  <c r="T270" i="16"/>
  <c r="M270" i="16"/>
  <c r="G270" i="16"/>
  <c r="D270" i="16"/>
  <c r="BL269" i="16"/>
  <c r="BJ269" i="16"/>
  <c r="BE269" i="16"/>
  <c r="BC269" i="16"/>
  <c r="BA269" i="16"/>
  <c r="AY269" i="16"/>
  <c r="AW269" i="16"/>
  <c r="AJ269" i="16"/>
  <c r="AH269" i="16"/>
  <c r="V269" i="16"/>
  <c r="T269" i="16"/>
  <c r="M269" i="16"/>
  <c r="G269" i="16"/>
  <c r="D269" i="16"/>
  <c r="BL268" i="16"/>
  <c r="BJ268" i="16"/>
  <c r="BE268" i="16"/>
  <c r="BC268" i="16"/>
  <c r="BA268" i="16"/>
  <c r="AY268" i="16"/>
  <c r="AW268" i="16"/>
  <c r="AJ268" i="16"/>
  <c r="AH268" i="16"/>
  <c r="V268" i="16"/>
  <c r="T268" i="16"/>
  <c r="M268" i="16"/>
  <c r="G268" i="16"/>
  <c r="D268" i="16"/>
  <c r="BL267" i="16"/>
  <c r="BJ267" i="16"/>
  <c r="BE267" i="16"/>
  <c r="BC267" i="16"/>
  <c r="BA267" i="16"/>
  <c r="AY267" i="16"/>
  <c r="AW267" i="16"/>
  <c r="AJ267" i="16"/>
  <c r="AH267" i="16"/>
  <c r="V267" i="16"/>
  <c r="T267" i="16"/>
  <c r="M267" i="16"/>
  <c r="G267" i="16"/>
  <c r="D267" i="16"/>
  <c r="BL266" i="16"/>
  <c r="BJ266" i="16"/>
  <c r="BE266" i="16"/>
  <c r="BC266" i="16"/>
  <c r="BA266" i="16"/>
  <c r="AY266" i="16"/>
  <c r="AW266" i="16"/>
  <c r="AJ266" i="16"/>
  <c r="AH266" i="16"/>
  <c r="V266" i="16"/>
  <c r="T266" i="16"/>
  <c r="M266" i="16"/>
  <c r="G266" i="16"/>
  <c r="D266" i="16"/>
  <c r="BL265" i="16"/>
  <c r="BJ265" i="16"/>
  <c r="BE265" i="16"/>
  <c r="BC265" i="16"/>
  <c r="BA265" i="16"/>
  <c r="AY265" i="16"/>
  <c r="AW265" i="16"/>
  <c r="AJ265" i="16"/>
  <c r="AH265" i="16"/>
  <c r="V265" i="16"/>
  <c r="T265" i="16"/>
  <c r="M265" i="16"/>
  <c r="G265" i="16"/>
  <c r="D265" i="16"/>
  <c r="BL264" i="16"/>
  <c r="BJ264" i="16"/>
  <c r="BE264" i="16"/>
  <c r="BC264" i="16"/>
  <c r="BA264" i="16"/>
  <c r="AY264" i="16"/>
  <c r="AW264" i="16"/>
  <c r="AJ264" i="16"/>
  <c r="AH264" i="16"/>
  <c r="V264" i="16"/>
  <c r="T264" i="16"/>
  <c r="M264" i="16"/>
  <c r="G264" i="16"/>
  <c r="D264" i="16"/>
  <c r="BL263" i="16"/>
  <c r="BJ263" i="16"/>
  <c r="BE263" i="16"/>
  <c r="BC263" i="16"/>
  <c r="BA263" i="16"/>
  <c r="AY263" i="16"/>
  <c r="AW263" i="16"/>
  <c r="AJ263" i="16"/>
  <c r="AH263" i="16"/>
  <c r="V263" i="16"/>
  <c r="T263" i="16"/>
  <c r="M263" i="16"/>
  <c r="G263" i="16"/>
  <c r="D263" i="16"/>
  <c r="BL262" i="16"/>
  <c r="BJ262" i="16"/>
  <c r="BE262" i="16"/>
  <c r="BC262" i="16"/>
  <c r="BA262" i="16"/>
  <c r="AY262" i="16"/>
  <c r="AW262" i="16"/>
  <c r="AJ262" i="16"/>
  <c r="AH262" i="16"/>
  <c r="V262" i="16"/>
  <c r="T262" i="16"/>
  <c r="M262" i="16"/>
  <c r="G262" i="16"/>
  <c r="D262" i="16"/>
  <c r="BL261" i="16"/>
  <c r="BJ261" i="16"/>
  <c r="BE261" i="16"/>
  <c r="BC261" i="16"/>
  <c r="BA261" i="16"/>
  <c r="AY261" i="16"/>
  <c r="AW261" i="16"/>
  <c r="AJ261" i="16"/>
  <c r="AH261" i="16"/>
  <c r="V261" i="16"/>
  <c r="T261" i="16"/>
  <c r="M261" i="16"/>
  <c r="G261" i="16"/>
  <c r="D261" i="16"/>
  <c r="BL260" i="16"/>
  <c r="BJ260" i="16"/>
  <c r="BE260" i="16"/>
  <c r="BC260" i="16"/>
  <c r="BA260" i="16"/>
  <c r="AY260" i="16"/>
  <c r="AW260" i="16"/>
  <c r="AJ260" i="16"/>
  <c r="AH260" i="16"/>
  <c r="V260" i="16"/>
  <c r="T260" i="16"/>
  <c r="M260" i="16"/>
  <c r="G260" i="16"/>
  <c r="D260" i="16"/>
  <c r="BL259" i="16"/>
  <c r="BJ259" i="16"/>
  <c r="BE259" i="16"/>
  <c r="BC259" i="16"/>
  <c r="BA259" i="16"/>
  <c r="AY259" i="16"/>
  <c r="AW259" i="16"/>
  <c r="AJ259" i="16"/>
  <c r="AH259" i="16"/>
  <c r="V259" i="16"/>
  <c r="T259" i="16"/>
  <c r="M259" i="16"/>
  <c r="G259" i="16"/>
  <c r="D259" i="16"/>
  <c r="BL258" i="16"/>
  <c r="BJ258" i="16"/>
  <c r="BE258" i="16"/>
  <c r="BC258" i="16"/>
  <c r="BA258" i="16"/>
  <c r="AY258" i="16"/>
  <c r="AW258" i="16"/>
  <c r="AJ258" i="16"/>
  <c r="AH258" i="16"/>
  <c r="V258" i="16"/>
  <c r="T258" i="16"/>
  <c r="M258" i="16"/>
  <c r="G258" i="16"/>
  <c r="D258" i="16"/>
  <c r="BL257" i="16"/>
  <c r="BJ257" i="16"/>
  <c r="BE257" i="16"/>
  <c r="BC257" i="16"/>
  <c r="BA257" i="16"/>
  <c r="AY257" i="16"/>
  <c r="AW257" i="16"/>
  <c r="AJ257" i="16"/>
  <c r="AH257" i="16"/>
  <c r="V257" i="16"/>
  <c r="T257" i="16"/>
  <c r="M257" i="16"/>
  <c r="G257" i="16"/>
  <c r="D257" i="16"/>
  <c r="BL256" i="16"/>
  <c r="BJ256" i="16"/>
  <c r="BE256" i="16"/>
  <c r="BC256" i="16"/>
  <c r="BA256" i="16"/>
  <c r="AY256" i="16"/>
  <c r="AW256" i="16"/>
  <c r="AJ256" i="16"/>
  <c r="AH256" i="16"/>
  <c r="V256" i="16"/>
  <c r="T256" i="16"/>
  <c r="M256" i="16"/>
  <c r="G256" i="16"/>
  <c r="D256" i="16"/>
  <c r="BL255" i="16"/>
  <c r="BJ255" i="16"/>
  <c r="BE255" i="16"/>
  <c r="BC255" i="16"/>
  <c r="BA255" i="16"/>
  <c r="AY255" i="16"/>
  <c r="AW255" i="16"/>
  <c r="AJ255" i="16"/>
  <c r="AH255" i="16"/>
  <c r="V255" i="16"/>
  <c r="T255" i="16"/>
  <c r="M255" i="16"/>
  <c r="G255" i="16"/>
  <c r="D255" i="16"/>
  <c r="BL254" i="16"/>
  <c r="BJ254" i="16"/>
  <c r="BE254" i="16"/>
  <c r="BC254" i="16"/>
  <c r="BA254" i="16"/>
  <c r="AY254" i="16"/>
  <c r="AW254" i="16"/>
  <c r="AJ254" i="16"/>
  <c r="AH254" i="16"/>
  <c r="V254" i="16"/>
  <c r="T254" i="16"/>
  <c r="M254" i="16"/>
  <c r="G254" i="16"/>
  <c r="D254" i="16"/>
  <c r="BL253" i="16"/>
  <c r="BJ253" i="16"/>
  <c r="BE253" i="16"/>
  <c r="BC253" i="16"/>
  <c r="BA253" i="16"/>
  <c r="AY253" i="16"/>
  <c r="AW253" i="16"/>
  <c r="AJ253" i="16"/>
  <c r="AH253" i="16"/>
  <c r="V253" i="16"/>
  <c r="T253" i="16"/>
  <c r="M253" i="16"/>
  <c r="G253" i="16"/>
  <c r="D253" i="16"/>
  <c r="BL252" i="16"/>
  <c r="BJ252" i="16"/>
  <c r="BE252" i="16"/>
  <c r="BC252" i="16"/>
  <c r="BA252" i="16"/>
  <c r="AY252" i="16"/>
  <c r="AW252" i="16"/>
  <c r="AJ252" i="16"/>
  <c r="AH252" i="16"/>
  <c r="V252" i="16"/>
  <c r="T252" i="16"/>
  <c r="M252" i="16"/>
  <c r="G252" i="16"/>
  <c r="D252" i="16"/>
  <c r="BL251" i="16"/>
  <c r="BJ251" i="16"/>
  <c r="BE251" i="16"/>
  <c r="BC251" i="16"/>
  <c r="BA251" i="16"/>
  <c r="AY251" i="16"/>
  <c r="AW251" i="16"/>
  <c r="AJ251" i="16"/>
  <c r="AH251" i="16"/>
  <c r="V251" i="16"/>
  <c r="T251" i="16"/>
  <c r="M251" i="16"/>
  <c r="G251" i="16"/>
  <c r="D251" i="16"/>
  <c r="BL250" i="16"/>
  <c r="BJ250" i="16"/>
  <c r="BE250" i="16"/>
  <c r="BC250" i="16"/>
  <c r="BA250" i="16"/>
  <c r="AY250" i="16"/>
  <c r="AW250" i="16"/>
  <c r="AJ250" i="16"/>
  <c r="AH250" i="16"/>
  <c r="V250" i="16"/>
  <c r="T250" i="16"/>
  <c r="M250" i="16"/>
  <c r="G250" i="16"/>
  <c r="D250" i="16"/>
  <c r="BL249" i="16"/>
  <c r="BJ249" i="16"/>
  <c r="BE249" i="16"/>
  <c r="BC249" i="16"/>
  <c r="BA249" i="16"/>
  <c r="AY249" i="16"/>
  <c r="AW249" i="16"/>
  <c r="AJ249" i="16"/>
  <c r="AH249" i="16"/>
  <c r="V249" i="16"/>
  <c r="T249" i="16"/>
  <c r="M249" i="16"/>
  <c r="G249" i="16"/>
  <c r="D249" i="16"/>
  <c r="BL248" i="16"/>
  <c r="BJ248" i="16"/>
  <c r="BE248" i="16"/>
  <c r="BC248" i="16"/>
  <c r="BA248" i="16"/>
  <c r="AY248" i="16"/>
  <c r="AW248" i="16"/>
  <c r="AJ248" i="16"/>
  <c r="AH248" i="16"/>
  <c r="V248" i="16"/>
  <c r="T248" i="16"/>
  <c r="M248" i="16"/>
  <c r="G248" i="16"/>
  <c r="D248" i="16"/>
  <c r="BL247" i="16"/>
  <c r="BJ247" i="16"/>
  <c r="BE247" i="16"/>
  <c r="BC247" i="16"/>
  <c r="BA247" i="16"/>
  <c r="AY247" i="16"/>
  <c r="AW247" i="16"/>
  <c r="AJ247" i="16"/>
  <c r="AH247" i="16"/>
  <c r="V247" i="16"/>
  <c r="T247" i="16"/>
  <c r="M247" i="16"/>
  <c r="G247" i="16"/>
  <c r="D247" i="16"/>
  <c r="BL246" i="16"/>
  <c r="BJ246" i="16"/>
  <c r="BE246" i="16"/>
  <c r="BC246" i="16"/>
  <c r="BA246" i="16"/>
  <c r="AY246" i="16"/>
  <c r="AW246" i="16"/>
  <c r="AJ246" i="16"/>
  <c r="AH246" i="16"/>
  <c r="V246" i="16"/>
  <c r="T246" i="16"/>
  <c r="M246" i="16"/>
  <c r="G246" i="16"/>
  <c r="D246" i="16"/>
  <c r="BL245" i="16"/>
  <c r="BJ245" i="16"/>
  <c r="BE245" i="16"/>
  <c r="BC245" i="16"/>
  <c r="BA245" i="16"/>
  <c r="AY245" i="16"/>
  <c r="AW245" i="16"/>
  <c r="AJ245" i="16"/>
  <c r="AH245" i="16"/>
  <c r="V245" i="16"/>
  <c r="T245" i="16"/>
  <c r="M245" i="16"/>
  <c r="G245" i="16"/>
  <c r="D245" i="16"/>
  <c r="BL244" i="16"/>
  <c r="BJ244" i="16"/>
  <c r="BE244" i="16"/>
  <c r="BC244" i="16"/>
  <c r="BA244" i="16"/>
  <c r="AY244" i="16"/>
  <c r="AW244" i="16"/>
  <c r="AJ244" i="16"/>
  <c r="AH244" i="16"/>
  <c r="V244" i="16"/>
  <c r="T244" i="16"/>
  <c r="M244" i="16"/>
  <c r="G244" i="16"/>
  <c r="D244" i="16"/>
  <c r="BL243" i="16"/>
  <c r="BJ243" i="16"/>
  <c r="BE243" i="16"/>
  <c r="BC243" i="16"/>
  <c r="BA243" i="16"/>
  <c r="AY243" i="16"/>
  <c r="AW243" i="16"/>
  <c r="AJ243" i="16"/>
  <c r="AH243" i="16"/>
  <c r="V243" i="16"/>
  <c r="T243" i="16"/>
  <c r="M243" i="16"/>
  <c r="G243" i="16"/>
  <c r="D243" i="16"/>
  <c r="BL242" i="16"/>
  <c r="BJ242" i="16"/>
  <c r="BE242" i="16"/>
  <c r="BC242" i="16"/>
  <c r="BA242" i="16"/>
  <c r="AY242" i="16"/>
  <c r="AW242" i="16"/>
  <c r="AJ242" i="16"/>
  <c r="AH242" i="16"/>
  <c r="V242" i="16"/>
  <c r="T242" i="16"/>
  <c r="M242" i="16"/>
  <c r="G242" i="16"/>
  <c r="D242" i="16"/>
  <c r="BL241" i="16"/>
  <c r="BJ241" i="16"/>
  <c r="BE241" i="16"/>
  <c r="BC241" i="16"/>
  <c r="BA241" i="16"/>
  <c r="AY241" i="16"/>
  <c r="AW241" i="16"/>
  <c r="AJ241" i="16"/>
  <c r="AH241" i="16"/>
  <c r="V241" i="16"/>
  <c r="T241" i="16"/>
  <c r="M241" i="16"/>
  <c r="G241" i="16"/>
  <c r="D241" i="16"/>
  <c r="BL240" i="16"/>
  <c r="BJ240" i="16"/>
  <c r="BE240" i="16"/>
  <c r="BC240" i="16"/>
  <c r="BA240" i="16"/>
  <c r="AY240" i="16"/>
  <c r="AW240" i="16"/>
  <c r="AJ240" i="16"/>
  <c r="AH240" i="16"/>
  <c r="V240" i="16"/>
  <c r="T240" i="16"/>
  <c r="M240" i="16"/>
  <c r="G240" i="16"/>
  <c r="D240" i="16"/>
  <c r="BL239" i="16"/>
  <c r="BJ239" i="16"/>
  <c r="BE239" i="16"/>
  <c r="BC239" i="16"/>
  <c r="BA239" i="16"/>
  <c r="AY239" i="16"/>
  <c r="AW239" i="16"/>
  <c r="AJ239" i="16"/>
  <c r="AH239" i="16"/>
  <c r="V239" i="16"/>
  <c r="T239" i="16"/>
  <c r="M239" i="16"/>
  <c r="G239" i="16"/>
  <c r="D239" i="16"/>
  <c r="BL238" i="16"/>
  <c r="BJ238" i="16"/>
  <c r="BE238" i="16"/>
  <c r="BC238" i="16"/>
  <c r="BA238" i="16"/>
  <c r="AY238" i="16"/>
  <c r="AW238" i="16"/>
  <c r="AJ238" i="16"/>
  <c r="AH238" i="16"/>
  <c r="V238" i="16"/>
  <c r="T238" i="16"/>
  <c r="M238" i="16"/>
  <c r="G238" i="16"/>
  <c r="D238" i="16"/>
  <c r="BL237" i="16"/>
  <c r="BJ237" i="16"/>
  <c r="BE237" i="16"/>
  <c r="BC237" i="16"/>
  <c r="BA237" i="16"/>
  <c r="AY237" i="16"/>
  <c r="AW237" i="16"/>
  <c r="AJ237" i="16"/>
  <c r="AH237" i="16"/>
  <c r="V237" i="16"/>
  <c r="T237" i="16"/>
  <c r="M237" i="16"/>
  <c r="G237" i="16"/>
  <c r="D237" i="16"/>
  <c r="BL236" i="16"/>
  <c r="BJ236" i="16"/>
  <c r="BE236" i="16"/>
  <c r="BC236" i="16"/>
  <c r="BA236" i="16"/>
  <c r="AY236" i="16"/>
  <c r="AW236" i="16"/>
  <c r="AJ236" i="16"/>
  <c r="AH236" i="16"/>
  <c r="V236" i="16"/>
  <c r="T236" i="16"/>
  <c r="M236" i="16"/>
  <c r="G236" i="16"/>
  <c r="D236" i="16"/>
  <c r="BL235" i="16"/>
  <c r="BJ235" i="16"/>
  <c r="BE235" i="16"/>
  <c r="BC235" i="16"/>
  <c r="BA235" i="16"/>
  <c r="AY235" i="16"/>
  <c r="AW235" i="16"/>
  <c r="AJ235" i="16"/>
  <c r="AH235" i="16"/>
  <c r="V235" i="16"/>
  <c r="T235" i="16"/>
  <c r="M235" i="16"/>
  <c r="G235" i="16"/>
  <c r="D235" i="16"/>
  <c r="BL234" i="16"/>
  <c r="BJ234" i="16"/>
  <c r="BE234" i="16"/>
  <c r="BC234" i="16"/>
  <c r="BA234" i="16"/>
  <c r="AY234" i="16"/>
  <c r="AW234" i="16"/>
  <c r="AJ234" i="16"/>
  <c r="AH234" i="16"/>
  <c r="V234" i="16"/>
  <c r="T234" i="16"/>
  <c r="M234" i="16"/>
  <c r="G234" i="16"/>
  <c r="D234" i="16"/>
  <c r="BL233" i="16"/>
  <c r="BJ233" i="16"/>
  <c r="BE233" i="16"/>
  <c r="BC233" i="16"/>
  <c r="BA233" i="16"/>
  <c r="AY233" i="16"/>
  <c r="AW233" i="16"/>
  <c r="AJ233" i="16"/>
  <c r="AH233" i="16"/>
  <c r="V233" i="16"/>
  <c r="T233" i="16"/>
  <c r="M233" i="16"/>
  <c r="G233" i="16"/>
  <c r="D233" i="16"/>
  <c r="BL232" i="16"/>
  <c r="BJ232" i="16"/>
  <c r="BE232" i="16"/>
  <c r="BC232" i="16"/>
  <c r="BA232" i="16"/>
  <c r="AY232" i="16"/>
  <c r="AW232" i="16"/>
  <c r="AJ232" i="16"/>
  <c r="AH232" i="16"/>
  <c r="V232" i="16"/>
  <c r="T232" i="16"/>
  <c r="M232" i="16"/>
  <c r="G232" i="16"/>
  <c r="D232" i="16"/>
  <c r="BL231" i="16"/>
  <c r="BJ231" i="16"/>
  <c r="BE231" i="16"/>
  <c r="BC231" i="16"/>
  <c r="BA231" i="16"/>
  <c r="AY231" i="16"/>
  <c r="AW231" i="16"/>
  <c r="AJ231" i="16"/>
  <c r="AH231" i="16"/>
  <c r="V231" i="16"/>
  <c r="T231" i="16"/>
  <c r="M231" i="16"/>
  <c r="G231" i="16"/>
  <c r="D231" i="16"/>
  <c r="BL230" i="16"/>
  <c r="BJ230" i="16"/>
  <c r="BE230" i="16"/>
  <c r="BC230" i="16"/>
  <c r="BA230" i="16"/>
  <c r="AY230" i="16"/>
  <c r="AW230" i="16"/>
  <c r="AJ230" i="16"/>
  <c r="AH230" i="16"/>
  <c r="V230" i="16"/>
  <c r="T230" i="16"/>
  <c r="M230" i="16"/>
  <c r="G230" i="16"/>
  <c r="D230" i="16"/>
  <c r="BL229" i="16"/>
  <c r="BJ229" i="16"/>
  <c r="BE229" i="16"/>
  <c r="BC229" i="16"/>
  <c r="BA229" i="16"/>
  <c r="AY229" i="16"/>
  <c r="AW229" i="16"/>
  <c r="AJ229" i="16"/>
  <c r="AH229" i="16"/>
  <c r="V229" i="16"/>
  <c r="T229" i="16"/>
  <c r="M229" i="16"/>
  <c r="G229" i="16"/>
  <c r="D229" i="16"/>
  <c r="BL228" i="16"/>
  <c r="BJ228" i="16"/>
  <c r="BE228" i="16"/>
  <c r="BC228" i="16"/>
  <c r="BA228" i="16"/>
  <c r="AY228" i="16"/>
  <c r="AW228" i="16"/>
  <c r="AJ228" i="16"/>
  <c r="AH228" i="16"/>
  <c r="V228" i="16"/>
  <c r="T228" i="16"/>
  <c r="M228" i="16"/>
  <c r="G228" i="16"/>
  <c r="D228" i="16"/>
  <c r="BL227" i="16"/>
  <c r="BJ227" i="16"/>
  <c r="BE227" i="16"/>
  <c r="BC227" i="16"/>
  <c r="BA227" i="16"/>
  <c r="AY227" i="16"/>
  <c r="AW227" i="16"/>
  <c r="AJ227" i="16"/>
  <c r="AH227" i="16"/>
  <c r="V227" i="16"/>
  <c r="T227" i="16"/>
  <c r="M227" i="16"/>
  <c r="G227" i="16"/>
  <c r="D227" i="16"/>
  <c r="BL226" i="16"/>
  <c r="BJ226" i="16"/>
  <c r="BE226" i="16"/>
  <c r="BC226" i="16"/>
  <c r="BA226" i="16"/>
  <c r="AY226" i="16"/>
  <c r="AW226" i="16"/>
  <c r="AJ226" i="16"/>
  <c r="AH226" i="16"/>
  <c r="V226" i="16"/>
  <c r="T226" i="16"/>
  <c r="M226" i="16"/>
  <c r="G226" i="16"/>
  <c r="D226" i="16"/>
  <c r="BL225" i="16"/>
  <c r="BJ225" i="16"/>
  <c r="BE225" i="16"/>
  <c r="BC225" i="16"/>
  <c r="BA225" i="16"/>
  <c r="AY225" i="16"/>
  <c r="AW225" i="16"/>
  <c r="AJ225" i="16"/>
  <c r="AH225" i="16"/>
  <c r="V225" i="16"/>
  <c r="T225" i="16"/>
  <c r="M225" i="16"/>
  <c r="G225" i="16"/>
  <c r="D225" i="16"/>
  <c r="BL224" i="16"/>
  <c r="BJ224" i="16"/>
  <c r="BE224" i="16"/>
  <c r="BC224" i="16"/>
  <c r="BA224" i="16"/>
  <c r="AY224" i="16"/>
  <c r="AW224" i="16"/>
  <c r="AJ224" i="16"/>
  <c r="AH224" i="16"/>
  <c r="V224" i="16"/>
  <c r="T224" i="16"/>
  <c r="M224" i="16"/>
  <c r="G224" i="16"/>
  <c r="D224" i="16"/>
  <c r="BL223" i="16"/>
  <c r="BJ223" i="16"/>
  <c r="BE223" i="16"/>
  <c r="BC223" i="16"/>
  <c r="BA223" i="16"/>
  <c r="AY223" i="16"/>
  <c r="AW223" i="16"/>
  <c r="AJ223" i="16"/>
  <c r="AH223" i="16"/>
  <c r="V223" i="16"/>
  <c r="T223" i="16"/>
  <c r="M223" i="16"/>
  <c r="G223" i="16"/>
  <c r="D223" i="16"/>
  <c r="BL222" i="16"/>
  <c r="BJ222" i="16"/>
  <c r="BE222" i="16"/>
  <c r="BC222" i="16"/>
  <c r="BA222" i="16"/>
  <c r="AY222" i="16"/>
  <c r="AW222" i="16"/>
  <c r="AJ222" i="16"/>
  <c r="AH222" i="16"/>
  <c r="V222" i="16"/>
  <c r="T222" i="16"/>
  <c r="M222" i="16"/>
  <c r="G222" i="16"/>
  <c r="D222" i="16"/>
  <c r="BL221" i="16"/>
  <c r="BJ221" i="16"/>
  <c r="BE221" i="16"/>
  <c r="BC221" i="16"/>
  <c r="BA221" i="16"/>
  <c r="AY221" i="16"/>
  <c r="AW221" i="16"/>
  <c r="AJ221" i="16"/>
  <c r="AH221" i="16"/>
  <c r="V221" i="16"/>
  <c r="T221" i="16"/>
  <c r="M221" i="16"/>
  <c r="G221" i="16"/>
  <c r="D221" i="16"/>
  <c r="BL220" i="16"/>
  <c r="BJ220" i="16"/>
  <c r="BE220" i="16"/>
  <c r="BC220" i="16"/>
  <c r="BA220" i="16"/>
  <c r="AY220" i="16"/>
  <c r="AW220" i="16"/>
  <c r="AJ220" i="16"/>
  <c r="AH220" i="16"/>
  <c r="V220" i="16"/>
  <c r="T220" i="16"/>
  <c r="M220" i="16"/>
  <c r="G220" i="16"/>
  <c r="D220" i="16"/>
  <c r="BL219" i="16"/>
  <c r="BJ219" i="16"/>
  <c r="BE219" i="16"/>
  <c r="BC219" i="16"/>
  <c r="BA219" i="16"/>
  <c r="AY219" i="16"/>
  <c r="AW219" i="16"/>
  <c r="AJ219" i="16"/>
  <c r="AH219" i="16"/>
  <c r="V219" i="16"/>
  <c r="T219" i="16"/>
  <c r="M219" i="16"/>
  <c r="G219" i="16"/>
  <c r="D219" i="16"/>
  <c r="BL218" i="16"/>
  <c r="BJ218" i="16"/>
  <c r="BE218" i="16"/>
  <c r="BC218" i="16"/>
  <c r="BA218" i="16"/>
  <c r="AY218" i="16"/>
  <c r="AW218" i="16"/>
  <c r="AJ218" i="16"/>
  <c r="AH218" i="16"/>
  <c r="V218" i="16"/>
  <c r="T218" i="16"/>
  <c r="M218" i="16"/>
  <c r="G218" i="16"/>
  <c r="D218" i="16"/>
  <c r="BL217" i="16"/>
  <c r="BJ217" i="16"/>
  <c r="BE217" i="16"/>
  <c r="BC217" i="16"/>
  <c r="BA217" i="16"/>
  <c r="AY217" i="16"/>
  <c r="AW217" i="16"/>
  <c r="AJ217" i="16"/>
  <c r="AH217" i="16"/>
  <c r="V217" i="16"/>
  <c r="T217" i="16"/>
  <c r="M217" i="16"/>
  <c r="G217" i="16"/>
  <c r="D217" i="16"/>
  <c r="BL216" i="16"/>
  <c r="BJ216" i="16"/>
  <c r="BE216" i="16"/>
  <c r="BC216" i="16"/>
  <c r="BA216" i="16"/>
  <c r="AY216" i="16"/>
  <c r="AW216" i="16"/>
  <c r="AJ216" i="16"/>
  <c r="AH216" i="16"/>
  <c r="V216" i="16"/>
  <c r="T216" i="16"/>
  <c r="M216" i="16"/>
  <c r="G216" i="16"/>
  <c r="D216" i="16"/>
  <c r="BL215" i="16"/>
  <c r="BJ215" i="16"/>
  <c r="BE215" i="16"/>
  <c r="BC215" i="16"/>
  <c r="BA215" i="16"/>
  <c r="AY215" i="16"/>
  <c r="AW215" i="16"/>
  <c r="AJ215" i="16"/>
  <c r="AH215" i="16"/>
  <c r="V215" i="16"/>
  <c r="T215" i="16"/>
  <c r="M215" i="16"/>
  <c r="G215" i="16"/>
  <c r="D215" i="16"/>
  <c r="BL214" i="16"/>
  <c r="BJ214" i="16"/>
  <c r="BE214" i="16"/>
  <c r="BC214" i="16"/>
  <c r="BA214" i="16"/>
  <c r="AY214" i="16"/>
  <c r="AW214" i="16"/>
  <c r="AJ214" i="16"/>
  <c r="AH214" i="16"/>
  <c r="V214" i="16"/>
  <c r="T214" i="16"/>
  <c r="M214" i="16"/>
  <c r="G214" i="16"/>
  <c r="D214" i="16"/>
  <c r="BL213" i="16"/>
  <c r="BJ213" i="16"/>
  <c r="BE213" i="16"/>
  <c r="BC213" i="16"/>
  <c r="BA213" i="16"/>
  <c r="AY213" i="16"/>
  <c r="AW213" i="16"/>
  <c r="AJ213" i="16"/>
  <c r="AH213" i="16"/>
  <c r="V213" i="16"/>
  <c r="T213" i="16"/>
  <c r="M213" i="16"/>
  <c r="G213" i="16"/>
  <c r="D213" i="16"/>
  <c r="BL212" i="16"/>
  <c r="BJ212" i="16"/>
  <c r="BE212" i="16"/>
  <c r="BC212" i="16"/>
  <c r="BA212" i="16"/>
  <c r="AY212" i="16"/>
  <c r="AW212" i="16"/>
  <c r="AJ212" i="16"/>
  <c r="AH212" i="16"/>
  <c r="V212" i="16"/>
  <c r="T212" i="16"/>
  <c r="M212" i="16"/>
  <c r="G212" i="16"/>
  <c r="D212" i="16"/>
  <c r="BL211" i="16"/>
  <c r="BJ211" i="16"/>
  <c r="BE211" i="16"/>
  <c r="BC211" i="16"/>
  <c r="BA211" i="16"/>
  <c r="AY211" i="16"/>
  <c r="AW211" i="16"/>
  <c r="AJ211" i="16"/>
  <c r="AH211" i="16"/>
  <c r="V211" i="16"/>
  <c r="T211" i="16"/>
  <c r="M211" i="16"/>
  <c r="G211" i="16"/>
  <c r="D211" i="16"/>
  <c r="BL210" i="16"/>
  <c r="BJ210" i="16"/>
  <c r="BE210" i="16"/>
  <c r="BC210" i="16"/>
  <c r="BA210" i="16"/>
  <c r="AY210" i="16"/>
  <c r="AW210" i="16"/>
  <c r="AJ210" i="16"/>
  <c r="AH210" i="16"/>
  <c r="V210" i="16"/>
  <c r="T210" i="16"/>
  <c r="M210" i="16"/>
  <c r="G210" i="16"/>
  <c r="D210" i="16"/>
  <c r="BL209" i="16"/>
  <c r="BJ209" i="16"/>
  <c r="BE209" i="16"/>
  <c r="BC209" i="16"/>
  <c r="BA209" i="16"/>
  <c r="AY209" i="16"/>
  <c r="AW209" i="16"/>
  <c r="AJ209" i="16"/>
  <c r="AH209" i="16"/>
  <c r="V209" i="16"/>
  <c r="T209" i="16"/>
  <c r="M209" i="16"/>
  <c r="G209" i="16"/>
  <c r="D209" i="16"/>
  <c r="BL208" i="16"/>
  <c r="BJ208" i="16"/>
  <c r="BE208" i="16"/>
  <c r="BC208" i="16"/>
  <c r="BA208" i="16"/>
  <c r="AY208" i="16"/>
  <c r="AW208" i="16"/>
  <c r="AJ208" i="16"/>
  <c r="AH208" i="16"/>
  <c r="V208" i="16"/>
  <c r="T208" i="16"/>
  <c r="M208" i="16"/>
  <c r="G208" i="16"/>
  <c r="D208" i="16"/>
  <c r="BL207" i="16"/>
  <c r="BJ207" i="16"/>
  <c r="BE207" i="16"/>
  <c r="BC207" i="16"/>
  <c r="BA207" i="16"/>
  <c r="AY207" i="16"/>
  <c r="AW207" i="16"/>
  <c r="AJ207" i="16"/>
  <c r="AH207" i="16"/>
  <c r="V207" i="16"/>
  <c r="T207" i="16"/>
  <c r="M207" i="16"/>
  <c r="G207" i="16"/>
  <c r="D207" i="16"/>
  <c r="BL206" i="16"/>
  <c r="BJ206" i="16"/>
  <c r="BE206" i="16"/>
  <c r="BC206" i="16"/>
  <c r="BA206" i="16"/>
  <c r="AY206" i="16"/>
  <c r="AW206" i="16"/>
  <c r="AJ206" i="16"/>
  <c r="AH206" i="16"/>
  <c r="V206" i="16"/>
  <c r="T206" i="16"/>
  <c r="M206" i="16"/>
  <c r="G206" i="16"/>
  <c r="D206" i="16"/>
  <c r="BL205" i="16"/>
  <c r="BJ205" i="16"/>
  <c r="BE205" i="16"/>
  <c r="BC205" i="16"/>
  <c r="BA205" i="16"/>
  <c r="AY205" i="16"/>
  <c r="AW205" i="16"/>
  <c r="AJ205" i="16"/>
  <c r="AH205" i="16"/>
  <c r="V205" i="16"/>
  <c r="T205" i="16"/>
  <c r="M205" i="16"/>
  <c r="G205" i="16"/>
  <c r="D205" i="16"/>
  <c r="BL204" i="16"/>
  <c r="BJ204" i="16"/>
  <c r="BE204" i="16"/>
  <c r="BC204" i="16"/>
  <c r="BA204" i="16"/>
  <c r="AY204" i="16"/>
  <c r="AW204" i="16"/>
  <c r="AJ204" i="16"/>
  <c r="AH204" i="16"/>
  <c r="V204" i="16"/>
  <c r="T204" i="16"/>
  <c r="M204" i="16"/>
  <c r="G204" i="16"/>
  <c r="D204" i="16"/>
  <c r="BL203" i="16"/>
  <c r="BJ203" i="16"/>
  <c r="BE203" i="16"/>
  <c r="BC203" i="16"/>
  <c r="BA203" i="16"/>
  <c r="AY203" i="16"/>
  <c r="AW203" i="16"/>
  <c r="AJ203" i="16"/>
  <c r="AH203" i="16"/>
  <c r="V203" i="16"/>
  <c r="T203" i="16"/>
  <c r="M203" i="16"/>
  <c r="G203" i="16"/>
  <c r="D203" i="16"/>
  <c r="BL202" i="16"/>
  <c r="BJ202" i="16"/>
  <c r="BE202" i="16"/>
  <c r="BC202" i="16"/>
  <c r="BA202" i="16"/>
  <c r="AY202" i="16"/>
  <c r="AW202" i="16"/>
  <c r="AJ202" i="16"/>
  <c r="AH202" i="16"/>
  <c r="V202" i="16"/>
  <c r="T202" i="16"/>
  <c r="M202" i="16"/>
  <c r="G202" i="16"/>
  <c r="D202" i="16"/>
  <c r="BL201" i="16"/>
  <c r="BJ201" i="16"/>
  <c r="BE201" i="16"/>
  <c r="BC201" i="16"/>
  <c r="BA201" i="16"/>
  <c r="AY201" i="16"/>
  <c r="AW201" i="16"/>
  <c r="AJ201" i="16"/>
  <c r="AH201" i="16"/>
  <c r="V201" i="16"/>
  <c r="T201" i="16"/>
  <c r="M201" i="16"/>
  <c r="G201" i="16"/>
  <c r="D201" i="16"/>
  <c r="BL200" i="16"/>
  <c r="BJ200" i="16"/>
  <c r="BE200" i="16"/>
  <c r="BC200" i="16"/>
  <c r="BA200" i="16"/>
  <c r="AY200" i="16"/>
  <c r="AW200" i="16"/>
  <c r="AJ200" i="16"/>
  <c r="AH200" i="16"/>
  <c r="V200" i="16"/>
  <c r="T200" i="16"/>
  <c r="M200" i="16"/>
  <c r="G200" i="16"/>
  <c r="D200" i="16"/>
  <c r="BL199" i="16"/>
  <c r="BJ199" i="16"/>
  <c r="BE199" i="16"/>
  <c r="BC199" i="16"/>
  <c r="BA199" i="16"/>
  <c r="AY199" i="16"/>
  <c r="AW199" i="16"/>
  <c r="AJ199" i="16"/>
  <c r="AH199" i="16"/>
  <c r="V199" i="16"/>
  <c r="T199" i="16"/>
  <c r="M199" i="16"/>
  <c r="G199" i="16"/>
  <c r="D199" i="16"/>
  <c r="BL198" i="16"/>
  <c r="BJ198" i="16"/>
  <c r="BE198" i="16"/>
  <c r="BC198" i="16"/>
  <c r="BA198" i="16"/>
  <c r="AY198" i="16"/>
  <c r="AW198" i="16"/>
  <c r="AJ198" i="16"/>
  <c r="AH198" i="16"/>
  <c r="V198" i="16"/>
  <c r="T198" i="16"/>
  <c r="M198" i="16"/>
  <c r="G198" i="16"/>
  <c r="D198" i="16"/>
  <c r="BL197" i="16"/>
  <c r="BJ197" i="16"/>
  <c r="BE197" i="16"/>
  <c r="BC197" i="16"/>
  <c r="BA197" i="16"/>
  <c r="AY197" i="16"/>
  <c r="AW197" i="16"/>
  <c r="AJ197" i="16"/>
  <c r="AH197" i="16"/>
  <c r="V197" i="16"/>
  <c r="T197" i="16"/>
  <c r="M197" i="16"/>
  <c r="G197" i="16"/>
  <c r="D197" i="16"/>
  <c r="BL196" i="16"/>
  <c r="BJ196" i="16"/>
  <c r="BE196" i="16"/>
  <c r="BC196" i="16"/>
  <c r="BA196" i="16"/>
  <c r="AY196" i="16"/>
  <c r="AW196" i="16"/>
  <c r="AJ196" i="16"/>
  <c r="AH196" i="16"/>
  <c r="V196" i="16"/>
  <c r="T196" i="16"/>
  <c r="M196" i="16"/>
  <c r="G196" i="16"/>
  <c r="D196" i="16"/>
  <c r="BL195" i="16"/>
  <c r="BJ195" i="16"/>
  <c r="BE195" i="16"/>
  <c r="BC195" i="16"/>
  <c r="BA195" i="16"/>
  <c r="AY195" i="16"/>
  <c r="AW195" i="16"/>
  <c r="AJ195" i="16"/>
  <c r="AH195" i="16"/>
  <c r="V195" i="16"/>
  <c r="T195" i="16"/>
  <c r="M195" i="16"/>
  <c r="G195" i="16"/>
  <c r="D195" i="16"/>
  <c r="BL194" i="16"/>
  <c r="BJ194" i="16"/>
  <c r="BE194" i="16"/>
  <c r="BC194" i="16"/>
  <c r="BA194" i="16"/>
  <c r="AY194" i="16"/>
  <c r="AW194" i="16"/>
  <c r="AJ194" i="16"/>
  <c r="AH194" i="16"/>
  <c r="V194" i="16"/>
  <c r="T194" i="16"/>
  <c r="M194" i="16"/>
  <c r="G194" i="16"/>
  <c r="D194" i="16"/>
  <c r="BL193" i="16"/>
  <c r="BJ193" i="16"/>
  <c r="BE193" i="16"/>
  <c r="BC193" i="16"/>
  <c r="BA193" i="16"/>
  <c r="AY193" i="16"/>
  <c r="AW193" i="16"/>
  <c r="AJ193" i="16"/>
  <c r="AH193" i="16"/>
  <c r="V193" i="16"/>
  <c r="T193" i="16"/>
  <c r="M193" i="16"/>
  <c r="G193" i="16"/>
  <c r="D193" i="16"/>
  <c r="BL192" i="16"/>
  <c r="BJ192" i="16"/>
  <c r="BE192" i="16"/>
  <c r="BC192" i="16"/>
  <c r="BA192" i="16"/>
  <c r="AY192" i="16"/>
  <c r="AW192" i="16"/>
  <c r="AJ192" i="16"/>
  <c r="AH192" i="16"/>
  <c r="V192" i="16"/>
  <c r="T192" i="16"/>
  <c r="M192" i="16"/>
  <c r="G192" i="16"/>
  <c r="D192" i="16"/>
  <c r="BL191" i="16"/>
  <c r="BJ191" i="16"/>
  <c r="BE191" i="16"/>
  <c r="BC191" i="16"/>
  <c r="BA191" i="16"/>
  <c r="AY191" i="16"/>
  <c r="AW191" i="16"/>
  <c r="AJ191" i="16"/>
  <c r="AH191" i="16"/>
  <c r="V191" i="16"/>
  <c r="T191" i="16"/>
  <c r="M191" i="16"/>
  <c r="G191" i="16"/>
  <c r="D191" i="16"/>
  <c r="BL190" i="16"/>
  <c r="BJ190" i="16"/>
  <c r="BE190" i="16"/>
  <c r="BC190" i="16"/>
  <c r="BA190" i="16"/>
  <c r="AY190" i="16"/>
  <c r="AW190" i="16"/>
  <c r="AJ190" i="16"/>
  <c r="AH190" i="16"/>
  <c r="V190" i="16"/>
  <c r="T190" i="16"/>
  <c r="M190" i="16"/>
  <c r="G190" i="16"/>
  <c r="D190" i="16"/>
  <c r="BL189" i="16"/>
  <c r="BJ189" i="16"/>
  <c r="BE189" i="16"/>
  <c r="BC189" i="16"/>
  <c r="BA189" i="16"/>
  <c r="AY189" i="16"/>
  <c r="AW189" i="16"/>
  <c r="AJ189" i="16"/>
  <c r="AH189" i="16"/>
  <c r="V189" i="16"/>
  <c r="T189" i="16"/>
  <c r="M189" i="16"/>
  <c r="G189" i="16"/>
  <c r="D189" i="16"/>
  <c r="BL188" i="16"/>
  <c r="BJ188" i="16"/>
  <c r="BE188" i="16"/>
  <c r="BC188" i="16"/>
  <c r="BA188" i="16"/>
  <c r="AY188" i="16"/>
  <c r="AW188" i="16"/>
  <c r="AJ188" i="16"/>
  <c r="AH188" i="16"/>
  <c r="V188" i="16"/>
  <c r="T188" i="16"/>
  <c r="M188" i="16"/>
  <c r="G188" i="16"/>
  <c r="D188" i="16"/>
  <c r="BL187" i="16"/>
  <c r="BJ187" i="16"/>
  <c r="BE187" i="16"/>
  <c r="BC187" i="16"/>
  <c r="BA187" i="16"/>
  <c r="AY187" i="16"/>
  <c r="AW187" i="16"/>
  <c r="AJ187" i="16"/>
  <c r="AH187" i="16"/>
  <c r="V187" i="16"/>
  <c r="T187" i="16"/>
  <c r="M187" i="16"/>
  <c r="G187" i="16"/>
  <c r="D187" i="16"/>
  <c r="BL186" i="16"/>
  <c r="BJ186" i="16"/>
  <c r="BE186" i="16"/>
  <c r="BC186" i="16"/>
  <c r="BA186" i="16"/>
  <c r="AY186" i="16"/>
  <c r="AW186" i="16"/>
  <c r="AJ186" i="16"/>
  <c r="AH186" i="16"/>
  <c r="V186" i="16"/>
  <c r="T186" i="16"/>
  <c r="M186" i="16"/>
  <c r="G186" i="16"/>
  <c r="D186" i="16"/>
  <c r="BL185" i="16"/>
  <c r="BJ185" i="16"/>
  <c r="BE185" i="16"/>
  <c r="BC185" i="16"/>
  <c r="BA185" i="16"/>
  <c r="AY185" i="16"/>
  <c r="AW185" i="16"/>
  <c r="AJ185" i="16"/>
  <c r="AH185" i="16"/>
  <c r="V185" i="16"/>
  <c r="T185" i="16"/>
  <c r="M185" i="16"/>
  <c r="G185" i="16"/>
  <c r="D185" i="16"/>
  <c r="BL184" i="16"/>
  <c r="BJ184" i="16"/>
  <c r="BE184" i="16"/>
  <c r="BC184" i="16"/>
  <c r="BA184" i="16"/>
  <c r="AY184" i="16"/>
  <c r="AW184" i="16"/>
  <c r="AJ184" i="16"/>
  <c r="AH184" i="16"/>
  <c r="V184" i="16"/>
  <c r="T184" i="16"/>
  <c r="M184" i="16"/>
  <c r="G184" i="16"/>
  <c r="D184" i="16"/>
  <c r="BL183" i="16"/>
  <c r="BJ183" i="16"/>
  <c r="BE183" i="16"/>
  <c r="BC183" i="16"/>
  <c r="BA183" i="16"/>
  <c r="AY183" i="16"/>
  <c r="AW183" i="16"/>
  <c r="AJ183" i="16"/>
  <c r="AH183" i="16"/>
  <c r="V183" i="16"/>
  <c r="T183" i="16"/>
  <c r="M183" i="16"/>
  <c r="G183" i="16"/>
  <c r="D183" i="16"/>
  <c r="BL182" i="16"/>
  <c r="BJ182" i="16"/>
  <c r="BE182" i="16"/>
  <c r="BC182" i="16"/>
  <c r="BA182" i="16"/>
  <c r="AY182" i="16"/>
  <c r="AW182" i="16"/>
  <c r="AJ182" i="16"/>
  <c r="AH182" i="16"/>
  <c r="V182" i="16"/>
  <c r="T182" i="16"/>
  <c r="M182" i="16"/>
  <c r="G182" i="16"/>
  <c r="D182" i="16"/>
  <c r="BL181" i="16"/>
  <c r="BJ181" i="16"/>
  <c r="BE181" i="16"/>
  <c r="BC181" i="16"/>
  <c r="BA181" i="16"/>
  <c r="AY181" i="16"/>
  <c r="AW181" i="16"/>
  <c r="AJ181" i="16"/>
  <c r="AH181" i="16"/>
  <c r="V181" i="16"/>
  <c r="T181" i="16"/>
  <c r="M181" i="16"/>
  <c r="G181" i="16"/>
  <c r="D181" i="16"/>
  <c r="BL180" i="16"/>
  <c r="BJ180" i="16"/>
  <c r="BE180" i="16"/>
  <c r="BC180" i="16"/>
  <c r="BA180" i="16"/>
  <c r="AY180" i="16"/>
  <c r="AW180" i="16"/>
  <c r="AJ180" i="16"/>
  <c r="AH180" i="16"/>
  <c r="V180" i="16"/>
  <c r="T180" i="16"/>
  <c r="M180" i="16"/>
  <c r="G180" i="16"/>
  <c r="D180" i="16"/>
  <c r="BL179" i="16"/>
  <c r="BJ179" i="16"/>
  <c r="BE179" i="16"/>
  <c r="BC179" i="16"/>
  <c r="BA179" i="16"/>
  <c r="AY179" i="16"/>
  <c r="AW179" i="16"/>
  <c r="AJ179" i="16"/>
  <c r="AH179" i="16"/>
  <c r="V179" i="16"/>
  <c r="T179" i="16"/>
  <c r="M179" i="16"/>
  <c r="G179" i="16"/>
  <c r="D179" i="16"/>
  <c r="BL178" i="16"/>
  <c r="BJ178" i="16"/>
  <c r="BE178" i="16"/>
  <c r="BC178" i="16"/>
  <c r="BA178" i="16"/>
  <c r="AY178" i="16"/>
  <c r="AW178" i="16"/>
  <c r="AJ178" i="16"/>
  <c r="AH178" i="16"/>
  <c r="V178" i="16"/>
  <c r="T178" i="16"/>
  <c r="M178" i="16"/>
  <c r="G178" i="16"/>
  <c r="D178" i="16"/>
  <c r="BL177" i="16"/>
  <c r="BJ177" i="16"/>
  <c r="BE177" i="16"/>
  <c r="BC177" i="16"/>
  <c r="BA177" i="16"/>
  <c r="AY177" i="16"/>
  <c r="AW177" i="16"/>
  <c r="AJ177" i="16"/>
  <c r="AH177" i="16"/>
  <c r="V177" i="16"/>
  <c r="T177" i="16"/>
  <c r="M177" i="16"/>
  <c r="G177" i="16"/>
  <c r="D177" i="16"/>
  <c r="BL176" i="16"/>
  <c r="BJ176" i="16"/>
  <c r="BE176" i="16"/>
  <c r="BC176" i="16"/>
  <c r="BA176" i="16"/>
  <c r="AY176" i="16"/>
  <c r="AW176" i="16"/>
  <c r="AJ176" i="16"/>
  <c r="AH176" i="16"/>
  <c r="V176" i="16"/>
  <c r="T176" i="16"/>
  <c r="M176" i="16"/>
  <c r="G176" i="16"/>
  <c r="D176" i="16"/>
  <c r="BL175" i="16"/>
  <c r="BJ175" i="16"/>
  <c r="BE175" i="16"/>
  <c r="BC175" i="16"/>
  <c r="BA175" i="16"/>
  <c r="AY175" i="16"/>
  <c r="AW175" i="16"/>
  <c r="AJ175" i="16"/>
  <c r="AH175" i="16"/>
  <c r="V175" i="16"/>
  <c r="T175" i="16"/>
  <c r="M175" i="16"/>
  <c r="G175" i="16"/>
  <c r="D175" i="16"/>
  <c r="BL174" i="16"/>
  <c r="BJ174" i="16"/>
  <c r="BE174" i="16"/>
  <c r="BC174" i="16"/>
  <c r="BA174" i="16"/>
  <c r="AY174" i="16"/>
  <c r="AW174" i="16"/>
  <c r="AJ174" i="16"/>
  <c r="AH174" i="16"/>
  <c r="V174" i="16"/>
  <c r="T174" i="16"/>
  <c r="M174" i="16"/>
  <c r="G174" i="16"/>
  <c r="D174" i="16"/>
  <c r="BL173" i="16"/>
  <c r="BJ173" i="16"/>
  <c r="BE173" i="16"/>
  <c r="BC173" i="16"/>
  <c r="BA173" i="16"/>
  <c r="AY173" i="16"/>
  <c r="AW173" i="16"/>
  <c r="AJ173" i="16"/>
  <c r="AH173" i="16"/>
  <c r="V173" i="16"/>
  <c r="T173" i="16"/>
  <c r="M173" i="16"/>
  <c r="G173" i="16"/>
  <c r="D173" i="16"/>
  <c r="BL172" i="16"/>
  <c r="BJ172" i="16"/>
  <c r="BE172" i="16"/>
  <c r="BC172" i="16"/>
  <c r="BA172" i="16"/>
  <c r="AY172" i="16"/>
  <c r="AW172" i="16"/>
  <c r="AJ172" i="16"/>
  <c r="AH172" i="16"/>
  <c r="V172" i="16"/>
  <c r="T172" i="16"/>
  <c r="M172" i="16"/>
  <c r="G172" i="16"/>
  <c r="D172" i="16"/>
  <c r="BL171" i="16"/>
  <c r="BJ171" i="16"/>
  <c r="BE171" i="16"/>
  <c r="BC171" i="16"/>
  <c r="BA171" i="16"/>
  <c r="AY171" i="16"/>
  <c r="AW171" i="16"/>
  <c r="AJ171" i="16"/>
  <c r="AH171" i="16"/>
  <c r="V171" i="16"/>
  <c r="T171" i="16"/>
  <c r="M171" i="16"/>
  <c r="G171" i="16"/>
  <c r="D171" i="16"/>
  <c r="BL170" i="16"/>
  <c r="BJ170" i="16"/>
  <c r="BE170" i="16"/>
  <c r="BC170" i="16"/>
  <c r="BA170" i="16"/>
  <c r="AY170" i="16"/>
  <c r="AW170" i="16"/>
  <c r="AJ170" i="16"/>
  <c r="AH170" i="16"/>
  <c r="V170" i="16"/>
  <c r="T170" i="16"/>
  <c r="M170" i="16"/>
  <c r="G170" i="16"/>
  <c r="D170" i="16"/>
  <c r="BL169" i="16"/>
  <c r="BJ169" i="16"/>
  <c r="BE169" i="16"/>
  <c r="BC169" i="16"/>
  <c r="BA169" i="16"/>
  <c r="AY169" i="16"/>
  <c r="AW169" i="16"/>
  <c r="AJ169" i="16"/>
  <c r="AH169" i="16"/>
  <c r="V169" i="16"/>
  <c r="T169" i="16"/>
  <c r="M169" i="16"/>
  <c r="G169" i="16"/>
  <c r="D169" i="16"/>
  <c r="BL168" i="16"/>
  <c r="BJ168" i="16"/>
  <c r="BE168" i="16"/>
  <c r="BC168" i="16"/>
  <c r="BA168" i="16"/>
  <c r="AY168" i="16"/>
  <c r="AW168" i="16"/>
  <c r="AJ168" i="16"/>
  <c r="AH168" i="16"/>
  <c r="V168" i="16"/>
  <c r="T168" i="16"/>
  <c r="M168" i="16"/>
  <c r="G168" i="16"/>
  <c r="D168" i="16"/>
  <c r="BL167" i="16"/>
  <c r="BJ167" i="16"/>
  <c r="BE167" i="16"/>
  <c r="BC167" i="16"/>
  <c r="BA167" i="16"/>
  <c r="AY167" i="16"/>
  <c r="AW167" i="16"/>
  <c r="AJ167" i="16"/>
  <c r="AH167" i="16"/>
  <c r="V167" i="16"/>
  <c r="T167" i="16"/>
  <c r="M167" i="16"/>
  <c r="G167" i="16"/>
  <c r="D167" i="16"/>
  <c r="BL166" i="16"/>
  <c r="BJ166" i="16"/>
  <c r="BE166" i="16"/>
  <c r="BC166" i="16"/>
  <c r="BA166" i="16"/>
  <c r="AY166" i="16"/>
  <c r="AW166" i="16"/>
  <c r="AJ166" i="16"/>
  <c r="AH166" i="16"/>
  <c r="V166" i="16"/>
  <c r="T166" i="16"/>
  <c r="M166" i="16"/>
  <c r="G166" i="16"/>
  <c r="D166" i="16"/>
  <c r="BL165" i="16"/>
  <c r="BJ165" i="16"/>
  <c r="BE165" i="16"/>
  <c r="BC165" i="16"/>
  <c r="BA165" i="16"/>
  <c r="AY165" i="16"/>
  <c r="AW165" i="16"/>
  <c r="AJ165" i="16"/>
  <c r="AH165" i="16"/>
  <c r="V165" i="16"/>
  <c r="T165" i="16"/>
  <c r="M165" i="16"/>
  <c r="G165" i="16"/>
  <c r="D165" i="16"/>
  <c r="BL164" i="16"/>
  <c r="BJ164" i="16"/>
  <c r="BE164" i="16"/>
  <c r="BC164" i="16"/>
  <c r="BA164" i="16"/>
  <c r="AY164" i="16"/>
  <c r="AW164" i="16"/>
  <c r="AJ164" i="16"/>
  <c r="AH164" i="16"/>
  <c r="V164" i="16"/>
  <c r="T164" i="16"/>
  <c r="M164" i="16"/>
  <c r="G164" i="16"/>
  <c r="D164" i="16"/>
  <c r="BL163" i="16"/>
  <c r="BJ163" i="16"/>
  <c r="BE163" i="16"/>
  <c r="BC163" i="16"/>
  <c r="BA163" i="16"/>
  <c r="AY163" i="16"/>
  <c r="AW163" i="16"/>
  <c r="AJ163" i="16"/>
  <c r="AH163" i="16"/>
  <c r="V163" i="16"/>
  <c r="T163" i="16"/>
  <c r="M163" i="16"/>
  <c r="G163" i="16"/>
  <c r="D163" i="16"/>
  <c r="BL162" i="16"/>
  <c r="BJ162" i="16"/>
  <c r="BE162" i="16"/>
  <c r="BC162" i="16"/>
  <c r="BA162" i="16"/>
  <c r="AY162" i="16"/>
  <c r="AW162" i="16"/>
  <c r="AJ162" i="16"/>
  <c r="AH162" i="16"/>
  <c r="V162" i="16"/>
  <c r="T162" i="16"/>
  <c r="M162" i="16"/>
  <c r="G162" i="16"/>
  <c r="D162" i="16"/>
  <c r="BL161" i="16"/>
  <c r="BJ161" i="16"/>
  <c r="BE161" i="16"/>
  <c r="BC161" i="16"/>
  <c r="BA161" i="16"/>
  <c r="AY161" i="16"/>
  <c r="AW161" i="16"/>
  <c r="AJ161" i="16"/>
  <c r="AH161" i="16"/>
  <c r="V161" i="16"/>
  <c r="T161" i="16"/>
  <c r="M161" i="16"/>
  <c r="G161" i="16"/>
  <c r="D161" i="16"/>
  <c r="BL160" i="16"/>
  <c r="BJ160" i="16"/>
  <c r="BE160" i="16"/>
  <c r="BC160" i="16"/>
  <c r="BA160" i="16"/>
  <c r="AY160" i="16"/>
  <c r="AW160" i="16"/>
  <c r="AJ160" i="16"/>
  <c r="AH160" i="16"/>
  <c r="V160" i="16"/>
  <c r="T160" i="16"/>
  <c r="M160" i="16"/>
  <c r="G160" i="16"/>
  <c r="D160" i="16"/>
  <c r="BL159" i="16"/>
  <c r="BJ159" i="16"/>
  <c r="BE159" i="16"/>
  <c r="BC159" i="16"/>
  <c r="BA159" i="16"/>
  <c r="AY159" i="16"/>
  <c r="AW159" i="16"/>
  <c r="AJ159" i="16"/>
  <c r="AH159" i="16"/>
  <c r="V159" i="16"/>
  <c r="T159" i="16"/>
  <c r="M159" i="16"/>
  <c r="G159" i="16"/>
  <c r="D159" i="16"/>
  <c r="BL158" i="16"/>
  <c r="BJ158" i="16"/>
  <c r="BE158" i="16"/>
  <c r="BC158" i="16"/>
  <c r="BA158" i="16"/>
  <c r="AY158" i="16"/>
  <c r="AW158" i="16"/>
  <c r="AJ158" i="16"/>
  <c r="AH158" i="16"/>
  <c r="V158" i="16"/>
  <c r="T158" i="16"/>
  <c r="M158" i="16"/>
  <c r="G158" i="16"/>
  <c r="D158" i="16"/>
  <c r="BL157" i="16"/>
  <c r="BJ157" i="16"/>
  <c r="BE157" i="16"/>
  <c r="BC157" i="16"/>
  <c r="BA157" i="16"/>
  <c r="AY157" i="16"/>
  <c r="AW157" i="16"/>
  <c r="AJ157" i="16"/>
  <c r="AH157" i="16"/>
  <c r="V157" i="16"/>
  <c r="T157" i="16"/>
  <c r="M157" i="16"/>
  <c r="G157" i="16"/>
  <c r="D157" i="16"/>
  <c r="BL156" i="16"/>
  <c r="BJ156" i="16"/>
  <c r="BE156" i="16"/>
  <c r="BC156" i="16"/>
  <c r="BA156" i="16"/>
  <c r="AY156" i="16"/>
  <c r="AW156" i="16"/>
  <c r="AJ156" i="16"/>
  <c r="AH156" i="16"/>
  <c r="V156" i="16"/>
  <c r="T156" i="16"/>
  <c r="M156" i="16"/>
  <c r="G156" i="16"/>
  <c r="D156" i="16"/>
  <c r="BL155" i="16"/>
  <c r="BJ155" i="16"/>
  <c r="BE155" i="16"/>
  <c r="BC155" i="16"/>
  <c r="BA155" i="16"/>
  <c r="AY155" i="16"/>
  <c r="AW155" i="16"/>
  <c r="AJ155" i="16"/>
  <c r="AH155" i="16"/>
  <c r="V155" i="16"/>
  <c r="T155" i="16"/>
  <c r="M155" i="16"/>
  <c r="G155" i="16"/>
  <c r="D155" i="16"/>
  <c r="BL154" i="16"/>
  <c r="BJ154" i="16"/>
  <c r="BE154" i="16"/>
  <c r="BC154" i="16"/>
  <c r="BA154" i="16"/>
  <c r="AY154" i="16"/>
  <c r="AW154" i="16"/>
  <c r="AJ154" i="16"/>
  <c r="AH154" i="16"/>
  <c r="V154" i="16"/>
  <c r="T154" i="16"/>
  <c r="M154" i="16"/>
  <c r="G154" i="16"/>
  <c r="D154" i="16"/>
  <c r="BL153" i="16"/>
  <c r="BJ153" i="16"/>
  <c r="BE153" i="16"/>
  <c r="BC153" i="16"/>
  <c r="BA153" i="16"/>
  <c r="AY153" i="16"/>
  <c r="AW153" i="16"/>
  <c r="AJ153" i="16"/>
  <c r="AH153" i="16"/>
  <c r="V153" i="16"/>
  <c r="T153" i="16"/>
  <c r="M153" i="16"/>
  <c r="G153" i="16"/>
  <c r="D153" i="16"/>
  <c r="BL152" i="16"/>
  <c r="BJ152" i="16"/>
  <c r="BE152" i="16"/>
  <c r="BC152" i="16"/>
  <c r="BA152" i="16"/>
  <c r="AY152" i="16"/>
  <c r="AW152" i="16"/>
  <c r="AJ152" i="16"/>
  <c r="AH152" i="16"/>
  <c r="V152" i="16"/>
  <c r="T152" i="16"/>
  <c r="M152" i="16"/>
  <c r="G152" i="16"/>
  <c r="D152" i="16"/>
  <c r="BL151" i="16"/>
  <c r="BJ151" i="16"/>
  <c r="BE151" i="16"/>
  <c r="BC151" i="16"/>
  <c r="BA151" i="16"/>
  <c r="AY151" i="16"/>
  <c r="AW151" i="16"/>
  <c r="AJ151" i="16"/>
  <c r="AH151" i="16"/>
  <c r="V151" i="16"/>
  <c r="T151" i="16"/>
  <c r="M151" i="16"/>
  <c r="G151" i="16"/>
  <c r="D151" i="16"/>
  <c r="BL150" i="16"/>
  <c r="BJ150" i="16"/>
  <c r="BE150" i="16"/>
  <c r="BC150" i="16"/>
  <c r="BA150" i="16"/>
  <c r="AY150" i="16"/>
  <c r="AW150" i="16"/>
  <c r="AJ150" i="16"/>
  <c r="AH150" i="16"/>
  <c r="V150" i="16"/>
  <c r="T150" i="16"/>
  <c r="M150" i="16"/>
  <c r="G150" i="16"/>
  <c r="D150" i="16"/>
  <c r="BL149" i="16"/>
  <c r="BJ149" i="16"/>
  <c r="BE149" i="16"/>
  <c r="BC149" i="16"/>
  <c r="BA149" i="16"/>
  <c r="AY149" i="16"/>
  <c r="AW149" i="16"/>
  <c r="AJ149" i="16"/>
  <c r="AH149" i="16"/>
  <c r="V149" i="16"/>
  <c r="T149" i="16"/>
  <c r="M149" i="16"/>
  <c r="G149" i="16"/>
  <c r="D149" i="16"/>
  <c r="BL148" i="16"/>
  <c r="BJ148" i="16"/>
  <c r="BE148" i="16"/>
  <c r="BC148" i="16"/>
  <c r="BA148" i="16"/>
  <c r="AY148" i="16"/>
  <c r="AW148" i="16"/>
  <c r="AJ148" i="16"/>
  <c r="AH148" i="16"/>
  <c r="V148" i="16"/>
  <c r="T148" i="16"/>
  <c r="M148" i="16"/>
  <c r="G148" i="16"/>
  <c r="D148" i="16"/>
  <c r="BL147" i="16"/>
  <c r="BJ147" i="16"/>
  <c r="BE147" i="16"/>
  <c r="BC147" i="16"/>
  <c r="BA147" i="16"/>
  <c r="AY147" i="16"/>
  <c r="AW147" i="16"/>
  <c r="AJ147" i="16"/>
  <c r="AH147" i="16"/>
  <c r="V147" i="16"/>
  <c r="T147" i="16"/>
  <c r="M147" i="16"/>
  <c r="G147" i="16"/>
  <c r="D147" i="16"/>
  <c r="BL146" i="16"/>
  <c r="BJ146" i="16"/>
  <c r="BE146" i="16"/>
  <c r="BC146" i="16"/>
  <c r="BA146" i="16"/>
  <c r="AY146" i="16"/>
  <c r="AW146" i="16"/>
  <c r="AJ146" i="16"/>
  <c r="AH146" i="16"/>
  <c r="V146" i="16"/>
  <c r="T146" i="16"/>
  <c r="M146" i="16"/>
  <c r="G146" i="16"/>
  <c r="D146" i="16"/>
  <c r="BL145" i="16"/>
  <c r="BJ145" i="16"/>
  <c r="BE145" i="16"/>
  <c r="BC145" i="16"/>
  <c r="BA145" i="16"/>
  <c r="AY145" i="16"/>
  <c r="AW145" i="16"/>
  <c r="AJ145" i="16"/>
  <c r="AH145" i="16"/>
  <c r="V145" i="16"/>
  <c r="T145" i="16"/>
  <c r="M145" i="16"/>
  <c r="G145" i="16"/>
  <c r="D145" i="16"/>
  <c r="BL144" i="16"/>
  <c r="BJ144" i="16"/>
  <c r="BE144" i="16"/>
  <c r="BC144" i="16"/>
  <c r="BA144" i="16"/>
  <c r="AY144" i="16"/>
  <c r="AW144" i="16"/>
  <c r="AJ144" i="16"/>
  <c r="AH144" i="16"/>
  <c r="V144" i="16"/>
  <c r="T144" i="16"/>
  <c r="M144" i="16"/>
  <c r="G144" i="16"/>
  <c r="D144" i="16"/>
  <c r="BL143" i="16"/>
  <c r="BJ143" i="16"/>
  <c r="BE143" i="16"/>
  <c r="BC143" i="16"/>
  <c r="BA143" i="16"/>
  <c r="AY143" i="16"/>
  <c r="AW143" i="16"/>
  <c r="AJ143" i="16"/>
  <c r="AH143" i="16"/>
  <c r="V143" i="16"/>
  <c r="T143" i="16"/>
  <c r="M143" i="16"/>
  <c r="G143" i="16"/>
  <c r="D143" i="16"/>
  <c r="BL142" i="16"/>
  <c r="BJ142" i="16"/>
  <c r="BE142" i="16"/>
  <c r="BC142" i="16"/>
  <c r="BA142" i="16"/>
  <c r="AY142" i="16"/>
  <c r="AW142" i="16"/>
  <c r="AJ142" i="16"/>
  <c r="AH142" i="16"/>
  <c r="V142" i="16"/>
  <c r="T142" i="16"/>
  <c r="M142" i="16"/>
  <c r="G142" i="16"/>
  <c r="D142" i="16"/>
  <c r="BL141" i="16"/>
  <c r="BJ141" i="16"/>
  <c r="BE141" i="16"/>
  <c r="BC141" i="16"/>
  <c r="BA141" i="16"/>
  <c r="AY141" i="16"/>
  <c r="AW141" i="16"/>
  <c r="AJ141" i="16"/>
  <c r="AH141" i="16"/>
  <c r="V141" i="16"/>
  <c r="T141" i="16"/>
  <c r="M141" i="16"/>
  <c r="G141" i="16"/>
  <c r="D141" i="16"/>
  <c r="BL140" i="16"/>
  <c r="BJ140" i="16"/>
  <c r="BE140" i="16"/>
  <c r="BC140" i="16"/>
  <c r="BA140" i="16"/>
  <c r="AY140" i="16"/>
  <c r="AW140" i="16"/>
  <c r="AJ140" i="16"/>
  <c r="AH140" i="16"/>
  <c r="V140" i="16"/>
  <c r="T140" i="16"/>
  <c r="M140" i="16"/>
  <c r="G140" i="16"/>
  <c r="D140" i="16"/>
  <c r="BL139" i="16"/>
  <c r="BJ139" i="16"/>
  <c r="BE139" i="16"/>
  <c r="BC139" i="16"/>
  <c r="BA139" i="16"/>
  <c r="AY139" i="16"/>
  <c r="AW139" i="16"/>
  <c r="AJ139" i="16"/>
  <c r="AH139" i="16"/>
  <c r="V139" i="16"/>
  <c r="T139" i="16"/>
  <c r="M139" i="16"/>
  <c r="G139" i="16"/>
  <c r="D139" i="16"/>
  <c r="BL138" i="16"/>
  <c r="BJ138" i="16"/>
  <c r="BE138" i="16"/>
  <c r="BC138" i="16"/>
  <c r="BA138" i="16"/>
  <c r="AY138" i="16"/>
  <c r="AW138" i="16"/>
  <c r="AJ138" i="16"/>
  <c r="AH138" i="16"/>
  <c r="V138" i="16"/>
  <c r="T138" i="16"/>
  <c r="M138" i="16"/>
  <c r="G138" i="16"/>
  <c r="D138" i="16"/>
  <c r="BL137" i="16"/>
  <c r="BJ137" i="16"/>
  <c r="BE137" i="16"/>
  <c r="BC137" i="16"/>
  <c r="BA137" i="16"/>
  <c r="AY137" i="16"/>
  <c r="AW137" i="16"/>
  <c r="AJ137" i="16"/>
  <c r="AH137" i="16"/>
  <c r="V137" i="16"/>
  <c r="T137" i="16"/>
  <c r="M137" i="16"/>
  <c r="G137" i="16"/>
  <c r="D137" i="16"/>
  <c r="BL136" i="16"/>
  <c r="BJ136" i="16"/>
  <c r="BE136" i="16"/>
  <c r="BC136" i="16"/>
  <c r="BA136" i="16"/>
  <c r="AY136" i="16"/>
  <c r="AW136" i="16"/>
  <c r="AJ136" i="16"/>
  <c r="AH136" i="16"/>
  <c r="V136" i="16"/>
  <c r="T136" i="16"/>
  <c r="M136" i="16"/>
  <c r="G136" i="16"/>
  <c r="D136" i="16"/>
  <c r="BL135" i="16"/>
  <c r="BJ135" i="16"/>
  <c r="BE135" i="16"/>
  <c r="BC135" i="16"/>
  <c r="BA135" i="16"/>
  <c r="AY135" i="16"/>
  <c r="AW135" i="16"/>
  <c r="AJ135" i="16"/>
  <c r="AH135" i="16"/>
  <c r="V135" i="16"/>
  <c r="T135" i="16"/>
  <c r="M135" i="16"/>
  <c r="G135" i="16"/>
  <c r="D135" i="16"/>
  <c r="BL134" i="16"/>
  <c r="BJ134" i="16"/>
  <c r="BE134" i="16"/>
  <c r="BC134" i="16"/>
  <c r="BA134" i="16"/>
  <c r="AY134" i="16"/>
  <c r="AW134" i="16"/>
  <c r="AJ134" i="16"/>
  <c r="AH134" i="16"/>
  <c r="V134" i="16"/>
  <c r="T134" i="16"/>
  <c r="M134" i="16"/>
  <c r="G134" i="16"/>
  <c r="D134" i="16"/>
  <c r="BL133" i="16"/>
  <c r="BJ133" i="16"/>
  <c r="BE133" i="16"/>
  <c r="BC133" i="16"/>
  <c r="BA133" i="16"/>
  <c r="AY133" i="16"/>
  <c r="AW133" i="16"/>
  <c r="AJ133" i="16"/>
  <c r="AH133" i="16"/>
  <c r="V133" i="16"/>
  <c r="T133" i="16"/>
  <c r="M133" i="16"/>
  <c r="G133" i="16"/>
  <c r="D133" i="16"/>
  <c r="BL132" i="16"/>
  <c r="BJ132" i="16"/>
  <c r="BE132" i="16"/>
  <c r="BC132" i="16"/>
  <c r="BA132" i="16"/>
  <c r="AY132" i="16"/>
  <c r="AW132" i="16"/>
  <c r="AJ132" i="16"/>
  <c r="AH132" i="16"/>
  <c r="V132" i="16"/>
  <c r="T132" i="16"/>
  <c r="M132" i="16"/>
  <c r="G132" i="16"/>
  <c r="D132" i="16"/>
  <c r="BL131" i="16"/>
  <c r="BJ131" i="16"/>
  <c r="BE131" i="16"/>
  <c r="BC131" i="16"/>
  <c r="BA131" i="16"/>
  <c r="AY131" i="16"/>
  <c r="AW131" i="16"/>
  <c r="AJ131" i="16"/>
  <c r="AH131" i="16"/>
  <c r="V131" i="16"/>
  <c r="T131" i="16"/>
  <c r="M131" i="16"/>
  <c r="G131" i="16"/>
  <c r="D131" i="16"/>
  <c r="BL130" i="16"/>
  <c r="BJ130" i="16"/>
  <c r="BE130" i="16"/>
  <c r="BC130" i="16"/>
  <c r="BA130" i="16"/>
  <c r="AY130" i="16"/>
  <c r="AW130" i="16"/>
  <c r="AJ130" i="16"/>
  <c r="AH130" i="16"/>
  <c r="V130" i="16"/>
  <c r="T130" i="16"/>
  <c r="M130" i="16"/>
  <c r="G130" i="16"/>
  <c r="D130" i="16"/>
  <c r="BL129" i="16"/>
  <c r="BJ129" i="16"/>
  <c r="BE129" i="16"/>
  <c r="BC129" i="16"/>
  <c r="BA129" i="16"/>
  <c r="AY129" i="16"/>
  <c r="AW129" i="16"/>
  <c r="AJ129" i="16"/>
  <c r="AH129" i="16"/>
  <c r="V129" i="16"/>
  <c r="T129" i="16"/>
  <c r="M129" i="16"/>
  <c r="G129" i="16"/>
  <c r="D129" i="16"/>
  <c r="BL128" i="16"/>
  <c r="BJ128" i="16"/>
  <c r="BE128" i="16"/>
  <c r="BC128" i="16"/>
  <c r="BA128" i="16"/>
  <c r="AY128" i="16"/>
  <c r="AW128" i="16"/>
  <c r="AJ128" i="16"/>
  <c r="AH128" i="16"/>
  <c r="V128" i="16"/>
  <c r="T128" i="16"/>
  <c r="M128" i="16"/>
  <c r="G128" i="16"/>
  <c r="D128" i="16"/>
  <c r="BL127" i="16"/>
  <c r="BJ127" i="16"/>
  <c r="BE127" i="16"/>
  <c r="BC127" i="16"/>
  <c r="BA127" i="16"/>
  <c r="AY127" i="16"/>
  <c r="AW127" i="16"/>
  <c r="AJ127" i="16"/>
  <c r="AH127" i="16"/>
  <c r="V127" i="16"/>
  <c r="T127" i="16"/>
  <c r="M127" i="16"/>
  <c r="G127" i="16"/>
  <c r="D127" i="16"/>
  <c r="BL126" i="16"/>
  <c r="BJ126" i="16"/>
  <c r="BE126" i="16"/>
  <c r="BC126" i="16"/>
  <c r="BA126" i="16"/>
  <c r="AY126" i="16"/>
  <c r="AW126" i="16"/>
  <c r="AJ126" i="16"/>
  <c r="AH126" i="16"/>
  <c r="V126" i="16"/>
  <c r="T126" i="16"/>
  <c r="M126" i="16"/>
  <c r="G126" i="16"/>
  <c r="D126" i="16"/>
  <c r="BL125" i="16"/>
  <c r="BJ125" i="16"/>
  <c r="BE125" i="16"/>
  <c r="BC125" i="16"/>
  <c r="BA125" i="16"/>
  <c r="AY125" i="16"/>
  <c r="AW125" i="16"/>
  <c r="AJ125" i="16"/>
  <c r="AH125" i="16"/>
  <c r="V125" i="16"/>
  <c r="T125" i="16"/>
  <c r="M125" i="16"/>
  <c r="G125" i="16"/>
  <c r="D125" i="16"/>
  <c r="BL124" i="16"/>
  <c r="BJ124" i="16"/>
  <c r="BE124" i="16"/>
  <c r="BC124" i="16"/>
  <c r="BA124" i="16"/>
  <c r="AY124" i="16"/>
  <c r="AW124" i="16"/>
  <c r="AJ124" i="16"/>
  <c r="AH124" i="16"/>
  <c r="V124" i="16"/>
  <c r="T124" i="16"/>
  <c r="M124" i="16"/>
  <c r="G124" i="16"/>
  <c r="D124" i="16"/>
  <c r="BL123" i="16"/>
  <c r="BJ123" i="16"/>
  <c r="BE123" i="16"/>
  <c r="BC123" i="16"/>
  <c r="BA123" i="16"/>
  <c r="AY123" i="16"/>
  <c r="AW123" i="16"/>
  <c r="AJ123" i="16"/>
  <c r="AH123" i="16"/>
  <c r="V123" i="16"/>
  <c r="T123" i="16"/>
  <c r="M123" i="16"/>
  <c r="G123" i="16"/>
  <c r="D123" i="16"/>
  <c r="BL122" i="16"/>
  <c r="BJ122" i="16"/>
  <c r="BE122" i="16"/>
  <c r="BC122" i="16"/>
  <c r="BA122" i="16"/>
  <c r="AY122" i="16"/>
  <c r="AW122" i="16"/>
  <c r="AJ122" i="16"/>
  <c r="AH122" i="16"/>
  <c r="V122" i="16"/>
  <c r="T122" i="16"/>
  <c r="M122" i="16"/>
  <c r="G122" i="16"/>
  <c r="D122" i="16"/>
  <c r="BL121" i="16"/>
  <c r="BJ121" i="16"/>
  <c r="BE121" i="16"/>
  <c r="BC121" i="16"/>
  <c r="BA121" i="16"/>
  <c r="AY121" i="16"/>
  <c r="AW121" i="16"/>
  <c r="AJ121" i="16"/>
  <c r="AH121" i="16"/>
  <c r="V121" i="16"/>
  <c r="T121" i="16"/>
  <c r="M121" i="16"/>
  <c r="G121" i="16"/>
  <c r="D121" i="16"/>
  <c r="BL120" i="16"/>
  <c r="BJ120" i="16"/>
  <c r="BE120" i="16"/>
  <c r="BC120" i="16"/>
  <c r="BA120" i="16"/>
  <c r="AY120" i="16"/>
  <c r="AW120" i="16"/>
  <c r="AJ120" i="16"/>
  <c r="AH120" i="16"/>
  <c r="V120" i="16"/>
  <c r="T120" i="16"/>
  <c r="M120" i="16"/>
  <c r="G120" i="16"/>
  <c r="D120" i="16"/>
  <c r="BL119" i="16"/>
  <c r="BJ119" i="16"/>
  <c r="BE119" i="16"/>
  <c r="BC119" i="16"/>
  <c r="BA119" i="16"/>
  <c r="AY119" i="16"/>
  <c r="AW119" i="16"/>
  <c r="AJ119" i="16"/>
  <c r="AH119" i="16"/>
  <c r="V119" i="16"/>
  <c r="T119" i="16"/>
  <c r="M119" i="16"/>
  <c r="G119" i="16"/>
  <c r="D119" i="16"/>
  <c r="BL118" i="16"/>
  <c r="BJ118" i="16"/>
  <c r="BE118" i="16"/>
  <c r="BC118" i="16"/>
  <c r="BA118" i="16"/>
  <c r="AY118" i="16"/>
  <c r="AW118" i="16"/>
  <c r="AJ118" i="16"/>
  <c r="AH118" i="16"/>
  <c r="V118" i="16"/>
  <c r="T118" i="16"/>
  <c r="M118" i="16"/>
  <c r="G118" i="16"/>
  <c r="D118" i="16"/>
  <c r="BL117" i="16"/>
  <c r="BJ117" i="16"/>
  <c r="BE117" i="16"/>
  <c r="BC117" i="16"/>
  <c r="BA117" i="16"/>
  <c r="AY117" i="16"/>
  <c r="AW117" i="16"/>
  <c r="AJ117" i="16"/>
  <c r="AH117" i="16"/>
  <c r="V117" i="16"/>
  <c r="T117" i="16"/>
  <c r="M117" i="16"/>
  <c r="G117" i="16"/>
  <c r="D117" i="16"/>
  <c r="BL116" i="16"/>
  <c r="BJ116" i="16"/>
  <c r="BE116" i="16"/>
  <c r="BC116" i="16"/>
  <c r="BA116" i="16"/>
  <c r="AY116" i="16"/>
  <c r="AW116" i="16"/>
  <c r="AJ116" i="16"/>
  <c r="AH116" i="16"/>
  <c r="V116" i="16"/>
  <c r="T116" i="16"/>
  <c r="M116" i="16"/>
  <c r="G116" i="16"/>
  <c r="D116" i="16"/>
  <c r="BL115" i="16"/>
  <c r="BJ115" i="16"/>
  <c r="BE115" i="16"/>
  <c r="BC115" i="16"/>
  <c r="BA115" i="16"/>
  <c r="AY115" i="16"/>
  <c r="AW115" i="16"/>
  <c r="AJ115" i="16"/>
  <c r="AH115" i="16"/>
  <c r="V115" i="16"/>
  <c r="T115" i="16"/>
  <c r="M115" i="16"/>
  <c r="G115" i="16"/>
  <c r="D115" i="16"/>
  <c r="BL114" i="16"/>
  <c r="BJ114" i="16"/>
  <c r="BE114" i="16"/>
  <c r="BC114" i="16"/>
  <c r="BA114" i="16"/>
  <c r="AY114" i="16"/>
  <c r="AW114" i="16"/>
  <c r="AJ114" i="16"/>
  <c r="AH114" i="16"/>
  <c r="V114" i="16"/>
  <c r="T114" i="16"/>
  <c r="M114" i="16"/>
  <c r="G114" i="16"/>
  <c r="D114" i="16"/>
  <c r="BL113" i="16"/>
  <c r="BJ113" i="16"/>
  <c r="BE113" i="16"/>
  <c r="BC113" i="16"/>
  <c r="BA113" i="16"/>
  <c r="AY113" i="16"/>
  <c r="AW113" i="16"/>
  <c r="AJ113" i="16"/>
  <c r="AH113" i="16"/>
  <c r="V113" i="16"/>
  <c r="T113" i="16"/>
  <c r="M113" i="16"/>
  <c r="G113" i="16"/>
  <c r="D113" i="16"/>
  <c r="BL112" i="16"/>
  <c r="BJ112" i="16"/>
  <c r="BE112" i="16"/>
  <c r="BC112" i="16"/>
  <c r="BA112" i="16"/>
  <c r="AY112" i="16"/>
  <c r="AW112" i="16"/>
  <c r="AJ112" i="16"/>
  <c r="AH112" i="16"/>
  <c r="V112" i="16"/>
  <c r="T112" i="16"/>
  <c r="M112" i="16"/>
  <c r="G112" i="16"/>
  <c r="D112" i="16"/>
  <c r="BL111" i="16"/>
  <c r="BJ111" i="16"/>
  <c r="BE111" i="16"/>
  <c r="BC111" i="16"/>
  <c r="BA111" i="16"/>
  <c r="AY111" i="16"/>
  <c r="AW111" i="16"/>
  <c r="AJ111" i="16"/>
  <c r="AH111" i="16"/>
  <c r="V111" i="16"/>
  <c r="T111" i="16"/>
  <c r="M111" i="16"/>
  <c r="G111" i="16"/>
  <c r="D111" i="16"/>
  <c r="BL110" i="16"/>
  <c r="BJ110" i="16"/>
  <c r="BE110" i="16"/>
  <c r="BC110" i="16"/>
  <c r="BA110" i="16"/>
  <c r="AY110" i="16"/>
  <c r="AW110" i="16"/>
  <c r="AJ110" i="16"/>
  <c r="AH110" i="16"/>
  <c r="V110" i="16"/>
  <c r="T110" i="16"/>
  <c r="M110" i="16"/>
  <c r="G110" i="16"/>
  <c r="D110" i="16"/>
  <c r="BL109" i="16"/>
  <c r="BJ109" i="16"/>
  <c r="BE109" i="16"/>
  <c r="BC109" i="16"/>
  <c r="BA109" i="16"/>
  <c r="AY109" i="16"/>
  <c r="AW109" i="16"/>
  <c r="AJ109" i="16"/>
  <c r="AH109" i="16"/>
  <c r="V109" i="16"/>
  <c r="T109" i="16"/>
  <c r="M109" i="16"/>
  <c r="G109" i="16"/>
  <c r="D109" i="16"/>
  <c r="BL108" i="16"/>
  <c r="BJ108" i="16"/>
  <c r="BE108" i="16"/>
  <c r="BC108" i="16"/>
  <c r="BA108" i="16"/>
  <c r="AY108" i="16"/>
  <c r="AW108" i="16"/>
  <c r="AJ108" i="16"/>
  <c r="AH108" i="16"/>
  <c r="V108" i="16"/>
  <c r="T108" i="16"/>
  <c r="M108" i="16"/>
  <c r="G108" i="16"/>
  <c r="D108" i="16"/>
  <c r="BL107" i="16"/>
  <c r="BJ107" i="16"/>
  <c r="BE107" i="16"/>
  <c r="BC107" i="16"/>
  <c r="BA107" i="16"/>
  <c r="AY107" i="16"/>
  <c r="AW107" i="16"/>
  <c r="AJ107" i="16"/>
  <c r="AH107" i="16"/>
  <c r="V107" i="16"/>
  <c r="T107" i="16"/>
  <c r="M107" i="16"/>
  <c r="G107" i="16"/>
  <c r="D107" i="16"/>
  <c r="BL106" i="16"/>
  <c r="BJ106" i="16"/>
  <c r="BE106" i="16"/>
  <c r="BC106" i="16"/>
  <c r="BA106" i="16"/>
  <c r="AY106" i="16"/>
  <c r="AW106" i="16"/>
  <c r="AJ106" i="16"/>
  <c r="AH106" i="16"/>
  <c r="V106" i="16"/>
  <c r="T106" i="16"/>
  <c r="M106" i="16"/>
  <c r="G106" i="16"/>
  <c r="D106" i="16"/>
  <c r="BL105" i="16"/>
  <c r="BJ105" i="16"/>
  <c r="BE105" i="16"/>
  <c r="BC105" i="16"/>
  <c r="BA105" i="16"/>
  <c r="AY105" i="16"/>
  <c r="AW105" i="16"/>
  <c r="AJ105" i="16"/>
  <c r="AH105" i="16"/>
  <c r="V105" i="16"/>
  <c r="T105" i="16"/>
  <c r="M105" i="16"/>
  <c r="G105" i="16"/>
  <c r="D105" i="16"/>
  <c r="BL104" i="16"/>
  <c r="BJ104" i="16"/>
  <c r="BE104" i="16"/>
  <c r="BC104" i="16"/>
  <c r="BA104" i="16"/>
  <c r="AY104" i="16"/>
  <c r="AW104" i="16"/>
  <c r="AJ104" i="16"/>
  <c r="AH104" i="16"/>
  <c r="V104" i="16"/>
  <c r="T104" i="16"/>
  <c r="M104" i="16"/>
  <c r="G104" i="16"/>
  <c r="D104" i="16"/>
  <c r="BL103" i="16"/>
  <c r="BJ103" i="16"/>
  <c r="BE103" i="16"/>
  <c r="BC103" i="16"/>
  <c r="BA103" i="16"/>
  <c r="AY103" i="16"/>
  <c r="AW103" i="16"/>
  <c r="AJ103" i="16"/>
  <c r="AH103" i="16"/>
  <c r="V103" i="16"/>
  <c r="T103" i="16"/>
  <c r="M103" i="16"/>
  <c r="G103" i="16"/>
  <c r="D103" i="16"/>
  <c r="BL102" i="16"/>
  <c r="BJ102" i="16"/>
  <c r="BE102" i="16"/>
  <c r="BC102" i="16"/>
  <c r="BA102" i="16"/>
  <c r="AY102" i="16"/>
  <c r="AW102" i="16"/>
  <c r="AJ102" i="16"/>
  <c r="AH102" i="16"/>
  <c r="V102" i="16"/>
  <c r="T102" i="16"/>
  <c r="M102" i="16"/>
  <c r="G102" i="16"/>
  <c r="D102" i="16"/>
  <c r="BL101" i="16"/>
  <c r="BJ101" i="16"/>
  <c r="BE101" i="16"/>
  <c r="BC101" i="16"/>
  <c r="BA101" i="16"/>
  <c r="AY101" i="16"/>
  <c r="AW101" i="16"/>
  <c r="AJ101" i="16"/>
  <c r="AH101" i="16"/>
  <c r="V101" i="16"/>
  <c r="T101" i="16"/>
  <c r="M101" i="16"/>
  <c r="G101" i="16"/>
  <c r="D101" i="16"/>
  <c r="BL100" i="16"/>
  <c r="BJ100" i="16"/>
  <c r="BE100" i="16"/>
  <c r="BC100" i="16"/>
  <c r="BA100" i="16"/>
  <c r="AY100" i="16"/>
  <c r="AW100" i="16"/>
  <c r="AJ100" i="16"/>
  <c r="AH100" i="16"/>
  <c r="V100" i="16"/>
  <c r="T100" i="16"/>
  <c r="M100" i="16"/>
  <c r="G100" i="16"/>
  <c r="D100" i="16"/>
  <c r="BL99" i="16"/>
  <c r="BJ99" i="16"/>
  <c r="BE99" i="16"/>
  <c r="BC99" i="16"/>
  <c r="BA99" i="16"/>
  <c r="AY99" i="16"/>
  <c r="AW99" i="16"/>
  <c r="AJ99" i="16"/>
  <c r="AH99" i="16"/>
  <c r="V99" i="16"/>
  <c r="T99" i="16"/>
  <c r="M99" i="16"/>
  <c r="G99" i="16"/>
  <c r="D99" i="16"/>
  <c r="BL98" i="16"/>
  <c r="BJ98" i="16"/>
  <c r="BE98" i="16"/>
  <c r="BC98" i="16"/>
  <c r="BA98" i="16"/>
  <c r="AY98" i="16"/>
  <c r="AW98" i="16"/>
  <c r="AJ98" i="16"/>
  <c r="AH98" i="16"/>
  <c r="V98" i="16"/>
  <c r="T98" i="16"/>
  <c r="M98" i="16"/>
  <c r="G98" i="16"/>
  <c r="D98" i="16"/>
  <c r="BL97" i="16"/>
  <c r="BJ97" i="16"/>
  <c r="BE97" i="16"/>
  <c r="BC97" i="16"/>
  <c r="BA97" i="16"/>
  <c r="AY97" i="16"/>
  <c r="AW97" i="16"/>
  <c r="AJ97" i="16"/>
  <c r="AH97" i="16"/>
  <c r="V97" i="16"/>
  <c r="T97" i="16"/>
  <c r="M97" i="16"/>
  <c r="G97" i="16"/>
  <c r="D97" i="16"/>
  <c r="BL96" i="16"/>
  <c r="BJ96" i="16"/>
  <c r="BE96" i="16"/>
  <c r="BC96" i="16"/>
  <c r="BA96" i="16"/>
  <c r="AY96" i="16"/>
  <c r="AW96" i="16"/>
  <c r="AJ96" i="16"/>
  <c r="AH96" i="16"/>
  <c r="V96" i="16"/>
  <c r="T96" i="16"/>
  <c r="M96" i="16"/>
  <c r="G96" i="16"/>
  <c r="D96" i="16"/>
  <c r="BL95" i="16"/>
  <c r="BJ95" i="16"/>
  <c r="BE95" i="16"/>
  <c r="BC95" i="16"/>
  <c r="BA95" i="16"/>
  <c r="AY95" i="16"/>
  <c r="AW95" i="16"/>
  <c r="AJ95" i="16"/>
  <c r="AH95" i="16"/>
  <c r="V95" i="16"/>
  <c r="T95" i="16"/>
  <c r="M95" i="16"/>
  <c r="G95" i="16"/>
  <c r="D95" i="16"/>
  <c r="BL94" i="16"/>
  <c r="BJ94" i="16"/>
  <c r="BE94" i="16"/>
  <c r="BC94" i="16"/>
  <c r="BA94" i="16"/>
  <c r="AY94" i="16"/>
  <c r="AW94" i="16"/>
  <c r="AJ94" i="16"/>
  <c r="AH94" i="16"/>
  <c r="V94" i="16"/>
  <c r="T94" i="16"/>
  <c r="M94" i="16"/>
  <c r="G94" i="16"/>
  <c r="D94" i="16"/>
  <c r="BL93" i="16"/>
  <c r="BJ93" i="16"/>
  <c r="BE93" i="16"/>
  <c r="BC93" i="16"/>
  <c r="BA93" i="16"/>
  <c r="AY93" i="16"/>
  <c r="AW93" i="16"/>
  <c r="AJ93" i="16"/>
  <c r="AH93" i="16"/>
  <c r="V93" i="16"/>
  <c r="T93" i="16"/>
  <c r="M93" i="16"/>
  <c r="G93" i="16"/>
  <c r="D93" i="16"/>
  <c r="BL92" i="16"/>
  <c r="BJ92" i="16"/>
  <c r="BE92" i="16"/>
  <c r="BC92" i="16"/>
  <c r="BA92" i="16"/>
  <c r="AY92" i="16"/>
  <c r="AW92" i="16"/>
  <c r="AJ92" i="16"/>
  <c r="AH92" i="16"/>
  <c r="V92" i="16"/>
  <c r="T92" i="16"/>
  <c r="M92" i="16"/>
  <c r="G92" i="16"/>
  <c r="D92" i="16"/>
  <c r="BL91" i="16"/>
  <c r="BJ91" i="16"/>
  <c r="BE91" i="16"/>
  <c r="BC91" i="16"/>
  <c r="BA91" i="16"/>
  <c r="AY91" i="16"/>
  <c r="AW91" i="16"/>
  <c r="AJ91" i="16"/>
  <c r="AH91" i="16"/>
  <c r="V91" i="16"/>
  <c r="T91" i="16"/>
  <c r="M91" i="16"/>
  <c r="G91" i="16"/>
  <c r="D91" i="16"/>
  <c r="BL90" i="16"/>
  <c r="BJ90" i="16"/>
  <c r="BE90" i="16"/>
  <c r="BC90" i="16"/>
  <c r="BA90" i="16"/>
  <c r="AY90" i="16"/>
  <c r="AW90" i="16"/>
  <c r="AJ90" i="16"/>
  <c r="AH90" i="16"/>
  <c r="V90" i="16"/>
  <c r="T90" i="16"/>
  <c r="M90" i="16"/>
  <c r="G90" i="16"/>
  <c r="D90" i="16"/>
  <c r="BL89" i="16"/>
  <c r="BJ89" i="16"/>
  <c r="BE89" i="16"/>
  <c r="BC89" i="16"/>
  <c r="BA89" i="16"/>
  <c r="AY89" i="16"/>
  <c r="AW89" i="16"/>
  <c r="AJ89" i="16"/>
  <c r="AH89" i="16"/>
  <c r="V89" i="16"/>
  <c r="T89" i="16"/>
  <c r="M89" i="16"/>
  <c r="G89" i="16"/>
  <c r="D89" i="16"/>
  <c r="BL88" i="16"/>
  <c r="BJ88" i="16"/>
  <c r="BE88" i="16"/>
  <c r="BC88" i="16"/>
  <c r="BA88" i="16"/>
  <c r="AY88" i="16"/>
  <c r="AW88" i="16"/>
  <c r="AJ88" i="16"/>
  <c r="AH88" i="16"/>
  <c r="V88" i="16"/>
  <c r="T88" i="16"/>
  <c r="M88" i="16"/>
  <c r="G88" i="16"/>
  <c r="D88" i="16"/>
  <c r="BL87" i="16"/>
  <c r="BJ87" i="16"/>
  <c r="BE87" i="16"/>
  <c r="BC87" i="16"/>
  <c r="BA87" i="16"/>
  <c r="AY87" i="16"/>
  <c r="AW87" i="16"/>
  <c r="AJ87" i="16"/>
  <c r="AH87" i="16"/>
  <c r="V87" i="16"/>
  <c r="T87" i="16"/>
  <c r="M87" i="16"/>
  <c r="G87" i="16"/>
  <c r="D87" i="16"/>
  <c r="BL86" i="16"/>
  <c r="BJ86" i="16"/>
  <c r="BE86" i="16"/>
  <c r="BC86" i="16"/>
  <c r="BA86" i="16"/>
  <c r="AY86" i="16"/>
  <c r="AW86" i="16"/>
  <c r="AJ86" i="16"/>
  <c r="AH86" i="16"/>
  <c r="V86" i="16"/>
  <c r="T86" i="16"/>
  <c r="M86" i="16"/>
  <c r="G86" i="16"/>
  <c r="D86" i="16"/>
  <c r="BL85" i="16"/>
  <c r="BJ85" i="16"/>
  <c r="BE85" i="16"/>
  <c r="BC85" i="16"/>
  <c r="BA85" i="16"/>
  <c r="AY85" i="16"/>
  <c r="AW85" i="16"/>
  <c r="AJ85" i="16"/>
  <c r="AH85" i="16"/>
  <c r="V85" i="16"/>
  <c r="T85" i="16"/>
  <c r="M85" i="16"/>
  <c r="G85" i="16"/>
  <c r="D85" i="16"/>
  <c r="BL84" i="16"/>
  <c r="BJ84" i="16"/>
  <c r="BE84" i="16"/>
  <c r="BC84" i="16"/>
  <c r="BA84" i="16"/>
  <c r="AY84" i="16"/>
  <c r="AW84" i="16"/>
  <c r="AJ84" i="16"/>
  <c r="AH84" i="16"/>
  <c r="V84" i="16"/>
  <c r="T84" i="16"/>
  <c r="M84" i="16"/>
  <c r="G84" i="16"/>
  <c r="D84" i="16"/>
  <c r="BL83" i="16"/>
  <c r="BJ83" i="16"/>
  <c r="BE83" i="16"/>
  <c r="BC83" i="16"/>
  <c r="BA83" i="16"/>
  <c r="AY83" i="16"/>
  <c r="AW83" i="16"/>
  <c r="AJ83" i="16"/>
  <c r="AH83" i="16"/>
  <c r="V83" i="16"/>
  <c r="T83" i="16"/>
  <c r="M83" i="16"/>
  <c r="G83" i="16"/>
  <c r="D83" i="16"/>
  <c r="BL82" i="16"/>
  <c r="BJ82" i="16"/>
  <c r="BE82" i="16"/>
  <c r="BC82" i="16"/>
  <c r="BA82" i="16"/>
  <c r="AY82" i="16"/>
  <c r="AW82" i="16"/>
  <c r="AJ82" i="16"/>
  <c r="AH82" i="16"/>
  <c r="V82" i="16"/>
  <c r="T82" i="16"/>
  <c r="M82" i="16"/>
  <c r="G82" i="16"/>
  <c r="D82" i="16"/>
  <c r="BL81" i="16"/>
  <c r="BJ81" i="16"/>
  <c r="BE81" i="16"/>
  <c r="BC81" i="16"/>
  <c r="BA81" i="16"/>
  <c r="AY81" i="16"/>
  <c r="AW81" i="16"/>
  <c r="AJ81" i="16"/>
  <c r="AH81" i="16"/>
  <c r="V81" i="16"/>
  <c r="T81" i="16"/>
  <c r="M81" i="16"/>
  <c r="G81" i="16"/>
  <c r="D81" i="16"/>
  <c r="BL80" i="16"/>
  <c r="BJ80" i="16"/>
  <c r="BE80" i="16"/>
  <c r="BC80" i="16"/>
  <c r="BA80" i="16"/>
  <c r="AY80" i="16"/>
  <c r="AW80" i="16"/>
  <c r="AJ80" i="16"/>
  <c r="AH80" i="16"/>
  <c r="V80" i="16"/>
  <c r="T80" i="16"/>
  <c r="M80" i="16"/>
  <c r="G80" i="16"/>
  <c r="D80" i="16"/>
  <c r="BL79" i="16"/>
  <c r="BJ79" i="16"/>
  <c r="BE79" i="16"/>
  <c r="BC79" i="16"/>
  <c r="BA79" i="16"/>
  <c r="AY79" i="16"/>
  <c r="AW79" i="16"/>
  <c r="AJ79" i="16"/>
  <c r="AH79" i="16"/>
  <c r="V79" i="16"/>
  <c r="T79" i="16"/>
  <c r="M79" i="16"/>
  <c r="G79" i="16"/>
  <c r="D79" i="16"/>
  <c r="BL78" i="16"/>
  <c r="BJ78" i="16"/>
  <c r="BE78" i="16"/>
  <c r="BC78" i="16"/>
  <c r="BA78" i="16"/>
  <c r="AY78" i="16"/>
  <c r="AW78" i="16"/>
  <c r="AJ78" i="16"/>
  <c r="AH78" i="16"/>
  <c r="V78" i="16"/>
  <c r="T78" i="16"/>
  <c r="M78" i="16"/>
  <c r="G78" i="16"/>
  <c r="D78" i="16"/>
  <c r="BL77" i="16"/>
  <c r="BJ77" i="16"/>
  <c r="BE77" i="16"/>
  <c r="BC77" i="16"/>
  <c r="BA77" i="16"/>
  <c r="AY77" i="16"/>
  <c r="AW77" i="16"/>
  <c r="AJ77" i="16"/>
  <c r="AH77" i="16"/>
  <c r="V77" i="16"/>
  <c r="T77" i="16"/>
  <c r="M77" i="16"/>
  <c r="G77" i="16"/>
  <c r="D77" i="16"/>
  <c r="BL76" i="16"/>
  <c r="BJ76" i="16"/>
  <c r="BE76" i="16"/>
  <c r="BC76" i="16"/>
  <c r="BA76" i="16"/>
  <c r="AY76" i="16"/>
  <c r="AW76" i="16"/>
  <c r="AJ76" i="16"/>
  <c r="AH76" i="16"/>
  <c r="V76" i="16"/>
  <c r="T76" i="16"/>
  <c r="M76" i="16"/>
  <c r="G76" i="16"/>
  <c r="D76" i="16"/>
  <c r="BL75" i="16"/>
  <c r="BJ75" i="16"/>
  <c r="BE75" i="16"/>
  <c r="BC75" i="16"/>
  <c r="BA75" i="16"/>
  <c r="AY75" i="16"/>
  <c r="AW75" i="16"/>
  <c r="AJ75" i="16"/>
  <c r="AH75" i="16"/>
  <c r="V75" i="16"/>
  <c r="T75" i="16"/>
  <c r="M75" i="16"/>
  <c r="G75" i="16"/>
  <c r="D75" i="16"/>
  <c r="BL74" i="16"/>
  <c r="BJ74" i="16"/>
  <c r="BE74" i="16"/>
  <c r="BC74" i="16"/>
  <c r="BA74" i="16"/>
  <c r="AY74" i="16"/>
  <c r="AW74" i="16"/>
  <c r="AJ74" i="16"/>
  <c r="AH74" i="16"/>
  <c r="V74" i="16"/>
  <c r="T74" i="16"/>
  <c r="M74" i="16"/>
  <c r="G74" i="16"/>
  <c r="D74" i="16"/>
  <c r="BL73" i="16"/>
  <c r="BJ73" i="16"/>
  <c r="BE73" i="16"/>
  <c r="BC73" i="16"/>
  <c r="BA73" i="16"/>
  <c r="AY73" i="16"/>
  <c r="AW73" i="16"/>
  <c r="AJ73" i="16"/>
  <c r="AH73" i="16"/>
  <c r="V73" i="16"/>
  <c r="T73" i="16"/>
  <c r="M73" i="16"/>
  <c r="G73" i="16"/>
  <c r="D73" i="16"/>
  <c r="BL72" i="16"/>
  <c r="BJ72" i="16"/>
  <c r="BE72" i="16"/>
  <c r="BC72" i="16"/>
  <c r="BA72" i="16"/>
  <c r="AY72" i="16"/>
  <c r="AW72" i="16"/>
  <c r="AJ72" i="16"/>
  <c r="AH72" i="16"/>
  <c r="V72" i="16"/>
  <c r="T72" i="16"/>
  <c r="M72" i="16"/>
  <c r="G72" i="16"/>
  <c r="D72" i="16"/>
  <c r="BL71" i="16"/>
  <c r="BJ71" i="16"/>
  <c r="BE71" i="16"/>
  <c r="BC71" i="16"/>
  <c r="BA71" i="16"/>
  <c r="AY71" i="16"/>
  <c r="AW71" i="16"/>
  <c r="AJ71" i="16"/>
  <c r="AH71" i="16"/>
  <c r="V71" i="16"/>
  <c r="T71" i="16"/>
  <c r="M71" i="16"/>
  <c r="G71" i="16"/>
  <c r="D71" i="16"/>
  <c r="BL70" i="16"/>
  <c r="BJ70" i="16"/>
  <c r="BE70" i="16"/>
  <c r="BC70" i="16"/>
  <c r="BA70" i="16"/>
  <c r="AY70" i="16"/>
  <c r="AW70" i="16"/>
  <c r="AJ70" i="16"/>
  <c r="AH70" i="16"/>
  <c r="V70" i="16"/>
  <c r="T70" i="16"/>
  <c r="M70" i="16"/>
  <c r="G70" i="16"/>
  <c r="D70" i="16"/>
  <c r="BL69" i="16"/>
  <c r="BJ69" i="16"/>
  <c r="BE69" i="16"/>
  <c r="BC69" i="16"/>
  <c r="BA69" i="16"/>
  <c r="AY69" i="16"/>
  <c r="AW69" i="16"/>
  <c r="AJ69" i="16"/>
  <c r="AH69" i="16"/>
  <c r="V69" i="16"/>
  <c r="T69" i="16"/>
  <c r="M69" i="16"/>
  <c r="G69" i="16"/>
  <c r="D69" i="16"/>
  <c r="BL68" i="16"/>
  <c r="BJ68" i="16"/>
  <c r="BE68" i="16"/>
  <c r="BC68" i="16"/>
  <c r="BA68" i="16"/>
  <c r="AY68" i="16"/>
  <c r="AW68" i="16"/>
  <c r="AJ68" i="16"/>
  <c r="AH68" i="16"/>
  <c r="V68" i="16"/>
  <c r="T68" i="16"/>
  <c r="M68" i="16"/>
  <c r="G68" i="16"/>
  <c r="D68" i="16"/>
  <c r="BL67" i="16"/>
  <c r="BJ67" i="16"/>
  <c r="BE67" i="16"/>
  <c r="BC67" i="16"/>
  <c r="BA67" i="16"/>
  <c r="AY67" i="16"/>
  <c r="AW67" i="16"/>
  <c r="AJ67" i="16"/>
  <c r="AH67" i="16"/>
  <c r="V67" i="16"/>
  <c r="T67" i="16"/>
  <c r="M67" i="16"/>
  <c r="G67" i="16"/>
  <c r="D67" i="16"/>
  <c r="BL66" i="16"/>
  <c r="BJ66" i="16"/>
  <c r="BE66" i="16"/>
  <c r="BC66" i="16"/>
  <c r="BA66" i="16"/>
  <c r="AY66" i="16"/>
  <c r="AW66" i="16"/>
  <c r="AJ66" i="16"/>
  <c r="AH66" i="16"/>
  <c r="V66" i="16"/>
  <c r="T66" i="16"/>
  <c r="M66" i="16"/>
  <c r="G66" i="16"/>
  <c r="D66" i="16"/>
  <c r="BL65" i="16"/>
  <c r="BJ65" i="16"/>
  <c r="BE65" i="16"/>
  <c r="BC65" i="16"/>
  <c r="BA65" i="16"/>
  <c r="AY65" i="16"/>
  <c r="AW65" i="16"/>
  <c r="AJ65" i="16"/>
  <c r="AH65" i="16"/>
  <c r="V65" i="16"/>
  <c r="T65" i="16"/>
  <c r="M65" i="16"/>
  <c r="G65" i="16"/>
  <c r="D65" i="16"/>
  <c r="BL64" i="16"/>
  <c r="BJ64" i="16"/>
  <c r="BE64" i="16"/>
  <c r="BC64" i="16"/>
  <c r="BA64" i="16"/>
  <c r="AY64" i="16"/>
  <c r="AW64" i="16"/>
  <c r="AJ64" i="16"/>
  <c r="AH64" i="16"/>
  <c r="V64" i="16"/>
  <c r="T64" i="16"/>
  <c r="M64" i="16"/>
  <c r="G64" i="16"/>
  <c r="D64" i="16"/>
  <c r="BL63" i="16"/>
  <c r="BJ63" i="16"/>
  <c r="BE63" i="16"/>
  <c r="BC63" i="16"/>
  <c r="BA63" i="16"/>
  <c r="AY63" i="16"/>
  <c r="AW63" i="16"/>
  <c r="AJ63" i="16"/>
  <c r="AH63" i="16"/>
  <c r="V63" i="16"/>
  <c r="T63" i="16"/>
  <c r="M63" i="16"/>
  <c r="G63" i="16"/>
  <c r="D63" i="16"/>
  <c r="BL62" i="16"/>
  <c r="BJ62" i="16"/>
  <c r="BE62" i="16"/>
  <c r="BC62" i="16"/>
  <c r="BA62" i="16"/>
  <c r="AY62" i="16"/>
  <c r="AW62" i="16"/>
  <c r="AJ62" i="16"/>
  <c r="AH62" i="16"/>
  <c r="V62" i="16"/>
  <c r="T62" i="16"/>
  <c r="M62" i="16"/>
  <c r="G62" i="16"/>
  <c r="D62" i="16"/>
  <c r="BL61" i="16"/>
  <c r="BJ61" i="16"/>
  <c r="BE61" i="16"/>
  <c r="BC61" i="16"/>
  <c r="BA61" i="16"/>
  <c r="AY61" i="16"/>
  <c r="AW61" i="16"/>
  <c r="AJ61" i="16"/>
  <c r="AH61" i="16"/>
  <c r="V61" i="16"/>
  <c r="T61" i="16"/>
  <c r="M61" i="16"/>
  <c r="G61" i="16"/>
  <c r="D61" i="16"/>
  <c r="BL60" i="16"/>
  <c r="BJ60" i="16"/>
  <c r="BE60" i="16"/>
  <c r="BC60" i="16"/>
  <c r="BA60" i="16"/>
  <c r="AY60" i="16"/>
  <c r="AW60" i="16"/>
  <c r="AJ60" i="16"/>
  <c r="AH60" i="16"/>
  <c r="V60" i="16"/>
  <c r="T60" i="16"/>
  <c r="M60" i="16"/>
  <c r="G60" i="16"/>
  <c r="D60" i="16"/>
  <c r="BL59" i="16"/>
  <c r="BJ59" i="16"/>
  <c r="BE59" i="16"/>
  <c r="BC59" i="16"/>
  <c r="BA59" i="16"/>
  <c r="AY59" i="16"/>
  <c r="AW59" i="16"/>
  <c r="AJ59" i="16"/>
  <c r="AH59" i="16"/>
  <c r="V59" i="16"/>
  <c r="T59" i="16"/>
  <c r="M59" i="16"/>
  <c r="G59" i="16"/>
  <c r="D59" i="16"/>
  <c r="BL58" i="16"/>
  <c r="BJ58" i="16"/>
  <c r="BE58" i="16"/>
  <c r="BC58" i="16"/>
  <c r="BA58" i="16"/>
  <c r="AY58" i="16"/>
  <c r="AW58" i="16"/>
  <c r="AJ58" i="16"/>
  <c r="AH58" i="16"/>
  <c r="V58" i="16"/>
  <c r="T58" i="16"/>
  <c r="M58" i="16"/>
  <c r="G58" i="16"/>
  <c r="D58" i="16"/>
  <c r="BL57" i="16"/>
  <c r="BJ57" i="16"/>
  <c r="BE57" i="16"/>
  <c r="BC57" i="16"/>
  <c r="BA57" i="16"/>
  <c r="AY57" i="16"/>
  <c r="AW57" i="16"/>
  <c r="AJ57" i="16"/>
  <c r="AH57" i="16"/>
  <c r="V57" i="16"/>
  <c r="T57" i="16"/>
  <c r="M57" i="16"/>
  <c r="G57" i="16"/>
  <c r="D57" i="16"/>
  <c r="BL56" i="16"/>
  <c r="BJ56" i="16"/>
  <c r="BE56" i="16"/>
  <c r="BC56" i="16"/>
  <c r="BA56" i="16"/>
  <c r="AY56" i="16"/>
  <c r="AW56" i="16"/>
  <c r="AJ56" i="16"/>
  <c r="AH56" i="16"/>
  <c r="V56" i="16"/>
  <c r="T56" i="16"/>
  <c r="M56" i="16"/>
  <c r="G56" i="16"/>
  <c r="D56" i="16"/>
  <c r="BL55" i="16"/>
  <c r="BJ55" i="16"/>
  <c r="BE55" i="16"/>
  <c r="BC55" i="16"/>
  <c r="BA55" i="16"/>
  <c r="AY55" i="16"/>
  <c r="AW55" i="16"/>
  <c r="AJ55" i="16"/>
  <c r="AH55" i="16"/>
  <c r="V55" i="16"/>
  <c r="T55" i="16"/>
  <c r="M55" i="16"/>
  <c r="G55" i="16"/>
  <c r="D55" i="16"/>
  <c r="BL54" i="16"/>
  <c r="BJ54" i="16"/>
  <c r="BE54" i="16"/>
  <c r="BC54" i="16"/>
  <c r="BA54" i="16"/>
  <c r="AY54" i="16"/>
  <c r="AW54" i="16"/>
  <c r="AJ54" i="16"/>
  <c r="AH54" i="16"/>
  <c r="V54" i="16"/>
  <c r="T54" i="16"/>
  <c r="M54" i="16"/>
  <c r="G54" i="16"/>
  <c r="D54" i="16"/>
  <c r="BL53" i="16"/>
  <c r="BJ53" i="16"/>
  <c r="BE53" i="16"/>
  <c r="BC53" i="16"/>
  <c r="BA53" i="16"/>
  <c r="AY53" i="16"/>
  <c r="AW53" i="16"/>
  <c r="AJ53" i="16"/>
  <c r="AH53" i="16"/>
  <c r="V53" i="16"/>
  <c r="T53" i="16"/>
  <c r="M53" i="16"/>
  <c r="G53" i="16"/>
  <c r="D53" i="16"/>
  <c r="BL52" i="16"/>
  <c r="BJ52" i="16"/>
  <c r="BE52" i="16"/>
  <c r="BC52" i="16"/>
  <c r="BA52" i="16"/>
  <c r="AY52" i="16"/>
  <c r="AW52" i="16"/>
  <c r="AJ52" i="16"/>
  <c r="AH52" i="16"/>
  <c r="V52" i="16"/>
  <c r="T52" i="16"/>
  <c r="M52" i="16"/>
  <c r="G52" i="16"/>
  <c r="D52" i="16"/>
  <c r="BL51" i="16"/>
  <c r="BJ51" i="16"/>
  <c r="BE51" i="16"/>
  <c r="BC51" i="16"/>
  <c r="BA51" i="16"/>
  <c r="AY51" i="16"/>
  <c r="AW51" i="16"/>
  <c r="AJ51" i="16"/>
  <c r="AH51" i="16"/>
  <c r="V51" i="16"/>
  <c r="T51" i="16"/>
  <c r="M51" i="16"/>
  <c r="G51" i="16"/>
  <c r="D51" i="16"/>
  <c r="BL50" i="16"/>
  <c r="BJ50" i="16"/>
  <c r="BE50" i="16"/>
  <c r="BC50" i="16"/>
  <c r="BA50" i="16"/>
  <c r="AY50" i="16"/>
  <c r="AW50" i="16"/>
  <c r="AJ50" i="16"/>
  <c r="AH50" i="16"/>
  <c r="V50" i="16"/>
  <c r="T50" i="16"/>
  <c r="M50" i="16"/>
  <c r="G50" i="16"/>
  <c r="D50" i="16"/>
  <c r="BL49" i="16"/>
  <c r="BJ49" i="16"/>
  <c r="BE49" i="16"/>
  <c r="BC49" i="16"/>
  <c r="BA49" i="16"/>
  <c r="AY49" i="16"/>
  <c r="AW49" i="16"/>
  <c r="AJ49" i="16"/>
  <c r="AH49" i="16"/>
  <c r="V49" i="16"/>
  <c r="T49" i="16"/>
  <c r="M49" i="16"/>
  <c r="G49" i="16"/>
  <c r="D49" i="16"/>
  <c r="BL48" i="16"/>
  <c r="BJ48" i="16"/>
  <c r="BE48" i="16"/>
  <c r="BC48" i="16"/>
  <c r="BA48" i="16"/>
  <c r="AY48" i="16"/>
  <c r="AW48" i="16"/>
  <c r="AJ48" i="16"/>
  <c r="AH48" i="16"/>
  <c r="V48" i="16"/>
  <c r="T48" i="16"/>
  <c r="M48" i="16"/>
  <c r="G48" i="16"/>
  <c r="D48" i="16"/>
  <c r="BL47" i="16"/>
  <c r="BJ47" i="16"/>
  <c r="BE47" i="16"/>
  <c r="BC47" i="16"/>
  <c r="BA47" i="16"/>
  <c r="AY47" i="16"/>
  <c r="AW47" i="16"/>
  <c r="AJ47" i="16"/>
  <c r="AH47" i="16"/>
  <c r="V47" i="16"/>
  <c r="T47" i="16"/>
  <c r="M47" i="16"/>
  <c r="G47" i="16"/>
  <c r="D47" i="16"/>
  <c r="BL46" i="16"/>
  <c r="BJ46" i="16"/>
  <c r="BE46" i="16"/>
  <c r="BC46" i="16"/>
  <c r="BA46" i="16"/>
  <c r="AY46" i="16"/>
  <c r="AW46" i="16"/>
  <c r="AJ46" i="16"/>
  <c r="AH46" i="16"/>
  <c r="V46" i="16"/>
  <c r="T46" i="16"/>
  <c r="M46" i="16"/>
  <c r="G46" i="16"/>
  <c r="D46" i="16"/>
  <c r="BL45" i="16"/>
  <c r="BJ45" i="16"/>
  <c r="BE45" i="16"/>
  <c r="BC45" i="16"/>
  <c r="BA45" i="16"/>
  <c r="AY45" i="16"/>
  <c r="AW45" i="16"/>
  <c r="AJ45" i="16"/>
  <c r="AH45" i="16"/>
  <c r="V45" i="16"/>
  <c r="T45" i="16"/>
  <c r="M45" i="16"/>
  <c r="G45" i="16"/>
  <c r="D45" i="16"/>
  <c r="BL44" i="16"/>
  <c r="BJ44" i="16"/>
  <c r="BE44" i="16"/>
  <c r="BC44" i="16"/>
  <c r="BA44" i="16"/>
  <c r="AY44" i="16"/>
  <c r="AW44" i="16"/>
  <c r="AJ44" i="16"/>
  <c r="AH44" i="16"/>
  <c r="V44" i="16"/>
  <c r="T44" i="16"/>
  <c r="M44" i="16"/>
  <c r="G44" i="16"/>
  <c r="D44" i="16"/>
  <c r="BL43" i="16"/>
  <c r="BJ43" i="16"/>
  <c r="BE43" i="16"/>
  <c r="BC43" i="16"/>
  <c r="BA43" i="16"/>
  <c r="AY43" i="16"/>
  <c r="AW43" i="16"/>
  <c r="AJ43" i="16"/>
  <c r="AH43" i="16"/>
  <c r="V43" i="16"/>
  <c r="T43" i="16"/>
  <c r="M43" i="16"/>
  <c r="G43" i="16"/>
  <c r="D43" i="16"/>
  <c r="BL42" i="16"/>
  <c r="BJ42" i="16"/>
  <c r="BE42" i="16"/>
  <c r="BC42" i="16"/>
  <c r="BA42" i="16"/>
  <c r="AY42" i="16"/>
  <c r="AW42" i="16"/>
  <c r="AJ42" i="16"/>
  <c r="AH42" i="16"/>
  <c r="V42" i="16"/>
  <c r="T42" i="16"/>
  <c r="M42" i="16"/>
  <c r="G42" i="16"/>
  <c r="D42" i="16"/>
  <c r="BL41" i="16"/>
  <c r="BJ41" i="16"/>
  <c r="BE41" i="16"/>
  <c r="BC41" i="16"/>
  <c r="BA41" i="16"/>
  <c r="AY41" i="16"/>
  <c r="AW41" i="16"/>
  <c r="AJ41" i="16"/>
  <c r="AH41" i="16"/>
  <c r="V41" i="16"/>
  <c r="T41" i="16"/>
  <c r="M41" i="16"/>
  <c r="G41" i="16"/>
  <c r="D41" i="16"/>
  <c r="BL40" i="16"/>
  <c r="BJ40" i="16"/>
  <c r="BE40" i="16"/>
  <c r="BC40" i="16"/>
  <c r="BA40" i="16"/>
  <c r="AY40" i="16"/>
  <c r="AW40" i="16"/>
  <c r="AJ40" i="16"/>
  <c r="AH40" i="16"/>
  <c r="V40" i="16"/>
  <c r="T40" i="16"/>
  <c r="M40" i="16"/>
  <c r="G40" i="16"/>
  <c r="D40" i="16"/>
  <c r="BL39" i="16"/>
  <c r="BJ39" i="16"/>
  <c r="BE39" i="16"/>
  <c r="BC39" i="16"/>
  <c r="BA39" i="16"/>
  <c r="AY39" i="16"/>
  <c r="AW39" i="16"/>
  <c r="AJ39" i="16"/>
  <c r="AH39" i="16"/>
  <c r="V39" i="16"/>
  <c r="T39" i="16"/>
  <c r="M39" i="16"/>
  <c r="G39" i="16"/>
  <c r="D39" i="16"/>
  <c r="BL38" i="16"/>
  <c r="BJ38" i="16"/>
  <c r="BE38" i="16"/>
  <c r="BC38" i="16"/>
  <c r="BA38" i="16"/>
  <c r="AY38" i="16"/>
  <c r="AW38" i="16"/>
  <c r="AJ38" i="16"/>
  <c r="AH38" i="16"/>
  <c r="V38" i="16"/>
  <c r="T38" i="16"/>
  <c r="M38" i="16"/>
  <c r="G38" i="16"/>
  <c r="D38" i="16"/>
  <c r="BL37" i="16"/>
  <c r="BJ37" i="16"/>
  <c r="BE37" i="16"/>
  <c r="BC37" i="16"/>
  <c r="BA37" i="16"/>
  <c r="AY37" i="16"/>
  <c r="AW37" i="16"/>
  <c r="AJ37" i="16"/>
  <c r="AH37" i="16"/>
  <c r="V37" i="16"/>
  <c r="T37" i="16"/>
  <c r="M37" i="16"/>
  <c r="G37" i="16"/>
  <c r="D37" i="16"/>
  <c r="BL36" i="16"/>
  <c r="BJ36" i="16"/>
  <c r="BE36" i="16"/>
  <c r="BC36" i="16"/>
  <c r="BA36" i="16"/>
  <c r="AY36" i="16"/>
  <c r="AW36" i="16"/>
  <c r="AJ36" i="16"/>
  <c r="AH36" i="16"/>
  <c r="V36" i="16"/>
  <c r="T36" i="16"/>
  <c r="M36" i="16"/>
  <c r="G36" i="16"/>
  <c r="D36" i="16"/>
  <c r="BL35" i="16"/>
  <c r="BJ35" i="16"/>
  <c r="BE35" i="16"/>
  <c r="BC35" i="16"/>
  <c r="BA35" i="16"/>
  <c r="AY35" i="16"/>
  <c r="AW35" i="16"/>
  <c r="AJ35" i="16"/>
  <c r="AH35" i="16"/>
  <c r="V35" i="16"/>
  <c r="T35" i="16"/>
  <c r="M35" i="16"/>
  <c r="G35" i="16"/>
  <c r="D35" i="16"/>
  <c r="BL34" i="16"/>
  <c r="BJ34" i="16"/>
  <c r="BE34" i="16"/>
  <c r="BC34" i="16"/>
  <c r="BA34" i="16"/>
  <c r="AY34" i="16"/>
  <c r="AW34" i="16"/>
  <c r="AJ34" i="16"/>
  <c r="AH34" i="16"/>
  <c r="V34" i="16"/>
  <c r="T34" i="16"/>
  <c r="M34" i="16"/>
  <c r="G34" i="16"/>
  <c r="D34" i="16"/>
  <c r="BL33" i="16"/>
  <c r="BJ33" i="16"/>
  <c r="BE33" i="16"/>
  <c r="BC33" i="16"/>
  <c r="BA33" i="16"/>
  <c r="AY33" i="16"/>
  <c r="AW33" i="16"/>
  <c r="AJ33" i="16"/>
  <c r="AH33" i="16"/>
  <c r="V33" i="16"/>
  <c r="T33" i="16"/>
  <c r="M33" i="16"/>
  <c r="G33" i="16"/>
  <c r="D33" i="16"/>
  <c r="BL32" i="16"/>
  <c r="BJ32" i="16"/>
  <c r="BE32" i="16"/>
  <c r="BC32" i="16"/>
  <c r="BA32" i="16"/>
  <c r="AY32" i="16"/>
  <c r="AW32" i="16"/>
  <c r="AJ32" i="16"/>
  <c r="AH32" i="16"/>
  <c r="V32" i="16"/>
  <c r="T32" i="16"/>
  <c r="M32" i="16"/>
  <c r="G32" i="16"/>
  <c r="D32" i="16"/>
  <c r="BL31" i="16"/>
  <c r="BJ31" i="16"/>
  <c r="BE31" i="16"/>
  <c r="BC31" i="16"/>
  <c r="BA31" i="16"/>
  <c r="AY31" i="16"/>
  <c r="AW31" i="16"/>
  <c r="AJ31" i="16"/>
  <c r="AH31" i="16"/>
  <c r="V31" i="16"/>
  <c r="T31" i="16"/>
  <c r="M31" i="16"/>
  <c r="G31" i="16"/>
  <c r="D31" i="16"/>
  <c r="BL30" i="16"/>
  <c r="BJ30" i="16"/>
  <c r="BE30" i="16"/>
  <c r="BC30" i="16"/>
  <c r="BA30" i="16"/>
  <c r="AY30" i="16"/>
  <c r="AW30" i="16"/>
  <c r="AJ30" i="16"/>
  <c r="AH30" i="16"/>
  <c r="V30" i="16"/>
  <c r="T30" i="16"/>
  <c r="M30" i="16"/>
  <c r="G30" i="16"/>
  <c r="D30" i="16"/>
  <c r="BL29" i="16"/>
  <c r="BJ29" i="16"/>
  <c r="BE29" i="16"/>
  <c r="BC29" i="16"/>
  <c r="BA29" i="16"/>
  <c r="AY29" i="16"/>
  <c r="AW29" i="16"/>
  <c r="AJ29" i="16"/>
  <c r="AH29" i="16"/>
  <c r="V29" i="16"/>
  <c r="T29" i="16"/>
  <c r="M29" i="16"/>
  <c r="G29" i="16"/>
  <c r="D29" i="16"/>
  <c r="BL28" i="16"/>
  <c r="BJ28" i="16"/>
  <c r="BE28" i="16"/>
  <c r="BC28" i="16"/>
  <c r="BA28" i="16"/>
  <c r="AY28" i="16"/>
  <c r="AW28" i="16"/>
  <c r="AJ28" i="16"/>
  <c r="AH28" i="16"/>
  <c r="V28" i="16"/>
  <c r="T28" i="16"/>
  <c r="M28" i="16"/>
  <c r="G28" i="16"/>
  <c r="D28" i="16"/>
  <c r="BL27" i="16"/>
  <c r="BJ27" i="16"/>
  <c r="BE27" i="16"/>
  <c r="BC27" i="16"/>
  <c r="BA27" i="16"/>
  <c r="AY27" i="16"/>
  <c r="AW27" i="16"/>
  <c r="AJ27" i="16"/>
  <c r="AH27" i="16"/>
  <c r="V27" i="16"/>
  <c r="T27" i="16"/>
  <c r="M27" i="16"/>
  <c r="G27" i="16"/>
  <c r="D27" i="16"/>
  <c r="BL26" i="16"/>
  <c r="BJ26" i="16"/>
  <c r="BE26" i="16"/>
  <c r="BC26" i="16"/>
  <c r="BA26" i="16"/>
  <c r="AY26" i="16"/>
  <c r="AW26" i="16"/>
  <c r="AJ26" i="16"/>
  <c r="AH26" i="16"/>
  <c r="V26" i="16"/>
  <c r="T26" i="16"/>
  <c r="M26" i="16"/>
  <c r="G26" i="16"/>
  <c r="D26" i="16"/>
  <c r="BL25" i="16"/>
  <c r="BJ25" i="16"/>
  <c r="BE25" i="16"/>
  <c r="BC25" i="16"/>
  <c r="BA25" i="16"/>
  <c r="AY25" i="16"/>
  <c r="AW25" i="16"/>
  <c r="AJ25" i="16"/>
  <c r="AH25" i="16"/>
  <c r="V25" i="16"/>
  <c r="T25" i="16"/>
  <c r="M25" i="16"/>
  <c r="G25" i="16"/>
  <c r="D25" i="16"/>
  <c r="BL24" i="16"/>
  <c r="BJ24" i="16"/>
  <c r="BE24" i="16"/>
  <c r="BC24" i="16"/>
  <c r="BA24" i="16"/>
  <c r="AY24" i="16"/>
  <c r="AW24" i="16"/>
  <c r="AJ24" i="16"/>
  <c r="AH24" i="16"/>
  <c r="V24" i="16"/>
  <c r="T24" i="16"/>
  <c r="M24" i="16"/>
  <c r="G24" i="16"/>
  <c r="D24" i="16"/>
  <c r="BL23" i="16"/>
  <c r="BJ23" i="16"/>
  <c r="BE23" i="16"/>
  <c r="BC23" i="16"/>
  <c r="BA23" i="16"/>
  <c r="AY23" i="16"/>
  <c r="AW23" i="16"/>
  <c r="AJ23" i="16"/>
  <c r="AH23" i="16"/>
  <c r="V23" i="16"/>
  <c r="T23" i="16"/>
  <c r="M23" i="16"/>
  <c r="G23" i="16"/>
  <c r="D23" i="16"/>
  <c r="BL22" i="16"/>
  <c r="BJ22" i="16"/>
  <c r="BE22" i="16"/>
  <c r="BC22" i="16"/>
  <c r="BA22" i="16"/>
  <c r="AY22" i="16"/>
  <c r="AW22" i="16"/>
  <c r="AJ22" i="16"/>
  <c r="AH22" i="16"/>
  <c r="V22" i="16"/>
  <c r="T22" i="16"/>
  <c r="M22" i="16"/>
  <c r="G22" i="16"/>
  <c r="D22" i="16"/>
  <c r="BL21" i="16"/>
  <c r="BJ21" i="16"/>
  <c r="BE21" i="16"/>
  <c r="BC21" i="16"/>
  <c r="BA21" i="16"/>
  <c r="AY21" i="16"/>
  <c r="AW21" i="16"/>
  <c r="AJ21" i="16"/>
  <c r="AH21" i="16"/>
  <c r="V21" i="16"/>
  <c r="T21" i="16"/>
  <c r="M21" i="16"/>
  <c r="G21" i="16"/>
  <c r="D21" i="16"/>
  <c r="BL20" i="16"/>
  <c r="BJ20" i="16"/>
  <c r="BE20" i="16"/>
  <c r="BC20" i="16"/>
  <c r="BA20" i="16"/>
  <c r="AY20" i="16"/>
  <c r="AW20" i="16"/>
  <c r="AJ20" i="16"/>
  <c r="AH20" i="16"/>
  <c r="V20" i="16"/>
  <c r="T20" i="16"/>
  <c r="M20" i="16"/>
  <c r="G20" i="16"/>
  <c r="D20" i="16"/>
  <c r="BL19" i="16"/>
  <c r="BJ19" i="16"/>
  <c r="BE19" i="16"/>
  <c r="BC19" i="16"/>
  <c r="BA19" i="16"/>
  <c r="AY19" i="16"/>
  <c r="AW19" i="16"/>
  <c r="AJ19" i="16"/>
  <c r="AH19" i="16"/>
  <c r="V19" i="16"/>
  <c r="T19" i="16"/>
  <c r="M19" i="16"/>
  <c r="G19" i="16"/>
  <c r="D19" i="16"/>
  <c r="BL18" i="16"/>
  <c r="BJ18" i="16"/>
  <c r="BE18" i="16"/>
  <c r="BC18" i="16"/>
  <c r="BA18" i="16"/>
  <c r="AY18" i="16"/>
  <c r="AW18" i="16"/>
  <c r="AJ18" i="16"/>
  <c r="AH18" i="16"/>
  <c r="V18" i="16"/>
  <c r="T18" i="16"/>
  <c r="M18" i="16"/>
  <c r="G18" i="16"/>
  <c r="D18" i="16"/>
  <c r="BL17" i="16"/>
  <c r="BJ17" i="16"/>
  <c r="BE17" i="16"/>
  <c r="BC17" i="16"/>
  <c r="BA17" i="16"/>
  <c r="AY17" i="16"/>
  <c r="AW17" i="16"/>
  <c r="AJ17" i="16"/>
  <c r="AH17" i="16"/>
  <c r="V17" i="16"/>
  <c r="T17" i="16"/>
  <c r="M17" i="16"/>
  <c r="G17" i="16"/>
  <c r="D17" i="16"/>
  <c r="BL16" i="16"/>
  <c r="BJ16" i="16"/>
  <c r="BE16" i="16"/>
  <c r="BC16" i="16"/>
  <c r="BA16" i="16"/>
  <c r="AY16" i="16"/>
  <c r="AW16" i="16"/>
  <c r="AJ16" i="16"/>
  <c r="AH16" i="16"/>
  <c r="V16" i="16"/>
  <c r="T16" i="16"/>
  <c r="M16" i="16"/>
  <c r="G16" i="16"/>
  <c r="D16" i="16"/>
  <c r="BL15" i="16"/>
  <c r="BJ15" i="16"/>
  <c r="BE15" i="16"/>
  <c r="BC15" i="16"/>
  <c r="BA15" i="16"/>
  <c r="AY15" i="16"/>
  <c r="AW15" i="16"/>
  <c r="AJ15" i="16"/>
  <c r="AH15" i="16"/>
  <c r="V15" i="16"/>
  <c r="T15" i="16"/>
  <c r="M15" i="16"/>
  <c r="G15" i="16"/>
  <c r="D15" i="16"/>
  <c r="BL14" i="16"/>
  <c r="BJ14" i="16"/>
  <c r="BE14" i="16"/>
  <c r="BC14" i="16"/>
  <c r="BA14" i="16"/>
  <c r="AY14" i="16"/>
  <c r="AW14" i="16"/>
  <c r="AJ14" i="16"/>
  <c r="AH14" i="16"/>
  <c r="V14" i="16"/>
  <c r="T14" i="16"/>
  <c r="M14" i="16"/>
  <c r="G14" i="16"/>
  <c r="D14" i="16"/>
  <c r="BL13" i="16"/>
  <c r="BJ13" i="16"/>
  <c r="BE13" i="16"/>
  <c r="BC13" i="16"/>
  <c r="BA13" i="16"/>
  <c r="AY13" i="16"/>
  <c r="AW13" i="16"/>
  <c r="AJ13" i="16"/>
  <c r="AH13" i="16"/>
  <c r="V13" i="16"/>
  <c r="T13" i="16"/>
  <c r="M13" i="16"/>
  <c r="G13" i="16"/>
  <c r="D13" i="16"/>
  <c r="BL12" i="16"/>
  <c r="BJ12" i="16"/>
  <c r="BE12" i="16"/>
  <c r="BC12" i="16"/>
  <c r="BA12" i="16"/>
  <c r="AY12" i="16"/>
  <c r="AW12" i="16"/>
  <c r="AJ12" i="16"/>
  <c r="AH12" i="16"/>
  <c r="V12" i="16"/>
  <c r="T12" i="16"/>
  <c r="M12" i="16"/>
  <c r="G12" i="16"/>
  <c r="D12" i="16"/>
  <c r="BL11" i="16"/>
  <c r="BJ11" i="16"/>
  <c r="BE11" i="16"/>
  <c r="BC11" i="16"/>
  <c r="BA11" i="16"/>
  <c r="AY11" i="16"/>
  <c r="AW11" i="16"/>
  <c r="AJ11" i="16"/>
  <c r="AH11" i="16"/>
  <c r="V11" i="16"/>
  <c r="T11" i="16"/>
  <c r="M11" i="16"/>
  <c r="G11" i="16"/>
  <c r="D11" i="16"/>
  <c r="BL10" i="16"/>
  <c r="BJ10" i="16"/>
  <c r="BE10" i="16"/>
  <c r="BC10" i="16"/>
  <c r="BA10" i="16"/>
  <c r="AY10" i="16"/>
  <c r="AW10" i="16"/>
  <c r="AJ10" i="16"/>
  <c r="AH10" i="16"/>
  <c r="V10" i="16"/>
  <c r="T10" i="16"/>
  <c r="M10" i="16"/>
  <c r="G10" i="16"/>
  <c r="D10" i="16"/>
  <c r="BL9" i="16"/>
  <c r="BJ9" i="16"/>
  <c r="BE9" i="16"/>
  <c r="BC9" i="16"/>
  <c r="BA9" i="16"/>
  <c r="AY9" i="16"/>
  <c r="AW9" i="16"/>
  <c r="AJ9" i="16"/>
  <c r="AH9" i="16"/>
  <c r="V9" i="16"/>
  <c r="T9" i="16"/>
  <c r="M9" i="16"/>
  <c r="G9" i="16"/>
  <c r="D9" i="16"/>
  <c r="BL8" i="16"/>
  <c r="BJ8" i="16"/>
  <c r="BE8" i="16"/>
  <c r="BC8" i="16"/>
  <c r="BA8" i="16"/>
  <c r="AY8" i="16"/>
  <c r="AW8" i="16"/>
  <c r="AJ8" i="16"/>
  <c r="AH8" i="16"/>
  <c r="V8" i="16"/>
  <c r="T8" i="16"/>
  <c r="M8" i="16"/>
  <c r="G8" i="16"/>
  <c r="D8" i="16"/>
  <c r="BL7" i="16"/>
  <c r="BJ7" i="16"/>
  <c r="BE7" i="16"/>
  <c r="BC7" i="16"/>
  <c r="BA7" i="16"/>
  <c r="AY7" i="16"/>
  <c r="AW7" i="16"/>
  <c r="AJ7" i="16"/>
  <c r="AH7" i="16"/>
  <c r="V7" i="16"/>
  <c r="T7" i="16"/>
  <c r="M7" i="16"/>
  <c r="G7" i="16"/>
  <c r="D7" i="16"/>
  <c r="BL6" i="16"/>
  <c r="BJ6" i="16"/>
  <c r="BE6" i="16"/>
  <c r="BC6" i="16"/>
  <c r="BA6" i="16"/>
  <c r="AY6" i="16"/>
  <c r="AW6" i="16"/>
  <c r="AJ6" i="16"/>
  <c r="AH6" i="16"/>
  <c r="V6" i="16"/>
  <c r="T6" i="16"/>
  <c r="M6" i="16"/>
  <c r="G6" i="16"/>
  <c r="D6" i="16"/>
  <c r="BL5" i="16"/>
  <c r="BJ5" i="16"/>
  <c r="BE5" i="16"/>
  <c r="BC5" i="16"/>
  <c r="BA5" i="16"/>
  <c r="AY5" i="16"/>
  <c r="AW5" i="16"/>
  <c r="AJ5" i="16"/>
  <c r="AH5" i="16"/>
  <c r="V5" i="16"/>
  <c r="T5" i="16"/>
  <c r="M5" i="16"/>
  <c r="G5" i="16"/>
  <c r="D5" i="16"/>
</calcChain>
</file>

<file path=xl/comments1.xml><?xml version="1.0" encoding="utf-8"?>
<comments xmlns="http://schemas.openxmlformats.org/spreadsheetml/2006/main">
  <authors>
    <author>Автор</author>
  </authors>
  <commentList>
    <comment ref="A4" authorId="0" shapeId="0">
      <text>
        <r>
          <rPr>
            <b/>
            <sz val="9"/>
            <color indexed="81"/>
            <rFont val="Tahoma"/>
            <family val="2"/>
            <charset val="204"/>
          </rPr>
          <t>Пример заполнения</t>
        </r>
      </text>
    </comment>
  </commentList>
</comments>
</file>

<file path=xl/sharedStrings.xml><?xml version="1.0" encoding="utf-8"?>
<sst xmlns="http://schemas.openxmlformats.org/spreadsheetml/2006/main" count="448" uniqueCount="411">
  <si>
    <t>Источник финансирования</t>
  </si>
  <si>
    <t>Состояние ПД, РД, КД; Наличие экспертизы (ГГЭ; ведомственная экспертиза), состояние материалов для подготовки закупочной документации, состояние задания на проектирование</t>
  </si>
  <si>
    <t>Признак «Малостоящая закупка»</t>
  </si>
  <si>
    <t>Признак «Не публикуется»</t>
  </si>
  <si>
    <t>Способ закупки</t>
  </si>
  <si>
    <t>Закупка в электронной форме</t>
  </si>
  <si>
    <t>Закупка на этапе ПИР (да/нет)</t>
  </si>
  <si>
    <t>Потенциальные участники</t>
  </si>
  <si>
    <t>Примечание заказчика</t>
  </si>
  <si>
    <t>Приоритет объявления закупки</t>
  </si>
  <si>
    <t>Раздел 2.3 Субподрядные закупки проектно-изыскательских работ</t>
  </si>
  <si>
    <t>7</t>
  </si>
  <si>
    <t>1.1</t>
  </si>
  <si>
    <t>1.2</t>
  </si>
  <si>
    <t>1.4</t>
  </si>
  <si>
    <t>2.1</t>
  </si>
  <si>
    <t>2.2</t>
  </si>
  <si>
    <t>2.3</t>
  </si>
  <si>
    <t>4.1</t>
  </si>
  <si>
    <t>4.2</t>
  </si>
  <si>
    <t>4.4</t>
  </si>
  <si>
    <t>5.1</t>
  </si>
  <si>
    <t>5.2</t>
  </si>
  <si>
    <t>Инвестиционная программа ОАО «Газпром»</t>
  </si>
  <si>
    <t>Средства Администрации ОАО «Газпром»</t>
  </si>
  <si>
    <t>Прочее</t>
  </si>
  <si>
    <t>Да</t>
  </si>
  <si>
    <t>Нет</t>
  </si>
  <si>
    <t>Конкурс</t>
  </si>
  <si>
    <t>Аукцион</t>
  </si>
  <si>
    <t>Запрос предложений</t>
  </si>
  <si>
    <t>Закупка у единственного поставщика</t>
  </si>
  <si>
    <t>Открытая</t>
  </si>
  <si>
    <t>Закрытая</t>
  </si>
  <si>
    <t>01</t>
  </si>
  <si>
    <t>02</t>
  </si>
  <si>
    <t>Закупка важнейших видов МТР</t>
  </si>
  <si>
    <t>005</t>
  </si>
  <si>
    <t>Закупка МТР на этапе проектирования</t>
  </si>
  <si>
    <t>004</t>
  </si>
  <si>
    <t>Закупка товаров</t>
  </si>
  <si>
    <t>003</t>
  </si>
  <si>
    <t>Закупка работ</t>
  </si>
  <si>
    <t>002</t>
  </si>
  <si>
    <t>Закупка услуг</t>
  </si>
  <si>
    <t>001</t>
  </si>
  <si>
    <t>X</t>
  </si>
  <si>
    <t>Код</t>
  </si>
  <si>
    <t>Наименование</t>
  </si>
  <si>
    <t>Название подразделения</t>
  </si>
  <si>
    <t>Основание закупки у ЕИ</t>
  </si>
  <si>
    <t>Основание закупки</t>
  </si>
  <si>
    <t>Раздел Плана закупок</t>
  </si>
  <si>
    <t>Код Раздела плана</t>
  </si>
  <si>
    <t>Код способа закупки</t>
  </si>
  <si>
    <t>Код формы конкурентной закупки</t>
  </si>
  <si>
    <t>Код направления закупки</t>
  </si>
  <si>
    <t>Столбец1</t>
  </si>
  <si>
    <t>Форма закупки</t>
  </si>
  <si>
    <t>Код2</t>
  </si>
  <si>
    <t>Код1</t>
  </si>
  <si>
    <t>Код3</t>
  </si>
  <si>
    <t>Код4</t>
  </si>
  <si>
    <t>Код5</t>
  </si>
  <si>
    <t>Код Источника финансирования</t>
  </si>
  <si>
    <t>Название документа, основания для закупки</t>
  </si>
  <si>
    <t>Закупка  инновационной   продукции,     высокотехнологичной продукции  и  лекарственных  средств</t>
  </si>
  <si>
    <t>Закупка российских товаров</t>
  </si>
  <si>
    <t>Название источника финансирования</t>
  </si>
  <si>
    <t>Название способа закупки</t>
  </si>
  <si>
    <t>Название формы конкурентной закупки</t>
  </si>
  <si>
    <t>Название ПД1 для согласования</t>
  </si>
  <si>
    <t>Название ПД2 для согласования</t>
  </si>
  <si>
    <t>Название ПД3 для согласования</t>
  </si>
  <si>
    <t>Название ПД4 для согласования</t>
  </si>
  <si>
    <t>Название ПД5 для согласования</t>
  </si>
  <si>
    <t>Название направления закупки</t>
  </si>
  <si>
    <t>03</t>
  </si>
  <si>
    <t>04</t>
  </si>
  <si>
    <t>Положение о закупках по 223-ФЗ</t>
  </si>
  <si>
    <t>Федеральный закон №44-ФЗ</t>
  </si>
  <si>
    <t>Федеральный закон №94-ФЗ</t>
  </si>
  <si>
    <t>Флаг выставляется в случае принадлежности закупки к указанной категории</t>
  </si>
  <si>
    <t>Год планирования (4)</t>
  </si>
  <si>
    <t>Код статьи платежного баланса                                (24)</t>
  </si>
  <si>
    <t>Разработчик технической части                      (100)</t>
  </si>
  <si>
    <t>Контакты исполнителя закупки                                   (100)</t>
  </si>
  <si>
    <t>Идентификатор объекта инвестиционной программы для лимита                              (24)</t>
  </si>
  <si>
    <t>Из справочника</t>
  </si>
  <si>
    <t>Указывается в случае ввода литмита по объекту инвестпрограммы в следующем столбце</t>
  </si>
  <si>
    <t>Для объекта из предыдущего столбца</t>
  </si>
  <si>
    <t>При необходимости</t>
  </si>
  <si>
    <t>Закупки, финансируемые по статье Капитальный ремонт внешними подрядчиками (без МТР поставки Заказчика)</t>
  </si>
  <si>
    <t>Закупки, финансируемые по статье Теплоэнергоснабжение</t>
  </si>
  <si>
    <t>Закупки, финансируемые по статье Диагностика газопровода</t>
  </si>
  <si>
    <t>Закупки, финансируемые по статье МТР на технологические нужды и капитальный ремонт</t>
  </si>
  <si>
    <t>Закупки, финансируемые по статье Услуги транспорта</t>
  </si>
  <si>
    <t>Закупки, финансируемые по статье Связь</t>
  </si>
  <si>
    <t>Закупки, финансируемые по статье Лизинговые платежи</t>
  </si>
  <si>
    <t>Закупки, финансируемые по статье Страхование (без НПФ)</t>
  </si>
  <si>
    <t>Закупки, финансируемые по статье Прочие эксплуатационные и внереализационные расходы</t>
  </si>
  <si>
    <t>Закупки, финансируемые по статье Капитальное строительство за счет собственных средств</t>
  </si>
  <si>
    <t>Закупки, финансируемые по другим статьям затрат</t>
  </si>
  <si>
    <t>O1210400000</t>
  </si>
  <si>
    <t>O1210600000</t>
  </si>
  <si>
    <t>O1210800000</t>
  </si>
  <si>
    <t>O1210900000</t>
  </si>
  <si>
    <t>O1211100000</t>
  </si>
  <si>
    <t>O1211200000</t>
  </si>
  <si>
    <t>O1211130000</t>
  </si>
  <si>
    <t>O1211140000</t>
  </si>
  <si>
    <t>O1211150000</t>
  </si>
  <si>
    <t>O1211161000</t>
  </si>
  <si>
    <t>O1211900000</t>
  </si>
  <si>
    <t xml:space="preserve"> Название раздела Плана</t>
  </si>
  <si>
    <t>Срок представления ЗД (план)  (ДД.ММ.ГГГГ)</t>
  </si>
  <si>
    <t>Дата начала поставки продукции, выполнения работ, услуг (план)   (ДД.ММ.ГГГГ)</t>
  </si>
  <si>
    <t>Дата окончания поставки продукции, выполнения работ, услуг (план)   (ДД.ММ.ГГГГ)</t>
  </si>
  <si>
    <t>Дата сопроводительного письма (ДД.ММ.ГГГГ)</t>
  </si>
  <si>
    <t xml:space="preserve">Название </t>
  </si>
  <si>
    <t>Без НДС</t>
  </si>
  <si>
    <t>НДС 0%</t>
  </si>
  <si>
    <t>НДС 10%</t>
  </si>
  <si>
    <t>НДС 18%</t>
  </si>
  <si>
    <t>Поле скрыто</t>
  </si>
  <si>
    <t>Ставка НДС</t>
  </si>
  <si>
    <t>Код ставки НДС</t>
  </si>
  <si>
    <t xml:space="preserve"> Код Заказчика  (20)</t>
  </si>
  <si>
    <t>Код Организатора закупки                            (20)</t>
  </si>
  <si>
    <t>05</t>
  </si>
  <si>
    <t>Дом приемов «Богородское»</t>
  </si>
  <si>
    <t>Пансионат «Морозовка»</t>
  </si>
  <si>
    <t>Пансионат «Союз»</t>
  </si>
  <si>
    <t>Управление служебными зданиями</t>
  </si>
  <si>
    <t>Служба корпоративной защиты ОАО «Газпром»</t>
  </si>
  <si>
    <t>Центральное межрегиональное управление охраны ОАО «Газпром»</t>
  </si>
  <si>
    <t>Северо-Западное межрегиональное управление охраны ОАО «Газпром»</t>
  </si>
  <si>
    <t>Южное межрегиональное управление охраны ОАО «Газпром»</t>
  </si>
  <si>
    <t>Приволжское межрегиональное управление охраны ОАО «Газпром»</t>
  </si>
  <si>
    <t>Северо-Уральское межрегиональное управление охраны ОАО «Газпром»</t>
  </si>
  <si>
    <t>Южно-Уральское межрегиональное управление охраны ОАО «Газпром»</t>
  </si>
  <si>
    <t>Сибирское межрегиональное управление охраны ОАО «Газпром»</t>
  </si>
  <si>
    <t>Дальневосточное межрегиональное управление охраны ОАО «Газпром»</t>
  </si>
  <si>
    <t>Сведения о начальной максимальной цене (текст)</t>
  </si>
  <si>
    <t>Код Заявителя закупки</t>
  </si>
  <si>
    <t>Наименование подразделения-заявителя закупки (только для закупок ОАО "Газпром")</t>
  </si>
  <si>
    <t>Прочее (не в соответствии с Положением о закупках)</t>
  </si>
  <si>
    <t>16.1.1 Поставки товаров, выполнение работ, оказание услуг относятся к сфере деятельности субъектов естественных монополий в соответствии с Федеральным законом от 17 августа 1995 года № 147-ФЗ «О естественных монополиях», и отсутствует альтернатива поставщику (подрядчику, исполнителю).</t>
  </si>
  <si>
    <t>16.1.2 Заключается договор с гарантирующим поставщиком электрической энергии энергоснабжения или купли-продажи электрической энергии.</t>
  </si>
  <si>
    <t>16.1.3 Работы или услуги выполняются (оказываются) исключительно органами исполнительной власти в соответствии с их полномочиями или подведомственными им государственными учреждениями, государственными унитарными предприятиями, соответствующие полномочия которых устанавливаются нормативными правовыми актами Российской Федерации, нормативными правовыми актами субъекта Российской Федерации.</t>
  </si>
  <si>
    <t>16.1.4 Заключается договор на поставку российского вооружения или военной техники с производителем или единственным поставщиком таких вооружения и военной техники.</t>
  </si>
  <si>
    <t>16.1.5 Осуществляется оказание услуг водоснабжения, водоотведения, канализации, теплоснабжения, газоснабжения (за исключением услуг по реализации сжиженного газа), подключение (присоединение) к сетям инженерно-технического обеспечения по регулируемым в соответствии с законодательством Российской Федерации ценам (тарифам).</t>
  </si>
  <si>
    <t>16.1.6 Возникла потребность в определенных товарах, работах, услугах вследствие непреодолимой силы (чрезвычайных и непредотвратимых при данных условиях обстоятельств), необходимости срочного медицинского вмешательства, а также в целях предотвращения угрозы их возникновения, в связи с чем применение иных способов закупки, требующих затрат времени, нецелесообразно. Заказчик вправе заключить в соответствии с настоящим пунктом договор на поставку товаров, выполнение работ, оказание услуг в количестве, объеме, необходимых для предотвращения угрозы возникновения и ликвидации последствий непреодолимой силы или оказания срочной медицинской помощи.</t>
  </si>
  <si>
    <t>16.1.7 Осуществляется закупка печатных или электронных изданий определенных авторов, оказание услуг по предоставлению доступа к электронным изданиям для обеспечения деятельности образовательных учреждений, библиотек, научных организаций у издателей таких печатных и электронных изданий.</t>
  </si>
  <si>
    <t>16.1.8 Заключается договор на посещение зоопарка, театра, кинотеатра, цирка, музея, выставки, спортивного мероприятия.</t>
  </si>
  <si>
    <t>16.1.9 Осуществляется закупка услуг, связанных с направлением работника в служебную командировку (проезд к месту служебной командировки и обратно, наем жилого помещения, транспортное
обслуживание, обеспечение питания), вахту (обеспечение проживания, проезд к месту вахты и обратно).</t>
  </si>
  <si>
    <t>16.1.10 Конкурс или аукцион признаны несостоявшимися и заявка на участие в конкурсе (аукционе) только одного участника процедур закупки, признана соответствующей требованиям документации о закупке, только один участник процедур закупки признан участником аукциона и договор заключается с таким участником.</t>
  </si>
  <si>
    <t>16.1.11 На участие в конкурентной закупке не представлено ни одной заявки или к участию в конкурентной закупке не допущено ни одной заявки, и конкурентная закупка признана несостоявшейся, при этом договор может быть заключен по согласованию с Центральным органом управления закупками Группы Газпром и только на условиях, установленных проектом договора, включенным в состав документации о закупке, на сумму, не превышающую установленную при проведении конкурентной закупки начальную (максимальную) цену договора.</t>
  </si>
  <si>
    <t>16.1.12 Цена договора (стоимость товаров, работ, услуг по договору) не превышает предельной суммы, установленной приказом ОАО «Газпром» для договоров, заключаемых ОАО «Газпром» или Компанией Группы Газпром без проведения конкурентных закупок.</t>
  </si>
  <si>
    <t xml:space="preserve">16.1.13 Председателем Правления ОАО «Газпром» принято решение о заключении договора на поставку товаров, выполнение работ, оказание услуг с единственным поставщиком (подрядчиком, исполнителем). В этом случае до заключения договора Центральный орган управления закупками Группы Газпром дает предложения Председателю Правления ОАО «Газпром» по цене закупаемых по данному договору товаров (работ, услуг), после чего Председатель Правления ОАО «Газпром» окончательно утверждает цену такого договора. </t>
  </si>
  <si>
    <t>16.1.14 Компанией Группы Газпром осуществляется закупка товаров (работ, услуг) у ОАО «Газпром».</t>
  </si>
  <si>
    <t>16.1.15 Заключается договор на оказание услуг, связанных с обеспечением выездных мероприятий, проводимых с участием Председателя Совета директоров ОАО «Газпром», Председателя Правления ОАО «Газпром» (гостиничное, транспортное обслуживание, эксплуатация компьютерного оборудования, обеспечение питания).</t>
  </si>
  <si>
    <t>16.1.16 Поставщик (производитель) или его единственный дилер (дистрибьютор, представитель) в соответствии с требованиями, установленными в договоре поставки, осуществляет шефмонтаж поставленного оборудования, гарантийное и текущее обслуживание поставленных заказчику товаров.</t>
  </si>
  <si>
    <t>16.1.17 Заключается гражданско-правовой договор с физическим лицом, не являющимся индивидуальным предпринимателем.</t>
  </si>
  <si>
    <t>16.1.18 Заключается договор купли-продажи газа, газового конденсата, нефти.</t>
  </si>
  <si>
    <t>16.1.19 Заключается договор на оказание услуг транзита и компримирования газа за пределами Российской Федерации.</t>
  </si>
  <si>
    <t>16.1.20 Заключается договор на оказание услуг добычи, транспортировки, хранения, переработки газа с дочерними обществами ОАО «Газпром», 100 % уставного капитала которых принадлежит ОАО «Газпром», осуществляющими добычу, транспортировку, хранение, переработку газа, производственные объекты которых входят в состав Единой системы газоснабжения в соответствии с Федеральным законом «О газоснабжении в Российской Федерации» и находятся у них на праве собственности или на иных законных основаниях.</t>
  </si>
  <si>
    <t>16.1.21 Заключается договор на оказание услуг добычи, транспортировки, хранения, переработки жидких углеводородов с дочерними обществами ОАО «Газпром», 100 % уставного капитала которых принадлежит ОАО «Газпром», осуществляющими добычу, транспортировку, хранение, переработку жидких углеводородов, и у которых производственные объекты находятся на праве собственности или на иных законных основаниях.</t>
  </si>
  <si>
    <t>16.1.22 Заключается инвестиционный договор, по которому инвестором выступает ОАО «Газпром».</t>
  </si>
  <si>
    <t>16.1.23 Осуществляется закупка услуг по авторскому контролю за разработкой проектной документации объектов капитального строительства, авторскому надзору за строительством, реконструкцией, капитальным ремонтом объектов капитального строительства соответствующими авторами.</t>
  </si>
  <si>
    <t>16.1.24 Заключается договор аренды либо купли-продажи недвижимого имущества, за исключением аренды либо купли-продажи воздушных и морских судов, судов внутреннего плавания, космических объектов.</t>
  </si>
  <si>
    <t>16.1.25 Между ОАО «Газпром» и Компанией Группы Газпром заключается договор аренды или купли-продажи движимого имущества, договор на предоставление услуг по консервации, расконсервации, ликвидации недвижимого и/или движимого имущества».</t>
  </si>
  <si>
    <t>16.1.26 Заключается договор на оказание благотворительной помощи или спонсорства.</t>
  </si>
  <si>
    <t>16.1.27 Заключается договор с оператором электронной торговой площадки.</t>
  </si>
  <si>
    <t>16.1.28 Центральным органом управления закупками Группы Газпром закупка признана неконкурентной и/или по согласованию с Центральным органом управления закупками Группы Газпром заключается договор с единственным поставщиком (подрядчиком, исполнителем) в случае, когда товары (работы, услуги) могут быть поставлены (выполнены, оказаны) только данным поставщиком (подрядчиком, исполнителем), и альтернативный поставщик (подрядчик, исполнитель) отсутствует.</t>
  </si>
  <si>
    <t>16.1.29 Компанией Группы Газпром, с которой подписан договор по итогам конкурентной закупки, заключается договор с субпоставщиком, (субподрядчиком, соисполнителем), указанным такой Компанией Группы Газпром в заявке на участие в конкурентной закупке, выполняющим поставку (работы, услуги), являющиеся предметом договора, собственными силами.</t>
  </si>
  <si>
    <t>16.1.30 Заключается договор на закупку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соответствующим правоустанавливающим документом (патентом, свидетельством).</t>
  </si>
  <si>
    <t>16.1.31 Заключается договор с кредитной организацией на предоставление банковской гарантии обеспечения обязательств Общества, Компании Группы Газпром.</t>
  </si>
  <si>
    <t>16.1.32 Заключается договор на открытие банковского счета, использование систем электронных расчетов («Банк-клиент»), расчетно-кассовое обслуживание, включая услуги инкассации, выпуск и обслуживание корпоративных банковских карт.</t>
  </si>
  <si>
    <t>16.1.33 Заключается договор на закупку услуг по сопровождению и обслуживанию рублевых долговых обязательств ОАО «Газпром» и/или Компаний Группы Газпром.</t>
  </si>
  <si>
    <t>16.1.34.1 Услуг связи</t>
  </si>
  <si>
    <t>16.1.34.2 Работ (услуг) по обслуживанию и ремонту оборудования связи на базе собственных технических центров подрядчиков (исполнителей).</t>
  </si>
  <si>
    <t>16.1.34.3 Услуг информационно-технического обеспечения</t>
  </si>
  <si>
    <t>16.1.34.4 Геологоразведочных работ (поиск, оценка и разведка месторождений нефти и газа) на лицензионных участках ОАО «Газпром» и его дочерних обществ, расположенных на территории Российской Федерации; а также проектирования, сопровождения проектов, обобщения результатов геологоразведочных работ; создания геологических моделей месторождений, оперативного подсчета запасов, актуализации модели геологического строения лицензионных участков; сбора, систематизации, хранения сейсморазведочной информации и результатов поисково-разведочных работ.</t>
  </si>
  <si>
    <t>16.1.34.5 Услуг по организации технического надзора за строительством объектов ОАО «Газпром».</t>
  </si>
  <si>
    <t>16.1.34.6 Услуг по организации поставок материально-технических ресурсов в составе централизованных поставок для нужд Компаний Группы Газпром в соответствии с приказом ОАО «Газпром».</t>
  </si>
  <si>
    <t>16.1.34.7 Услуг по организации технического обслуживания и ремонта на объектах ОАО «Газпром» и его дочерних обществ в соответствии с приказом ОАО «Газпром».</t>
  </si>
  <si>
    <t>16.1.34.8 Услуг по организации работ по диагностическому обследованию объектов ОАО «Газпром» в соответствии с приказом ОАО «Газпром».</t>
  </si>
  <si>
    <t>16.1.34.9 Работ (услуг) по обеспечению противофонтанной, газовой, пожарной, промышленной безопасности и охраны труда, специальных работ по предупреждению возникновения и ликвидации аварий, проведению плановых газоопасных и ремонтно-восстановительных работ на объектах ОАО «Газпром».</t>
  </si>
  <si>
    <t>16.1.34.10 Услуг по эксплуатации автоматизированной системы коммерческого учета электроэнергии (АСКУЭ) и ее информационному обслуживанию; покупки электроэнергии для компенсации потерь в собственных сетях.</t>
  </si>
  <si>
    <t>16.1.34.11 Транспортных услуг железнодорожным транспортом, подачи-уборки вагонов собственным локомотивным парком.</t>
  </si>
  <si>
    <t>Номер закупки Заказчика
(40)</t>
  </si>
  <si>
    <t>Планируемая цена закупки (с НДС в рублях) (13,2)</t>
  </si>
  <si>
    <t>№ сопроводительного письма в ДУКЗ
(30)</t>
  </si>
  <si>
    <t>Выделенный лимит на стройку, выделенный лимит на год по теме, руб. (с НДС)                             (13,2)</t>
  </si>
  <si>
    <t>в т.ч. лимит на выполнение работ по закупке, руб. (с НДС)                                (13,2)</t>
  </si>
  <si>
    <t>Раздел 1.4 Закупки на проведение эксплуатационного бурения на месторождениях</t>
  </si>
  <si>
    <t>Раздел 3 Закупки на выполнение геологоразведочных работ (ГРР) и сопутствующих услуг</t>
  </si>
  <si>
    <t>Раздел 4.2 Закупки ООО «Газпром комплектация» по статьям ПЭН, РЭН  и прочих источников финансирования</t>
  </si>
  <si>
    <t>Раздел 4.4 Закупки МТР длительного цикла изготовления на этапе проектирования</t>
  </si>
  <si>
    <t>5.3</t>
  </si>
  <si>
    <t xml:space="preserve">Обязательно к заполнению. 
</t>
  </si>
  <si>
    <t xml:space="preserve">Обязательно к заполнению. </t>
  </si>
  <si>
    <t>Выбор из списка значений</t>
  </si>
  <si>
    <t>Только для закупок ОАО Газпром. Выбор из списка значений</t>
  </si>
  <si>
    <r>
      <t>Обязательно к заполнению.</t>
    </r>
    <r>
      <rPr>
        <i/>
        <sz val="9"/>
        <color theme="1"/>
        <rFont val="Calibri"/>
        <family val="2"/>
        <charset val="204"/>
        <scheme val="minor"/>
      </rPr>
      <t xml:space="preserve"> 
Внутренний номер закупки у Заказчика</t>
    </r>
  </si>
  <si>
    <r>
      <t>Обязательно к заполнению.</t>
    </r>
    <r>
      <rPr>
        <i/>
        <sz val="9"/>
        <color theme="1"/>
        <rFont val="Calibri"/>
        <family val="2"/>
        <charset val="204"/>
        <scheme val="minor"/>
      </rPr>
      <t xml:space="preserve"> 
Год в формате ХХХХ</t>
    </r>
  </si>
  <si>
    <r>
      <t xml:space="preserve">Обязательно к заполнению. </t>
    </r>
    <r>
      <rPr>
        <i/>
        <sz val="9"/>
        <color theme="1"/>
        <rFont val="Calibri"/>
        <family val="2"/>
        <charset val="204"/>
        <scheme val="minor"/>
      </rPr>
      <t>Ссылка на федеральный закон или Иной документ, на основании которго проводится закупка. Выбор из списка значений</t>
    </r>
  </si>
  <si>
    <r>
      <t xml:space="preserve">Обязательно к заполнению. 
</t>
    </r>
    <r>
      <rPr>
        <i/>
        <sz val="9"/>
        <color theme="1"/>
        <rFont val="Calibri"/>
        <family val="2"/>
        <charset val="204"/>
        <scheme val="minor"/>
      </rPr>
      <t>Код Заказчика в ОБД НСИ</t>
    </r>
  </si>
  <si>
    <r>
      <t xml:space="preserve">Обязательно к заполнению. 
</t>
    </r>
    <r>
      <rPr>
        <i/>
        <sz val="9"/>
        <color theme="1"/>
        <rFont val="Calibri"/>
        <family val="2"/>
        <charset val="204"/>
        <scheme val="minor"/>
      </rPr>
      <t>Раздел Плана, в рамках которого проводится закупка. Выбор из списка значений</t>
    </r>
  </si>
  <si>
    <r>
      <t xml:space="preserve">Обязательно к заполнению. </t>
    </r>
    <r>
      <rPr>
        <i/>
        <sz val="9"/>
        <color theme="1"/>
        <rFont val="Calibri"/>
        <family val="2"/>
        <charset val="204"/>
        <scheme val="minor"/>
      </rPr>
      <t>Предмет договора по закупке</t>
    </r>
  </si>
  <si>
    <r>
      <t xml:space="preserve">Обязательно к заполнению. </t>
    </r>
    <r>
      <rPr>
        <i/>
        <sz val="9"/>
        <color theme="1"/>
        <rFont val="Calibri"/>
        <family val="2"/>
        <charset val="204"/>
        <scheme val="minor"/>
      </rPr>
      <t>Минимально необходимые требования по закупке</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</si>
  <si>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</si>
  <si>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</si>
  <si>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Код из справочника ПУР АСБУ "Статьи платежного баланса"</t>
    </r>
  </si>
  <si>
    <r>
      <t xml:space="preserve">Обязательно к заполнению. 
</t>
    </r>
    <r>
      <rPr>
        <i/>
        <sz val="9"/>
        <color theme="1"/>
        <rFont val="Calibri"/>
        <family val="2"/>
        <charset val="204"/>
        <scheme val="minor"/>
      </rPr>
      <t>Выбор из списка значений</t>
    </r>
  </si>
  <si>
    <r>
      <t xml:space="preserve">Обязательно к заполнению. </t>
    </r>
    <r>
      <rPr>
        <i/>
        <sz val="9"/>
        <color theme="1"/>
        <rFont val="Calibri"/>
        <family val="2"/>
        <charset val="204"/>
        <scheme val="minor"/>
      </rPr>
      <t>Название разработчика технической части</t>
    </r>
  </si>
  <si>
    <r>
      <t xml:space="preserve">Обязательно к заполнению. 
</t>
    </r>
    <r>
      <rPr>
        <i/>
        <sz val="9"/>
        <color theme="1"/>
        <rFont val="Calibri"/>
        <family val="2"/>
        <charset val="204"/>
        <scheme val="minor"/>
      </rPr>
      <t>Контактные данные по закупке</t>
    </r>
  </si>
  <si>
    <r>
      <t xml:space="preserve">Обязательно к заполнению. 
</t>
    </r>
    <r>
      <rPr>
        <i/>
        <sz val="9"/>
        <color theme="1"/>
        <rFont val="Calibri"/>
        <family val="2"/>
        <charset val="204"/>
        <scheme val="minor"/>
      </rPr>
      <t>Код организации из ОБД НСИ (ДО или ОАО "Газпром")</t>
    </r>
  </si>
  <si>
    <r>
      <t xml:space="preserve">Обязательно к заполнению. 
</t>
    </r>
    <r>
      <rPr>
        <i/>
        <sz val="9"/>
        <color theme="1"/>
        <rFont val="Calibri"/>
        <family val="2"/>
        <charset val="204"/>
        <scheme val="minor"/>
      </rPr>
      <t>Из справочника</t>
    </r>
  </si>
  <si>
    <t>Дата сопроводительного письма в ДУКЗ.</t>
  </si>
  <si>
    <t>№ сопроводительного письма в ДУКЗ при наличии</t>
  </si>
  <si>
    <r>
      <t xml:space="preserve">Коды ОБД НСИ поставщиков </t>
    </r>
    <r>
      <rPr>
        <i/>
        <sz val="9"/>
        <color rgb="FFFF0000"/>
        <rFont val="Calibri"/>
        <family val="2"/>
        <charset val="204"/>
        <scheme val="minor"/>
      </rPr>
      <t xml:space="preserve">(Для Закрытых закупок обязательно!). </t>
    </r>
    <r>
      <rPr>
        <i/>
        <sz val="9"/>
        <color theme="1"/>
        <rFont val="Calibri"/>
        <family val="2"/>
        <charset val="204"/>
        <scheme val="minor"/>
      </rPr>
      <t xml:space="preserve">зарегистрировавшиеся в АСЭЗ, вводятся через запятую. </t>
    </r>
  </si>
  <si>
    <t>Собственные средства ДО/Прочее</t>
  </si>
  <si>
    <t>Инвестиционная программа ДО</t>
  </si>
  <si>
    <t>Департамент по управлению корпоративными затратами 121</t>
  </si>
  <si>
    <t>Управление страхования 730</t>
  </si>
  <si>
    <t>Хозяйственное управление 429</t>
  </si>
  <si>
    <t>Департамент внешнеэкономической деятельности 512</t>
  </si>
  <si>
    <t>Автопредприятие ОАО «Газпром»</t>
  </si>
  <si>
    <t>PlngYear</t>
  </si>
  <si>
    <t>PlanPosNr</t>
  </si>
  <si>
    <t>Customer</t>
  </si>
  <si>
    <t>FZ</t>
  </si>
  <si>
    <t>SectionPlan</t>
  </si>
  <si>
    <t>SubjectContract</t>
  </si>
  <si>
    <t>MinRequirement</t>
  </si>
  <si>
    <t>PurInnovateProd</t>
  </si>
  <si>
    <t>PurForBusiness</t>
  </si>
  <si>
    <t>PurRusShipment</t>
  </si>
  <si>
    <t>NMC</t>
  </si>
  <si>
    <t>NMCInfo</t>
  </si>
  <si>
    <t>NDSRate</t>
  </si>
  <si>
    <t>FundingSourceCode</t>
  </si>
  <si>
    <t>BalanceItem</t>
  </si>
  <si>
    <t>PresentExpertize</t>
  </si>
  <si>
    <t>DateZDPl</t>
  </si>
  <si>
    <t>DateBeginDeliv</t>
  </si>
  <si>
    <t>DateEndDeliv</t>
  </si>
  <si>
    <t>PurLowPrice</t>
  </si>
  <si>
    <t>NoPublicate</t>
  </si>
  <si>
    <t>ProcurementMethod</t>
  </si>
  <si>
    <t>ProcurementType</t>
  </si>
  <si>
    <t>PurElectForm</t>
  </si>
  <si>
    <t>PurStepPIR</t>
  </si>
  <si>
    <t>DevelopTechPart</t>
  </si>
  <si>
    <t>MailNum</t>
  </si>
  <si>
    <t>MailDate</t>
  </si>
  <si>
    <t>ParticipantList</t>
  </si>
  <si>
    <t>ContactsPerformer</t>
  </si>
  <si>
    <t>CustometComment</t>
  </si>
  <si>
    <t>OrganaizerNr</t>
  </si>
  <si>
    <t>PurPriority</t>
  </si>
  <si>
    <t>InvestProgID</t>
  </si>
  <si>
    <t>LimitProject</t>
  </si>
  <si>
    <t>LimitService</t>
  </si>
  <si>
    <t>PurDirection</t>
  </si>
  <si>
    <t>FZName</t>
  </si>
  <si>
    <t>SectionPlanName</t>
  </si>
  <si>
    <t>NDSRateName</t>
  </si>
  <si>
    <t>FundingSourceName</t>
  </si>
  <si>
    <t>ProcurementMethodName</t>
  </si>
  <si>
    <t>ProcurementTypeName</t>
  </si>
  <si>
    <t>Agreement1Name</t>
  </si>
  <si>
    <t>Agreement1</t>
  </si>
  <si>
    <t>Agreement2Name</t>
  </si>
  <si>
    <t>Agreement2</t>
  </si>
  <si>
    <t>Agreement3Name</t>
  </si>
  <si>
    <t>Agreement3</t>
  </si>
  <si>
    <t>NameAgreement4</t>
  </si>
  <si>
    <t>Agreement4</t>
  </si>
  <si>
    <t>Agreement5Name</t>
  </si>
  <si>
    <t>Agreement5</t>
  </si>
  <si>
    <t>PurDirectionName</t>
  </si>
  <si>
    <t>NameDeclarer</t>
  </si>
  <si>
    <t>Declarer</t>
  </si>
  <si>
    <t>NMCNetto</t>
  </si>
  <si>
    <t>Планируемая цена закупки (без НДС в рублях) (13,2)</t>
  </si>
  <si>
    <t>Составной</t>
  </si>
  <si>
    <t>Обязательно к заполнению при выборке ставки НДС «Составной»</t>
  </si>
  <si>
    <t>Раздел 1.1 Закупки строительно-монтажных и прочих работ (услуг) за счет инвестиционных средств ПАО «Газпром»</t>
  </si>
  <si>
    <t>Раздел 1.2 Закупки проектно-изыскательских работ, включая отдельные изыскания за счет инвестиционных средств ПАО «Газпром»</t>
  </si>
  <si>
    <t>Раздел 2.1 Закупки за счет собственных средств дочерних обществ ПАО «Газпром» и прочих источников финансирования</t>
  </si>
  <si>
    <t>Раздел 2.2 Закупки на поставку МТР за счет собственных средств дочерних обществ ПАО «Газпром» и прочих источников финансирования</t>
  </si>
  <si>
    <t>Раздел 4.1 Закупки ООО «Газпром комплектация» по статьям КС (за счет инвестиционных средств ПАО «Газпром»)</t>
  </si>
  <si>
    <t>Раздел 5 Закупки за счет собственных средств ООО «Газпром центрремонт» и прочих источников финансирования</t>
  </si>
  <si>
    <t>Раздел 5.1 Закупки на проведение работ по диагностическому обследованию и капитальному ремонту за счет собственных средств дочерних обществ ПАО «Газпром»</t>
  </si>
  <si>
    <t>Раздел 5.2 Закупки на проведение работ по техническому обслуживанию и текущему ремонту за счет собственных средств дочерних обществ ПАО «Газпром»</t>
  </si>
  <si>
    <t>Раздел 5.3 Закупки на проведение работ по диагностическому обследованию и капитальному ремонту, техническому обслуживанию и текущему ремонту за счет собственных средств дочерних обществ ПАО «Газпром»</t>
  </si>
  <si>
    <t>Раздел 6 Перечень закупок товаров (работ, услуг)  за счет средств, предусмотренных управленческими расходами ПАО «Газпром»</t>
  </si>
  <si>
    <t>Раздел 7 Закупки научно-исследовательских и опытно-конструкторских работ (НИОКР) и прединвестиционных исследований (ПИИ) за счет средств, предусмотренных управленческими расходами ПАО «Газпром»</t>
  </si>
  <si>
    <t>Указать порядок определения НМЦ закупки не в денежном выражении (например: процент)</t>
  </si>
  <si>
    <t>Признак «Субподряд СМСП»</t>
  </si>
  <si>
    <t>FlagSubSMSP</t>
  </si>
  <si>
    <t>SumSubSMSP</t>
  </si>
  <si>
    <t>Сумма субподряда СМСП 
(13,2)</t>
  </si>
  <si>
    <t>Сумма субподряда при выставленном флаге "Признак"Субподряд СМСП")</t>
  </si>
  <si>
    <t>Код Агента</t>
  </si>
  <si>
    <t>Agent</t>
  </si>
  <si>
    <t>Закупка у субъектов малого и среднего предпринимательства</t>
  </si>
  <si>
    <t xml:space="preserve">Признак «Совместная закупка» </t>
  </si>
  <si>
    <t>PurCollective</t>
  </si>
  <si>
    <t>закупки для обеспечения обороны страны и безопасности государства</t>
  </si>
  <si>
    <t>Постановление Правительства №1352, п.7, пп.а</t>
  </si>
  <si>
    <t>закупки в области использования атомной энергии</t>
  </si>
  <si>
    <t>Постановлению Правительства №1352, п.7, пп.б</t>
  </si>
  <si>
    <t>закупки, которые относятся к сфере деятельности субъектов естественных монополий в соответствии с Федеральным законом "О естественных монополиях"</t>
  </si>
  <si>
    <t>Постановление Правительства №1352, п.7, пп.в</t>
  </si>
  <si>
    <t>закупки, которые осуществляются за пределами территории Российской Федерации и предметом которых является поставка товаров, выполнение (оказание) работ (услуг) за пределами территории Российской Федерации</t>
  </si>
  <si>
    <t>Постановление Правительства №1352, п.7, пп.г</t>
  </si>
  <si>
    <t>закупки финансовых услуг, включая банковские услуги, страховые услуги, услуги на рынке ценных бумаг, услуги по договору лизинга, а также услуги, оказываемые финансовой организацией и связанные с привлечением и (или) размещением денежных средств юридических и физических лиц</t>
  </si>
  <si>
    <t>Постановление Правительства №1352, п.7, пп.д</t>
  </si>
  <si>
    <t>закупки, сведения о которых составляют государственную тайну, при условии, что такие сведения содержатся в документации о закупке или в проекте договора</t>
  </si>
  <si>
    <t>Постановление Правительства №1352, п.7, пп.е</t>
  </si>
  <si>
    <t>закупки, в отношении которых принято решение Правительства Российской Федерации в соответствии с частью 16 статьи 4 Федерального закона</t>
  </si>
  <si>
    <t>Постановление Правительства №1352, п.7, пп.ж</t>
  </si>
  <si>
    <t>закупки услуг по водоснабжению, водоотведению, теплоснабжению и газоснабжению (за исключением услуг по реализации сжиженного газа), а также по подключению (присоединению) к сетям инженерно-технического обеспечения по регулируемым в соответствии с законодательством Российской Федерации ценам (тарифам)</t>
  </si>
  <si>
    <t>Постановление Правительства №1352, п.7, пп.з</t>
  </si>
  <si>
    <t>закупки работ (услуг), выполнение (оказание)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 соответствующие полномочия которых устанавливаются федеральными законами, нормативными правовыми актами Президента Российской Федерации или нормативными правовыми актами Правительства Российской Федерации, а также законодательными актами соответствующего субъекта Российской Федерации</t>
  </si>
  <si>
    <t>Постановление Правительства №1352, п.7, пп.и</t>
  </si>
  <si>
    <t>закупки услуг по осуществлению авторского контроля за разработкой проектной документации на объект капитального строительства, проведению авторского надзора за строительством, реконструкцией и капитальным ремонтом объекта капитального строительства авторами, а также по проведению технического и авторского надзора за выполнением работ по сохранению объекта культурного наследия (памятников истории и культуры) народов Российской Федерации авторами проектов</t>
  </si>
  <si>
    <t>Постановление Правительства №1352, п.7, пп.к</t>
  </si>
  <si>
    <t>закупки, предметом которых является аренда и (или) приобретение в собственность объектов недвижимого имущества</t>
  </si>
  <si>
    <t>Постановление Правительства №1352, п.7, пп.л</t>
  </si>
  <si>
    <t>закупки энергоносителей</t>
  </si>
  <si>
    <t>Постановление Правительства №1352, п.7, пп.м</t>
  </si>
  <si>
    <t>закупки услуг добычи, хранения, отгрузки (перевалки) и переработки энергоносителей</t>
  </si>
  <si>
    <t>Постановление Правительства №1352, п.7, пп.н</t>
  </si>
  <si>
    <t>закупки подвижного состава и материалов верхнего строения железнодорожного пути</t>
  </si>
  <si>
    <t>Постановление Правительства №1352, п.7, пп.о</t>
  </si>
  <si>
    <t>закупки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правоустанавливающим документом</t>
  </si>
  <si>
    <t>Постановление Правительства №1352, п.7, пп.п</t>
  </si>
  <si>
    <t>закупки услуг в области воздушных перевозок и авиационных работ</t>
  </si>
  <si>
    <t>Постановление Правительства №1352, п.7, пп.р</t>
  </si>
  <si>
    <t>закупки труб большого диаметра, используемых при строительстве магистральных нефтепроводов и нефтепродуктопроводов</t>
  </si>
  <si>
    <t>Постановление Правительства №1352, п.7, пп.с</t>
  </si>
  <si>
    <t>закупки товаров, являющихся источником радиоактивной и химической опасности и применяемых для разведки, добычи, транспортировки и переработки сырой нефти и природного газа</t>
  </si>
  <si>
    <t>Постановление Правительства №1352, п.7, пп.т</t>
  </si>
  <si>
    <t>закупки товаров, происходящих из иностранного государства и (или) работ (услуг), выполняемых (оказываемых) иностранными лицами для проведения планового ремонта, технического обслуживания и (или) модернизации импортного оборудования в рамках гарантийных или лицензионных обязательств</t>
  </si>
  <si>
    <t>Постановление Правительства №1352, п.7, пп.у</t>
  </si>
  <si>
    <t xml:space="preserve">закупки происходящих из иностранного государства товаров и (или) выполняемых (оказываемых) иностранными лицами работ (услуг) в целях реализации шельфовых проектов (при условии невозможности закупки таких товаров, работ, услуг у субъектов малого и среднего предпринимательства). </t>
  </si>
  <si>
    <t>Постановление Правительства №1352, п.7, пп.ф</t>
  </si>
  <si>
    <t>Справочник Предметов Закупки для исключения</t>
  </si>
  <si>
    <t>IsklSMSPName</t>
  </si>
  <si>
    <t>IsklSMSP</t>
  </si>
  <si>
    <t>Код Агента (при закупке от имени Принципала) в кодировке ОБД НСИ</t>
  </si>
  <si>
    <t>Раздел 8 Закупка у единственного источника с преддоговорной работой</t>
  </si>
  <si>
    <r>
      <rPr>
        <i/>
        <sz val="9"/>
        <rFont val="Calibri"/>
        <family val="2"/>
        <charset val="204"/>
        <scheme val="minor"/>
      </rPr>
      <t>Подпукт пункта 7 Постановления 1352. Выбирается из списка значений для предметов закупки являющихся исключением при расчете совокупного годового стоимостного объема договоро, заключенных с Заказчиками в том числе с СМСП</t>
    </r>
  </si>
  <si>
    <t>Предмет закупки для учета исключений  в годовом объеме закупок (Код исключения СМСП)</t>
  </si>
  <si>
    <t>Код исключения СМСП</t>
  </si>
  <si>
    <t>закупки услуг подвижной радиотелефонной связи</t>
  </si>
  <si>
    <t>Постановление Правительства №1352, п.7, пп.х</t>
  </si>
  <si>
    <t>закупки услуг образовательных организаций (за исключением услуг образовательных организаций, созданных в организационно-правовой форме потребительских кооперативов)</t>
  </si>
  <si>
    <t>Постановление Правительства №1352, п.7, пп.ц</t>
  </si>
  <si>
    <t>Индикатор дозагрузки</t>
  </si>
  <si>
    <t>Флаг выставляется в случае изменения загруженной ППЗ</t>
  </si>
  <si>
    <t>Modification</t>
  </si>
  <si>
    <t>Департамент 104 Юридический</t>
  </si>
  <si>
    <t xml:space="preserve">Департамент 105  по управлению имуществом и корпоративным отношениям </t>
  </si>
  <si>
    <t>Департамент 106 по информационной политике</t>
  </si>
  <si>
    <t xml:space="preserve">Департамент 123 перспективного развития </t>
  </si>
  <si>
    <t xml:space="preserve">Департамент 201 документооборота и контроля </t>
  </si>
  <si>
    <t>Департамент 202 внутреннего аудита</t>
  </si>
  <si>
    <t xml:space="preserve">Департамент 234 биржевой торговли </t>
  </si>
  <si>
    <t>Департамент 307 по добыче газа, газового конденсата, нефти 307</t>
  </si>
  <si>
    <t xml:space="preserve">Департамент 308 по транспортировке, подземному хранению и использованию газа </t>
  </si>
  <si>
    <t xml:space="preserve">Департамент 310 Центральный производственно-диспетчерский </t>
  </si>
  <si>
    <t xml:space="preserve">Департамент 333 строительства </t>
  </si>
  <si>
    <t xml:space="preserve">Департамент 335 технологического развития </t>
  </si>
  <si>
    <t xml:space="preserve">Департамент 336 проектных работ </t>
  </si>
  <si>
    <t xml:space="preserve">Департамент 337 по управлению проектами </t>
  </si>
  <si>
    <t xml:space="preserve">Департамент 338 капитального ремонта </t>
  </si>
  <si>
    <t xml:space="preserve">Департамент 613 по работе с органами власти Российской Федерации </t>
  </si>
  <si>
    <t xml:space="preserve">Департамент 614 маркетинга, переработки газа и жидких углеводородов </t>
  </si>
  <si>
    <t xml:space="preserve">Департамент 715 по управлению персоналом </t>
  </si>
  <si>
    <t xml:space="preserve">Департамент 811 автоматизации систем управления технологическими процессами </t>
  </si>
  <si>
    <t xml:space="preserve">Департамент 816 Финансово-экономический </t>
  </si>
  <si>
    <t xml:space="preserve">Департамент 817 экономической экспертизы и ценообразования </t>
  </si>
  <si>
    <t xml:space="preserve">Департамент 822 налоговой политики </t>
  </si>
  <si>
    <t xml:space="preserve">Департамент 918 бухгалтерского учета </t>
  </si>
  <si>
    <t xml:space="preserve">Отдел 631 экономической политики в странах ближнего зарубежья </t>
  </si>
  <si>
    <t>Управление 125 Первое</t>
  </si>
  <si>
    <t xml:space="preserve">Управление 227 Протокола Аппарата Правления </t>
  </si>
  <si>
    <t>Управление 232 по развитию системы упр. Рисками</t>
  </si>
  <si>
    <t xml:space="preserve">Управление 328 мобилизационной подготовки, ГОЧС </t>
  </si>
  <si>
    <t xml:space="preserve">16.1.36 Управляющим комитетом по импортозамещению и локализации производства, создаваемым Обществом в установленном порядке принято решение о заключении долгосрочного договора на серийное производство, поставку, техническое, сервисное и ремонтное обслуживание под гарантированные объемы поставок будущих лет импортозамещающей продукции, включенной в Перечень наиболее важных видов продукции с целью технологического развития ПАО «Газпром», утверждаемый ПАО «Газпром», по ценам, не превышающим стоимость зарубежных аналогов. </t>
  </si>
  <si>
    <t xml:space="preserve">16.1.35 Председателем Правления ПАО «Газпром» принято решение о заключении договора с иностранной кредитной организацией (банком), зарегистрированной за пределами Российской Федерации, на оказание финансовых услуг по предоставлению Компании Группы Газпром финансирования (кредита) </t>
  </si>
  <si>
    <t>10015048</t>
  </si>
  <si>
    <t xml:space="preserve"> Предмет договора (2000)</t>
  </si>
  <si>
    <t xml:space="preserve"> Минимально необходимые требования (2000)</t>
  </si>
  <si>
    <r>
      <t xml:space="preserve">Департамент 126 </t>
    </r>
    <r>
      <rPr>
        <sz val="11"/>
        <color rgb="FFFF0000"/>
        <rFont val="Calibri"/>
        <family val="2"/>
        <charset val="204"/>
        <scheme val="minor"/>
      </rPr>
      <t xml:space="preserve">Ситуационный центр Председателя Правления ОАО "Газпром" </t>
    </r>
  </si>
  <si>
    <t>Департамент 840</t>
  </si>
  <si>
    <t>Закупка у единственного источника с преддоговорной работой</t>
  </si>
  <si>
    <t>Управление 741</t>
  </si>
  <si>
    <t>Раздел 5.4 Закупки на проведение работ по диагностическому обследованию и капитальному ремонту, техническому обслуживанию и текущему ремонту для ДО неосновного вида деятельности и небюджетируемых ДО</t>
  </si>
  <si>
    <t>5.4</t>
  </si>
  <si>
    <t>Признак "Тарифная закупка"</t>
  </si>
  <si>
    <t>PurTariff</t>
  </si>
  <si>
    <t>DateSignDog</t>
  </si>
  <si>
    <t>Плановая дата заключения договора с ЕИ  (ДД.ММ.ГГГГ)</t>
  </si>
  <si>
    <r>
      <rPr>
        <i/>
        <sz val="9"/>
        <rFont val="Calibri"/>
        <family val="2"/>
        <charset val="204"/>
        <scheme val="minor"/>
      </rPr>
      <t xml:space="preserve">Плановая дата заключения договора с ЕИ. </t>
    </r>
    <r>
      <rPr>
        <i/>
        <sz val="9"/>
        <color rgb="FFFF0000"/>
        <rFont val="Calibri"/>
        <family val="2"/>
        <charset val="204"/>
        <scheme val="minor"/>
      </rPr>
      <t>Обязательно к заполнению для закупок у единственного поставщика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</si>
</sst>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Times New Roman"/>
      <family val="1"/>
      <charset val="204"/>
    </font>
    <font>
      <sz val="12"/>
      <color rgb="FF000000"/>
      <name val="Times New Roman"/>
      <family val="1"/>
      <charset val="204"/>
    </font>
    <font>
      <sz val="12"/>
      <color rgb="FF000000"/>
      <name val="Times New Roman"/>
      <family val="1"/>
      <charset val="204"/>
    </font>
    <font>
      <sz val="9"/>
      <color rgb="FF000000"/>
      <name val="Courier New"/>
      <family val="3"/>
      <charset val="204"/>
    </font>
    <font>
      <b/>
      <sz val="12"/>
      <name val="Times New Roman"/>
      <family val="1"/>
      <charset val="204"/>
    </font>
    <font>
      <sz val="11"/>
      <color rgb="FFFF0000"/>
      <name val="Calibri"/>
      <family val="2"/>
      <scheme val="minor"/>
    </font>
    <font>
      <sz val="9"/>
      <color rgb="FFFF0000"/>
      <name val="Courier New"/>
      <family val="3"/>
      <charset val="204"/>
    </font>
    <font>
      <sz val="12"/>
      <color rgb="FFFF0000"/>
      <name val="Times New Roman"/>
      <family val="1"/>
      <charset val="204"/>
    </font>
    <font>
      <b/>
      <sz val="9"/>
      <color indexed="81"/>
      <name val="Tahoma"/>
      <family val="2"/>
      <charset val="204"/>
    </font>
    <font>
      <i/>
      <sz val="9"/>
      <color rgb="FFFF0000"/>
      <name val="Calibri"/>
      <family val="2"/>
      <charset val="204"/>
      <scheme val="minor"/>
    </font>
    <font>
      <i/>
      <sz val="9"/>
      <color theme="1"/>
      <name val="Calibri"/>
      <family val="2"/>
      <charset val="204"/>
      <scheme val="minor"/>
    </font>
    <font>
      <sz val="12"/>
      <color rgb="FF000000"/>
      <name val="Times New Roman"/>
      <family val="1"/>
      <charset val="204"/>
    </font>
    <font>
      <b/>
      <sz val="11"/>
      <color theme="0"/>
      <name val="Calibri"/>
      <family val="2"/>
      <scheme val="minor"/>
    </font>
    <font>
      <sz val="11"/>
      <color theme="0"/>
      <name val="Calibri"/>
      <family val="2"/>
      <scheme val="minor"/>
    </font>
    <font>
      <i/>
      <sz val="9"/>
      <name val="Calibri"/>
      <family val="2"/>
      <charset val="204"/>
      <scheme val="minor"/>
    </font>
    <font>
      <sz val="12"/>
      <color rgb="FF000000"/>
      <name val="Times New Roman"/>
      <family val="1"/>
      <charset val="204"/>
    </font>
    <font>
      <sz val="11"/>
      <color rgb="FFFF0000"/>
      <name val="Calibri"/>
      <family val="2"/>
      <charset val="204"/>
      <scheme val="minor"/>
    </font>
  </fonts>
  <fills count="11">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theme="4" tint="0.79998168889431442"/>
      </patternFill>
    </fill>
    <fill>
      <patternFill patternType="solid">
        <fgColor theme="0" tint="-0.34998626667073579"/>
        <bgColor indexed="64"/>
      </patternFill>
    </fill>
  </fills>
  <borders count="8">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thin">
        <color theme="1"/>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s>
  <cellStyleXfs count="2">
    <xf numFmtId="0" fontId="0" fillId="0" borderId="0"/>
    <xf numFmtId="0" fontId="3" fillId="0" borderId="0"/>
  </cellStyleXfs>
  <cellXfs count="87">
    <xf numFmtId="0" fontId="0" fillId="0" borderId="0" xfId="0"/>
    <xf numFmtId="0" fontId="0" fillId="0" borderId="0" xfId="0" applyAlignment="1">
      <alignment horizontal="center"/>
    </xf>
    <xf numFmtId="49" fontId="0" fillId="0" borderId="0" xfId="0" applyNumberFormat="1"/>
    <xf numFmtId="0" fontId="4" fillId="0" borderId="0" xfId="0" applyFont="1" applyBorder="1" applyAlignment="1">
      <alignment horizontal="justify" vertical="center" wrapText="1"/>
    </xf>
    <xf numFmtId="49" fontId="4" fillId="0" borderId="0" xfId="0" applyNumberFormat="1" applyFont="1" applyBorder="1" applyAlignment="1">
      <alignment horizontal="justify" vertical="center" wrapText="1"/>
    </xf>
    <xf numFmtId="49" fontId="0" fillId="0" borderId="0" xfId="0" applyNumberFormat="1" applyAlignment="1">
      <alignment horizontal="center"/>
    </xf>
    <xf numFmtId="0" fontId="0" fillId="0" borderId="0" xfId="0" applyAlignment="1">
      <alignment wrapText="1"/>
    </xf>
    <xf numFmtId="0" fontId="5" fillId="0" borderId="0" xfId="0" applyFont="1" applyBorder="1" applyAlignment="1">
      <alignment horizontal="left" vertical="center" wrapText="1"/>
    </xf>
    <xf numFmtId="49" fontId="5" fillId="0" borderId="0" xfId="0" applyNumberFormat="1" applyFont="1" applyBorder="1" applyAlignment="1">
      <alignment horizontal="left" vertical="center" wrapText="1"/>
    </xf>
    <xf numFmtId="0" fontId="6" fillId="0" borderId="0" xfId="0" applyFont="1" applyBorder="1" applyAlignment="1">
      <alignment horizontal="left" vertical="center" wrapText="1"/>
    </xf>
    <xf numFmtId="0" fontId="0" fillId="0" borderId="0" xfId="0" applyAlignment="1">
      <alignment horizontal="left"/>
    </xf>
    <xf numFmtId="49" fontId="0" fillId="0" borderId="0" xfId="0" applyNumberFormat="1" applyAlignment="1">
      <alignment horizontal="left"/>
    </xf>
    <xf numFmtId="2" fontId="0" fillId="0" borderId="0" xfId="0" applyNumberFormat="1"/>
    <xf numFmtId="14" fontId="0" fillId="0" borderId="0" xfId="0" applyNumberFormat="1"/>
    <xf numFmtId="49" fontId="0" fillId="0" borderId="0" xfId="0" applyNumberFormat="1" applyAlignment="1">
      <alignment wrapText="1"/>
    </xf>
    <xf numFmtId="14" fontId="0" fillId="0" borderId="0" xfId="0" applyNumberFormat="1" applyAlignment="1">
      <alignment wrapText="1"/>
    </xf>
    <xf numFmtId="1" fontId="0" fillId="0" borderId="0" xfId="0" applyNumberFormat="1"/>
    <xf numFmtId="0" fontId="7" fillId="0" borderId="0" xfId="0" applyFont="1"/>
    <xf numFmtId="0" fontId="5" fillId="0" borderId="1" xfId="0" applyFont="1" applyBorder="1" applyAlignment="1">
      <alignment vertical="center" wrapText="1"/>
    </xf>
    <xf numFmtId="0" fontId="5" fillId="0" borderId="0" xfId="0" applyFont="1" applyBorder="1" applyAlignment="1">
      <alignment horizontal="center" vertical="center" wrapText="1"/>
    </xf>
    <xf numFmtId="0" fontId="9" fillId="0" borderId="0" xfId="0" applyFont="1"/>
    <xf numFmtId="0" fontId="5" fillId="0" borderId="0" xfId="0" applyFont="1" applyAlignment="1">
      <alignment horizontal="left"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0" fillId="0" borderId="0" xfId="0" applyAlignment="1">
      <alignment horizontal="center" vertical="center"/>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Border="1" applyAlignment="1">
      <alignment horizontal="left" vertical="center" wrapText="1"/>
    </xf>
    <xf numFmtId="0" fontId="3" fillId="0" borderId="2" xfId="1" applyBorder="1" applyAlignment="1">
      <alignment wrapText="1"/>
    </xf>
    <xf numFmtId="0" fontId="5" fillId="0" borderId="2" xfId="1" applyFont="1" applyBorder="1" applyAlignment="1">
      <alignment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0" fillId="6" borderId="0" xfId="0" applyFill="1"/>
    <xf numFmtId="0" fontId="14" fillId="0" borderId="0" xfId="0" applyFont="1" applyFill="1" applyAlignment="1">
      <alignment vertical="top" wrapText="1"/>
    </xf>
    <xf numFmtId="0" fontId="7" fillId="0" borderId="0" xfId="0" applyFont="1" applyFill="1"/>
    <xf numFmtId="0" fontId="0" fillId="0" borderId="0" xfId="0" applyFill="1"/>
    <xf numFmtId="0" fontId="9" fillId="0" borderId="0" xfId="0" applyFont="1" applyAlignment="1">
      <alignment horizontal="center"/>
    </xf>
    <xf numFmtId="0" fontId="9" fillId="0" borderId="0" xfId="0" applyFont="1" applyAlignment="1">
      <alignment horizontal="right"/>
    </xf>
    <xf numFmtId="0" fontId="0" fillId="0" borderId="0" xfId="0" applyFont="1" applyAlignment="1">
      <alignment horizontal="center"/>
    </xf>
    <xf numFmtId="49" fontId="9" fillId="0" borderId="0" xfId="0" applyNumberFormat="1" applyFont="1" applyAlignment="1">
      <alignment horizontal="center"/>
    </xf>
    <xf numFmtId="0" fontId="0" fillId="2" borderId="0" xfId="0" applyNumberFormat="1" applyFont="1" applyFill="1" applyAlignment="1">
      <alignment wrapText="1"/>
    </xf>
    <xf numFmtId="0" fontId="0" fillId="0" borderId="0" xfId="0" applyNumberFormat="1" applyFont="1" applyAlignment="1">
      <alignment wrapText="1"/>
    </xf>
    <xf numFmtId="0" fontId="16" fillId="7" borderId="5" xfId="0" applyFont="1" applyFill="1" applyBorder="1" applyAlignment="1">
      <alignment horizontal="center"/>
    </xf>
    <xf numFmtId="0" fontId="16" fillId="7" borderId="6" xfId="0" applyFont="1" applyFill="1" applyBorder="1" applyAlignment="1">
      <alignment horizontal="center"/>
    </xf>
    <xf numFmtId="0" fontId="5" fillId="8" borderId="2" xfId="1" applyNumberFormat="1" applyFont="1" applyFill="1" applyBorder="1" applyAlignment="1">
      <alignment vertical="center" wrapText="1"/>
    </xf>
    <xf numFmtId="0" fontId="5" fillId="0" borderId="2" xfId="1" applyNumberFormat="1" applyFont="1" applyBorder="1" applyAlignment="1">
      <alignment vertical="center" wrapText="1"/>
    </xf>
    <xf numFmtId="164" fontId="2" fillId="8" borderId="2" xfId="1" applyNumberFormat="1" applyFont="1" applyFill="1" applyBorder="1" applyAlignment="1">
      <alignment wrapText="1"/>
    </xf>
    <xf numFmtId="164" fontId="2" fillId="0" borderId="2" xfId="1" applyNumberFormat="1" applyFont="1" applyBorder="1" applyAlignment="1">
      <alignment wrapText="1"/>
    </xf>
    <xf numFmtId="164" fontId="10" fillId="0" borderId="0" xfId="0" applyNumberFormat="1" applyFont="1"/>
    <xf numFmtId="0" fontId="10" fillId="0" borderId="0" xfId="0" applyFont="1" applyAlignment="1">
      <alignment wrapText="1"/>
    </xf>
    <xf numFmtId="0" fontId="5" fillId="9" borderId="2" xfId="1" applyNumberFormat="1" applyFont="1" applyFill="1" applyBorder="1" applyAlignment="1">
      <alignment vertical="center" wrapText="1"/>
    </xf>
    <xf numFmtId="0" fontId="5" fillId="3" borderId="2" xfId="1" applyNumberFormat="1" applyFont="1" applyFill="1" applyBorder="1" applyAlignment="1">
      <alignment vertical="center" wrapText="1"/>
    </xf>
    <xf numFmtId="0" fontId="13" fillId="0" borderId="0" xfId="0" quotePrefix="1" applyFont="1" applyAlignment="1">
      <alignment horizontal="left" vertical="top" wrapText="1"/>
    </xf>
    <xf numFmtId="0" fontId="8" fillId="0" borderId="4" xfId="0" quotePrefix="1" applyFont="1" applyFill="1" applyBorder="1" applyAlignment="1">
      <alignment horizontal="center" vertical="center" wrapText="1"/>
    </xf>
    <xf numFmtId="0" fontId="8" fillId="5" borderId="4" xfId="0" quotePrefix="1" applyFont="1" applyFill="1" applyBorder="1" applyAlignment="1">
      <alignment horizontal="center" vertical="center" wrapText="1"/>
    </xf>
    <xf numFmtId="49" fontId="0" fillId="0" borderId="0" xfId="0" quotePrefix="1" applyNumberFormat="1" applyAlignment="1">
      <alignment horizontal="left" wrapText="1"/>
    </xf>
    <xf numFmtId="0" fontId="14" fillId="0" borderId="0" xfId="0" quotePrefix="1" applyFont="1" applyAlignment="1">
      <alignment horizontal="left" vertical="top" wrapText="1"/>
    </xf>
    <xf numFmtId="0" fontId="19" fillId="0" borderId="2" xfId="1" applyFont="1" applyFill="1" applyBorder="1" applyAlignment="1">
      <alignment vertical="center" wrapText="1"/>
    </xf>
    <xf numFmtId="0" fontId="19" fillId="0" borderId="0" xfId="0" applyFont="1" applyBorder="1" applyAlignment="1">
      <alignment horizontal="center" vertical="center" wrapText="1"/>
    </xf>
    <xf numFmtId="0" fontId="19" fillId="0" borderId="0" xfId="0" applyNumberFormat="1" applyFont="1" applyAlignment="1">
      <alignment horizontal="left" vertical="center" wrapText="1"/>
    </xf>
    <xf numFmtId="0" fontId="19" fillId="0" borderId="0" xfId="0" quotePrefix="1" applyFont="1" applyBorder="1" applyAlignment="1">
      <alignment horizontal="left" vertical="center" wrapText="1"/>
    </xf>
    <xf numFmtId="0" fontId="11" fillId="0" borderId="2" xfId="1" applyFont="1" applyBorder="1" applyAlignment="1">
      <alignment horizontal="right" vertical="center" wrapText="1"/>
    </xf>
    <xf numFmtId="0" fontId="8" fillId="3" borderId="4" xfId="0" quotePrefix="1" applyFont="1" applyFill="1" applyBorder="1" applyAlignment="1">
      <alignment horizontal="center" vertical="center" wrapText="1"/>
    </xf>
    <xf numFmtId="0" fontId="1" fillId="0" borderId="2" xfId="1" quotePrefix="1" applyFont="1" applyBorder="1" applyAlignment="1">
      <alignment horizontal="left" wrapText="1"/>
    </xf>
    <xf numFmtId="49" fontId="9" fillId="0" borderId="0" xfId="0" applyNumberFormat="1" applyFont="1" applyAlignment="1"/>
    <xf numFmtId="1" fontId="9" fillId="0" borderId="0" xfId="0" applyNumberFormat="1" applyFont="1" applyAlignment="1"/>
    <xf numFmtId="0" fontId="9" fillId="0" borderId="0" xfId="0" applyFont="1" applyAlignment="1"/>
    <xf numFmtId="0" fontId="10" fillId="0" borderId="0" xfId="0" applyFont="1" applyAlignment="1"/>
    <xf numFmtId="164" fontId="10" fillId="0" borderId="0" xfId="0" applyNumberFormat="1" applyFont="1" applyAlignment="1"/>
    <xf numFmtId="2" fontId="9" fillId="0" borderId="0" xfId="0" applyNumberFormat="1" applyFont="1" applyAlignment="1"/>
    <xf numFmtId="0" fontId="10" fillId="0" borderId="0" xfId="0" applyFont="1" applyFill="1" applyAlignment="1"/>
    <xf numFmtId="4" fontId="9" fillId="0" borderId="0" xfId="0" applyNumberFormat="1" applyFont="1" applyAlignment="1"/>
    <xf numFmtId="14" fontId="9" fillId="0" borderId="0" xfId="0" applyNumberFormat="1" applyFont="1" applyAlignment="1"/>
    <xf numFmtId="0" fontId="0" fillId="0" borderId="0" xfId="0" applyAlignment="1"/>
    <xf numFmtId="0" fontId="0" fillId="2" borderId="0" xfId="0" applyNumberFormat="1" applyFont="1" applyFill="1" applyAlignment="1"/>
    <xf numFmtId="49" fontId="0" fillId="0" borderId="0" xfId="0" applyNumberFormat="1" applyAlignment="1"/>
    <xf numFmtId="0" fontId="7" fillId="0" borderId="0" xfId="0" applyFont="1" applyAlignment="1"/>
    <xf numFmtId="2" fontId="0" fillId="0" borderId="0" xfId="0" applyNumberFormat="1" applyAlignment="1"/>
    <xf numFmtId="0" fontId="7" fillId="0" borderId="0" xfId="0" applyFont="1" applyFill="1" applyAlignment="1"/>
    <xf numFmtId="4" fontId="0" fillId="0" borderId="0" xfId="0" applyNumberFormat="1" applyAlignment="1"/>
    <xf numFmtId="1" fontId="0" fillId="0" borderId="0" xfId="0" applyNumberFormat="1" applyAlignment="1"/>
    <xf numFmtId="14" fontId="0" fillId="0" borderId="0" xfId="0" applyNumberFormat="1" applyAlignment="1"/>
    <xf numFmtId="0" fontId="0" fillId="0" borderId="0" xfId="0" applyNumberFormat="1" applyFont="1" applyAlignment="1"/>
    <xf numFmtId="0" fontId="17" fillId="10" borderId="7" xfId="0" applyFont="1" applyFill="1" applyBorder="1" applyAlignment="1">
      <alignment horizontal="center"/>
    </xf>
  </cellXfs>
  <cellStyles count="2">
    <cellStyle name="Обычный" xfId="0" builtinId="0"/>
    <cellStyle name="Обычный 3" xfId="1"/>
  </cellStyles>
  <dxfs count="124">
    <dxf>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30" formatCode="@"/>
      <alignment horizontal="justify" vertical="center" textRotation="0" wrapText="1" indent="0" justifyLastLine="0" shrinkToFit="0" readingOrder="0"/>
    </dxf>
    <dxf>
      <font>
        <b val="0"/>
        <i val="0"/>
        <strike val="0"/>
        <condense val="0"/>
        <extend val="0"/>
        <outline val="0"/>
        <shadow val="0"/>
        <u val="none"/>
        <vertAlign val="baseline"/>
        <sz val="12"/>
        <color theme="1"/>
        <name val="Times New Roman"/>
        <scheme val="none"/>
      </font>
      <numFmt numFmtId="30" formatCode="@"/>
      <alignment horizontal="justify"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imes New Roman"/>
        <scheme val="none"/>
      </font>
      <numFmt numFmtId="30" formatCode="@"/>
      <alignment horizontal="left" vertical="center" textRotation="0" wrapText="1" indent="0" justifyLastLine="0" shrinkToFit="0" readingOrder="0"/>
    </dxf>
    <dxf>
      <alignment horizontal="left" textRotation="0" indent="0" justifyLastLine="0" shrinkToFit="0" readingOrder="0"/>
    </dxf>
    <dxf>
      <numFmt numFmtId="30" formatCode="@"/>
      <alignment horizontal="center"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solid">
          <fgColor indexed="64"/>
          <bgColor theme="3"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dxf>
    <dxf>
      <numFmt numFmtId="2" formatCode="0.00"/>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numFmt numFmtId="19" formatCode="dd/mm/yyyy"/>
    </dxf>
    <dxf>
      <numFmt numFmtId="19" formatCode="dd/mm/yyyy"/>
    </dxf>
    <dxf>
      <numFmt numFmtId="19" formatCode="dd/mm/yyyy"/>
    </dxf>
    <dxf>
      <numFmt numFmtId="19" formatCode="dd/mm/yyyy"/>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2" formatCode="0.00"/>
    </dxf>
    <dxf>
      <numFmt numFmtId="2" formatCode="0.00"/>
    </dxf>
    <dxf>
      <numFmt numFmtId="2" formatCode="0.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fill>
        <patternFill patternType="none">
          <fgColor indexed="64"/>
          <bgColor auto="1"/>
        </patternFill>
      </fill>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FF0000"/>
        <name val="Courier New"/>
        <scheme val="none"/>
      </font>
      <numFmt numFmtId="2" formatCode="0.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FF0000"/>
        <name val="Courier New"/>
        <scheme val="none"/>
      </font>
      <numFmt numFmtId="164" formatCode="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numFmt numFmtId="164" formatCode="0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alignment horizontal="general" vertical="bottom" textRotation="0" wrapText="1" indent="0" justifyLastLine="0" shrinkToFit="0" readingOrder="0"/>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font>
        <b val="0"/>
        <i val="0"/>
        <strike val="0"/>
        <condense val="0"/>
        <extend val="0"/>
        <outline val="0"/>
        <shadow val="0"/>
        <u val="none"/>
        <vertAlign val="baseline"/>
        <sz val="9"/>
        <color rgb="FF000000"/>
        <name val="Courier New"/>
        <scheme val="none"/>
      </font>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strike val="0"/>
        <outline val="0"/>
        <shadow val="0"/>
        <u val="none"/>
        <vertAlign val="baseline"/>
        <sz val="11"/>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0" formatCode="General"/>
    </dxf>
    <dxf>
      <border outline="0">
        <bottom style="medium">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9" name="Таблица91112282710" displayName="Таблица91112282710" ref="A3:BN973" totalsRowShown="0" headerRowDxfId="123" headerRowBorderDxfId="122">
  <autoFilter ref="A3:BN973"/>
  <tableColumns count="66">
    <tableColumn id="1" name="Номер закупки Заказчика_x000a_(40)" dataDxfId="121"/>
    <tableColumn id="2" name="Год планирования (4)" dataDxfId="120"/>
    <tableColumn id="3" name="Название документа, основания для закупки" dataDxfId="119" totalsRowDxfId="118"/>
    <tableColumn id="4" name="Код" dataDxfId="117">
      <calculatedColumnFormula>VLOOKUP(Таблица91112282710[[#This Row],[Название документа, основания для закупки]],ТаблОснЗакуп[],2,FALSE)</calculatedColumnFormula>
    </tableColumn>
    <tableColumn id="5" name=" Код Заказчика  (20)" dataDxfId="116"/>
    <tableColumn id="6" name=" Название раздела Плана" dataDxfId="115" totalsRowDxfId="114"/>
    <tableColumn id="7" name="Код Раздела плана" dataDxfId="113">
      <calculatedColumnFormula>VLOOKUP(Таблица91112282710[[#This Row],[ Название раздела Плана]],ТаблРазделПлана4[],2,FALSE)</calculatedColumnFormula>
    </tableColumn>
    <tableColumn id="8" name=" Предмет договора (2000)" dataDxfId="112" totalsRowDxfId="111"/>
    <tableColumn id="9" name=" Минимально необходимые требования (2000)" dataDxfId="110" totalsRowDxfId="109"/>
    <tableColumn id="10" name="Закупка  инновационной   продукции,     высокотехнологичной продукции  и  лекарственных  средств" dataDxfId="108" totalsRowDxfId="107"/>
    <tableColumn id="11" name="Закупка у субъектов малого и среднего предпринимательства" dataDxfId="106" totalsRowDxfId="105"/>
    <tableColumn id="79" name="Предмет закупки для учета исключений  в годовом объеме закупок (Код исключения СМСП)" dataDxfId="104" totalsRowDxfId="103"/>
    <tableColumn id="80" name="Код исключения СМСП" dataDxfId="102" totalsRowDxfId="101">
      <calculatedColumnFormula>VLOOKUP(Таблица91112282710[[#This Row],[Предмет закупки для учета исключений  в годовом объеме закупок (Код исключения СМСП)]],ТаблИсключ,2,FALSE)</calculatedColumnFormula>
    </tableColumn>
    <tableColumn id="81" name="Признак «Субподряд СМСП»" dataDxfId="100" totalsRowDxfId="99"/>
    <tableColumn id="82" name="Сумма субподряда СМСП _x000a_(13,2)" dataDxfId="98" totalsRowDxfId="97"/>
    <tableColumn id="12" name="Закупка российских товаров" dataDxfId="96" totalsRowDxfId="95"/>
    <tableColumn id="13" name="Планируемая цена закупки (с НДС в рублях) (13,2)" dataDxfId="94"/>
    <tableColumn id="74" name="Сведения о начальной максимальной цене (текст)" dataDxfId="93"/>
    <tableColumn id="71" name="Ставка НДС" dataDxfId="92"/>
    <tableColumn id="70" name="Код ставки НДС" dataDxfId="91">
      <calculatedColumnFormula>VLOOKUP(Таблица91112282710[[#This Row],[Ставка НДС]],ТаблицаСтавкиНДС[],2,FALSE)</calculatedColumnFormula>
    </tableColumn>
    <tableColumn id="14" name="Название источника финансирования" dataDxfId="90" totalsRowDxfId="89"/>
    <tableColumn id="15" name="Код Источника финансирования" dataDxfId="88">
      <calculatedColumnFormula>VLOOKUP(Таблица91112282710[[#This Row],[Название источника финансирования]],ТаблИстФинанс[],2,FALSE)</calculatedColumnFormula>
    </tableColumn>
    <tableColumn id="16" name="Код статьи платежного баланса                                (24)" dataDxfId="87"/>
    <tableColumn id="17" name="Состояние ПД, РД, КД; Наличие экспертизы (ГГЭ; ведомственная экспертиза), состояние материалов для подготовки закупочной документации, состояние задания на проектирование" dataDxfId="86" totalsRowDxfId="85"/>
    <tableColumn id="18" name="Срок представления ЗД (план)  (ДД.ММ.ГГГГ)" dataDxfId="84"/>
    <tableColumn id="33" name="Плановая дата заключения договора с ЕИ  (ДД.ММ.ГГГГ)" dataDxfId="83"/>
    <tableColumn id="22" name="Дата начала поставки продукции, выполнения работ, услуг (план)   (ДД.ММ.ГГГГ)" dataDxfId="82"/>
    <tableColumn id="23" name="Дата окончания поставки продукции, выполнения работ, услуг (план)   (ДД.ММ.ГГГГ)" dataDxfId="81"/>
    <tableColumn id="24" name="Признак «Малостоящая закупка»" dataDxfId="80" totalsRowDxfId="79"/>
    <tableColumn id="25" name="Признак «Не публикуется»" dataDxfId="78" totalsRowDxfId="77"/>
    <tableColumn id="78" name="Признак «Совместная закупка» "/>
    <tableColumn id="32" name="Признак &quot;Тарифная закупка&quot;" dataDxfId="76"/>
    <tableColumn id="28" name="Название способа закупки" dataDxfId="75" totalsRowDxfId="74"/>
    <tableColumn id="29" name="Код способа закупки" dataDxfId="73">
      <calculatedColumnFormula>VLOOKUP(Таблица91112282710[[#This Row],[Название способа закупки]],ТаблСпосЗакуп[],2,FALSE)</calculatedColumnFormula>
    </tableColumn>
    <tableColumn id="30" name="Название формы конкурентной закупки" dataDxfId="72" totalsRowDxfId="71"/>
    <tableColumn id="31" name="Код формы конкурентной закупки" dataDxfId="70">
      <calculatedColumnFormula>VLOOKUP(Таблица91112282710[[#This Row],[Название формы конкурентной закупки]],ТаблФормЗакуп[],2,FALSE)</calculatedColumnFormula>
    </tableColumn>
    <tableColumn id="36" name="Закупка в электронной форме"/>
    <tableColumn id="37" name="Закупка на этапе ПИР (да/нет)"/>
    <tableColumn id="38" name="Разработчик технической части                      (100)" dataDxfId="69" totalsRowDxfId="68"/>
    <tableColumn id="39" name="№ сопроводительного письма в ДУКЗ_x000a_(30)" dataDxfId="67" totalsRowDxfId="66"/>
    <tableColumn id="40" name="Дата сопроводительного письма (ДД.ММ.ГГГГ)" dataDxfId="65" totalsRowDxfId="64"/>
    <tableColumn id="41" name="Потенциальные участники" dataDxfId="63" totalsRowDxfId="62"/>
    <tableColumn id="42" name="Контакты исполнителя закупки                                   (100)" dataDxfId="61" totalsRowDxfId="60"/>
    <tableColumn id="43" name="Примечание заказчика" dataDxfId="59" totalsRowDxfId="58"/>
    <tableColumn id="83" name="Код Агента" dataDxfId="57" totalsRowDxfId="56"/>
    <tableColumn id="44" name="Код Организатора закупки                            (20)" dataDxfId="55"/>
    <tableColumn id="45" name="Приоритет объявления закупки"/>
    <tableColumn id="46" name="Название ПД1 для согласования" dataDxfId="54" totalsRowDxfId="53"/>
    <tableColumn id="47" name="Код1" dataDxfId="52">
      <calculatedColumnFormula>VLOOKUP(Таблица91112282710[[#This Row],[Название ПД1 для согласования]],ТаблПодрГазпром[],2,FALSE)</calculatedColumnFormula>
    </tableColumn>
    <tableColumn id="48" name="Название ПД2 для согласования" dataDxfId="51" totalsRowDxfId="50"/>
    <tableColumn id="49" name="Код2" dataDxfId="49">
      <calculatedColumnFormula>VLOOKUP(Таблица91112282710[[#This Row],[Название ПД2 для согласования]],ТаблПодрГазпром[],2,FALSE)</calculatedColumnFormula>
    </tableColumn>
    <tableColumn id="50" name="Название ПД3 для согласования" dataDxfId="48" totalsRowDxfId="47"/>
    <tableColumn id="51" name="Код3" dataDxfId="46">
      <calculatedColumnFormula>VLOOKUP(Таблица91112282710[[#This Row],[Название ПД3 для согласования]],ТаблПодрГазпром[],2,FALSE)</calculatedColumnFormula>
    </tableColumn>
    <tableColumn id="52" name="Название ПД4 для согласования" dataDxfId="45" totalsRowDxfId="44"/>
    <tableColumn id="53" name="Код4" dataDxfId="43">
      <calculatedColumnFormula>VLOOKUP(Таблица91112282710[[#This Row],[Название ПД4 для согласования]],ТаблПодрГазпром[],2,FALSE)</calculatedColumnFormula>
    </tableColumn>
    <tableColumn id="54" name="Название ПД5 для согласования" dataDxfId="42" totalsRowDxfId="41"/>
    <tableColumn id="55" name="Код5" dataDxfId="40">
      <calculatedColumnFormula>VLOOKUP(Таблица91112282710[[#This Row],[Название ПД5 для согласования]],ТаблПодрГазпром[],2,FALSE)</calculatedColumnFormula>
    </tableColumn>
    <tableColumn id="56" name="Идентификатор объекта инвестиционной программы для лимита                              (24)" dataDxfId="39"/>
    <tableColumn id="57" name="Выделенный лимит на стройку, выделенный лимит на год по теме, руб. (с НДС)                             (13,2)" dataDxfId="38"/>
    <tableColumn id="58" name="в т.ч. лимит на выполнение работ по закупке, руб. (с НДС)                                (13,2)" dataDxfId="37"/>
    <tableColumn id="59" name="Название направления закупки" dataDxfId="36" totalsRowDxfId="35"/>
    <tableColumn id="60" name="Код направления закупки" dataDxfId="34">
      <calculatedColumnFormula>VLOOKUP(Таблица91112282710[[#This Row],[Название направления закупки]],ТаблНапрЗакуп[],2,FALSE)</calculatedColumnFormula>
    </tableColumn>
    <tableColumn id="77" name="Наименование подразделения-заявителя закупки (только для закупок ОАО &quot;Газпром&quot;)" dataDxfId="33"/>
    <tableColumn id="76" name="Код Заявителя закупки" dataDxfId="32">
      <calculatedColumnFormula>VLOOKUP(Таблица91112282710[[#This Row],[Наименование подразделения-заявителя закупки (только для закупок ОАО "Газпром")]],ТаблПодрГазпром[],2,FALSE)</calculatedColumnFormula>
    </tableColumn>
    <tableColumn id="72" name="Планируемая цена закупки (без НДС в рублях) (13,2)" dataDxfId="31"/>
    <tableColumn id="75" name="Индикатор дозагрузки" dataDxfId="30"/>
  </tableColumns>
  <tableStyleInfo name="TableStyleLight1" showFirstColumn="0" showLastColumn="0" showRowStripes="1" showColumnStripes="0"/>
</table>
</file>

<file path=xl/tables/table10.xml><?xml version="1.0" encoding="utf-8"?>
<table xmlns="http://schemas.openxmlformats.org/spreadsheetml/2006/main" id="10" name="ТаблицаСтавкиНДС" displayName="ТаблицаСтавкиНДС" ref="A1:B6" totalsRowShown="0" headerRowDxfId="0">
  <autoFilter ref="A1:B6"/>
  <tableColumns count="2">
    <tableColumn id="1" name="Название "/>
    <tableColumn id="2" name="Код"/>
  </tableColumns>
  <tableStyleInfo name="TableStyleMedium2" showFirstColumn="0" showLastColumn="0" showRowStripes="1" showColumnStripes="0"/>
</table>
</file>

<file path=xl/tables/table2.xml><?xml version="1.0" encoding="utf-8"?>
<table xmlns="http://schemas.openxmlformats.org/spreadsheetml/2006/main" id="5" name="ТаблОснЗакуп" displayName="ТаблОснЗакуп" ref="A1:B5" totalsRowShown="0" headerRowDxfId="29" dataDxfId="28">
  <autoFilter ref="A1:B5"/>
  <tableColumns count="2">
    <tableColumn id="2" name="Основание закупки" dataDxfId="27"/>
    <tableColumn id="3" name="Код" dataDxfId="26"/>
  </tableColumns>
  <tableStyleInfo name="TableStyleMedium2" showFirstColumn="0" showLastColumn="0" showRowStripes="1" showColumnStripes="0"/>
</table>
</file>

<file path=xl/tables/table3.xml><?xml version="1.0" encoding="utf-8"?>
<table xmlns="http://schemas.openxmlformats.org/spreadsheetml/2006/main" id="3" name="ТаблРазделПлана4" displayName="ТаблРазделПлана4" ref="A1:B19" totalsRowShown="0" headerRowDxfId="25" dataDxfId="24">
  <autoFilter ref="A1:B19"/>
  <tableColumns count="2">
    <tableColumn id="1" name="Раздел Плана закупок" dataDxfId="23"/>
    <tableColumn id="2" name="Код" dataDxfId="22"/>
  </tableColumns>
  <tableStyleInfo name="TableStyleMedium2" showFirstColumn="0" showLastColumn="0" showRowStripes="1" showColumnStripes="0"/>
</table>
</file>

<file path=xl/tables/table4.xml><?xml version="1.0" encoding="utf-8"?>
<table xmlns="http://schemas.openxmlformats.org/spreadsheetml/2006/main" id="7" name="ТаблИстФинанс" displayName="ТаблИстФинанс" ref="A1:B5" totalsRowShown="0" headerRowDxfId="21" dataDxfId="20">
  <autoFilter ref="A1:B5"/>
  <tableColumns count="2">
    <tableColumn id="1" name="Источник финансирования" dataDxfId="19"/>
    <tableColumn id="2" name="Код" dataDxfId="18"/>
  </tableColumns>
  <tableStyleInfo name="TableStyleMedium2" showFirstColumn="0" showLastColumn="0" showRowStripes="1" showColumnStripes="0"/>
</table>
</file>

<file path=xl/tables/table5.xml><?xml version="1.0" encoding="utf-8"?>
<table xmlns="http://schemas.openxmlformats.org/spreadsheetml/2006/main" id="4" name="ТаблСпосЗакуп" displayName="ТаблСпосЗакуп" ref="A1:B6" totalsRowShown="0" headerRowDxfId="17" dataDxfId="16">
  <autoFilter ref="A1:B6"/>
  <tableColumns count="2">
    <tableColumn id="1" name="Способ закупки"/>
    <tableColumn id="2" name="Код" dataDxfId="15"/>
  </tableColumns>
  <tableStyleInfo name="TableStyleMedium2" showFirstColumn="0" showLastColumn="0" showRowStripes="1" showColumnStripes="0"/>
</table>
</file>

<file path=xl/tables/table6.xml><?xml version="1.0" encoding="utf-8"?>
<table xmlns="http://schemas.openxmlformats.org/spreadsheetml/2006/main" id="8" name="ТаблФормЗакуп" displayName="ТаблФормЗакуп" ref="A1:B3" totalsRowShown="0" headerRowDxfId="14" dataDxfId="13">
  <autoFilter ref="A1:B3"/>
  <tableColumns count="2">
    <tableColumn id="1" name="Форма закупки" dataDxfId="12"/>
    <tableColumn id="2" name="Код" dataDxfId="11"/>
  </tableColumns>
  <tableStyleInfo name="TableStyleMedium2" showFirstColumn="0" showLastColumn="0" showRowStripes="1" showColumnStripes="0"/>
</table>
</file>

<file path=xl/tables/table7.xml><?xml version="1.0" encoding="utf-8"?>
<table xmlns="http://schemas.openxmlformats.org/spreadsheetml/2006/main" id="11" name="ТаблОснЗакЕП" displayName="ТаблОснЗакЕП" ref="A1:C48" totalsRowShown="0" headerRowDxfId="10" dataDxfId="9">
  <autoFilter ref="A1:C48"/>
  <tableColumns count="3">
    <tableColumn id="1" name="Основание закупки у ЕИ" dataDxfId="8"/>
    <tableColumn id="2" name="Код" dataDxfId="7"/>
    <tableColumn id="5" name="Столбец1" dataDxfId="6">
      <calculatedColumnFormula>LEFT(ТаблОснЗакЕП[[#This Row],[Основание закупки у ЕИ]],255)</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2" name="ТаблПодрГазпром" displayName="ТаблПодрГазпром" ref="A1:C50" totalsRowShown="0" headerRowDxfId="5">
  <autoFilter ref="A1:C50"/>
  <tableColumns count="3">
    <tableColumn id="1" name="Название подразделения" dataDxfId="4" dataCellStyle="Обычный 3"/>
    <tableColumn id="2" name="Код" dataDxfId="3" dataCellStyle="Обычный 3"/>
    <tableColumn id="3" name="Столбец1"/>
  </tableColumns>
  <tableStyleInfo name="TableStyleMedium2" showFirstColumn="0" showLastColumn="0" showRowStripes="1" showColumnStripes="0"/>
</table>
</file>

<file path=xl/tables/table9.xml><?xml version="1.0" encoding="utf-8"?>
<table xmlns="http://schemas.openxmlformats.org/spreadsheetml/2006/main" id="1" name="ТаблНапрЗакуп" displayName="ТаблНапрЗакуп" ref="A1:B6" totalsRowShown="0">
  <autoFilter ref="A1:B6"/>
  <tableColumns count="2">
    <tableColumn id="1" name="Наименование" dataDxfId="2"/>
    <tableColumn id="2" name="Код"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BN973"/>
  <sheetViews>
    <sheetView tabSelected="1" zoomScale="85" zoomScaleNormal="85" workbookViewId="0">
      <selection activeCell="A4" sqref="A4:XFD4"/>
    </sheetView>
  </sheetViews>
  <sheetFormatPr defaultRowHeight="15" x14ac:dyDescent="0.25"/>
  <cols>
    <col min="1" max="1" width="24.5703125" customWidth="1"/>
    <col min="2" max="2" width="17.42578125" customWidth="1"/>
    <col min="3" max="3" width="32.7109375" customWidth="1"/>
    <col min="4" max="4" width="10.85546875" hidden="1" customWidth="1"/>
    <col min="5" max="5" width="16.140625" customWidth="1"/>
    <col min="6" max="6" width="38.7109375" customWidth="1"/>
    <col min="7" max="7" width="13" hidden="1" customWidth="1"/>
    <col min="8" max="8" width="34.140625" customWidth="1"/>
    <col min="9" max="9" width="30.42578125" customWidth="1"/>
    <col min="10" max="10" width="27.28515625" customWidth="1"/>
    <col min="11" max="11" width="17" customWidth="1"/>
    <col min="12" max="12" width="34.7109375" customWidth="1"/>
    <col min="13" max="13" width="19.5703125" hidden="1" customWidth="1"/>
    <col min="14" max="15" width="17" customWidth="1"/>
    <col min="16" max="16" width="16.7109375" style="38" customWidth="1"/>
    <col min="17" max="17" width="19.5703125" customWidth="1"/>
    <col min="18" max="18" width="23.7109375" customWidth="1"/>
    <col min="19" max="19" width="11.85546875" customWidth="1"/>
    <col min="20" max="20" width="23.7109375" hidden="1" customWidth="1"/>
    <col min="21" max="21" width="25.5703125" customWidth="1"/>
    <col min="22" max="22" width="19.42578125" hidden="1" customWidth="1"/>
    <col min="23" max="23" width="28.7109375" customWidth="1"/>
    <col min="24" max="24" width="46.28515625" customWidth="1"/>
    <col min="25" max="25" width="17.7109375" customWidth="1"/>
    <col min="26" max="26" width="16.7109375" customWidth="1"/>
    <col min="27" max="28" width="17.5703125" customWidth="1"/>
    <col min="29" max="29" width="18" customWidth="1"/>
    <col min="30" max="30" width="16.42578125" customWidth="1"/>
    <col min="31" max="32" width="17" customWidth="1"/>
    <col min="33" max="33" width="19.28515625" customWidth="1"/>
    <col min="34" max="34" width="17.7109375" hidden="1" customWidth="1"/>
    <col min="35" max="35" width="18.42578125" customWidth="1"/>
    <col min="36" max="36" width="16.28515625" hidden="1" customWidth="1"/>
    <col min="37" max="37" width="18.5703125" customWidth="1"/>
    <col min="38" max="38" width="14.140625" customWidth="1"/>
    <col min="39" max="39" width="16.28515625" customWidth="1"/>
    <col min="40" max="40" width="21.5703125" customWidth="1"/>
    <col min="41" max="41" width="21.28515625" customWidth="1"/>
    <col min="42" max="42" width="23.140625" customWidth="1"/>
    <col min="43" max="43" width="20.42578125" customWidth="1"/>
    <col min="44" max="44" width="17.42578125" customWidth="1"/>
    <col min="45" max="45" width="17" customWidth="1"/>
    <col min="46" max="46" width="19" customWidth="1"/>
    <col min="47" max="47" width="15.42578125" customWidth="1"/>
    <col min="48" max="48" width="28.28515625" customWidth="1"/>
    <col min="49" max="49" width="14.42578125" customWidth="1"/>
    <col min="50" max="50" width="21.42578125" customWidth="1"/>
    <col min="51" max="51" width="13.7109375" customWidth="1"/>
    <col min="52" max="52" width="21.42578125" customWidth="1"/>
    <col min="53" max="53" width="13.7109375" hidden="1" customWidth="1"/>
    <col min="54" max="54" width="23.28515625" customWidth="1"/>
    <col min="55" max="55" width="13.7109375" hidden="1" customWidth="1"/>
    <col min="56" max="56" width="22.28515625" customWidth="1"/>
    <col min="57" max="57" width="13.7109375" hidden="1" customWidth="1"/>
    <col min="58" max="58" width="22.28515625" customWidth="1"/>
    <col min="59" max="59" width="20" customWidth="1"/>
    <col min="60" max="60" width="23" customWidth="1"/>
    <col min="61" max="61" width="25.85546875" customWidth="1"/>
    <col min="62" max="62" width="14.85546875" hidden="1" customWidth="1"/>
    <col min="63" max="63" width="28.28515625" customWidth="1"/>
    <col min="64" max="64" width="13.7109375" hidden="1" customWidth="1"/>
    <col min="65" max="65" width="19.5703125" style="35" customWidth="1"/>
    <col min="66" max="66" width="12.42578125" customWidth="1"/>
  </cols>
  <sheetData>
    <row r="1" spans="1:66" s="26" customFormat="1" ht="96.75" thickBot="1" x14ac:dyDescent="0.3">
      <c r="A1" s="25" t="s">
        <v>205</v>
      </c>
      <c r="B1" s="25" t="s">
        <v>206</v>
      </c>
      <c r="C1" s="25" t="s">
        <v>207</v>
      </c>
      <c r="D1" s="25"/>
      <c r="E1" s="25" t="s">
        <v>208</v>
      </c>
      <c r="F1" s="25" t="s">
        <v>209</v>
      </c>
      <c r="H1" s="25" t="s">
        <v>210</v>
      </c>
      <c r="I1" s="25" t="s">
        <v>211</v>
      </c>
      <c r="J1" s="26" t="s">
        <v>82</v>
      </c>
      <c r="K1" s="26" t="s">
        <v>82</v>
      </c>
      <c r="L1" s="55" t="s">
        <v>357</v>
      </c>
      <c r="M1" s="26" t="s">
        <v>124</v>
      </c>
      <c r="N1" s="26" t="s">
        <v>82</v>
      </c>
      <c r="O1" s="26" t="s">
        <v>306</v>
      </c>
      <c r="P1" s="36" t="s">
        <v>82</v>
      </c>
      <c r="Q1" s="25" t="s">
        <v>201</v>
      </c>
      <c r="R1" s="26" t="s">
        <v>301</v>
      </c>
      <c r="S1" s="25" t="s">
        <v>212</v>
      </c>
      <c r="T1" s="26" t="s">
        <v>124</v>
      </c>
      <c r="U1" s="25" t="s">
        <v>213</v>
      </c>
      <c r="V1" s="25"/>
      <c r="W1" s="25" t="s">
        <v>214</v>
      </c>
      <c r="X1" s="26" t="s">
        <v>1</v>
      </c>
      <c r="Y1" s="25" t="s">
        <v>202</v>
      </c>
      <c r="Z1" s="55" t="s">
        <v>410</v>
      </c>
      <c r="AA1" s="25" t="s">
        <v>202</v>
      </c>
      <c r="AB1" s="25" t="s">
        <v>202</v>
      </c>
      <c r="AC1" s="26" t="s">
        <v>82</v>
      </c>
      <c r="AD1" s="26" t="s">
        <v>82</v>
      </c>
      <c r="AE1" s="26" t="s">
        <v>82</v>
      </c>
      <c r="AF1" s="26" t="s">
        <v>82</v>
      </c>
      <c r="AG1" s="25" t="s">
        <v>215</v>
      </c>
      <c r="AI1" s="25" t="s">
        <v>215</v>
      </c>
      <c r="AJ1" s="25"/>
      <c r="AK1" s="25" t="s">
        <v>215</v>
      </c>
      <c r="AL1" s="26" t="s">
        <v>88</v>
      </c>
      <c r="AM1" s="25" t="s">
        <v>216</v>
      </c>
      <c r="AN1" s="26" t="s">
        <v>221</v>
      </c>
      <c r="AO1" s="26" t="s">
        <v>220</v>
      </c>
      <c r="AP1" s="26" t="s">
        <v>222</v>
      </c>
      <c r="AQ1" s="25" t="s">
        <v>217</v>
      </c>
      <c r="AR1" s="26" t="s">
        <v>8</v>
      </c>
      <c r="AS1" s="26" t="s">
        <v>355</v>
      </c>
      <c r="AT1" s="25" t="s">
        <v>218</v>
      </c>
      <c r="AU1" s="25" t="s">
        <v>219</v>
      </c>
      <c r="AV1" s="26" t="s">
        <v>203</v>
      </c>
      <c r="AX1" s="26" t="s">
        <v>203</v>
      </c>
      <c r="AZ1" s="26" t="s">
        <v>203</v>
      </c>
      <c r="BB1" s="26" t="s">
        <v>203</v>
      </c>
      <c r="BD1" s="26" t="s">
        <v>203</v>
      </c>
      <c r="BF1" s="26" t="s">
        <v>89</v>
      </c>
      <c r="BG1" s="26" t="s">
        <v>90</v>
      </c>
      <c r="BH1" s="26" t="s">
        <v>91</v>
      </c>
      <c r="BI1" s="25" t="s">
        <v>213</v>
      </c>
      <c r="BK1" s="26" t="s">
        <v>204</v>
      </c>
      <c r="BM1" s="26" t="s">
        <v>289</v>
      </c>
      <c r="BN1" s="59" t="s">
        <v>365</v>
      </c>
    </row>
    <row r="2" spans="1:66" s="26" customFormat="1" ht="35.25" customHeight="1" thickBot="1" x14ac:dyDescent="0.3">
      <c r="A2" s="30" t="s">
        <v>231</v>
      </c>
      <c r="B2" s="31" t="s">
        <v>230</v>
      </c>
      <c r="C2" s="31" t="s">
        <v>267</v>
      </c>
      <c r="D2" s="32" t="s">
        <v>233</v>
      </c>
      <c r="E2" s="31" t="s">
        <v>232</v>
      </c>
      <c r="F2" s="31" t="s">
        <v>268</v>
      </c>
      <c r="G2" s="32" t="s">
        <v>234</v>
      </c>
      <c r="H2" s="31" t="s">
        <v>235</v>
      </c>
      <c r="I2" s="33" t="s">
        <v>236</v>
      </c>
      <c r="J2" s="33" t="s">
        <v>237</v>
      </c>
      <c r="K2" s="33" t="s">
        <v>238</v>
      </c>
      <c r="L2" s="33" t="s">
        <v>353</v>
      </c>
      <c r="M2" s="32" t="s">
        <v>354</v>
      </c>
      <c r="N2" s="33" t="s">
        <v>303</v>
      </c>
      <c r="O2" s="33" t="s">
        <v>304</v>
      </c>
      <c r="P2" s="33" t="s">
        <v>239</v>
      </c>
      <c r="Q2" s="31" t="s">
        <v>240</v>
      </c>
      <c r="R2" s="33" t="s">
        <v>241</v>
      </c>
      <c r="S2" s="31" t="s">
        <v>269</v>
      </c>
      <c r="T2" s="32" t="s">
        <v>242</v>
      </c>
      <c r="U2" s="31" t="s">
        <v>270</v>
      </c>
      <c r="V2" s="32" t="s">
        <v>243</v>
      </c>
      <c r="W2" s="31" t="s">
        <v>244</v>
      </c>
      <c r="X2" s="34" t="s">
        <v>245</v>
      </c>
      <c r="Y2" s="31" t="s">
        <v>246</v>
      </c>
      <c r="Z2" s="31" t="s">
        <v>408</v>
      </c>
      <c r="AA2" s="31" t="s">
        <v>247</v>
      </c>
      <c r="AB2" s="31" t="s">
        <v>248</v>
      </c>
      <c r="AC2" s="33" t="s">
        <v>249</v>
      </c>
      <c r="AD2" s="33" t="s">
        <v>250</v>
      </c>
      <c r="AE2" s="33" t="s">
        <v>311</v>
      </c>
      <c r="AF2" s="33" t="s">
        <v>407</v>
      </c>
      <c r="AG2" s="31" t="s">
        <v>271</v>
      </c>
      <c r="AH2" s="32" t="s">
        <v>251</v>
      </c>
      <c r="AI2" s="31" t="s">
        <v>272</v>
      </c>
      <c r="AJ2" s="32" t="s">
        <v>252</v>
      </c>
      <c r="AK2" s="31" t="s">
        <v>253</v>
      </c>
      <c r="AL2" s="33" t="s">
        <v>254</v>
      </c>
      <c r="AM2" s="31" t="s">
        <v>255</v>
      </c>
      <c r="AN2" s="33" t="s">
        <v>256</v>
      </c>
      <c r="AO2" s="33" t="s">
        <v>257</v>
      </c>
      <c r="AP2" s="33" t="s">
        <v>258</v>
      </c>
      <c r="AQ2" s="31" t="s">
        <v>259</v>
      </c>
      <c r="AR2" s="33" t="s">
        <v>260</v>
      </c>
      <c r="AS2" s="33" t="s">
        <v>308</v>
      </c>
      <c r="AT2" s="31" t="s">
        <v>261</v>
      </c>
      <c r="AU2" s="31" t="s">
        <v>262</v>
      </c>
      <c r="AV2" s="33" t="s">
        <v>273</v>
      </c>
      <c r="AW2" s="32" t="s">
        <v>274</v>
      </c>
      <c r="AX2" s="33" t="s">
        <v>275</v>
      </c>
      <c r="AY2" s="32" t="s">
        <v>276</v>
      </c>
      <c r="AZ2" s="33" t="s">
        <v>277</v>
      </c>
      <c r="BA2" s="32" t="s">
        <v>278</v>
      </c>
      <c r="BB2" s="33" t="s">
        <v>279</v>
      </c>
      <c r="BC2" s="32" t="s">
        <v>280</v>
      </c>
      <c r="BD2" s="33" t="s">
        <v>281</v>
      </c>
      <c r="BE2" s="32" t="s">
        <v>282</v>
      </c>
      <c r="BF2" s="33" t="s">
        <v>263</v>
      </c>
      <c r="BG2" s="33" t="s">
        <v>264</v>
      </c>
      <c r="BH2" s="33" t="s">
        <v>265</v>
      </c>
      <c r="BI2" s="31" t="s">
        <v>283</v>
      </c>
      <c r="BJ2" s="32" t="s">
        <v>266</v>
      </c>
      <c r="BK2" s="33" t="s">
        <v>284</v>
      </c>
      <c r="BL2" s="32" t="s">
        <v>285</v>
      </c>
      <c r="BM2" s="33" t="s">
        <v>286</v>
      </c>
      <c r="BN2" s="56" t="s">
        <v>366</v>
      </c>
    </row>
    <row r="3" spans="1:66" s="26" customFormat="1" ht="112.5" customHeight="1" thickBot="1" x14ac:dyDescent="0.3">
      <c r="A3" s="30" t="s">
        <v>191</v>
      </c>
      <c r="B3" s="31" t="s">
        <v>83</v>
      </c>
      <c r="C3" s="31" t="s">
        <v>65</v>
      </c>
      <c r="D3" s="32" t="s">
        <v>47</v>
      </c>
      <c r="E3" s="31" t="s">
        <v>127</v>
      </c>
      <c r="F3" s="31" t="s">
        <v>114</v>
      </c>
      <c r="G3" s="32" t="s">
        <v>53</v>
      </c>
      <c r="H3" s="65" t="s">
        <v>398</v>
      </c>
      <c r="I3" s="56" t="s">
        <v>399</v>
      </c>
      <c r="J3" s="33" t="s">
        <v>66</v>
      </c>
      <c r="K3" s="33" t="s">
        <v>309</v>
      </c>
      <c r="L3" s="56" t="s">
        <v>358</v>
      </c>
      <c r="M3" s="57" t="s">
        <v>359</v>
      </c>
      <c r="N3" s="33" t="s">
        <v>302</v>
      </c>
      <c r="O3" s="33" t="s">
        <v>305</v>
      </c>
      <c r="P3" s="33" t="s">
        <v>67</v>
      </c>
      <c r="Q3" s="31" t="s">
        <v>192</v>
      </c>
      <c r="R3" s="33" t="s">
        <v>143</v>
      </c>
      <c r="S3" s="31" t="s">
        <v>125</v>
      </c>
      <c r="T3" s="32" t="s">
        <v>126</v>
      </c>
      <c r="U3" s="31" t="s">
        <v>68</v>
      </c>
      <c r="V3" s="32" t="s">
        <v>64</v>
      </c>
      <c r="W3" s="31" t="s">
        <v>84</v>
      </c>
      <c r="X3" s="34" t="s">
        <v>1</v>
      </c>
      <c r="Y3" s="31" t="s">
        <v>115</v>
      </c>
      <c r="Z3" s="31" t="s">
        <v>409</v>
      </c>
      <c r="AA3" s="31" t="s">
        <v>116</v>
      </c>
      <c r="AB3" s="31" t="s">
        <v>117</v>
      </c>
      <c r="AC3" s="33" t="s">
        <v>2</v>
      </c>
      <c r="AD3" s="33" t="s">
        <v>3</v>
      </c>
      <c r="AE3" s="33" t="s">
        <v>310</v>
      </c>
      <c r="AF3" s="33" t="s">
        <v>406</v>
      </c>
      <c r="AG3" s="31" t="s">
        <v>69</v>
      </c>
      <c r="AH3" s="32" t="s">
        <v>54</v>
      </c>
      <c r="AI3" s="31" t="s">
        <v>70</v>
      </c>
      <c r="AJ3" s="32" t="s">
        <v>55</v>
      </c>
      <c r="AK3" s="31" t="s">
        <v>5</v>
      </c>
      <c r="AL3" s="33" t="s">
        <v>6</v>
      </c>
      <c r="AM3" s="31" t="s">
        <v>85</v>
      </c>
      <c r="AN3" s="33" t="s">
        <v>193</v>
      </c>
      <c r="AO3" s="33" t="s">
        <v>118</v>
      </c>
      <c r="AP3" s="33" t="s">
        <v>7</v>
      </c>
      <c r="AQ3" s="31" t="s">
        <v>86</v>
      </c>
      <c r="AR3" s="33" t="s">
        <v>8</v>
      </c>
      <c r="AS3" s="33" t="s">
        <v>307</v>
      </c>
      <c r="AT3" s="31" t="s">
        <v>128</v>
      </c>
      <c r="AU3" s="31" t="s">
        <v>9</v>
      </c>
      <c r="AV3" s="33" t="s">
        <v>71</v>
      </c>
      <c r="AW3" s="32" t="s">
        <v>60</v>
      </c>
      <c r="AX3" s="33" t="s">
        <v>72</v>
      </c>
      <c r="AY3" s="32" t="s">
        <v>59</v>
      </c>
      <c r="AZ3" s="33" t="s">
        <v>73</v>
      </c>
      <c r="BA3" s="32" t="s">
        <v>61</v>
      </c>
      <c r="BB3" s="33" t="s">
        <v>74</v>
      </c>
      <c r="BC3" s="32" t="s">
        <v>62</v>
      </c>
      <c r="BD3" s="33" t="s">
        <v>75</v>
      </c>
      <c r="BE3" s="32" t="s">
        <v>63</v>
      </c>
      <c r="BF3" s="33" t="s">
        <v>87</v>
      </c>
      <c r="BG3" s="33" t="s">
        <v>194</v>
      </c>
      <c r="BH3" s="33" t="s">
        <v>195</v>
      </c>
      <c r="BI3" s="31" t="s">
        <v>76</v>
      </c>
      <c r="BJ3" s="32" t="s">
        <v>56</v>
      </c>
      <c r="BK3" s="33" t="s">
        <v>145</v>
      </c>
      <c r="BL3" s="32" t="s">
        <v>144</v>
      </c>
      <c r="BM3" s="33" t="s">
        <v>287</v>
      </c>
      <c r="BN3" s="56" t="s">
        <v>364</v>
      </c>
    </row>
    <row r="4" spans="1:66" s="76" customFormat="1" x14ac:dyDescent="0.25">
      <c r="A4" s="67"/>
      <c r="B4" s="68"/>
      <c r="C4" s="67"/>
      <c r="D4" s="40"/>
      <c r="E4" s="42"/>
      <c r="F4" s="69"/>
      <c r="G4" s="41"/>
      <c r="H4" s="67"/>
      <c r="I4" s="67"/>
      <c r="J4" s="70"/>
      <c r="K4" s="70"/>
      <c r="L4" s="70"/>
      <c r="M4" s="71"/>
      <c r="N4" s="69"/>
      <c r="O4" s="72"/>
      <c r="P4" s="73"/>
      <c r="Q4" s="74"/>
      <c r="R4" s="67"/>
      <c r="S4" s="72"/>
      <c r="T4" s="68"/>
      <c r="U4" s="69"/>
      <c r="V4" s="69"/>
      <c r="W4" s="67"/>
      <c r="X4" s="67"/>
      <c r="Y4" s="75"/>
      <c r="Z4" s="75"/>
      <c r="AA4" s="75"/>
      <c r="AB4" s="75"/>
      <c r="AC4" s="70"/>
      <c r="AD4" s="70"/>
      <c r="AE4" s="69"/>
      <c r="AF4" s="69"/>
      <c r="AG4" s="69"/>
      <c r="AH4" s="69"/>
      <c r="AI4" s="69"/>
      <c r="AJ4" s="39"/>
      <c r="AK4" s="69"/>
      <c r="AL4" s="69"/>
      <c r="AM4" s="67"/>
      <c r="AN4" s="67"/>
      <c r="AO4" s="75"/>
      <c r="AP4" s="67"/>
      <c r="AQ4" s="67"/>
      <c r="AR4" s="67"/>
      <c r="AS4" s="69"/>
      <c r="AT4" s="42"/>
      <c r="AU4" s="69"/>
      <c r="AV4" s="69"/>
      <c r="AW4" s="69"/>
      <c r="AY4" s="69"/>
      <c r="AZ4" s="69"/>
      <c r="BA4" s="69"/>
      <c r="BB4" s="69"/>
      <c r="BC4" s="69"/>
      <c r="BD4" s="69"/>
      <c r="BE4" s="69"/>
      <c r="BF4" s="67"/>
      <c r="BG4" s="72"/>
      <c r="BH4" s="72"/>
      <c r="BI4" s="69"/>
      <c r="BJ4" s="69"/>
      <c r="BK4" s="67"/>
      <c r="BL4" s="77"/>
      <c r="BM4" s="67"/>
    </row>
    <row r="5" spans="1:66" s="76" customFormat="1" x14ac:dyDescent="0.25">
      <c r="A5" s="78"/>
      <c r="B5" s="83"/>
      <c r="D5" s="76" t="e">
        <f>VLOOKUP(Таблица91112282710[[#This Row],[Название документа, основания для закупки]],ТаблОснЗакуп[],2,FALSE)</f>
        <v>#N/A</v>
      </c>
      <c r="E5" s="78"/>
      <c r="G5" s="41" t="e">
        <f>VLOOKUP(Таблица91112282710[[#This Row],[ Название раздела Плана]],ТаблРазделПлана4[],2,FALSE)</f>
        <v>#N/A</v>
      </c>
      <c r="H5" s="78"/>
      <c r="I5" s="78"/>
      <c r="J5" s="79"/>
      <c r="K5" s="79"/>
      <c r="L5" s="70"/>
      <c r="M5" s="71" t="e">
        <f>VLOOKUP(Таблица91112282710[[#This Row],[Предмет закупки для учета исключений  в годовом объеме закупок (Код исключения СМСП)]],ТаблИсключ,2,FALSE)</f>
        <v>#N/A</v>
      </c>
      <c r="N5" s="69"/>
      <c r="O5" s="80"/>
      <c r="P5" s="81"/>
      <c r="Q5" s="82"/>
      <c r="R5" s="80"/>
      <c r="S5" s="80"/>
      <c r="T5" s="83" t="e">
        <f>VLOOKUP(Таблица91112282710[[#This Row],[Ставка НДС]],ТаблицаСтавкиНДС[],2,FALSE)</f>
        <v>#N/A</v>
      </c>
      <c r="V5" s="76" t="e">
        <f>VLOOKUP(Таблица91112282710[[#This Row],[Название источника финансирования]],ТаблИстФинанс[],2,FALSE)</f>
        <v>#N/A</v>
      </c>
      <c r="W5" s="78"/>
      <c r="X5" s="78"/>
      <c r="Y5" s="84"/>
      <c r="Z5" s="84"/>
      <c r="AA5" s="84"/>
      <c r="AB5" s="84"/>
      <c r="AC5" s="79"/>
      <c r="AD5" s="79"/>
      <c r="AE5" s="69"/>
      <c r="AF5" s="69"/>
      <c r="AH5" s="76" t="e">
        <f>VLOOKUP(Таблица91112282710[[#This Row],[Название способа закупки]],ТаблСпосЗакуп[],2,FALSE)</f>
        <v>#N/A</v>
      </c>
      <c r="AJ5" s="76" t="e">
        <f>VLOOKUP(Таблица91112282710[[#This Row],[Название формы конкурентной закупки]],ТаблФормЗакуп[],2,FALSE)</f>
        <v>#N/A</v>
      </c>
      <c r="AM5" s="78"/>
      <c r="AN5" s="78"/>
      <c r="AO5" s="84"/>
      <c r="AP5" s="78"/>
      <c r="AQ5" s="78"/>
      <c r="AR5" s="78"/>
      <c r="AT5" s="78"/>
      <c r="AW5" s="76" t="e">
        <f>VLOOKUP(Таблица91112282710[[#This Row],[Название ПД1 для согласования]],ТаблПодрГазпром[],2,FALSE)</f>
        <v>#N/A</v>
      </c>
      <c r="AY5" s="76" t="e">
        <f>VLOOKUP(Таблица91112282710[[#This Row],[Название ПД2 для согласования]],ТаблПодрГазпром[],2,FALSE)</f>
        <v>#N/A</v>
      </c>
      <c r="BA5" s="76" t="e">
        <f>VLOOKUP(Таблица91112282710[[#This Row],[Название ПД3 для согласования]],ТаблПодрГазпром[],2,FALSE)</f>
        <v>#N/A</v>
      </c>
      <c r="BC5" s="76" t="e">
        <f>VLOOKUP(Таблица91112282710[[#This Row],[Название ПД4 для согласования]],ТаблПодрГазпром[],2,FALSE)</f>
        <v>#N/A</v>
      </c>
      <c r="BE5" s="76" t="e">
        <f>VLOOKUP(Таблица91112282710[[#This Row],[Название ПД5 для согласования]],ТаблПодрГазпром[],2,FALSE)</f>
        <v>#N/A</v>
      </c>
      <c r="BF5" s="78"/>
      <c r="BG5" s="80"/>
      <c r="BH5" s="80"/>
      <c r="BJ5" s="76" t="e">
        <f>VLOOKUP(Таблица91112282710[[#This Row],[Название направления закупки]],ТаблНапрЗакуп[],2,FALSE)</f>
        <v>#N/A</v>
      </c>
      <c r="BK5" s="78"/>
      <c r="BL5" s="85" t="e">
        <f>VLOOKUP(Таблица91112282710[[#This Row],[Наименование подразделения-заявителя закупки (только для закупок ОАО "Газпром")]],ТаблПодрГазпром[],2,FALSE)</f>
        <v>#N/A</v>
      </c>
      <c r="BM5" s="78"/>
    </row>
    <row r="6" spans="1:66" s="76" customFormat="1" x14ac:dyDescent="0.25">
      <c r="A6" s="78"/>
      <c r="B6" s="83"/>
      <c r="D6" s="76" t="e">
        <f>VLOOKUP(Таблица91112282710[[#This Row],[Название документа, основания для закупки]],ТаблОснЗакуп[],2,FALSE)</f>
        <v>#N/A</v>
      </c>
      <c r="E6" s="78"/>
      <c r="G6" s="41" t="e">
        <f>VLOOKUP(Таблица91112282710[[#This Row],[ Название раздела Плана]],ТаблРазделПлана4[],2,FALSE)</f>
        <v>#N/A</v>
      </c>
      <c r="H6" s="78"/>
      <c r="I6" s="78"/>
      <c r="J6" s="79"/>
      <c r="K6" s="79"/>
      <c r="L6" s="70"/>
      <c r="M6" s="71" t="e">
        <f>VLOOKUP(Таблица91112282710[[#This Row],[Предмет закупки для учета исключений  в годовом объеме закупок (Код исключения СМСП)]],ТаблИсключ,2,FALSE)</f>
        <v>#N/A</v>
      </c>
      <c r="N6" s="69"/>
      <c r="O6" s="80"/>
      <c r="P6" s="81"/>
      <c r="Q6" s="82"/>
      <c r="R6" s="80"/>
      <c r="S6" s="80"/>
      <c r="T6" s="83" t="e">
        <f>VLOOKUP(Таблица91112282710[[#This Row],[Ставка НДС]],ТаблицаСтавкиНДС[],2,FALSE)</f>
        <v>#N/A</v>
      </c>
      <c r="V6" s="76" t="e">
        <f>VLOOKUP(Таблица91112282710[[#This Row],[Название источника финансирования]],ТаблИстФинанс[],2,FALSE)</f>
        <v>#N/A</v>
      </c>
      <c r="W6" s="78"/>
      <c r="X6" s="78"/>
      <c r="Y6" s="84"/>
      <c r="Z6" s="84"/>
      <c r="AA6" s="84"/>
      <c r="AB6" s="84"/>
      <c r="AC6" s="79"/>
      <c r="AD6" s="79"/>
      <c r="AE6" s="69"/>
      <c r="AF6" s="69"/>
      <c r="AH6" s="76" t="e">
        <f>VLOOKUP(Таблица91112282710[[#This Row],[Название способа закупки]],ТаблСпосЗакуп[],2,FALSE)</f>
        <v>#N/A</v>
      </c>
      <c r="AJ6" s="76" t="e">
        <f>VLOOKUP(Таблица91112282710[[#This Row],[Название формы конкурентной закупки]],ТаблФормЗакуп[],2,FALSE)</f>
        <v>#N/A</v>
      </c>
      <c r="AM6" s="78"/>
      <c r="AN6" s="78"/>
      <c r="AO6" s="84"/>
      <c r="AP6" s="78"/>
      <c r="AQ6" s="78"/>
      <c r="AR6" s="78"/>
      <c r="AT6" s="78"/>
      <c r="AW6" s="76" t="e">
        <f>VLOOKUP(Таблица91112282710[[#This Row],[Название ПД1 для согласования]],ТаблПодрГазпром[],2,FALSE)</f>
        <v>#N/A</v>
      </c>
      <c r="AY6" s="76" t="e">
        <f>VLOOKUP(Таблица91112282710[[#This Row],[Название ПД2 для согласования]],ТаблПодрГазпром[],2,FALSE)</f>
        <v>#N/A</v>
      </c>
      <c r="BA6" s="76" t="e">
        <f>VLOOKUP(Таблица91112282710[[#This Row],[Название ПД3 для согласования]],ТаблПодрГазпром[],2,FALSE)</f>
        <v>#N/A</v>
      </c>
      <c r="BC6" s="76" t="e">
        <f>VLOOKUP(Таблица91112282710[[#This Row],[Название ПД4 для согласования]],ТаблПодрГазпром[],2,FALSE)</f>
        <v>#N/A</v>
      </c>
      <c r="BE6" s="76" t="e">
        <f>VLOOKUP(Таблица91112282710[[#This Row],[Название ПД5 для согласования]],ТаблПодрГазпром[],2,FALSE)</f>
        <v>#N/A</v>
      </c>
      <c r="BF6" s="78"/>
      <c r="BG6" s="80"/>
      <c r="BH6" s="80"/>
      <c r="BJ6" s="76" t="e">
        <f>VLOOKUP(Таблица91112282710[[#This Row],[Название направления закупки]],ТаблНапрЗакуп[],2,FALSE)</f>
        <v>#N/A</v>
      </c>
      <c r="BK6" s="78"/>
      <c r="BL6" s="77" t="e">
        <f>VLOOKUP(Таблица91112282710[[#This Row],[Наименование подразделения-заявителя закупки (только для закупок ОАО "Газпром")]],ТаблПодрГазпром[],2,FALSE)</f>
        <v>#N/A</v>
      </c>
      <c r="BM6" s="78"/>
    </row>
    <row r="7" spans="1:66" s="76" customFormat="1" x14ac:dyDescent="0.25">
      <c r="A7" s="78"/>
      <c r="B7" s="83"/>
      <c r="D7" s="76" t="e">
        <f>VLOOKUP(Таблица91112282710[[#This Row],[Название документа, основания для закупки]],ТаблОснЗакуп[],2,FALSE)</f>
        <v>#N/A</v>
      </c>
      <c r="E7" s="78"/>
      <c r="G7" s="41" t="e">
        <f>VLOOKUP(Таблица91112282710[[#This Row],[ Название раздела Плана]],ТаблРазделПлана4[],2,FALSE)</f>
        <v>#N/A</v>
      </c>
      <c r="H7" s="78"/>
      <c r="I7" s="78"/>
      <c r="J7" s="79"/>
      <c r="K7" s="79"/>
      <c r="L7" s="70"/>
      <c r="M7" s="71" t="e">
        <f>VLOOKUP(Таблица91112282710[[#This Row],[Предмет закупки для учета исключений  в годовом объеме закупок (Код исключения СМСП)]],ТаблИсключ,2,FALSE)</f>
        <v>#N/A</v>
      </c>
      <c r="N7" s="69"/>
      <c r="O7" s="80"/>
      <c r="P7" s="81"/>
      <c r="Q7" s="82"/>
      <c r="R7" s="80"/>
      <c r="S7" s="80"/>
      <c r="T7" s="83" t="e">
        <f>VLOOKUP(Таблица91112282710[[#This Row],[Ставка НДС]],ТаблицаСтавкиНДС[],2,FALSE)</f>
        <v>#N/A</v>
      </c>
      <c r="V7" s="76" t="e">
        <f>VLOOKUP(Таблица91112282710[[#This Row],[Название источника финансирования]],ТаблИстФинанс[],2,FALSE)</f>
        <v>#N/A</v>
      </c>
      <c r="W7" s="78"/>
      <c r="X7" s="78"/>
      <c r="Y7" s="84"/>
      <c r="Z7" s="84"/>
      <c r="AA7" s="84"/>
      <c r="AB7" s="84"/>
      <c r="AC7" s="79"/>
      <c r="AD7" s="79"/>
      <c r="AE7" s="69"/>
      <c r="AF7" s="69"/>
      <c r="AH7" s="76" t="e">
        <f>VLOOKUP(Таблица91112282710[[#This Row],[Название способа закупки]],ТаблСпосЗакуп[],2,FALSE)</f>
        <v>#N/A</v>
      </c>
      <c r="AJ7" s="76" t="e">
        <f>VLOOKUP(Таблица91112282710[[#This Row],[Название формы конкурентной закупки]],ТаблФормЗакуп[],2,FALSE)</f>
        <v>#N/A</v>
      </c>
      <c r="AM7" s="78"/>
      <c r="AN7" s="78"/>
      <c r="AO7" s="84"/>
      <c r="AP7" s="78"/>
      <c r="AQ7" s="78"/>
      <c r="AR7" s="78"/>
      <c r="AT7" s="78"/>
      <c r="AW7" s="76" t="e">
        <f>VLOOKUP(Таблица91112282710[[#This Row],[Название ПД1 для согласования]],ТаблПодрГазпром[],2,FALSE)</f>
        <v>#N/A</v>
      </c>
      <c r="AY7" s="76" t="e">
        <f>VLOOKUP(Таблица91112282710[[#This Row],[Название ПД2 для согласования]],ТаблПодрГазпром[],2,FALSE)</f>
        <v>#N/A</v>
      </c>
      <c r="BA7" s="76" t="e">
        <f>VLOOKUP(Таблица91112282710[[#This Row],[Название ПД3 для согласования]],ТаблПодрГазпром[],2,FALSE)</f>
        <v>#N/A</v>
      </c>
      <c r="BC7" s="76" t="e">
        <f>VLOOKUP(Таблица91112282710[[#This Row],[Название ПД4 для согласования]],ТаблПодрГазпром[],2,FALSE)</f>
        <v>#N/A</v>
      </c>
      <c r="BE7" s="76" t="e">
        <f>VLOOKUP(Таблица91112282710[[#This Row],[Название ПД5 для согласования]],ТаблПодрГазпром[],2,FALSE)</f>
        <v>#N/A</v>
      </c>
      <c r="BF7" s="78"/>
      <c r="BG7" s="80"/>
      <c r="BH7" s="80"/>
      <c r="BJ7" s="76" t="e">
        <f>VLOOKUP(Таблица91112282710[[#This Row],[Название направления закупки]],ТаблНапрЗакуп[],2,FALSE)</f>
        <v>#N/A</v>
      </c>
      <c r="BK7" s="78"/>
      <c r="BL7" s="85" t="e">
        <f>VLOOKUP(Таблица91112282710[[#This Row],[Наименование подразделения-заявителя закупки (только для закупок ОАО "Газпром")]],ТаблПодрГазпром[],2,FALSE)</f>
        <v>#N/A</v>
      </c>
      <c r="BM7" s="78"/>
    </row>
    <row r="8" spans="1:66" s="76" customFormat="1" x14ac:dyDescent="0.25">
      <c r="A8" s="78"/>
      <c r="B8" s="83"/>
      <c r="D8" s="76" t="e">
        <f>VLOOKUP(Таблица91112282710[[#This Row],[Название документа, основания для закупки]],ТаблОснЗакуп[],2,FALSE)</f>
        <v>#N/A</v>
      </c>
      <c r="E8" s="78"/>
      <c r="G8" s="41" t="e">
        <f>VLOOKUP(Таблица91112282710[[#This Row],[ Название раздела Плана]],ТаблРазделПлана4[],2,FALSE)</f>
        <v>#N/A</v>
      </c>
      <c r="H8" s="78"/>
      <c r="I8" s="78"/>
      <c r="J8" s="79"/>
      <c r="K8" s="79"/>
      <c r="L8" s="70"/>
      <c r="M8" s="71" t="e">
        <f>VLOOKUP(Таблица91112282710[[#This Row],[Предмет закупки для учета исключений  в годовом объеме закупок (Код исключения СМСП)]],ТаблИсключ,2,FALSE)</f>
        <v>#N/A</v>
      </c>
      <c r="N8" s="69"/>
      <c r="O8" s="80"/>
      <c r="P8" s="81"/>
      <c r="Q8" s="82"/>
      <c r="R8" s="80"/>
      <c r="S8" s="80"/>
      <c r="T8" s="83" t="e">
        <f>VLOOKUP(Таблица91112282710[[#This Row],[Ставка НДС]],ТаблицаСтавкиНДС[],2,FALSE)</f>
        <v>#N/A</v>
      </c>
      <c r="V8" s="76" t="e">
        <f>VLOOKUP(Таблица91112282710[[#This Row],[Название источника финансирования]],ТаблИстФинанс[],2,FALSE)</f>
        <v>#N/A</v>
      </c>
      <c r="W8" s="78"/>
      <c r="X8" s="78"/>
      <c r="Y8" s="84"/>
      <c r="Z8" s="84"/>
      <c r="AA8" s="84"/>
      <c r="AB8" s="84"/>
      <c r="AC8" s="79"/>
      <c r="AD8" s="79"/>
      <c r="AE8" s="69"/>
      <c r="AF8" s="69"/>
      <c r="AH8" s="76" t="e">
        <f>VLOOKUP(Таблица91112282710[[#This Row],[Название способа закупки]],ТаблСпосЗакуп[],2,FALSE)</f>
        <v>#N/A</v>
      </c>
      <c r="AJ8" s="76" t="e">
        <f>VLOOKUP(Таблица91112282710[[#This Row],[Название формы конкурентной закупки]],ТаблФормЗакуп[],2,FALSE)</f>
        <v>#N/A</v>
      </c>
      <c r="AM8" s="78"/>
      <c r="AN8" s="78"/>
      <c r="AO8" s="84"/>
      <c r="AP8" s="78"/>
      <c r="AQ8" s="78"/>
      <c r="AR8" s="78"/>
      <c r="AT8" s="78"/>
      <c r="AW8" s="76" t="e">
        <f>VLOOKUP(Таблица91112282710[[#This Row],[Название ПД1 для согласования]],ТаблПодрГазпром[],2,FALSE)</f>
        <v>#N/A</v>
      </c>
      <c r="AY8" s="76" t="e">
        <f>VLOOKUP(Таблица91112282710[[#This Row],[Название ПД2 для согласования]],ТаблПодрГазпром[],2,FALSE)</f>
        <v>#N/A</v>
      </c>
      <c r="BA8" s="76" t="e">
        <f>VLOOKUP(Таблица91112282710[[#This Row],[Название ПД3 для согласования]],ТаблПодрГазпром[],2,FALSE)</f>
        <v>#N/A</v>
      </c>
      <c r="BC8" s="76" t="e">
        <f>VLOOKUP(Таблица91112282710[[#This Row],[Название ПД4 для согласования]],ТаблПодрГазпром[],2,FALSE)</f>
        <v>#N/A</v>
      </c>
      <c r="BE8" s="76" t="e">
        <f>VLOOKUP(Таблица91112282710[[#This Row],[Название ПД5 для согласования]],ТаблПодрГазпром[],2,FALSE)</f>
        <v>#N/A</v>
      </c>
      <c r="BF8" s="78"/>
      <c r="BG8" s="80"/>
      <c r="BH8" s="80"/>
      <c r="BJ8" s="76" t="e">
        <f>VLOOKUP(Таблица91112282710[[#This Row],[Название направления закупки]],ТаблНапрЗакуп[],2,FALSE)</f>
        <v>#N/A</v>
      </c>
      <c r="BK8" s="78"/>
      <c r="BL8" s="77" t="e">
        <f>VLOOKUP(Таблица91112282710[[#This Row],[Наименование подразделения-заявителя закупки (только для закупок ОАО "Газпром")]],ТаблПодрГазпром[],2,FALSE)</f>
        <v>#N/A</v>
      </c>
      <c r="BM8" s="78"/>
    </row>
    <row r="9" spans="1:66" s="76" customFormat="1" x14ac:dyDescent="0.25">
      <c r="A9" s="78"/>
      <c r="B9" s="83"/>
      <c r="D9" s="76" t="e">
        <f>VLOOKUP(Таблица91112282710[[#This Row],[Название документа, основания для закупки]],ТаблОснЗакуп[],2,FALSE)</f>
        <v>#N/A</v>
      </c>
      <c r="E9" s="78"/>
      <c r="G9" s="41" t="e">
        <f>VLOOKUP(Таблица91112282710[[#This Row],[ Название раздела Плана]],ТаблРазделПлана4[],2,FALSE)</f>
        <v>#N/A</v>
      </c>
      <c r="H9" s="78"/>
      <c r="I9" s="78"/>
      <c r="J9" s="79"/>
      <c r="K9" s="79"/>
      <c r="L9" s="70"/>
      <c r="M9" s="71" t="e">
        <f>VLOOKUP(Таблица91112282710[[#This Row],[Предмет закупки для учета исключений  в годовом объеме закупок (Код исключения СМСП)]],ТаблИсключ,2,FALSE)</f>
        <v>#N/A</v>
      </c>
      <c r="N9" s="69"/>
      <c r="O9" s="80"/>
      <c r="P9" s="81"/>
      <c r="Q9" s="82"/>
      <c r="R9" s="80"/>
      <c r="S9" s="80"/>
      <c r="T9" s="83" t="e">
        <f>VLOOKUP(Таблица91112282710[[#This Row],[Ставка НДС]],ТаблицаСтавкиНДС[],2,FALSE)</f>
        <v>#N/A</v>
      </c>
      <c r="V9" s="76" t="e">
        <f>VLOOKUP(Таблица91112282710[[#This Row],[Название источника финансирования]],ТаблИстФинанс[],2,FALSE)</f>
        <v>#N/A</v>
      </c>
      <c r="W9" s="78"/>
      <c r="X9" s="78"/>
      <c r="Y9" s="84"/>
      <c r="Z9" s="84"/>
      <c r="AA9" s="84"/>
      <c r="AB9" s="84"/>
      <c r="AC9" s="79"/>
      <c r="AD9" s="79"/>
      <c r="AE9" s="69"/>
      <c r="AF9" s="69"/>
      <c r="AH9" s="76" t="e">
        <f>VLOOKUP(Таблица91112282710[[#This Row],[Название способа закупки]],ТаблСпосЗакуп[],2,FALSE)</f>
        <v>#N/A</v>
      </c>
      <c r="AJ9" s="76" t="e">
        <f>VLOOKUP(Таблица91112282710[[#This Row],[Название формы конкурентной закупки]],ТаблФормЗакуп[],2,FALSE)</f>
        <v>#N/A</v>
      </c>
      <c r="AM9" s="78"/>
      <c r="AN9" s="78"/>
      <c r="AO9" s="84"/>
      <c r="AP9" s="78"/>
      <c r="AQ9" s="78"/>
      <c r="AR9" s="78"/>
      <c r="AT9" s="78"/>
      <c r="AW9" s="76" t="e">
        <f>VLOOKUP(Таблица91112282710[[#This Row],[Название ПД1 для согласования]],ТаблПодрГазпром[],2,FALSE)</f>
        <v>#N/A</v>
      </c>
      <c r="AY9" s="76" t="e">
        <f>VLOOKUP(Таблица91112282710[[#This Row],[Название ПД2 для согласования]],ТаблПодрГазпром[],2,FALSE)</f>
        <v>#N/A</v>
      </c>
      <c r="BA9" s="76" t="e">
        <f>VLOOKUP(Таблица91112282710[[#This Row],[Название ПД3 для согласования]],ТаблПодрГазпром[],2,FALSE)</f>
        <v>#N/A</v>
      </c>
      <c r="BC9" s="76" t="e">
        <f>VLOOKUP(Таблица91112282710[[#This Row],[Название ПД4 для согласования]],ТаблПодрГазпром[],2,FALSE)</f>
        <v>#N/A</v>
      </c>
      <c r="BE9" s="76" t="e">
        <f>VLOOKUP(Таблица91112282710[[#This Row],[Название ПД5 для согласования]],ТаблПодрГазпром[],2,FALSE)</f>
        <v>#N/A</v>
      </c>
      <c r="BF9" s="78"/>
      <c r="BG9" s="80"/>
      <c r="BH9" s="80"/>
      <c r="BJ9" s="76" t="e">
        <f>VLOOKUP(Таблица91112282710[[#This Row],[Название направления закупки]],ТаблНапрЗакуп[],2,FALSE)</f>
        <v>#N/A</v>
      </c>
      <c r="BK9" s="78"/>
      <c r="BL9" s="85" t="e">
        <f>VLOOKUP(Таблица91112282710[[#This Row],[Наименование подразделения-заявителя закупки (только для закупок ОАО "Газпром")]],ТаблПодрГазпром[],2,FALSE)</f>
        <v>#N/A</v>
      </c>
      <c r="BM9" s="78"/>
    </row>
    <row r="10" spans="1:66" s="76" customFormat="1" x14ac:dyDescent="0.25">
      <c r="A10" s="78"/>
      <c r="B10" s="83"/>
      <c r="D10" s="76" t="e">
        <f>VLOOKUP(Таблица91112282710[[#This Row],[Название документа, основания для закупки]],ТаблОснЗакуп[],2,FALSE)</f>
        <v>#N/A</v>
      </c>
      <c r="E10" s="78"/>
      <c r="G10" s="41" t="e">
        <f>VLOOKUP(Таблица91112282710[[#This Row],[ Название раздела Плана]],ТаблРазделПлана4[],2,FALSE)</f>
        <v>#N/A</v>
      </c>
      <c r="H10" s="78"/>
      <c r="I10" s="78"/>
      <c r="J10" s="79"/>
      <c r="K10" s="79"/>
      <c r="L10" s="70"/>
      <c r="M10" s="71" t="e">
        <f>VLOOKUP(Таблица91112282710[[#This Row],[Предмет закупки для учета исключений  в годовом объеме закупок (Код исключения СМСП)]],ТаблИсключ,2,FALSE)</f>
        <v>#N/A</v>
      </c>
      <c r="N10" s="69"/>
      <c r="O10" s="80"/>
      <c r="P10" s="81"/>
      <c r="Q10" s="82"/>
      <c r="R10" s="80"/>
      <c r="S10" s="80"/>
      <c r="T10" s="83" t="e">
        <f>VLOOKUP(Таблица91112282710[[#This Row],[Ставка НДС]],ТаблицаСтавкиНДС[],2,FALSE)</f>
        <v>#N/A</v>
      </c>
      <c r="V10" s="76" t="e">
        <f>VLOOKUP(Таблица91112282710[[#This Row],[Название источника финансирования]],ТаблИстФинанс[],2,FALSE)</f>
        <v>#N/A</v>
      </c>
      <c r="W10" s="78"/>
      <c r="X10" s="78"/>
      <c r="Y10" s="84"/>
      <c r="Z10" s="84"/>
      <c r="AA10" s="84"/>
      <c r="AB10" s="84"/>
      <c r="AC10" s="79"/>
      <c r="AD10" s="79"/>
      <c r="AE10" s="69"/>
      <c r="AF10" s="69"/>
      <c r="AH10" s="76" t="e">
        <f>VLOOKUP(Таблица91112282710[[#This Row],[Название способа закупки]],ТаблСпосЗакуп[],2,FALSE)</f>
        <v>#N/A</v>
      </c>
      <c r="AJ10" s="76" t="e">
        <f>VLOOKUP(Таблица91112282710[[#This Row],[Название формы конкурентной закупки]],ТаблФормЗакуп[],2,FALSE)</f>
        <v>#N/A</v>
      </c>
      <c r="AM10" s="78"/>
      <c r="AN10" s="78"/>
      <c r="AO10" s="84"/>
      <c r="AP10" s="78"/>
      <c r="AQ10" s="78"/>
      <c r="AR10" s="78"/>
      <c r="AT10" s="78"/>
      <c r="AW10" s="76" t="e">
        <f>VLOOKUP(Таблица91112282710[[#This Row],[Название ПД1 для согласования]],ТаблПодрГазпром[],2,FALSE)</f>
        <v>#N/A</v>
      </c>
      <c r="AY10" s="76" t="e">
        <f>VLOOKUP(Таблица91112282710[[#This Row],[Название ПД2 для согласования]],ТаблПодрГазпром[],2,FALSE)</f>
        <v>#N/A</v>
      </c>
      <c r="BA10" s="76" t="e">
        <f>VLOOKUP(Таблица91112282710[[#This Row],[Название ПД3 для согласования]],ТаблПодрГазпром[],2,FALSE)</f>
        <v>#N/A</v>
      </c>
      <c r="BC10" s="76" t="e">
        <f>VLOOKUP(Таблица91112282710[[#This Row],[Название ПД4 для согласования]],ТаблПодрГазпром[],2,FALSE)</f>
        <v>#N/A</v>
      </c>
      <c r="BE10" s="76" t="e">
        <f>VLOOKUP(Таблица91112282710[[#This Row],[Название ПД5 для согласования]],ТаблПодрГазпром[],2,FALSE)</f>
        <v>#N/A</v>
      </c>
      <c r="BF10" s="78"/>
      <c r="BG10" s="80"/>
      <c r="BH10" s="80"/>
      <c r="BJ10" s="76" t="e">
        <f>VLOOKUP(Таблица91112282710[[#This Row],[Название направления закупки]],ТаблНапрЗакуп[],2,FALSE)</f>
        <v>#N/A</v>
      </c>
      <c r="BK10" s="78"/>
      <c r="BL10" s="77" t="e">
        <f>VLOOKUP(Таблица91112282710[[#This Row],[Наименование подразделения-заявителя закупки (только для закупок ОАО "Газпром")]],ТаблПодрГазпром[],2,FALSE)</f>
        <v>#N/A</v>
      </c>
      <c r="BM10" s="78"/>
    </row>
    <row r="11" spans="1:66" s="76" customFormat="1" x14ac:dyDescent="0.25">
      <c r="A11" s="78"/>
      <c r="B11" s="83"/>
      <c r="D11" s="76" t="e">
        <f>VLOOKUP(Таблица91112282710[[#This Row],[Название документа, основания для закупки]],ТаблОснЗакуп[],2,FALSE)</f>
        <v>#N/A</v>
      </c>
      <c r="E11" s="78"/>
      <c r="G11" s="41" t="e">
        <f>VLOOKUP(Таблица91112282710[[#This Row],[ Название раздела Плана]],ТаблРазделПлана4[],2,FALSE)</f>
        <v>#N/A</v>
      </c>
      <c r="H11" s="78"/>
      <c r="I11" s="78"/>
      <c r="J11" s="79"/>
      <c r="K11" s="79"/>
      <c r="L11" s="70"/>
      <c r="M11" s="71" t="e">
        <f>VLOOKUP(Таблица91112282710[[#This Row],[Предмет закупки для учета исключений  в годовом объеме закупок (Код исключения СМСП)]],ТаблИсключ,2,FALSE)</f>
        <v>#N/A</v>
      </c>
      <c r="N11" s="69"/>
      <c r="O11" s="80"/>
      <c r="P11" s="81"/>
      <c r="Q11" s="82"/>
      <c r="R11" s="80"/>
      <c r="S11" s="80"/>
      <c r="T11" s="83" t="e">
        <f>VLOOKUP(Таблица91112282710[[#This Row],[Ставка НДС]],ТаблицаСтавкиНДС[],2,FALSE)</f>
        <v>#N/A</v>
      </c>
      <c r="V11" s="76" t="e">
        <f>VLOOKUP(Таблица91112282710[[#This Row],[Название источника финансирования]],ТаблИстФинанс[],2,FALSE)</f>
        <v>#N/A</v>
      </c>
      <c r="W11" s="78"/>
      <c r="X11" s="78"/>
      <c r="Y11" s="84"/>
      <c r="Z11" s="84"/>
      <c r="AA11" s="84"/>
      <c r="AB11" s="84"/>
      <c r="AC11" s="79"/>
      <c r="AD11" s="79"/>
      <c r="AE11" s="69"/>
      <c r="AF11" s="69"/>
      <c r="AH11" s="76" t="e">
        <f>VLOOKUP(Таблица91112282710[[#This Row],[Название способа закупки]],ТаблСпосЗакуп[],2,FALSE)</f>
        <v>#N/A</v>
      </c>
      <c r="AJ11" s="76" t="e">
        <f>VLOOKUP(Таблица91112282710[[#This Row],[Название формы конкурентной закупки]],ТаблФормЗакуп[],2,FALSE)</f>
        <v>#N/A</v>
      </c>
      <c r="AM11" s="78"/>
      <c r="AN11" s="78"/>
      <c r="AO11" s="84"/>
      <c r="AP11" s="78"/>
      <c r="AQ11" s="78"/>
      <c r="AR11" s="78"/>
      <c r="AT11" s="78"/>
      <c r="AW11" s="76" t="e">
        <f>VLOOKUP(Таблица91112282710[[#This Row],[Название ПД1 для согласования]],ТаблПодрГазпром[],2,FALSE)</f>
        <v>#N/A</v>
      </c>
      <c r="AY11" s="76" t="e">
        <f>VLOOKUP(Таблица91112282710[[#This Row],[Название ПД2 для согласования]],ТаблПодрГазпром[],2,FALSE)</f>
        <v>#N/A</v>
      </c>
      <c r="BA11" s="76" t="e">
        <f>VLOOKUP(Таблица91112282710[[#This Row],[Название ПД3 для согласования]],ТаблПодрГазпром[],2,FALSE)</f>
        <v>#N/A</v>
      </c>
      <c r="BC11" s="76" t="e">
        <f>VLOOKUP(Таблица91112282710[[#This Row],[Название ПД4 для согласования]],ТаблПодрГазпром[],2,FALSE)</f>
        <v>#N/A</v>
      </c>
      <c r="BE11" s="76" t="e">
        <f>VLOOKUP(Таблица91112282710[[#This Row],[Название ПД5 для согласования]],ТаблПодрГазпром[],2,FALSE)</f>
        <v>#N/A</v>
      </c>
      <c r="BF11" s="78"/>
      <c r="BG11" s="80"/>
      <c r="BH11" s="80"/>
      <c r="BJ11" s="76" t="e">
        <f>VLOOKUP(Таблица91112282710[[#This Row],[Название направления закупки]],ТаблНапрЗакуп[],2,FALSE)</f>
        <v>#N/A</v>
      </c>
      <c r="BK11" s="78"/>
      <c r="BL11" s="85" t="e">
        <f>VLOOKUP(Таблица91112282710[[#This Row],[Наименование подразделения-заявителя закупки (только для закупок ОАО "Газпром")]],ТаблПодрГазпром[],2,FALSE)</f>
        <v>#N/A</v>
      </c>
      <c r="BM11" s="78"/>
    </row>
    <row r="12" spans="1:66" s="76" customFormat="1" x14ac:dyDescent="0.25">
      <c r="A12" s="78"/>
      <c r="B12" s="83"/>
      <c r="D12" s="76" t="e">
        <f>VLOOKUP(Таблица91112282710[[#This Row],[Название документа, основания для закупки]],ТаблОснЗакуп[],2,FALSE)</f>
        <v>#N/A</v>
      </c>
      <c r="E12" s="78"/>
      <c r="G12" s="41" t="e">
        <f>VLOOKUP(Таблица91112282710[[#This Row],[ Название раздела Плана]],ТаблРазделПлана4[],2,FALSE)</f>
        <v>#N/A</v>
      </c>
      <c r="H12" s="78"/>
      <c r="I12" s="78"/>
      <c r="J12" s="79"/>
      <c r="K12" s="79"/>
      <c r="L12" s="70"/>
      <c r="M12" s="71" t="e">
        <f>VLOOKUP(Таблица91112282710[[#This Row],[Предмет закупки для учета исключений  в годовом объеме закупок (Код исключения СМСП)]],ТаблИсключ,2,FALSE)</f>
        <v>#N/A</v>
      </c>
      <c r="N12" s="69"/>
      <c r="O12" s="80"/>
      <c r="P12" s="81"/>
      <c r="Q12" s="82"/>
      <c r="R12" s="80"/>
      <c r="S12" s="80"/>
      <c r="T12" s="83" t="e">
        <f>VLOOKUP(Таблица91112282710[[#This Row],[Ставка НДС]],ТаблицаСтавкиНДС[],2,FALSE)</f>
        <v>#N/A</v>
      </c>
      <c r="V12" s="76" t="e">
        <f>VLOOKUP(Таблица91112282710[[#This Row],[Название источника финансирования]],ТаблИстФинанс[],2,FALSE)</f>
        <v>#N/A</v>
      </c>
      <c r="W12" s="78"/>
      <c r="X12" s="78"/>
      <c r="Y12" s="84"/>
      <c r="Z12" s="84"/>
      <c r="AA12" s="84"/>
      <c r="AB12" s="84"/>
      <c r="AC12" s="79"/>
      <c r="AD12" s="79"/>
      <c r="AE12" s="69"/>
      <c r="AF12" s="69"/>
      <c r="AH12" s="76" t="e">
        <f>VLOOKUP(Таблица91112282710[[#This Row],[Название способа закупки]],ТаблСпосЗакуп[],2,FALSE)</f>
        <v>#N/A</v>
      </c>
      <c r="AJ12" s="76" t="e">
        <f>VLOOKUP(Таблица91112282710[[#This Row],[Название формы конкурентной закупки]],ТаблФормЗакуп[],2,FALSE)</f>
        <v>#N/A</v>
      </c>
      <c r="AM12" s="78"/>
      <c r="AN12" s="78"/>
      <c r="AO12" s="84"/>
      <c r="AP12" s="78"/>
      <c r="AQ12" s="78"/>
      <c r="AR12" s="78"/>
      <c r="AT12" s="78"/>
      <c r="AW12" s="76" t="e">
        <f>VLOOKUP(Таблица91112282710[[#This Row],[Название ПД1 для согласования]],ТаблПодрГазпром[],2,FALSE)</f>
        <v>#N/A</v>
      </c>
      <c r="AY12" s="76" t="e">
        <f>VLOOKUP(Таблица91112282710[[#This Row],[Название ПД2 для согласования]],ТаблПодрГазпром[],2,FALSE)</f>
        <v>#N/A</v>
      </c>
      <c r="BA12" s="76" t="e">
        <f>VLOOKUP(Таблица91112282710[[#This Row],[Название ПД3 для согласования]],ТаблПодрГазпром[],2,FALSE)</f>
        <v>#N/A</v>
      </c>
      <c r="BC12" s="76" t="e">
        <f>VLOOKUP(Таблица91112282710[[#This Row],[Название ПД4 для согласования]],ТаблПодрГазпром[],2,FALSE)</f>
        <v>#N/A</v>
      </c>
      <c r="BE12" s="76" t="e">
        <f>VLOOKUP(Таблица91112282710[[#This Row],[Название ПД5 для согласования]],ТаблПодрГазпром[],2,FALSE)</f>
        <v>#N/A</v>
      </c>
      <c r="BF12" s="78"/>
      <c r="BG12" s="80"/>
      <c r="BH12" s="80"/>
      <c r="BJ12" s="76" t="e">
        <f>VLOOKUP(Таблица91112282710[[#This Row],[Название направления закупки]],ТаблНапрЗакуп[],2,FALSE)</f>
        <v>#N/A</v>
      </c>
      <c r="BK12" s="78"/>
      <c r="BL12" s="77" t="e">
        <f>VLOOKUP(Таблица91112282710[[#This Row],[Наименование подразделения-заявителя закупки (только для закупок ОАО "Газпром")]],ТаблПодрГазпром[],2,FALSE)</f>
        <v>#N/A</v>
      </c>
      <c r="BM12" s="78"/>
    </row>
    <row r="13" spans="1:66" s="76" customFormat="1" x14ac:dyDescent="0.25">
      <c r="A13" s="78"/>
      <c r="B13" s="83"/>
      <c r="D13" s="76" t="e">
        <f>VLOOKUP(Таблица91112282710[[#This Row],[Название документа, основания для закупки]],ТаблОснЗакуп[],2,FALSE)</f>
        <v>#N/A</v>
      </c>
      <c r="E13" s="78"/>
      <c r="G13" s="41" t="e">
        <f>VLOOKUP(Таблица91112282710[[#This Row],[ Название раздела Плана]],ТаблРазделПлана4[],2,FALSE)</f>
        <v>#N/A</v>
      </c>
      <c r="H13" s="78"/>
      <c r="I13" s="78"/>
      <c r="J13" s="79"/>
      <c r="K13" s="79"/>
      <c r="L13" s="70"/>
      <c r="M13" s="71" t="e">
        <f>VLOOKUP(Таблица91112282710[[#This Row],[Предмет закупки для учета исключений  в годовом объеме закупок (Код исключения СМСП)]],ТаблИсключ,2,FALSE)</f>
        <v>#N/A</v>
      </c>
      <c r="N13" s="69"/>
      <c r="O13" s="80"/>
      <c r="P13" s="81"/>
      <c r="Q13" s="82"/>
      <c r="R13" s="80"/>
      <c r="S13" s="80"/>
      <c r="T13" s="83" t="e">
        <f>VLOOKUP(Таблица91112282710[[#This Row],[Ставка НДС]],ТаблицаСтавкиНДС[],2,FALSE)</f>
        <v>#N/A</v>
      </c>
      <c r="V13" s="76" t="e">
        <f>VLOOKUP(Таблица91112282710[[#This Row],[Название источника финансирования]],ТаблИстФинанс[],2,FALSE)</f>
        <v>#N/A</v>
      </c>
      <c r="W13" s="78"/>
      <c r="X13" s="78"/>
      <c r="Y13" s="84"/>
      <c r="Z13" s="84"/>
      <c r="AA13" s="84"/>
      <c r="AB13" s="84"/>
      <c r="AC13" s="79"/>
      <c r="AD13" s="79"/>
      <c r="AE13" s="69"/>
      <c r="AF13" s="69"/>
      <c r="AH13" s="76" t="e">
        <f>VLOOKUP(Таблица91112282710[[#This Row],[Название способа закупки]],ТаблСпосЗакуп[],2,FALSE)</f>
        <v>#N/A</v>
      </c>
      <c r="AJ13" s="76" t="e">
        <f>VLOOKUP(Таблица91112282710[[#This Row],[Название формы конкурентной закупки]],ТаблФормЗакуп[],2,FALSE)</f>
        <v>#N/A</v>
      </c>
      <c r="AM13" s="78"/>
      <c r="AN13" s="78"/>
      <c r="AO13" s="84"/>
      <c r="AP13" s="78"/>
      <c r="AQ13" s="78"/>
      <c r="AR13" s="78"/>
      <c r="AT13" s="78"/>
      <c r="AW13" s="76" t="e">
        <f>VLOOKUP(Таблица91112282710[[#This Row],[Название ПД1 для согласования]],ТаблПодрГазпром[],2,FALSE)</f>
        <v>#N/A</v>
      </c>
      <c r="AY13" s="76" t="e">
        <f>VLOOKUP(Таблица91112282710[[#This Row],[Название ПД2 для согласования]],ТаблПодрГазпром[],2,FALSE)</f>
        <v>#N/A</v>
      </c>
      <c r="BA13" s="76" t="e">
        <f>VLOOKUP(Таблица91112282710[[#This Row],[Название ПД3 для согласования]],ТаблПодрГазпром[],2,FALSE)</f>
        <v>#N/A</v>
      </c>
      <c r="BC13" s="76" t="e">
        <f>VLOOKUP(Таблица91112282710[[#This Row],[Название ПД4 для согласования]],ТаблПодрГазпром[],2,FALSE)</f>
        <v>#N/A</v>
      </c>
      <c r="BE13" s="76" t="e">
        <f>VLOOKUP(Таблица91112282710[[#This Row],[Название ПД5 для согласования]],ТаблПодрГазпром[],2,FALSE)</f>
        <v>#N/A</v>
      </c>
      <c r="BF13" s="78"/>
      <c r="BG13" s="80"/>
      <c r="BH13" s="80"/>
      <c r="BJ13" s="76" t="e">
        <f>VLOOKUP(Таблица91112282710[[#This Row],[Название направления закупки]],ТаблНапрЗакуп[],2,FALSE)</f>
        <v>#N/A</v>
      </c>
      <c r="BK13" s="78"/>
      <c r="BL13" s="85" t="e">
        <f>VLOOKUP(Таблица91112282710[[#This Row],[Наименование подразделения-заявителя закупки (только для закупок ОАО "Газпром")]],ТаблПодрГазпром[],2,FALSE)</f>
        <v>#N/A</v>
      </c>
      <c r="BM13" s="78"/>
    </row>
    <row r="14" spans="1:66" s="76" customFormat="1" x14ac:dyDescent="0.25">
      <c r="A14" s="78"/>
      <c r="B14" s="83"/>
      <c r="D14" s="76" t="e">
        <f>VLOOKUP(Таблица91112282710[[#This Row],[Название документа, основания для закупки]],ТаблОснЗакуп[],2,FALSE)</f>
        <v>#N/A</v>
      </c>
      <c r="E14" s="78"/>
      <c r="G14" s="41" t="e">
        <f>VLOOKUP(Таблица91112282710[[#This Row],[ Название раздела Плана]],ТаблРазделПлана4[],2,FALSE)</f>
        <v>#N/A</v>
      </c>
      <c r="H14" s="78"/>
      <c r="I14" s="78"/>
      <c r="J14" s="79"/>
      <c r="K14" s="79"/>
      <c r="L14" s="70"/>
      <c r="M14" s="71" t="e">
        <f>VLOOKUP(Таблица91112282710[[#This Row],[Предмет закупки для учета исключений  в годовом объеме закупок (Код исключения СМСП)]],ТаблИсключ,2,FALSE)</f>
        <v>#N/A</v>
      </c>
      <c r="N14" s="69"/>
      <c r="O14" s="80"/>
      <c r="P14" s="81"/>
      <c r="Q14" s="82"/>
      <c r="R14" s="80"/>
      <c r="S14" s="80"/>
      <c r="T14" s="83" t="e">
        <f>VLOOKUP(Таблица91112282710[[#This Row],[Ставка НДС]],ТаблицаСтавкиНДС[],2,FALSE)</f>
        <v>#N/A</v>
      </c>
      <c r="V14" s="76" t="e">
        <f>VLOOKUP(Таблица91112282710[[#This Row],[Название источника финансирования]],ТаблИстФинанс[],2,FALSE)</f>
        <v>#N/A</v>
      </c>
      <c r="W14" s="78"/>
      <c r="X14" s="78"/>
      <c r="Y14" s="84"/>
      <c r="Z14" s="84"/>
      <c r="AA14" s="84"/>
      <c r="AB14" s="84"/>
      <c r="AC14" s="79"/>
      <c r="AD14" s="79"/>
      <c r="AE14" s="69"/>
      <c r="AF14" s="69"/>
      <c r="AH14" s="76" t="e">
        <f>VLOOKUP(Таблица91112282710[[#This Row],[Название способа закупки]],ТаблСпосЗакуп[],2,FALSE)</f>
        <v>#N/A</v>
      </c>
      <c r="AJ14" s="76" t="e">
        <f>VLOOKUP(Таблица91112282710[[#This Row],[Название формы конкурентной закупки]],ТаблФормЗакуп[],2,FALSE)</f>
        <v>#N/A</v>
      </c>
      <c r="AM14" s="78"/>
      <c r="AN14" s="78"/>
      <c r="AO14" s="84"/>
      <c r="AP14" s="78"/>
      <c r="AQ14" s="78"/>
      <c r="AR14" s="78"/>
      <c r="AT14" s="78"/>
      <c r="AW14" s="76" t="e">
        <f>VLOOKUP(Таблица91112282710[[#This Row],[Название ПД1 для согласования]],ТаблПодрГазпром[],2,FALSE)</f>
        <v>#N/A</v>
      </c>
      <c r="AY14" s="76" t="e">
        <f>VLOOKUP(Таблица91112282710[[#This Row],[Название ПД2 для согласования]],ТаблПодрГазпром[],2,FALSE)</f>
        <v>#N/A</v>
      </c>
      <c r="BA14" s="76" t="e">
        <f>VLOOKUP(Таблица91112282710[[#This Row],[Название ПД3 для согласования]],ТаблПодрГазпром[],2,FALSE)</f>
        <v>#N/A</v>
      </c>
      <c r="BC14" s="76" t="e">
        <f>VLOOKUP(Таблица91112282710[[#This Row],[Название ПД4 для согласования]],ТаблПодрГазпром[],2,FALSE)</f>
        <v>#N/A</v>
      </c>
      <c r="BE14" s="76" t="e">
        <f>VLOOKUP(Таблица91112282710[[#This Row],[Название ПД5 для согласования]],ТаблПодрГазпром[],2,FALSE)</f>
        <v>#N/A</v>
      </c>
      <c r="BF14" s="78"/>
      <c r="BG14" s="80"/>
      <c r="BH14" s="80"/>
      <c r="BJ14" s="76" t="e">
        <f>VLOOKUP(Таблица91112282710[[#This Row],[Название направления закупки]],ТаблНапрЗакуп[],2,FALSE)</f>
        <v>#N/A</v>
      </c>
      <c r="BK14" s="78"/>
      <c r="BL14" s="77" t="e">
        <f>VLOOKUP(Таблица91112282710[[#This Row],[Наименование подразделения-заявителя закупки (только для закупок ОАО "Газпром")]],ТаблПодрГазпром[],2,FALSE)</f>
        <v>#N/A</v>
      </c>
      <c r="BM14" s="78"/>
    </row>
    <row r="15" spans="1:66" s="76" customFormat="1" x14ac:dyDescent="0.25">
      <c r="A15" s="78"/>
      <c r="B15" s="83"/>
      <c r="D15" s="76" t="e">
        <f>VLOOKUP(Таблица91112282710[[#This Row],[Название документа, основания для закупки]],ТаблОснЗакуп[],2,FALSE)</f>
        <v>#N/A</v>
      </c>
      <c r="E15" s="78"/>
      <c r="G15" s="41" t="e">
        <f>VLOOKUP(Таблица91112282710[[#This Row],[ Название раздела Плана]],ТаблРазделПлана4[],2,FALSE)</f>
        <v>#N/A</v>
      </c>
      <c r="H15" s="78"/>
      <c r="I15" s="78"/>
      <c r="J15" s="79"/>
      <c r="K15" s="79"/>
      <c r="L15" s="70"/>
      <c r="M15" s="71" t="e">
        <f>VLOOKUP(Таблица91112282710[[#This Row],[Предмет закупки для учета исключений  в годовом объеме закупок (Код исключения СМСП)]],ТаблИсключ,2,FALSE)</f>
        <v>#N/A</v>
      </c>
      <c r="N15" s="69"/>
      <c r="O15" s="80"/>
      <c r="P15" s="81"/>
      <c r="Q15" s="82"/>
      <c r="R15" s="80"/>
      <c r="S15" s="80"/>
      <c r="T15" s="83" t="e">
        <f>VLOOKUP(Таблица91112282710[[#This Row],[Ставка НДС]],ТаблицаСтавкиНДС[],2,FALSE)</f>
        <v>#N/A</v>
      </c>
      <c r="V15" s="76" t="e">
        <f>VLOOKUP(Таблица91112282710[[#This Row],[Название источника финансирования]],ТаблИстФинанс[],2,FALSE)</f>
        <v>#N/A</v>
      </c>
      <c r="W15" s="78"/>
      <c r="X15" s="78"/>
      <c r="Y15" s="84"/>
      <c r="Z15" s="84"/>
      <c r="AA15" s="84"/>
      <c r="AB15" s="84"/>
      <c r="AC15" s="79"/>
      <c r="AD15" s="79"/>
      <c r="AE15" s="69"/>
      <c r="AF15" s="69"/>
      <c r="AH15" s="76" t="e">
        <f>VLOOKUP(Таблица91112282710[[#This Row],[Название способа закупки]],ТаблСпосЗакуп[],2,FALSE)</f>
        <v>#N/A</v>
      </c>
      <c r="AJ15" s="76" t="e">
        <f>VLOOKUP(Таблица91112282710[[#This Row],[Название формы конкурентной закупки]],ТаблФормЗакуп[],2,FALSE)</f>
        <v>#N/A</v>
      </c>
      <c r="AM15" s="78"/>
      <c r="AN15" s="78"/>
      <c r="AO15" s="84"/>
      <c r="AP15" s="78"/>
      <c r="AQ15" s="78"/>
      <c r="AR15" s="78"/>
      <c r="AT15" s="78"/>
      <c r="AW15" s="76" t="e">
        <f>VLOOKUP(Таблица91112282710[[#This Row],[Название ПД1 для согласования]],ТаблПодрГазпром[],2,FALSE)</f>
        <v>#N/A</v>
      </c>
      <c r="AY15" s="76" t="e">
        <f>VLOOKUP(Таблица91112282710[[#This Row],[Название ПД2 для согласования]],ТаблПодрГазпром[],2,FALSE)</f>
        <v>#N/A</v>
      </c>
      <c r="BA15" s="76" t="e">
        <f>VLOOKUP(Таблица91112282710[[#This Row],[Название ПД3 для согласования]],ТаблПодрГазпром[],2,FALSE)</f>
        <v>#N/A</v>
      </c>
      <c r="BC15" s="76" t="e">
        <f>VLOOKUP(Таблица91112282710[[#This Row],[Название ПД4 для согласования]],ТаблПодрГазпром[],2,FALSE)</f>
        <v>#N/A</v>
      </c>
      <c r="BE15" s="76" t="e">
        <f>VLOOKUP(Таблица91112282710[[#This Row],[Название ПД5 для согласования]],ТаблПодрГазпром[],2,FALSE)</f>
        <v>#N/A</v>
      </c>
      <c r="BF15" s="78"/>
      <c r="BG15" s="80"/>
      <c r="BH15" s="80"/>
      <c r="BJ15" s="76" t="e">
        <f>VLOOKUP(Таблица91112282710[[#This Row],[Название направления закупки]],ТаблНапрЗакуп[],2,FALSE)</f>
        <v>#N/A</v>
      </c>
      <c r="BK15" s="78"/>
      <c r="BL15" s="85" t="e">
        <f>VLOOKUP(Таблица91112282710[[#This Row],[Наименование подразделения-заявителя закупки (только для закупок ОАО "Газпром")]],ТаблПодрГазпром[],2,FALSE)</f>
        <v>#N/A</v>
      </c>
      <c r="BM15" s="78"/>
    </row>
    <row r="16" spans="1:66" s="76" customFormat="1" x14ac:dyDescent="0.25">
      <c r="A16" s="78"/>
      <c r="B16" s="83"/>
      <c r="D16" s="76" t="e">
        <f>VLOOKUP(Таблица91112282710[[#This Row],[Название документа, основания для закупки]],ТаблОснЗакуп[],2,FALSE)</f>
        <v>#N/A</v>
      </c>
      <c r="E16" s="78"/>
      <c r="G16" s="41" t="e">
        <f>VLOOKUP(Таблица91112282710[[#This Row],[ Название раздела Плана]],ТаблРазделПлана4[],2,FALSE)</f>
        <v>#N/A</v>
      </c>
      <c r="H16" s="78"/>
      <c r="I16" s="78"/>
      <c r="J16" s="79"/>
      <c r="K16" s="79"/>
      <c r="L16" s="70"/>
      <c r="M16" s="71" t="e">
        <f>VLOOKUP(Таблица91112282710[[#This Row],[Предмет закупки для учета исключений  в годовом объеме закупок (Код исключения СМСП)]],ТаблИсключ,2,FALSE)</f>
        <v>#N/A</v>
      </c>
      <c r="N16" s="69"/>
      <c r="O16" s="80"/>
      <c r="P16" s="81"/>
      <c r="Q16" s="82"/>
      <c r="R16" s="80"/>
      <c r="S16" s="80"/>
      <c r="T16" s="83" t="e">
        <f>VLOOKUP(Таблица91112282710[[#This Row],[Ставка НДС]],ТаблицаСтавкиНДС[],2,FALSE)</f>
        <v>#N/A</v>
      </c>
      <c r="V16" s="76" t="e">
        <f>VLOOKUP(Таблица91112282710[[#This Row],[Название источника финансирования]],ТаблИстФинанс[],2,FALSE)</f>
        <v>#N/A</v>
      </c>
      <c r="W16" s="78"/>
      <c r="X16" s="78"/>
      <c r="Y16" s="84"/>
      <c r="Z16" s="84"/>
      <c r="AA16" s="84"/>
      <c r="AB16" s="84"/>
      <c r="AC16" s="79"/>
      <c r="AD16" s="79"/>
      <c r="AE16" s="69"/>
      <c r="AF16" s="69"/>
      <c r="AH16" s="76" t="e">
        <f>VLOOKUP(Таблица91112282710[[#This Row],[Название способа закупки]],ТаблСпосЗакуп[],2,FALSE)</f>
        <v>#N/A</v>
      </c>
      <c r="AJ16" s="76" t="e">
        <f>VLOOKUP(Таблица91112282710[[#This Row],[Название формы конкурентной закупки]],ТаблФормЗакуп[],2,FALSE)</f>
        <v>#N/A</v>
      </c>
      <c r="AM16" s="78"/>
      <c r="AN16" s="78"/>
      <c r="AO16" s="84"/>
      <c r="AP16" s="78"/>
      <c r="AQ16" s="78"/>
      <c r="AR16" s="78"/>
      <c r="AT16" s="78"/>
      <c r="AW16" s="76" t="e">
        <f>VLOOKUP(Таблица91112282710[[#This Row],[Название ПД1 для согласования]],ТаблПодрГазпром[],2,FALSE)</f>
        <v>#N/A</v>
      </c>
      <c r="AY16" s="76" t="e">
        <f>VLOOKUP(Таблица91112282710[[#This Row],[Название ПД2 для согласования]],ТаблПодрГазпром[],2,FALSE)</f>
        <v>#N/A</v>
      </c>
      <c r="BA16" s="76" t="e">
        <f>VLOOKUP(Таблица91112282710[[#This Row],[Название ПД3 для согласования]],ТаблПодрГазпром[],2,FALSE)</f>
        <v>#N/A</v>
      </c>
      <c r="BC16" s="76" t="e">
        <f>VLOOKUP(Таблица91112282710[[#This Row],[Название ПД4 для согласования]],ТаблПодрГазпром[],2,FALSE)</f>
        <v>#N/A</v>
      </c>
      <c r="BE16" s="76" t="e">
        <f>VLOOKUP(Таблица91112282710[[#This Row],[Название ПД5 для согласования]],ТаблПодрГазпром[],2,FALSE)</f>
        <v>#N/A</v>
      </c>
      <c r="BF16" s="78"/>
      <c r="BG16" s="80"/>
      <c r="BH16" s="80"/>
      <c r="BJ16" s="76" t="e">
        <f>VLOOKUP(Таблица91112282710[[#This Row],[Название направления закупки]],ТаблНапрЗакуп[],2,FALSE)</f>
        <v>#N/A</v>
      </c>
      <c r="BK16" s="78"/>
      <c r="BL16" s="77" t="e">
        <f>VLOOKUP(Таблица91112282710[[#This Row],[Наименование подразделения-заявителя закупки (только для закупок ОАО "Газпром")]],ТаблПодрГазпром[],2,FALSE)</f>
        <v>#N/A</v>
      </c>
      <c r="BM16" s="78"/>
    </row>
    <row r="17" spans="1:65" s="76" customFormat="1" x14ac:dyDescent="0.25">
      <c r="A17" s="78"/>
      <c r="B17" s="83"/>
      <c r="D17" s="76" t="e">
        <f>VLOOKUP(Таблица91112282710[[#This Row],[Название документа, основания для закупки]],ТаблОснЗакуп[],2,FALSE)</f>
        <v>#N/A</v>
      </c>
      <c r="E17" s="78"/>
      <c r="G17" s="41" t="e">
        <f>VLOOKUP(Таблица91112282710[[#This Row],[ Название раздела Плана]],ТаблРазделПлана4[],2,FALSE)</f>
        <v>#N/A</v>
      </c>
      <c r="H17" s="78"/>
      <c r="I17" s="78"/>
      <c r="J17" s="79"/>
      <c r="K17" s="79"/>
      <c r="L17" s="70"/>
      <c r="M17" s="71" t="e">
        <f>VLOOKUP(Таблица91112282710[[#This Row],[Предмет закупки для учета исключений  в годовом объеме закупок (Код исключения СМСП)]],ТаблИсключ,2,FALSE)</f>
        <v>#N/A</v>
      </c>
      <c r="N17" s="69"/>
      <c r="O17" s="80"/>
      <c r="P17" s="81"/>
      <c r="Q17" s="82"/>
      <c r="R17" s="80"/>
      <c r="S17" s="80"/>
      <c r="T17" s="83" t="e">
        <f>VLOOKUP(Таблица91112282710[[#This Row],[Ставка НДС]],ТаблицаСтавкиНДС[],2,FALSE)</f>
        <v>#N/A</v>
      </c>
      <c r="V17" s="76" t="e">
        <f>VLOOKUP(Таблица91112282710[[#This Row],[Название источника финансирования]],ТаблИстФинанс[],2,FALSE)</f>
        <v>#N/A</v>
      </c>
      <c r="W17" s="78"/>
      <c r="X17" s="78"/>
      <c r="Y17" s="84"/>
      <c r="Z17" s="84"/>
      <c r="AA17" s="84"/>
      <c r="AB17" s="84"/>
      <c r="AC17" s="79"/>
      <c r="AD17" s="79"/>
      <c r="AE17" s="69"/>
      <c r="AF17" s="69"/>
      <c r="AH17" s="76" t="e">
        <f>VLOOKUP(Таблица91112282710[[#This Row],[Название способа закупки]],ТаблСпосЗакуп[],2,FALSE)</f>
        <v>#N/A</v>
      </c>
      <c r="AJ17" s="76" t="e">
        <f>VLOOKUP(Таблица91112282710[[#This Row],[Название формы конкурентной закупки]],ТаблФормЗакуп[],2,FALSE)</f>
        <v>#N/A</v>
      </c>
      <c r="AM17" s="78"/>
      <c r="AN17" s="78"/>
      <c r="AO17" s="84"/>
      <c r="AP17" s="78"/>
      <c r="AQ17" s="78"/>
      <c r="AR17" s="78"/>
      <c r="AT17" s="78"/>
      <c r="AW17" s="76" t="e">
        <f>VLOOKUP(Таблица91112282710[[#This Row],[Название ПД1 для согласования]],ТаблПодрГазпром[],2,FALSE)</f>
        <v>#N/A</v>
      </c>
      <c r="AY17" s="76" t="e">
        <f>VLOOKUP(Таблица91112282710[[#This Row],[Название ПД2 для согласования]],ТаблПодрГазпром[],2,FALSE)</f>
        <v>#N/A</v>
      </c>
      <c r="BA17" s="76" t="e">
        <f>VLOOKUP(Таблица91112282710[[#This Row],[Название ПД3 для согласования]],ТаблПодрГазпром[],2,FALSE)</f>
        <v>#N/A</v>
      </c>
      <c r="BC17" s="76" t="e">
        <f>VLOOKUP(Таблица91112282710[[#This Row],[Название ПД4 для согласования]],ТаблПодрГазпром[],2,FALSE)</f>
        <v>#N/A</v>
      </c>
      <c r="BE17" s="76" t="e">
        <f>VLOOKUP(Таблица91112282710[[#This Row],[Название ПД5 для согласования]],ТаблПодрГазпром[],2,FALSE)</f>
        <v>#N/A</v>
      </c>
      <c r="BF17" s="78"/>
      <c r="BG17" s="80"/>
      <c r="BH17" s="80"/>
      <c r="BJ17" s="76" t="e">
        <f>VLOOKUP(Таблица91112282710[[#This Row],[Название направления закупки]],ТаблНапрЗакуп[],2,FALSE)</f>
        <v>#N/A</v>
      </c>
      <c r="BK17" s="78"/>
      <c r="BL17" s="85" t="e">
        <f>VLOOKUP(Таблица91112282710[[#This Row],[Наименование подразделения-заявителя закупки (только для закупок ОАО "Газпром")]],ТаблПодрГазпром[],2,FALSE)</f>
        <v>#N/A</v>
      </c>
      <c r="BM17" s="78"/>
    </row>
    <row r="18" spans="1:65" s="76" customFormat="1" x14ac:dyDescent="0.25">
      <c r="A18" s="78"/>
      <c r="B18" s="83"/>
      <c r="D18" s="76" t="e">
        <f>VLOOKUP(Таблица91112282710[[#This Row],[Название документа, основания для закупки]],ТаблОснЗакуп[],2,FALSE)</f>
        <v>#N/A</v>
      </c>
      <c r="E18" s="78"/>
      <c r="G18" s="41" t="e">
        <f>VLOOKUP(Таблица91112282710[[#This Row],[ Название раздела Плана]],ТаблРазделПлана4[],2,FALSE)</f>
        <v>#N/A</v>
      </c>
      <c r="H18" s="78"/>
      <c r="I18" s="78"/>
      <c r="J18" s="79"/>
      <c r="K18" s="79"/>
      <c r="L18" s="70"/>
      <c r="M18" s="71" t="e">
        <f>VLOOKUP(Таблица91112282710[[#This Row],[Предмет закупки для учета исключений  в годовом объеме закупок (Код исключения СМСП)]],ТаблИсключ,2,FALSE)</f>
        <v>#N/A</v>
      </c>
      <c r="N18" s="69"/>
      <c r="O18" s="80"/>
      <c r="P18" s="81"/>
      <c r="Q18" s="82"/>
      <c r="R18" s="80"/>
      <c r="S18" s="80"/>
      <c r="T18" s="83" t="e">
        <f>VLOOKUP(Таблица91112282710[[#This Row],[Ставка НДС]],ТаблицаСтавкиНДС[],2,FALSE)</f>
        <v>#N/A</v>
      </c>
      <c r="V18" s="76" t="e">
        <f>VLOOKUP(Таблица91112282710[[#This Row],[Название источника финансирования]],ТаблИстФинанс[],2,FALSE)</f>
        <v>#N/A</v>
      </c>
      <c r="W18" s="78"/>
      <c r="X18" s="78"/>
      <c r="Y18" s="84"/>
      <c r="Z18" s="84"/>
      <c r="AA18" s="84"/>
      <c r="AB18" s="84"/>
      <c r="AC18" s="79"/>
      <c r="AD18" s="79"/>
      <c r="AE18" s="69"/>
      <c r="AF18" s="69"/>
      <c r="AH18" s="76" t="e">
        <f>VLOOKUP(Таблица91112282710[[#This Row],[Название способа закупки]],ТаблСпосЗакуп[],2,FALSE)</f>
        <v>#N/A</v>
      </c>
      <c r="AJ18" s="76" t="e">
        <f>VLOOKUP(Таблица91112282710[[#This Row],[Название формы конкурентной закупки]],ТаблФормЗакуп[],2,FALSE)</f>
        <v>#N/A</v>
      </c>
      <c r="AM18" s="78"/>
      <c r="AN18" s="78"/>
      <c r="AO18" s="84"/>
      <c r="AP18" s="78"/>
      <c r="AQ18" s="78"/>
      <c r="AR18" s="78"/>
      <c r="AT18" s="78"/>
      <c r="AW18" s="76" t="e">
        <f>VLOOKUP(Таблица91112282710[[#This Row],[Название ПД1 для согласования]],ТаблПодрГазпром[],2,FALSE)</f>
        <v>#N/A</v>
      </c>
      <c r="AY18" s="76" t="e">
        <f>VLOOKUP(Таблица91112282710[[#This Row],[Название ПД2 для согласования]],ТаблПодрГазпром[],2,FALSE)</f>
        <v>#N/A</v>
      </c>
      <c r="BA18" s="76" t="e">
        <f>VLOOKUP(Таблица91112282710[[#This Row],[Название ПД3 для согласования]],ТаблПодрГазпром[],2,FALSE)</f>
        <v>#N/A</v>
      </c>
      <c r="BC18" s="76" t="e">
        <f>VLOOKUP(Таблица91112282710[[#This Row],[Название ПД4 для согласования]],ТаблПодрГазпром[],2,FALSE)</f>
        <v>#N/A</v>
      </c>
      <c r="BE18" s="76" t="e">
        <f>VLOOKUP(Таблица91112282710[[#This Row],[Название ПД5 для согласования]],ТаблПодрГазпром[],2,FALSE)</f>
        <v>#N/A</v>
      </c>
      <c r="BF18" s="78"/>
      <c r="BG18" s="80"/>
      <c r="BH18" s="80"/>
      <c r="BJ18" s="76" t="e">
        <f>VLOOKUP(Таблица91112282710[[#This Row],[Название направления закупки]],ТаблНапрЗакуп[],2,FALSE)</f>
        <v>#N/A</v>
      </c>
      <c r="BK18" s="78"/>
      <c r="BL18" s="77" t="e">
        <f>VLOOKUP(Таблица91112282710[[#This Row],[Наименование подразделения-заявителя закупки (только для закупок ОАО "Газпром")]],ТаблПодрГазпром[],2,FALSE)</f>
        <v>#N/A</v>
      </c>
      <c r="BM18" s="78"/>
    </row>
    <row r="19" spans="1:65" s="76" customFormat="1" x14ac:dyDescent="0.25">
      <c r="A19" s="78"/>
      <c r="B19" s="83"/>
      <c r="D19" s="76" t="e">
        <f>VLOOKUP(Таблица91112282710[[#This Row],[Название документа, основания для закупки]],ТаблОснЗакуп[],2,FALSE)</f>
        <v>#N/A</v>
      </c>
      <c r="E19" s="78"/>
      <c r="G19" s="41" t="e">
        <f>VLOOKUP(Таблица91112282710[[#This Row],[ Название раздела Плана]],ТаблРазделПлана4[],2,FALSE)</f>
        <v>#N/A</v>
      </c>
      <c r="H19" s="78"/>
      <c r="I19" s="78"/>
      <c r="J19" s="79"/>
      <c r="K19" s="79"/>
      <c r="L19" s="70"/>
      <c r="M19" s="71" t="e">
        <f>VLOOKUP(Таблица91112282710[[#This Row],[Предмет закупки для учета исключений  в годовом объеме закупок (Код исключения СМСП)]],ТаблИсключ,2,FALSE)</f>
        <v>#N/A</v>
      </c>
      <c r="N19" s="69"/>
      <c r="O19" s="80"/>
      <c r="P19" s="81"/>
      <c r="Q19" s="82"/>
      <c r="R19" s="80"/>
      <c r="S19" s="80"/>
      <c r="T19" s="83" t="e">
        <f>VLOOKUP(Таблица91112282710[[#This Row],[Ставка НДС]],ТаблицаСтавкиНДС[],2,FALSE)</f>
        <v>#N/A</v>
      </c>
      <c r="V19" s="76" t="e">
        <f>VLOOKUP(Таблица91112282710[[#This Row],[Название источника финансирования]],ТаблИстФинанс[],2,FALSE)</f>
        <v>#N/A</v>
      </c>
      <c r="W19" s="78"/>
      <c r="X19" s="78"/>
      <c r="Y19" s="84"/>
      <c r="Z19" s="84"/>
      <c r="AA19" s="84"/>
      <c r="AB19" s="84"/>
      <c r="AC19" s="79"/>
      <c r="AD19" s="79"/>
      <c r="AE19" s="69"/>
      <c r="AF19" s="69"/>
      <c r="AH19" s="76" t="e">
        <f>VLOOKUP(Таблица91112282710[[#This Row],[Название способа закупки]],ТаблСпосЗакуп[],2,FALSE)</f>
        <v>#N/A</v>
      </c>
      <c r="AJ19" s="76" t="e">
        <f>VLOOKUP(Таблица91112282710[[#This Row],[Название формы конкурентной закупки]],ТаблФормЗакуп[],2,FALSE)</f>
        <v>#N/A</v>
      </c>
      <c r="AM19" s="78"/>
      <c r="AN19" s="78"/>
      <c r="AO19" s="84"/>
      <c r="AP19" s="78"/>
      <c r="AQ19" s="78"/>
      <c r="AR19" s="78"/>
      <c r="AT19" s="78"/>
      <c r="AW19" s="76" t="e">
        <f>VLOOKUP(Таблица91112282710[[#This Row],[Название ПД1 для согласования]],ТаблПодрГазпром[],2,FALSE)</f>
        <v>#N/A</v>
      </c>
      <c r="AY19" s="76" t="e">
        <f>VLOOKUP(Таблица91112282710[[#This Row],[Название ПД2 для согласования]],ТаблПодрГазпром[],2,FALSE)</f>
        <v>#N/A</v>
      </c>
      <c r="BA19" s="76" t="e">
        <f>VLOOKUP(Таблица91112282710[[#This Row],[Название ПД3 для согласования]],ТаблПодрГазпром[],2,FALSE)</f>
        <v>#N/A</v>
      </c>
      <c r="BC19" s="76" t="e">
        <f>VLOOKUP(Таблица91112282710[[#This Row],[Название ПД4 для согласования]],ТаблПодрГазпром[],2,FALSE)</f>
        <v>#N/A</v>
      </c>
      <c r="BE19" s="76" t="e">
        <f>VLOOKUP(Таблица91112282710[[#This Row],[Название ПД5 для согласования]],ТаблПодрГазпром[],2,FALSE)</f>
        <v>#N/A</v>
      </c>
      <c r="BF19" s="78"/>
      <c r="BG19" s="80"/>
      <c r="BH19" s="80"/>
      <c r="BJ19" s="76" t="e">
        <f>VLOOKUP(Таблица91112282710[[#This Row],[Название направления закупки]],ТаблНапрЗакуп[],2,FALSE)</f>
        <v>#N/A</v>
      </c>
      <c r="BK19" s="78"/>
      <c r="BL19" s="85" t="e">
        <f>VLOOKUP(Таблица91112282710[[#This Row],[Наименование подразделения-заявителя закупки (только для закупок ОАО "Газпром")]],ТаблПодрГазпром[],2,FALSE)</f>
        <v>#N/A</v>
      </c>
      <c r="BM19" s="78"/>
    </row>
    <row r="20" spans="1:65" s="76" customFormat="1" x14ac:dyDescent="0.25">
      <c r="A20" s="78"/>
      <c r="B20" s="83"/>
      <c r="D20" s="76" t="e">
        <f>VLOOKUP(Таблица91112282710[[#This Row],[Название документа, основания для закупки]],ТаблОснЗакуп[],2,FALSE)</f>
        <v>#N/A</v>
      </c>
      <c r="E20" s="78"/>
      <c r="G20" s="41" t="e">
        <f>VLOOKUP(Таблица91112282710[[#This Row],[ Название раздела Плана]],ТаблРазделПлана4[],2,FALSE)</f>
        <v>#N/A</v>
      </c>
      <c r="H20" s="78"/>
      <c r="I20" s="78"/>
      <c r="J20" s="79"/>
      <c r="K20" s="79"/>
      <c r="L20" s="70"/>
      <c r="M20" s="71" t="e">
        <f>VLOOKUP(Таблица91112282710[[#This Row],[Предмет закупки для учета исключений  в годовом объеме закупок (Код исключения СМСП)]],ТаблИсключ,2,FALSE)</f>
        <v>#N/A</v>
      </c>
      <c r="N20" s="69"/>
      <c r="O20" s="80"/>
      <c r="P20" s="81"/>
      <c r="Q20" s="82"/>
      <c r="R20" s="80"/>
      <c r="S20" s="80"/>
      <c r="T20" s="83" t="e">
        <f>VLOOKUP(Таблица91112282710[[#This Row],[Ставка НДС]],ТаблицаСтавкиНДС[],2,FALSE)</f>
        <v>#N/A</v>
      </c>
      <c r="V20" s="76" t="e">
        <f>VLOOKUP(Таблица91112282710[[#This Row],[Название источника финансирования]],ТаблИстФинанс[],2,FALSE)</f>
        <v>#N/A</v>
      </c>
      <c r="W20" s="78"/>
      <c r="X20" s="78"/>
      <c r="Y20" s="84"/>
      <c r="Z20" s="84"/>
      <c r="AA20" s="84"/>
      <c r="AB20" s="84"/>
      <c r="AC20" s="79"/>
      <c r="AD20" s="79"/>
      <c r="AE20" s="69"/>
      <c r="AF20" s="69"/>
      <c r="AH20" s="76" t="e">
        <f>VLOOKUP(Таблица91112282710[[#This Row],[Название способа закупки]],ТаблСпосЗакуп[],2,FALSE)</f>
        <v>#N/A</v>
      </c>
      <c r="AJ20" s="76" t="e">
        <f>VLOOKUP(Таблица91112282710[[#This Row],[Название формы конкурентной закупки]],ТаблФормЗакуп[],2,FALSE)</f>
        <v>#N/A</v>
      </c>
      <c r="AM20" s="78"/>
      <c r="AN20" s="78"/>
      <c r="AO20" s="84"/>
      <c r="AP20" s="78"/>
      <c r="AQ20" s="78"/>
      <c r="AR20" s="78"/>
      <c r="AT20" s="78"/>
      <c r="AW20" s="76" t="e">
        <f>VLOOKUP(Таблица91112282710[[#This Row],[Название ПД1 для согласования]],ТаблПодрГазпром[],2,FALSE)</f>
        <v>#N/A</v>
      </c>
      <c r="AY20" s="76" t="e">
        <f>VLOOKUP(Таблица91112282710[[#This Row],[Название ПД2 для согласования]],ТаблПодрГазпром[],2,FALSE)</f>
        <v>#N/A</v>
      </c>
      <c r="BA20" s="76" t="e">
        <f>VLOOKUP(Таблица91112282710[[#This Row],[Название ПД3 для согласования]],ТаблПодрГазпром[],2,FALSE)</f>
        <v>#N/A</v>
      </c>
      <c r="BC20" s="76" t="e">
        <f>VLOOKUP(Таблица91112282710[[#This Row],[Название ПД4 для согласования]],ТаблПодрГазпром[],2,FALSE)</f>
        <v>#N/A</v>
      </c>
      <c r="BE20" s="76" t="e">
        <f>VLOOKUP(Таблица91112282710[[#This Row],[Название ПД5 для согласования]],ТаблПодрГазпром[],2,FALSE)</f>
        <v>#N/A</v>
      </c>
      <c r="BF20" s="78"/>
      <c r="BG20" s="80"/>
      <c r="BH20" s="80"/>
      <c r="BJ20" s="76" t="e">
        <f>VLOOKUP(Таблица91112282710[[#This Row],[Название направления закупки]],ТаблНапрЗакуп[],2,FALSE)</f>
        <v>#N/A</v>
      </c>
      <c r="BK20" s="78"/>
      <c r="BL20" s="77" t="e">
        <f>VLOOKUP(Таблица91112282710[[#This Row],[Наименование подразделения-заявителя закупки (только для закупок ОАО "Газпром")]],ТаблПодрГазпром[],2,FALSE)</f>
        <v>#N/A</v>
      </c>
      <c r="BM20" s="78"/>
    </row>
    <row r="21" spans="1:65" s="76" customFormat="1" x14ac:dyDescent="0.25">
      <c r="A21" s="78"/>
      <c r="B21" s="83"/>
      <c r="D21" s="76" t="e">
        <f>VLOOKUP(Таблица91112282710[[#This Row],[Название документа, основания для закупки]],ТаблОснЗакуп[],2,FALSE)</f>
        <v>#N/A</v>
      </c>
      <c r="E21" s="78"/>
      <c r="G21" s="41" t="e">
        <f>VLOOKUP(Таблица91112282710[[#This Row],[ Название раздела Плана]],ТаблРазделПлана4[],2,FALSE)</f>
        <v>#N/A</v>
      </c>
      <c r="H21" s="78"/>
      <c r="I21" s="78"/>
      <c r="J21" s="79"/>
      <c r="K21" s="79"/>
      <c r="L21" s="70"/>
      <c r="M21" s="71" t="e">
        <f>VLOOKUP(Таблица91112282710[[#This Row],[Предмет закупки для учета исключений  в годовом объеме закупок (Код исключения СМСП)]],ТаблИсключ,2,FALSE)</f>
        <v>#N/A</v>
      </c>
      <c r="N21" s="69"/>
      <c r="O21" s="80"/>
      <c r="P21" s="81"/>
      <c r="Q21" s="82"/>
      <c r="R21" s="80"/>
      <c r="S21" s="80"/>
      <c r="T21" s="83" t="e">
        <f>VLOOKUP(Таблица91112282710[[#This Row],[Ставка НДС]],ТаблицаСтавкиНДС[],2,FALSE)</f>
        <v>#N/A</v>
      </c>
      <c r="V21" s="76" t="e">
        <f>VLOOKUP(Таблица91112282710[[#This Row],[Название источника финансирования]],ТаблИстФинанс[],2,FALSE)</f>
        <v>#N/A</v>
      </c>
      <c r="W21" s="78"/>
      <c r="X21" s="78"/>
      <c r="Y21" s="84"/>
      <c r="Z21" s="84"/>
      <c r="AA21" s="84"/>
      <c r="AB21" s="84"/>
      <c r="AC21" s="79"/>
      <c r="AD21" s="79"/>
      <c r="AE21" s="69"/>
      <c r="AF21" s="69"/>
      <c r="AH21" s="76" t="e">
        <f>VLOOKUP(Таблица91112282710[[#This Row],[Название способа закупки]],ТаблСпосЗакуп[],2,FALSE)</f>
        <v>#N/A</v>
      </c>
      <c r="AJ21" s="76" t="e">
        <f>VLOOKUP(Таблица91112282710[[#This Row],[Название формы конкурентной закупки]],ТаблФормЗакуп[],2,FALSE)</f>
        <v>#N/A</v>
      </c>
      <c r="AM21" s="78"/>
      <c r="AN21" s="78"/>
      <c r="AO21" s="84"/>
      <c r="AP21" s="78"/>
      <c r="AQ21" s="78"/>
      <c r="AR21" s="78"/>
      <c r="AT21" s="78"/>
      <c r="AW21" s="76" t="e">
        <f>VLOOKUP(Таблица91112282710[[#This Row],[Название ПД1 для согласования]],ТаблПодрГазпром[],2,FALSE)</f>
        <v>#N/A</v>
      </c>
      <c r="AY21" s="76" t="e">
        <f>VLOOKUP(Таблица91112282710[[#This Row],[Название ПД2 для согласования]],ТаблПодрГазпром[],2,FALSE)</f>
        <v>#N/A</v>
      </c>
      <c r="BA21" s="76" t="e">
        <f>VLOOKUP(Таблица91112282710[[#This Row],[Название ПД3 для согласования]],ТаблПодрГазпром[],2,FALSE)</f>
        <v>#N/A</v>
      </c>
      <c r="BC21" s="76" t="e">
        <f>VLOOKUP(Таблица91112282710[[#This Row],[Название ПД4 для согласования]],ТаблПодрГазпром[],2,FALSE)</f>
        <v>#N/A</v>
      </c>
      <c r="BE21" s="76" t="e">
        <f>VLOOKUP(Таблица91112282710[[#This Row],[Название ПД5 для согласования]],ТаблПодрГазпром[],2,FALSE)</f>
        <v>#N/A</v>
      </c>
      <c r="BF21" s="78"/>
      <c r="BG21" s="80"/>
      <c r="BH21" s="80"/>
      <c r="BJ21" s="76" t="e">
        <f>VLOOKUP(Таблица91112282710[[#This Row],[Название направления закупки]],ТаблНапрЗакуп[],2,FALSE)</f>
        <v>#N/A</v>
      </c>
      <c r="BK21" s="78"/>
      <c r="BL21" s="85" t="e">
        <f>VLOOKUP(Таблица91112282710[[#This Row],[Наименование подразделения-заявителя закупки (только для закупок ОАО "Газпром")]],ТаблПодрГазпром[],2,FALSE)</f>
        <v>#N/A</v>
      </c>
      <c r="BM21" s="78"/>
    </row>
    <row r="22" spans="1:65" s="76" customFormat="1" x14ac:dyDescent="0.25">
      <c r="A22" s="78"/>
      <c r="B22" s="83"/>
      <c r="D22" s="76" t="e">
        <f>VLOOKUP(Таблица91112282710[[#This Row],[Название документа, основания для закупки]],ТаблОснЗакуп[],2,FALSE)</f>
        <v>#N/A</v>
      </c>
      <c r="E22" s="78"/>
      <c r="G22" s="41" t="e">
        <f>VLOOKUP(Таблица91112282710[[#This Row],[ Название раздела Плана]],ТаблРазделПлана4[],2,FALSE)</f>
        <v>#N/A</v>
      </c>
      <c r="H22" s="78"/>
      <c r="I22" s="78"/>
      <c r="J22" s="79"/>
      <c r="K22" s="79"/>
      <c r="L22" s="70"/>
      <c r="M22" s="71" t="e">
        <f>VLOOKUP(Таблица91112282710[[#This Row],[Предмет закупки для учета исключений  в годовом объеме закупок (Код исключения СМСП)]],ТаблИсключ,2,FALSE)</f>
        <v>#N/A</v>
      </c>
      <c r="N22" s="69"/>
      <c r="O22" s="80"/>
      <c r="P22" s="81"/>
      <c r="Q22" s="82"/>
      <c r="R22" s="80"/>
      <c r="S22" s="80"/>
      <c r="T22" s="83" t="e">
        <f>VLOOKUP(Таблица91112282710[[#This Row],[Ставка НДС]],ТаблицаСтавкиНДС[],2,FALSE)</f>
        <v>#N/A</v>
      </c>
      <c r="V22" s="76" t="e">
        <f>VLOOKUP(Таблица91112282710[[#This Row],[Название источника финансирования]],ТаблИстФинанс[],2,FALSE)</f>
        <v>#N/A</v>
      </c>
      <c r="W22" s="78"/>
      <c r="X22" s="78"/>
      <c r="Y22" s="84"/>
      <c r="Z22" s="84"/>
      <c r="AA22" s="84"/>
      <c r="AB22" s="84"/>
      <c r="AC22" s="79"/>
      <c r="AD22" s="79"/>
      <c r="AE22" s="69"/>
      <c r="AF22" s="69"/>
      <c r="AH22" s="76" t="e">
        <f>VLOOKUP(Таблица91112282710[[#This Row],[Название способа закупки]],ТаблСпосЗакуп[],2,FALSE)</f>
        <v>#N/A</v>
      </c>
      <c r="AJ22" s="76" t="e">
        <f>VLOOKUP(Таблица91112282710[[#This Row],[Название формы конкурентной закупки]],ТаблФормЗакуп[],2,FALSE)</f>
        <v>#N/A</v>
      </c>
      <c r="AM22" s="78"/>
      <c r="AN22" s="78"/>
      <c r="AO22" s="84"/>
      <c r="AP22" s="78"/>
      <c r="AQ22" s="78"/>
      <c r="AR22" s="78"/>
      <c r="AT22" s="78"/>
      <c r="AW22" s="76" t="e">
        <f>VLOOKUP(Таблица91112282710[[#This Row],[Название ПД1 для согласования]],ТаблПодрГазпром[],2,FALSE)</f>
        <v>#N/A</v>
      </c>
      <c r="AY22" s="76" t="e">
        <f>VLOOKUP(Таблица91112282710[[#This Row],[Название ПД2 для согласования]],ТаблПодрГазпром[],2,FALSE)</f>
        <v>#N/A</v>
      </c>
      <c r="BA22" s="76" t="e">
        <f>VLOOKUP(Таблица91112282710[[#This Row],[Название ПД3 для согласования]],ТаблПодрГазпром[],2,FALSE)</f>
        <v>#N/A</v>
      </c>
      <c r="BC22" s="76" t="e">
        <f>VLOOKUP(Таблица91112282710[[#This Row],[Название ПД4 для согласования]],ТаблПодрГазпром[],2,FALSE)</f>
        <v>#N/A</v>
      </c>
      <c r="BE22" s="76" t="e">
        <f>VLOOKUP(Таблица91112282710[[#This Row],[Название ПД5 для согласования]],ТаблПодрГазпром[],2,FALSE)</f>
        <v>#N/A</v>
      </c>
      <c r="BF22" s="78"/>
      <c r="BG22" s="80"/>
      <c r="BH22" s="80"/>
      <c r="BJ22" s="76" t="e">
        <f>VLOOKUP(Таблица91112282710[[#This Row],[Название направления закупки]],ТаблНапрЗакуп[],2,FALSE)</f>
        <v>#N/A</v>
      </c>
      <c r="BK22" s="78"/>
      <c r="BL22" s="77" t="e">
        <f>VLOOKUP(Таблица91112282710[[#This Row],[Наименование подразделения-заявителя закупки (только для закупок ОАО "Газпром")]],ТаблПодрГазпром[],2,FALSE)</f>
        <v>#N/A</v>
      </c>
      <c r="BM22" s="78"/>
    </row>
    <row r="23" spans="1:65" s="76" customFormat="1" x14ac:dyDescent="0.25">
      <c r="A23" s="78"/>
      <c r="B23" s="83"/>
      <c r="D23" s="76" t="e">
        <f>VLOOKUP(Таблица91112282710[[#This Row],[Название документа, основания для закупки]],ТаблОснЗакуп[],2,FALSE)</f>
        <v>#N/A</v>
      </c>
      <c r="E23" s="78"/>
      <c r="G23" s="41" t="e">
        <f>VLOOKUP(Таблица91112282710[[#This Row],[ Название раздела Плана]],ТаблРазделПлана4[],2,FALSE)</f>
        <v>#N/A</v>
      </c>
      <c r="H23" s="78"/>
      <c r="I23" s="78"/>
      <c r="J23" s="79"/>
      <c r="K23" s="79"/>
      <c r="L23" s="70"/>
      <c r="M23" s="71" t="e">
        <f>VLOOKUP(Таблица91112282710[[#This Row],[Предмет закупки для учета исключений  в годовом объеме закупок (Код исключения СМСП)]],ТаблИсключ,2,FALSE)</f>
        <v>#N/A</v>
      </c>
      <c r="N23" s="69"/>
      <c r="O23" s="80"/>
      <c r="P23" s="81"/>
      <c r="Q23" s="82"/>
      <c r="R23" s="80"/>
      <c r="S23" s="80"/>
      <c r="T23" s="83" t="e">
        <f>VLOOKUP(Таблица91112282710[[#This Row],[Ставка НДС]],ТаблицаСтавкиНДС[],2,FALSE)</f>
        <v>#N/A</v>
      </c>
      <c r="V23" s="76" t="e">
        <f>VLOOKUP(Таблица91112282710[[#This Row],[Название источника финансирования]],ТаблИстФинанс[],2,FALSE)</f>
        <v>#N/A</v>
      </c>
      <c r="W23" s="78"/>
      <c r="X23" s="78"/>
      <c r="Y23" s="84"/>
      <c r="Z23" s="84"/>
      <c r="AA23" s="84"/>
      <c r="AB23" s="84"/>
      <c r="AC23" s="79"/>
      <c r="AD23" s="79"/>
      <c r="AE23" s="69"/>
      <c r="AF23" s="69"/>
      <c r="AH23" s="76" t="e">
        <f>VLOOKUP(Таблица91112282710[[#This Row],[Название способа закупки]],ТаблСпосЗакуп[],2,FALSE)</f>
        <v>#N/A</v>
      </c>
      <c r="AJ23" s="76" t="e">
        <f>VLOOKUP(Таблица91112282710[[#This Row],[Название формы конкурентной закупки]],ТаблФормЗакуп[],2,FALSE)</f>
        <v>#N/A</v>
      </c>
      <c r="AM23" s="78"/>
      <c r="AN23" s="78"/>
      <c r="AO23" s="84"/>
      <c r="AP23" s="78"/>
      <c r="AQ23" s="78"/>
      <c r="AR23" s="78"/>
      <c r="AT23" s="78"/>
      <c r="AW23" s="76" t="e">
        <f>VLOOKUP(Таблица91112282710[[#This Row],[Название ПД1 для согласования]],ТаблПодрГазпром[],2,FALSE)</f>
        <v>#N/A</v>
      </c>
      <c r="AY23" s="76" t="e">
        <f>VLOOKUP(Таблица91112282710[[#This Row],[Название ПД2 для согласования]],ТаблПодрГазпром[],2,FALSE)</f>
        <v>#N/A</v>
      </c>
      <c r="BA23" s="76" t="e">
        <f>VLOOKUP(Таблица91112282710[[#This Row],[Название ПД3 для согласования]],ТаблПодрГазпром[],2,FALSE)</f>
        <v>#N/A</v>
      </c>
      <c r="BC23" s="76" t="e">
        <f>VLOOKUP(Таблица91112282710[[#This Row],[Название ПД4 для согласования]],ТаблПодрГазпром[],2,FALSE)</f>
        <v>#N/A</v>
      </c>
      <c r="BE23" s="76" t="e">
        <f>VLOOKUP(Таблица91112282710[[#This Row],[Название ПД5 для согласования]],ТаблПодрГазпром[],2,FALSE)</f>
        <v>#N/A</v>
      </c>
      <c r="BF23" s="78"/>
      <c r="BG23" s="80"/>
      <c r="BH23" s="80"/>
      <c r="BJ23" s="76" t="e">
        <f>VLOOKUP(Таблица91112282710[[#This Row],[Название направления закупки]],ТаблНапрЗакуп[],2,FALSE)</f>
        <v>#N/A</v>
      </c>
      <c r="BK23" s="78"/>
      <c r="BL23" s="85" t="e">
        <f>VLOOKUP(Таблица91112282710[[#This Row],[Наименование подразделения-заявителя закупки (только для закупок ОАО "Газпром")]],ТаблПодрГазпром[],2,FALSE)</f>
        <v>#N/A</v>
      </c>
      <c r="BM23" s="78"/>
    </row>
    <row r="24" spans="1:65" s="76" customFormat="1" x14ac:dyDescent="0.25">
      <c r="A24" s="78"/>
      <c r="B24" s="83"/>
      <c r="D24" s="76" t="e">
        <f>VLOOKUP(Таблица91112282710[[#This Row],[Название документа, основания для закупки]],ТаблОснЗакуп[],2,FALSE)</f>
        <v>#N/A</v>
      </c>
      <c r="E24" s="78"/>
      <c r="G24" s="41" t="e">
        <f>VLOOKUP(Таблица91112282710[[#This Row],[ Название раздела Плана]],ТаблРазделПлана4[],2,FALSE)</f>
        <v>#N/A</v>
      </c>
      <c r="H24" s="78"/>
      <c r="I24" s="78"/>
      <c r="J24" s="79"/>
      <c r="K24" s="79"/>
      <c r="L24" s="70"/>
      <c r="M24" s="71" t="e">
        <f>VLOOKUP(Таблица91112282710[[#This Row],[Предмет закупки для учета исключений  в годовом объеме закупок (Код исключения СМСП)]],ТаблИсключ,2,FALSE)</f>
        <v>#N/A</v>
      </c>
      <c r="N24" s="69"/>
      <c r="O24" s="80"/>
      <c r="P24" s="81"/>
      <c r="Q24" s="82"/>
      <c r="R24" s="80"/>
      <c r="S24" s="80"/>
      <c r="T24" s="83" t="e">
        <f>VLOOKUP(Таблица91112282710[[#This Row],[Ставка НДС]],ТаблицаСтавкиНДС[],2,FALSE)</f>
        <v>#N/A</v>
      </c>
      <c r="V24" s="76" t="e">
        <f>VLOOKUP(Таблица91112282710[[#This Row],[Название источника финансирования]],ТаблИстФинанс[],2,FALSE)</f>
        <v>#N/A</v>
      </c>
      <c r="W24" s="78"/>
      <c r="X24" s="78"/>
      <c r="Y24" s="84"/>
      <c r="Z24" s="84"/>
      <c r="AA24" s="84"/>
      <c r="AB24" s="84"/>
      <c r="AC24" s="79"/>
      <c r="AD24" s="79"/>
      <c r="AE24" s="69"/>
      <c r="AF24" s="69"/>
      <c r="AH24" s="76" t="e">
        <f>VLOOKUP(Таблица91112282710[[#This Row],[Название способа закупки]],ТаблСпосЗакуп[],2,FALSE)</f>
        <v>#N/A</v>
      </c>
      <c r="AJ24" s="76" t="e">
        <f>VLOOKUP(Таблица91112282710[[#This Row],[Название формы конкурентной закупки]],ТаблФормЗакуп[],2,FALSE)</f>
        <v>#N/A</v>
      </c>
      <c r="AM24" s="78"/>
      <c r="AN24" s="78"/>
      <c r="AO24" s="84"/>
      <c r="AP24" s="78"/>
      <c r="AQ24" s="78"/>
      <c r="AR24" s="78"/>
      <c r="AT24" s="78"/>
      <c r="AW24" s="76" t="e">
        <f>VLOOKUP(Таблица91112282710[[#This Row],[Название ПД1 для согласования]],ТаблПодрГазпром[],2,FALSE)</f>
        <v>#N/A</v>
      </c>
      <c r="AY24" s="76" t="e">
        <f>VLOOKUP(Таблица91112282710[[#This Row],[Название ПД2 для согласования]],ТаблПодрГазпром[],2,FALSE)</f>
        <v>#N/A</v>
      </c>
      <c r="BA24" s="76" t="e">
        <f>VLOOKUP(Таблица91112282710[[#This Row],[Название ПД3 для согласования]],ТаблПодрГазпром[],2,FALSE)</f>
        <v>#N/A</v>
      </c>
      <c r="BC24" s="76" t="e">
        <f>VLOOKUP(Таблица91112282710[[#This Row],[Название ПД4 для согласования]],ТаблПодрГазпром[],2,FALSE)</f>
        <v>#N/A</v>
      </c>
      <c r="BE24" s="76" t="e">
        <f>VLOOKUP(Таблица91112282710[[#This Row],[Название ПД5 для согласования]],ТаблПодрГазпром[],2,FALSE)</f>
        <v>#N/A</v>
      </c>
      <c r="BF24" s="78"/>
      <c r="BG24" s="80"/>
      <c r="BH24" s="80"/>
      <c r="BJ24" s="76" t="e">
        <f>VLOOKUP(Таблица91112282710[[#This Row],[Название направления закупки]],ТаблНапрЗакуп[],2,FALSE)</f>
        <v>#N/A</v>
      </c>
      <c r="BK24" s="78"/>
      <c r="BL24" s="77" t="e">
        <f>VLOOKUP(Таблица91112282710[[#This Row],[Наименование подразделения-заявителя закупки (только для закупок ОАО "Газпром")]],ТаблПодрГазпром[],2,FALSE)</f>
        <v>#N/A</v>
      </c>
      <c r="BM24" s="78"/>
    </row>
    <row r="25" spans="1:65" s="76" customFormat="1" x14ac:dyDescent="0.25">
      <c r="A25" s="78"/>
      <c r="B25" s="83"/>
      <c r="D25" s="76" t="e">
        <f>VLOOKUP(Таблица91112282710[[#This Row],[Название документа, основания для закупки]],ТаблОснЗакуп[],2,FALSE)</f>
        <v>#N/A</v>
      </c>
      <c r="E25" s="78"/>
      <c r="G25" s="41" t="e">
        <f>VLOOKUP(Таблица91112282710[[#This Row],[ Название раздела Плана]],ТаблРазделПлана4[],2,FALSE)</f>
        <v>#N/A</v>
      </c>
      <c r="H25" s="78"/>
      <c r="I25" s="78"/>
      <c r="J25" s="79"/>
      <c r="K25" s="79"/>
      <c r="L25" s="70"/>
      <c r="M25" s="71" t="e">
        <f>VLOOKUP(Таблица91112282710[[#This Row],[Предмет закупки для учета исключений  в годовом объеме закупок (Код исключения СМСП)]],ТаблИсключ,2,FALSE)</f>
        <v>#N/A</v>
      </c>
      <c r="N25" s="69"/>
      <c r="O25" s="80"/>
      <c r="P25" s="81"/>
      <c r="Q25" s="82"/>
      <c r="R25" s="80"/>
      <c r="S25" s="80"/>
      <c r="T25" s="83" t="e">
        <f>VLOOKUP(Таблица91112282710[[#This Row],[Ставка НДС]],ТаблицаСтавкиНДС[],2,FALSE)</f>
        <v>#N/A</v>
      </c>
      <c r="V25" s="76" t="e">
        <f>VLOOKUP(Таблица91112282710[[#This Row],[Название источника финансирования]],ТаблИстФинанс[],2,FALSE)</f>
        <v>#N/A</v>
      </c>
      <c r="W25" s="78"/>
      <c r="X25" s="78"/>
      <c r="Y25" s="84"/>
      <c r="Z25" s="84"/>
      <c r="AA25" s="84"/>
      <c r="AB25" s="84"/>
      <c r="AC25" s="79"/>
      <c r="AD25" s="79"/>
      <c r="AE25" s="69"/>
      <c r="AF25" s="69"/>
      <c r="AH25" s="76" t="e">
        <f>VLOOKUP(Таблица91112282710[[#This Row],[Название способа закупки]],ТаблСпосЗакуп[],2,FALSE)</f>
        <v>#N/A</v>
      </c>
      <c r="AJ25" s="76" t="e">
        <f>VLOOKUP(Таблица91112282710[[#This Row],[Название формы конкурентной закупки]],ТаблФормЗакуп[],2,FALSE)</f>
        <v>#N/A</v>
      </c>
      <c r="AM25" s="78"/>
      <c r="AN25" s="78"/>
      <c r="AO25" s="84"/>
      <c r="AP25" s="78"/>
      <c r="AQ25" s="78"/>
      <c r="AR25" s="78"/>
      <c r="AT25" s="78"/>
      <c r="AW25" s="76" t="e">
        <f>VLOOKUP(Таблица91112282710[[#This Row],[Название ПД1 для согласования]],ТаблПодрГазпром[],2,FALSE)</f>
        <v>#N/A</v>
      </c>
      <c r="AY25" s="76" t="e">
        <f>VLOOKUP(Таблица91112282710[[#This Row],[Название ПД2 для согласования]],ТаблПодрГазпром[],2,FALSE)</f>
        <v>#N/A</v>
      </c>
      <c r="BA25" s="76" t="e">
        <f>VLOOKUP(Таблица91112282710[[#This Row],[Название ПД3 для согласования]],ТаблПодрГазпром[],2,FALSE)</f>
        <v>#N/A</v>
      </c>
      <c r="BC25" s="76" t="e">
        <f>VLOOKUP(Таблица91112282710[[#This Row],[Название ПД4 для согласования]],ТаблПодрГазпром[],2,FALSE)</f>
        <v>#N/A</v>
      </c>
      <c r="BE25" s="76" t="e">
        <f>VLOOKUP(Таблица91112282710[[#This Row],[Название ПД5 для согласования]],ТаблПодрГазпром[],2,FALSE)</f>
        <v>#N/A</v>
      </c>
      <c r="BF25" s="78"/>
      <c r="BG25" s="80"/>
      <c r="BH25" s="80"/>
      <c r="BJ25" s="76" t="e">
        <f>VLOOKUP(Таблица91112282710[[#This Row],[Название направления закупки]],ТаблНапрЗакуп[],2,FALSE)</f>
        <v>#N/A</v>
      </c>
      <c r="BK25" s="78"/>
      <c r="BL25" s="85" t="e">
        <f>VLOOKUP(Таблица91112282710[[#This Row],[Наименование подразделения-заявителя закупки (только для закупок ОАО "Газпром")]],ТаблПодрГазпром[],2,FALSE)</f>
        <v>#N/A</v>
      </c>
      <c r="BM25" s="78"/>
    </row>
    <row r="26" spans="1:65" s="76" customFormat="1" x14ac:dyDescent="0.25">
      <c r="A26" s="78"/>
      <c r="B26" s="83"/>
      <c r="D26" s="76" t="e">
        <f>VLOOKUP(Таблица91112282710[[#This Row],[Название документа, основания для закупки]],ТаблОснЗакуп[],2,FALSE)</f>
        <v>#N/A</v>
      </c>
      <c r="E26" s="78"/>
      <c r="G26" s="41" t="e">
        <f>VLOOKUP(Таблица91112282710[[#This Row],[ Название раздела Плана]],ТаблРазделПлана4[],2,FALSE)</f>
        <v>#N/A</v>
      </c>
      <c r="H26" s="78"/>
      <c r="I26" s="78"/>
      <c r="J26" s="79"/>
      <c r="K26" s="79"/>
      <c r="L26" s="70"/>
      <c r="M26" s="71" t="e">
        <f>VLOOKUP(Таблица91112282710[[#This Row],[Предмет закупки для учета исключений  в годовом объеме закупок (Код исключения СМСП)]],ТаблИсключ,2,FALSE)</f>
        <v>#N/A</v>
      </c>
      <c r="N26" s="69"/>
      <c r="O26" s="80"/>
      <c r="P26" s="81"/>
      <c r="Q26" s="82"/>
      <c r="R26" s="80"/>
      <c r="S26" s="80"/>
      <c r="T26" s="83" t="e">
        <f>VLOOKUP(Таблица91112282710[[#This Row],[Ставка НДС]],ТаблицаСтавкиНДС[],2,FALSE)</f>
        <v>#N/A</v>
      </c>
      <c r="V26" s="76" t="e">
        <f>VLOOKUP(Таблица91112282710[[#This Row],[Название источника финансирования]],ТаблИстФинанс[],2,FALSE)</f>
        <v>#N/A</v>
      </c>
      <c r="W26" s="78"/>
      <c r="X26" s="78"/>
      <c r="Y26" s="84"/>
      <c r="Z26" s="84"/>
      <c r="AA26" s="84"/>
      <c r="AB26" s="84"/>
      <c r="AC26" s="79"/>
      <c r="AD26" s="79"/>
      <c r="AE26" s="69"/>
      <c r="AF26" s="69"/>
      <c r="AH26" s="76" t="e">
        <f>VLOOKUP(Таблица91112282710[[#This Row],[Название способа закупки]],ТаблСпосЗакуп[],2,FALSE)</f>
        <v>#N/A</v>
      </c>
      <c r="AJ26" s="76" t="e">
        <f>VLOOKUP(Таблица91112282710[[#This Row],[Название формы конкурентной закупки]],ТаблФормЗакуп[],2,FALSE)</f>
        <v>#N/A</v>
      </c>
      <c r="AM26" s="78"/>
      <c r="AN26" s="78"/>
      <c r="AO26" s="84"/>
      <c r="AP26" s="78"/>
      <c r="AQ26" s="78"/>
      <c r="AR26" s="78"/>
      <c r="AT26" s="78"/>
      <c r="AW26" s="76" t="e">
        <f>VLOOKUP(Таблица91112282710[[#This Row],[Название ПД1 для согласования]],ТаблПодрГазпром[],2,FALSE)</f>
        <v>#N/A</v>
      </c>
      <c r="AY26" s="76" t="e">
        <f>VLOOKUP(Таблица91112282710[[#This Row],[Название ПД2 для согласования]],ТаблПодрГазпром[],2,FALSE)</f>
        <v>#N/A</v>
      </c>
      <c r="BA26" s="76" t="e">
        <f>VLOOKUP(Таблица91112282710[[#This Row],[Название ПД3 для согласования]],ТаблПодрГазпром[],2,FALSE)</f>
        <v>#N/A</v>
      </c>
      <c r="BC26" s="76" t="e">
        <f>VLOOKUP(Таблица91112282710[[#This Row],[Название ПД4 для согласования]],ТаблПодрГазпром[],2,FALSE)</f>
        <v>#N/A</v>
      </c>
      <c r="BE26" s="76" t="e">
        <f>VLOOKUP(Таблица91112282710[[#This Row],[Название ПД5 для согласования]],ТаблПодрГазпром[],2,FALSE)</f>
        <v>#N/A</v>
      </c>
      <c r="BF26" s="78"/>
      <c r="BG26" s="80"/>
      <c r="BH26" s="80"/>
      <c r="BJ26" s="76" t="e">
        <f>VLOOKUP(Таблица91112282710[[#This Row],[Название направления закупки]],ТаблНапрЗакуп[],2,FALSE)</f>
        <v>#N/A</v>
      </c>
      <c r="BK26" s="78"/>
      <c r="BL26" s="77" t="e">
        <f>VLOOKUP(Таблица91112282710[[#This Row],[Наименование подразделения-заявителя закупки (только для закупок ОАО "Газпром")]],ТаблПодрГазпром[],2,FALSE)</f>
        <v>#N/A</v>
      </c>
      <c r="BM26" s="78"/>
    </row>
    <row r="27" spans="1:65" s="76" customFormat="1" x14ac:dyDescent="0.25">
      <c r="A27" s="78"/>
      <c r="B27" s="83"/>
      <c r="D27" s="76" t="e">
        <f>VLOOKUP(Таблица91112282710[[#This Row],[Название документа, основания для закупки]],ТаблОснЗакуп[],2,FALSE)</f>
        <v>#N/A</v>
      </c>
      <c r="E27" s="78"/>
      <c r="G27" s="41" t="e">
        <f>VLOOKUP(Таблица91112282710[[#This Row],[ Название раздела Плана]],ТаблРазделПлана4[],2,FALSE)</f>
        <v>#N/A</v>
      </c>
      <c r="H27" s="78"/>
      <c r="I27" s="78"/>
      <c r="J27" s="79"/>
      <c r="K27" s="79"/>
      <c r="L27" s="70"/>
      <c r="M27" s="71" t="e">
        <f>VLOOKUP(Таблица91112282710[[#This Row],[Предмет закупки для учета исключений  в годовом объеме закупок (Код исключения СМСП)]],ТаблИсключ,2,FALSE)</f>
        <v>#N/A</v>
      </c>
      <c r="N27" s="69"/>
      <c r="O27" s="80"/>
      <c r="P27" s="81"/>
      <c r="Q27" s="82"/>
      <c r="R27" s="80"/>
      <c r="S27" s="80"/>
      <c r="T27" s="83" t="e">
        <f>VLOOKUP(Таблица91112282710[[#This Row],[Ставка НДС]],ТаблицаСтавкиНДС[],2,FALSE)</f>
        <v>#N/A</v>
      </c>
      <c r="V27" s="76" t="e">
        <f>VLOOKUP(Таблица91112282710[[#This Row],[Название источника финансирования]],ТаблИстФинанс[],2,FALSE)</f>
        <v>#N/A</v>
      </c>
      <c r="W27" s="78"/>
      <c r="X27" s="78"/>
      <c r="Y27" s="84"/>
      <c r="Z27" s="84"/>
      <c r="AA27" s="84"/>
      <c r="AB27" s="84"/>
      <c r="AC27" s="79"/>
      <c r="AD27" s="79"/>
      <c r="AE27" s="69"/>
      <c r="AF27" s="69"/>
      <c r="AH27" s="76" t="e">
        <f>VLOOKUP(Таблица91112282710[[#This Row],[Название способа закупки]],ТаблСпосЗакуп[],2,FALSE)</f>
        <v>#N/A</v>
      </c>
      <c r="AJ27" s="76" t="e">
        <f>VLOOKUP(Таблица91112282710[[#This Row],[Название формы конкурентной закупки]],ТаблФормЗакуп[],2,FALSE)</f>
        <v>#N/A</v>
      </c>
      <c r="AM27" s="78"/>
      <c r="AN27" s="78"/>
      <c r="AO27" s="84"/>
      <c r="AP27" s="78"/>
      <c r="AQ27" s="78"/>
      <c r="AR27" s="78"/>
      <c r="AT27" s="78"/>
      <c r="AW27" s="76" t="e">
        <f>VLOOKUP(Таблица91112282710[[#This Row],[Название ПД1 для согласования]],ТаблПодрГазпром[],2,FALSE)</f>
        <v>#N/A</v>
      </c>
      <c r="AY27" s="76" t="e">
        <f>VLOOKUP(Таблица91112282710[[#This Row],[Название ПД2 для согласования]],ТаблПодрГазпром[],2,FALSE)</f>
        <v>#N/A</v>
      </c>
      <c r="BA27" s="76" t="e">
        <f>VLOOKUP(Таблица91112282710[[#This Row],[Название ПД3 для согласования]],ТаблПодрГазпром[],2,FALSE)</f>
        <v>#N/A</v>
      </c>
      <c r="BC27" s="76" t="e">
        <f>VLOOKUP(Таблица91112282710[[#This Row],[Название ПД4 для согласования]],ТаблПодрГазпром[],2,FALSE)</f>
        <v>#N/A</v>
      </c>
      <c r="BE27" s="76" t="e">
        <f>VLOOKUP(Таблица91112282710[[#This Row],[Название ПД5 для согласования]],ТаблПодрГазпром[],2,FALSE)</f>
        <v>#N/A</v>
      </c>
      <c r="BF27" s="78"/>
      <c r="BG27" s="80"/>
      <c r="BH27" s="80"/>
      <c r="BJ27" s="76" t="e">
        <f>VLOOKUP(Таблица91112282710[[#This Row],[Название направления закупки]],ТаблНапрЗакуп[],2,FALSE)</f>
        <v>#N/A</v>
      </c>
      <c r="BK27" s="78"/>
      <c r="BL27" s="85" t="e">
        <f>VLOOKUP(Таблица91112282710[[#This Row],[Наименование подразделения-заявителя закупки (только для закупок ОАО "Газпром")]],ТаблПодрГазпром[],2,FALSE)</f>
        <v>#N/A</v>
      </c>
      <c r="BM27" s="78"/>
    </row>
    <row r="28" spans="1:65" s="76" customFormat="1" x14ac:dyDescent="0.25">
      <c r="A28" s="78"/>
      <c r="B28" s="83"/>
      <c r="D28" s="76" t="e">
        <f>VLOOKUP(Таблица91112282710[[#This Row],[Название документа, основания для закупки]],ТаблОснЗакуп[],2,FALSE)</f>
        <v>#N/A</v>
      </c>
      <c r="E28" s="78"/>
      <c r="G28" s="41" t="e">
        <f>VLOOKUP(Таблица91112282710[[#This Row],[ Название раздела Плана]],ТаблРазделПлана4[],2,FALSE)</f>
        <v>#N/A</v>
      </c>
      <c r="H28" s="78"/>
      <c r="I28" s="78"/>
      <c r="J28" s="79"/>
      <c r="K28" s="79"/>
      <c r="L28" s="70"/>
      <c r="M28" s="71" t="e">
        <f>VLOOKUP(Таблица91112282710[[#This Row],[Предмет закупки для учета исключений  в годовом объеме закупок (Код исключения СМСП)]],ТаблИсключ,2,FALSE)</f>
        <v>#N/A</v>
      </c>
      <c r="N28" s="69"/>
      <c r="O28" s="80"/>
      <c r="P28" s="81"/>
      <c r="Q28" s="82"/>
      <c r="R28" s="80"/>
      <c r="S28" s="80"/>
      <c r="T28" s="83" t="e">
        <f>VLOOKUP(Таблица91112282710[[#This Row],[Ставка НДС]],ТаблицаСтавкиНДС[],2,FALSE)</f>
        <v>#N/A</v>
      </c>
      <c r="V28" s="76" t="e">
        <f>VLOOKUP(Таблица91112282710[[#This Row],[Название источника финансирования]],ТаблИстФинанс[],2,FALSE)</f>
        <v>#N/A</v>
      </c>
      <c r="W28" s="78"/>
      <c r="X28" s="78"/>
      <c r="Y28" s="84"/>
      <c r="Z28" s="84"/>
      <c r="AA28" s="84"/>
      <c r="AB28" s="84"/>
      <c r="AC28" s="79"/>
      <c r="AD28" s="79"/>
      <c r="AE28" s="69"/>
      <c r="AF28" s="69"/>
      <c r="AH28" s="76" t="e">
        <f>VLOOKUP(Таблица91112282710[[#This Row],[Название способа закупки]],ТаблСпосЗакуп[],2,FALSE)</f>
        <v>#N/A</v>
      </c>
      <c r="AJ28" s="76" t="e">
        <f>VLOOKUP(Таблица91112282710[[#This Row],[Название формы конкурентной закупки]],ТаблФормЗакуп[],2,FALSE)</f>
        <v>#N/A</v>
      </c>
      <c r="AM28" s="78"/>
      <c r="AN28" s="78"/>
      <c r="AO28" s="84"/>
      <c r="AP28" s="78"/>
      <c r="AQ28" s="78"/>
      <c r="AR28" s="78"/>
      <c r="AT28" s="78"/>
      <c r="AW28" s="76" t="e">
        <f>VLOOKUP(Таблица91112282710[[#This Row],[Название ПД1 для согласования]],ТаблПодрГазпром[],2,FALSE)</f>
        <v>#N/A</v>
      </c>
      <c r="AY28" s="76" t="e">
        <f>VLOOKUP(Таблица91112282710[[#This Row],[Название ПД2 для согласования]],ТаблПодрГазпром[],2,FALSE)</f>
        <v>#N/A</v>
      </c>
      <c r="BA28" s="76" t="e">
        <f>VLOOKUP(Таблица91112282710[[#This Row],[Название ПД3 для согласования]],ТаблПодрГазпром[],2,FALSE)</f>
        <v>#N/A</v>
      </c>
      <c r="BC28" s="76" t="e">
        <f>VLOOKUP(Таблица91112282710[[#This Row],[Название ПД4 для согласования]],ТаблПодрГазпром[],2,FALSE)</f>
        <v>#N/A</v>
      </c>
      <c r="BE28" s="76" t="e">
        <f>VLOOKUP(Таблица91112282710[[#This Row],[Название ПД5 для согласования]],ТаблПодрГазпром[],2,FALSE)</f>
        <v>#N/A</v>
      </c>
      <c r="BF28" s="78"/>
      <c r="BG28" s="80"/>
      <c r="BH28" s="80"/>
      <c r="BJ28" s="76" t="e">
        <f>VLOOKUP(Таблица91112282710[[#This Row],[Название направления закупки]],ТаблНапрЗакуп[],2,FALSE)</f>
        <v>#N/A</v>
      </c>
      <c r="BK28" s="78"/>
      <c r="BL28" s="77" t="e">
        <f>VLOOKUP(Таблица91112282710[[#This Row],[Наименование подразделения-заявителя закупки (только для закупок ОАО "Газпром")]],ТаблПодрГазпром[],2,FALSE)</f>
        <v>#N/A</v>
      </c>
      <c r="BM28" s="78"/>
    </row>
    <row r="29" spans="1:65" s="76" customFormat="1" x14ac:dyDescent="0.25">
      <c r="A29" s="78"/>
      <c r="B29" s="83"/>
      <c r="D29" s="76" t="e">
        <f>VLOOKUP(Таблица91112282710[[#This Row],[Название документа, основания для закупки]],ТаблОснЗакуп[],2,FALSE)</f>
        <v>#N/A</v>
      </c>
      <c r="E29" s="78"/>
      <c r="G29" s="41" t="e">
        <f>VLOOKUP(Таблица91112282710[[#This Row],[ Название раздела Плана]],ТаблРазделПлана4[],2,FALSE)</f>
        <v>#N/A</v>
      </c>
      <c r="H29" s="78"/>
      <c r="I29" s="78"/>
      <c r="J29" s="79"/>
      <c r="K29" s="79"/>
      <c r="L29" s="70"/>
      <c r="M29" s="71" t="e">
        <f>VLOOKUP(Таблица91112282710[[#This Row],[Предмет закупки для учета исключений  в годовом объеме закупок (Код исключения СМСП)]],ТаблИсключ,2,FALSE)</f>
        <v>#N/A</v>
      </c>
      <c r="N29" s="69"/>
      <c r="O29" s="80"/>
      <c r="P29" s="81"/>
      <c r="Q29" s="82"/>
      <c r="R29" s="80"/>
      <c r="S29" s="80"/>
      <c r="T29" s="83" t="e">
        <f>VLOOKUP(Таблица91112282710[[#This Row],[Ставка НДС]],ТаблицаСтавкиНДС[],2,FALSE)</f>
        <v>#N/A</v>
      </c>
      <c r="V29" s="76" t="e">
        <f>VLOOKUP(Таблица91112282710[[#This Row],[Название источника финансирования]],ТаблИстФинанс[],2,FALSE)</f>
        <v>#N/A</v>
      </c>
      <c r="W29" s="78"/>
      <c r="X29" s="78"/>
      <c r="Y29" s="84"/>
      <c r="Z29" s="84"/>
      <c r="AA29" s="84"/>
      <c r="AB29" s="84"/>
      <c r="AC29" s="79"/>
      <c r="AD29" s="79"/>
      <c r="AE29" s="69"/>
      <c r="AF29" s="69"/>
      <c r="AH29" s="76" t="e">
        <f>VLOOKUP(Таблица91112282710[[#This Row],[Название способа закупки]],ТаблСпосЗакуп[],2,FALSE)</f>
        <v>#N/A</v>
      </c>
      <c r="AJ29" s="76" t="e">
        <f>VLOOKUP(Таблица91112282710[[#This Row],[Название формы конкурентной закупки]],ТаблФормЗакуп[],2,FALSE)</f>
        <v>#N/A</v>
      </c>
      <c r="AM29" s="78"/>
      <c r="AN29" s="78"/>
      <c r="AO29" s="84"/>
      <c r="AP29" s="78"/>
      <c r="AQ29" s="78"/>
      <c r="AR29" s="78"/>
      <c r="AT29" s="78"/>
      <c r="AW29" s="76" t="e">
        <f>VLOOKUP(Таблица91112282710[[#This Row],[Название ПД1 для согласования]],ТаблПодрГазпром[],2,FALSE)</f>
        <v>#N/A</v>
      </c>
      <c r="AY29" s="76" t="e">
        <f>VLOOKUP(Таблица91112282710[[#This Row],[Название ПД2 для согласования]],ТаблПодрГазпром[],2,FALSE)</f>
        <v>#N/A</v>
      </c>
      <c r="BA29" s="76" t="e">
        <f>VLOOKUP(Таблица91112282710[[#This Row],[Название ПД3 для согласования]],ТаблПодрГазпром[],2,FALSE)</f>
        <v>#N/A</v>
      </c>
      <c r="BC29" s="76" t="e">
        <f>VLOOKUP(Таблица91112282710[[#This Row],[Название ПД4 для согласования]],ТаблПодрГазпром[],2,FALSE)</f>
        <v>#N/A</v>
      </c>
      <c r="BE29" s="76" t="e">
        <f>VLOOKUP(Таблица91112282710[[#This Row],[Название ПД5 для согласования]],ТаблПодрГазпром[],2,FALSE)</f>
        <v>#N/A</v>
      </c>
      <c r="BF29" s="78"/>
      <c r="BG29" s="80"/>
      <c r="BH29" s="80"/>
      <c r="BJ29" s="76" t="e">
        <f>VLOOKUP(Таблица91112282710[[#This Row],[Название направления закупки]],ТаблНапрЗакуп[],2,FALSE)</f>
        <v>#N/A</v>
      </c>
      <c r="BK29" s="78"/>
      <c r="BL29" s="85" t="e">
        <f>VLOOKUP(Таблица91112282710[[#This Row],[Наименование подразделения-заявителя закупки (только для закупок ОАО "Газпром")]],ТаблПодрГазпром[],2,FALSE)</f>
        <v>#N/A</v>
      </c>
      <c r="BM29" s="78"/>
    </row>
    <row r="30" spans="1:65" s="76" customFormat="1" x14ac:dyDescent="0.25">
      <c r="A30" s="78"/>
      <c r="B30" s="83"/>
      <c r="D30" s="76" t="e">
        <f>VLOOKUP(Таблица91112282710[[#This Row],[Название документа, основания для закупки]],ТаблОснЗакуп[],2,FALSE)</f>
        <v>#N/A</v>
      </c>
      <c r="E30" s="78"/>
      <c r="G30" s="41" t="e">
        <f>VLOOKUP(Таблица91112282710[[#This Row],[ Название раздела Плана]],ТаблРазделПлана4[],2,FALSE)</f>
        <v>#N/A</v>
      </c>
      <c r="H30" s="78"/>
      <c r="I30" s="78"/>
      <c r="J30" s="79"/>
      <c r="K30" s="79"/>
      <c r="L30" s="70"/>
      <c r="M30" s="71" t="e">
        <f>VLOOKUP(Таблица91112282710[[#This Row],[Предмет закупки для учета исключений  в годовом объеме закупок (Код исключения СМСП)]],ТаблИсключ,2,FALSE)</f>
        <v>#N/A</v>
      </c>
      <c r="N30" s="69"/>
      <c r="O30" s="80"/>
      <c r="P30" s="81"/>
      <c r="Q30" s="82"/>
      <c r="R30" s="80"/>
      <c r="S30" s="80"/>
      <c r="T30" s="83" t="e">
        <f>VLOOKUP(Таблица91112282710[[#This Row],[Ставка НДС]],ТаблицаСтавкиНДС[],2,FALSE)</f>
        <v>#N/A</v>
      </c>
      <c r="V30" s="76" t="e">
        <f>VLOOKUP(Таблица91112282710[[#This Row],[Название источника финансирования]],ТаблИстФинанс[],2,FALSE)</f>
        <v>#N/A</v>
      </c>
      <c r="W30" s="78"/>
      <c r="X30" s="78"/>
      <c r="Y30" s="84"/>
      <c r="Z30" s="84"/>
      <c r="AA30" s="84"/>
      <c r="AB30" s="84"/>
      <c r="AC30" s="79"/>
      <c r="AD30" s="79"/>
      <c r="AE30" s="69"/>
      <c r="AF30" s="69"/>
      <c r="AH30" s="76" t="e">
        <f>VLOOKUP(Таблица91112282710[[#This Row],[Название способа закупки]],ТаблСпосЗакуп[],2,FALSE)</f>
        <v>#N/A</v>
      </c>
      <c r="AJ30" s="76" t="e">
        <f>VLOOKUP(Таблица91112282710[[#This Row],[Название формы конкурентной закупки]],ТаблФормЗакуп[],2,FALSE)</f>
        <v>#N/A</v>
      </c>
      <c r="AM30" s="78"/>
      <c r="AN30" s="78"/>
      <c r="AO30" s="84"/>
      <c r="AP30" s="78"/>
      <c r="AQ30" s="78"/>
      <c r="AR30" s="78"/>
      <c r="AT30" s="78"/>
      <c r="AW30" s="76" t="e">
        <f>VLOOKUP(Таблица91112282710[[#This Row],[Название ПД1 для согласования]],ТаблПодрГазпром[],2,FALSE)</f>
        <v>#N/A</v>
      </c>
      <c r="AY30" s="76" t="e">
        <f>VLOOKUP(Таблица91112282710[[#This Row],[Название ПД2 для согласования]],ТаблПодрГазпром[],2,FALSE)</f>
        <v>#N/A</v>
      </c>
      <c r="BA30" s="76" t="e">
        <f>VLOOKUP(Таблица91112282710[[#This Row],[Название ПД3 для согласования]],ТаблПодрГазпром[],2,FALSE)</f>
        <v>#N/A</v>
      </c>
      <c r="BC30" s="76" t="e">
        <f>VLOOKUP(Таблица91112282710[[#This Row],[Название ПД4 для согласования]],ТаблПодрГазпром[],2,FALSE)</f>
        <v>#N/A</v>
      </c>
      <c r="BE30" s="76" t="e">
        <f>VLOOKUP(Таблица91112282710[[#This Row],[Название ПД5 для согласования]],ТаблПодрГазпром[],2,FALSE)</f>
        <v>#N/A</v>
      </c>
      <c r="BF30" s="78"/>
      <c r="BG30" s="80"/>
      <c r="BH30" s="80"/>
      <c r="BJ30" s="76" t="e">
        <f>VLOOKUP(Таблица91112282710[[#This Row],[Название направления закупки]],ТаблНапрЗакуп[],2,FALSE)</f>
        <v>#N/A</v>
      </c>
      <c r="BK30" s="78"/>
      <c r="BL30" s="77" t="e">
        <f>VLOOKUP(Таблица91112282710[[#This Row],[Наименование подразделения-заявителя закупки (только для закупок ОАО "Газпром")]],ТаблПодрГазпром[],2,FALSE)</f>
        <v>#N/A</v>
      </c>
      <c r="BM30" s="78"/>
    </row>
    <row r="31" spans="1:65" s="76" customFormat="1" x14ac:dyDescent="0.25">
      <c r="A31" s="78"/>
      <c r="B31" s="83"/>
      <c r="D31" s="76" t="e">
        <f>VLOOKUP(Таблица91112282710[[#This Row],[Название документа, основания для закупки]],ТаблОснЗакуп[],2,FALSE)</f>
        <v>#N/A</v>
      </c>
      <c r="E31" s="78"/>
      <c r="G31" s="41" t="e">
        <f>VLOOKUP(Таблица91112282710[[#This Row],[ Название раздела Плана]],ТаблРазделПлана4[],2,FALSE)</f>
        <v>#N/A</v>
      </c>
      <c r="H31" s="78"/>
      <c r="I31" s="78"/>
      <c r="J31" s="79"/>
      <c r="K31" s="79"/>
      <c r="L31" s="70"/>
      <c r="M31" s="71" t="e">
        <f>VLOOKUP(Таблица91112282710[[#This Row],[Предмет закупки для учета исключений  в годовом объеме закупок (Код исключения СМСП)]],ТаблИсключ,2,FALSE)</f>
        <v>#N/A</v>
      </c>
      <c r="N31" s="69"/>
      <c r="O31" s="80"/>
      <c r="P31" s="81"/>
      <c r="Q31" s="82"/>
      <c r="R31" s="80"/>
      <c r="S31" s="80"/>
      <c r="T31" s="83" t="e">
        <f>VLOOKUP(Таблица91112282710[[#This Row],[Ставка НДС]],ТаблицаСтавкиНДС[],2,FALSE)</f>
        <v>#N/A</v>
      </c>
      <c r="V31" s="76" t="e">
        <f>VLOOKUP(Таблица91112282710[[#This Row],[Название источника финансирования]],ТаблИстФинанс[],2,FALSE)</f>
        <v>#N/A</v>
      </c>
      <c r="W31" s="78"/>
      <c r="X31" s="78"/>
      <c r="Y31" s="84"/>
      <c r="Z31" s="84"/>
      <c r="AA31" s="84"/>
      <c r="AB31" s="84"/>
      <c r="AC31" s="79"/>
      <c r="AD31" s="79"/>
      <c r="AE31" s="69"/>
      <c r="AF31" s="69"/>
      <c r="AH31" s="76" t="e">
        <f>VLOOKUP(Таблица91112282710[[#This Row],[Название способа закупки]],ТаблСпосЗакуп[],2,FALSE)</f>
        <v>#N/A</v>
      </c>
      <c r="AJ31" s="76" t="e">
        <f>VLOOKUP(Таблица91112282710[[#This Row],[Название формы конкурентной закупки]],ТаблФормЗакуп[],2,FALSE)</f>
        <v>#N/A</v>
      </c>
      <c r="AM31" s="78"/>
      <c r="AN31" s="78"/>
      <c r="AO31" s="84"/>
      <c r="AP31" s="78"/>
      <c r="AQ31" s="78"/>
      <c r="AR31" s="78"/>
      <c r="AT31" s="78"/>
      <c r="AW31" s="76" t="e">
        <f>VLOOKUP(Таблица91112282710[[#This Row],[Название ПД1 для согласования]],ТаблПодрГазпром[],2,FALSE)</f>
        <v>#N/A</v>
      </c>
      <c r="AY31" s="76" t="e">
        <f>VLOOKUP(Таблица91112282710[[#This Row],[Название ПД2 для согласования]],ТаблПодрГазпром[],2,FALSE)</f>
        <v>#N/A</v>
      </c>
      <c r="BA31" s="76" t="e">
        <f>VLOOKUP(Таблица91112282710[[#This Row],[Название ПД3 для согласования]],ТаблПодрГазпром[],2,FALSE)</f>
        <v>#N/A</v>
      </c>
      <c r="BC31" s="76" t="e">
        <f>VLOOKUP(Таблица91112282710[[#This Row],[Название ПД4 для согласования]],ТаблПодрГазпром[],2,FALSE)</f>
        <v>#N/A</v>
      </c>
      <c r="BE31" s="76" t="e">
        <f>VLOOKUP(Таблица91112282710[[#This Row],[Название ПД5 для согласования]],ТаблПодрГазпром[],2,FALSE)</f>
        <v>#N/A</v>
      </c>
      <c r="BF31" s="78"/>
      <c r="BG31" s="80"/>
      <c r="BH31" s="80"/>
      <c r="BJ31" s="76" t="e">
        <f>VLOOKUP(Таблица91112282710[[#This Row],[Название направления закупки]],ТаблНапрЗакуп[],2,FALSE)</f>
        <v>#N/A</v>
      </c>
      <c r="BK31" s="78"/>
      <c r="BL31" s="85" t="e">
        <f>VLOOKUP(Таблица91112282710[[#This Row],[Наименование подразделения-заявителя закупки (только для закупок ОАО "Газпром")]],ТаблПодрГазпром[],2,FALSE)</f>
        <v>#N/A</v>
      </c>
      <c r="BM31" s="78"/>
    </row>
    <row r="32" spans="1:65" s="76" customFormat="1" x14ac:dyDescent="0.25">
      <c r="A32" s="78"/>
      <c r="B32" s="83"/>
      <c r="D32" s="76" t="e">
        <f>VLOOKUP(Таблица91112282710[[#This Row],[Название документа, основания для закупки]],ТаблОснЗакуп[],2,FALSE)</f>
        <v>#N/A</v>
      </c>
      <c r="E32" s="78"/>
      <c r="G32" s="41" t="e">
        <f>VLOOKUP(Таблица91112282710[[#This Row],[ Название раздела Плана]],ТаблРазделПлана4[],2,FALSE)</f>
        <v>#N/A</v>
      </c>
      <c r="H32" s="78"/>
      <c r="I32" s="78"/>
      <c r="J32" s="79"/>
      <c r="K32" s="79"/>
      <c r="L32" s="70"/>
      <c r="M32" s="71" t="e">
        <f>VLOOKUP(Таблица91112282710[[#This Row],[Предмет закупки для учета исключений  в годовом объеме закупок (Код исключения СМСП)]],ТаблИсключ,2,FALSE)</f>
        <v>#N/A</v>
      </c>
      <c r="N32" s="69"/>
      <c r="O32" s="80"/>
      <c r="P32" s="81"/>
      <c r="Q32" s="82"/>
      <c r="R32" s="80"/>
      <c r="S32" s="80"/>
      <c r="T32" s="83" t="e">
        <f>VLOOKUP(Таблица91112282710[[#This Row],[Ставка НДС]],ТаблицаСтавкиНДС[],2,FALSE)</f>
        <v>#N/A</v>
      </c>
      <c r="V32" s="76" t="e">
        <f>VLOOKUP(Таблица91112282710[[#This Row],[Название источника финансирования]],ТаблИстФинанс[],2,FALSE)</f>
        <v>#N/A</v>
      </c>
      <c r="W32" s="78"/>
      <c r="X32" s="78"/>
      <c r="Y32" s="84"/>
      <c r="Z32" s="84"/>
      <c r="AA32" s="84"/>
      <c r="AB32" s="84"/>
      <c r="AC32" s="79"/>
      <c r="AD32" s="79"/>
      <c r="AE32" s="69"/>
      <c r="AF32" s="69"/>
      <c r="AH32" s="76" t="e">
        <f>VLOOKUP(Таблица91112282710[[#This Row],[Название способа закупки]],ТаблСпосЗакуп[],2,FALSE)</f>
        <v>#N/A</v>
      </c>
      <c r="AJ32" s="76" t="e">
        <f>VLOOKUP(Таблица91112282710[[#This Row],[Название формы конкурентной закупки]],ТаблФормЗакуп[],2,FALSE)</f>
        <v>#N/A</v>
      </c>
      <c r="AM32" s="78"/>
      <c r="AN32" s="78"/>
      <c r="AO32" s="84"/>
      <c r="AP32" s="78"/>
      <c r="AQ32" s="78"/>
      <c r="AR32" s="78"/>
      <c r="AT32" s="78"/>
      <c r="AW32" s="76" t="e">
        <f>VLOOKUP(Таблица91112282710[[#This Row],[Название ПД1 для согласования]],ТаблПодрГазпром[],2,FALSE)</f>
        <v>#N/A</v>
      </c>
      <c r="AY32" s="76" t="e">
        <f>VLOOKUP(Таблица91112282710[[#This Row],[Название ПД2 для согласования]],ТаблПодрГазпром[],2,FALSE)</f>
        <v>#N/A</v>
      </c>
      <c r="BA32" s="76" t="e">
        <f>VLOOKUP(Таблица91112282710[[#This Row],[Название ПД3 для согласования]],ТаблПодрГазпром[],2,FALSE)</f>
        <v>#N/A</v>
      </c>
      <c r="BC32" s="76" t="e">
        <f>VLOOKUP(Таблица91112282710[[#This Row],[Название ПД4 для согласования]],ТаблПодрГазпром[],2,FALSE)</f>
        <v>#N/A</v>
      </c>
      <c r="BE32" s="76" t="e">
        <f>VLOOKUP(Таблица91112282710[[#This Row],[Название ПД5 для согласования]],ТаблПодрГазпром[],2,FALSE)</f>
        <v>#N/A</v>
      </c>
      <c r="BF32" s="78"/>
      <c r="BG32" s="80"/>
      <c r="BH32" s="80"/>
      <c r="BJ32" s="76" t="e">
        <f>VLOOKUP(Таблица91112282710[[#This Row],[Название направления закупки]],ТаблНапрЗакуп[],2,FALSE)</f>
        <v>#N/A</v>
      </c>
      <c r="BK32" s="78"/>
      <c r="BL32" s="77" t="e">
        <f>VLOOKUP(Таблица91112282710[[#This Row],[Наименование подразделения-заявителя закупки (только для закупок ОАО "Газпром")]],ТаблПодрГазпром[],2,FALSE)</f>
        <v>#N/A</v>
      </c>
      <c r="BM32" s="78"/>
    </row>
    <row r="33" spans="1:65" s="76" customFormat="1" x14ac:dyDescent="0.25">
      <c r="A33" s="78"/>
      <c r="B33" s="83"/>
      <c r="D33" s="76" t="e">
        <f>VLOOKUP(Таблица91112282710[[#This Row],[Название документа, основания для закупки]],ТаблОснЗакуп[],2,FALSE)</f>
        <v>#N/A</v>
      </c>
      <c r="E33" s="78"/>
      <c r="G33" s="41" t="e">
        <f>VLOOKUP(Таблица91112282710[[#This Row],[ Название раздела Плана]],ТаблРазделПлана4[],2,FALSE)</f>
        <v>#N/A</v>
      </c>
      <c r="H33" s="78"/>
      <c r="I33" s="78"/>
      <c r="J33" s="79"/>
      <c r="K33" s="79"/>
      <c r="L33" s="70"/>
      <c r="M33" s="71" t="e">
        <f>VLOOKUP(Таблица91112282710[[#This Row],[Предмет закупки для учета исключений  в годовом объеме закупок (Код исключения СМСП)]],ТаблИсключ,2,FALSE)</f>
        <v>#N/A</v>
      </c>
      <c r="N33" s="69"/>
      <c r="O33" s="80"/>
      <c r="P33" s="81"/>
      <c r="Q33" s="82"/>
      <c r="R33" s="80"/>
      <c r="S33" s="80"/>
      <c r="T33" s="83" t="e">
        <f>VLOOKUP(Таблица91112282710[[#This Row],[Ставка НДС]],ТаблицаСтавкиНДС[],2,FALSE)</f>
        <v>#N/A</v>
      </c>
      <c r="V33" s="76" t="e">
        <f>VLOOKUP(Таблица91112282710[[#This Row],[Название источника финансирования]],ТаблИстФинанс[],2,FALSE)</f>
        <v>#N/A</v>
      </c>
      <c r="W33" s="78"/>
      <c r="X33" s="78"/>
      <c r="Y33" s="84"/>
      <c r="Z33" s="84"/>
      <c r="AA33" s="84"/>
      <c r="AB33" s="84"/>
      <c r="AC33" s="79"/>
      <c r="AD33" s="79"/>
      <c r="AE33" s="69"/>
      <c r="AF33" s="69"/>
      <c r="AH33" s="76" t="e">
        <f>VLOOKUP(Таблица91112282710[[#This Row],[Название способа закупки]],ТаблСпосЗакуп[],2,FALSE)</f>
        <v>#N/A</v>
      </c>
      <c r="AJ33" s="76" t="e">
        <f>VLOOKUP(Таблица91112282710[[#This Row],[Название формы конкурентной закупки]],ТаблФормЗакуп[],2,FALSE)</f>
        <v>#N/A</v>
      </c>
      <c r="AM33" s="78"/>
      <c r="AN33" s="78"/>
      <c r="AO33" s="84"/>
      <c r="AP33" s="78"/>
      <c r="AQ33" s="78"/>
      <c r="AR33" s="78"/>
      <c r="AT33" s="78"/>
      <c r="AW33" s="76" t="e">
        <f>VLOOKUP(Таблица91112282710[[#This Row],[Название ПД1 для согласования]],ТаблПодрГазпром[],2,FALSE)</f>
        <v>#N/A</v>
      </c>
      <c r="AY33" s="76" t="e">
        <f>VLOOKUP(Таблица91112282710[[#This Row],[Название ПД2 для согласования]],ТаблПодрГазпром[],2,FALSE)</f>
        <v>#N/A</v>
      </c>
      <c r="BA33" s="76" t="e">
        <f>VLOOKUP(Таблица91112282710[[#This Row],[Название ПД3 для согласования]],ТаблПодрГазпром[],2,FALSE)</f>
        <v>#N/A</v>
      </c>
      <c r="BC33" s="76" t="e">
        <f>VLOOKUP(Таблица91112282710[[#This Row],[Название ПД4 для согласования]],ТаблПодрГазпром[],2,FALSE)</f>
        <v>#N/A</v>
      </c>
      <c r="BE33" s="76" t="e">
        <f>VLOOKUP(Таблица91112282710[[#This Row],[Название ПД5 для согласования]],ТаблПодрГазпром[],2,FALSE)</f>
        <v>#N/A</v>
      </c>
      <c r="BF33" s="78"/>
      <c r="BG33" s="80"/>
      <c r="BH33" s="80"/>
      <c r="BJ33" s="76" t="e">
        <f>VLOOKUP(Таблица91112282710[[#This Row],[Название направления закупки]],ТаблНапрЗакуп[],2,FALSE)</f>
        <v>#N/A</v>
      </c>
      <c r="BK33" s="78"/>
      <c r="BL33" s="85" t="e">
        <f>VLOOKUP(Таблица91112282710[[#This Row],[Наименование подразделения-заявителя закупки (только для закупок ОАО "Газпром")]],ТаблПодрГазпром[],2,FALSE)</f>
        <v>#N/A</v>
      </c>
      <c r="BM33" s="78"/>
    </row>
    <row r="34" spans="1:65" s="76" customFormat="1" x14ac:dyDescent="0.25">
      <c r="A34" s="78"/>
      <c r="B34" s="83"/>
      <c r="D34" s="76" t="e">
        <f>VLOOKUP(Таблица91112282710[[#This Row],[Название документа, основания для закупки]],ТаблОснЗакуп[],2,FALSE)</f>
        <v>#N/A</v>
      </c>
      <c r="E34" s="78"/>
      <c r="G34" s="41" t="e">
        <f>VLOOKUP(Таблица91112282710[[#This Row],[ Название раздела Плана]],ТаблРазделПлана4[],2,FALSE)</f>
        <v>#N/A</v>
      </c>
      <c r="H34" s="78"/>
      <c r="I34" s="78"/>
      <c r="J34" s="79"/>
      <c r="K34" s="79"/>
      <c r="L34" s="70"/>
      <c r="M34" s="71" t="e">
        <f>VLOOKUP(Таблица91112282710[[#This Row],[Предмет закупки для учета исключений  в годовом объеме закупок (Код исключения СМСП)]],ТаблИсключ,2,FALSE)</f>
        <v>#N/A</v>
      </c>
      <c r="N34" s="69"/>
      <c r="O34" s="80"/>
      <c r="P34" s="81"/>
      <c r="Q34" s="82"/>
      <c r="R34" s="80"/>
      <c r="S34" s="80"/>
      <c r="T34" s="83" t="e">
        <f>VLOOKUP(Таблица91112282710[[#This Row],[Ставка НДС]],ТаблицаСтавкиНДС[],2,FALSE)</f>
        <v>#N/A</v>
      </c>
      <c r="V34" s="76" t="e">
        <f>VLOOKUP(Таблица91112282710[[#This Row],[Название источника финансирования]],ТаблИстФинанс[],2,FALSE)</f>
        <v>#N/A</v>
      </c>
      <c r="W34" s="78"/>
      <c r="X34" s="78"/>
      <c r="Y34" s="84"/>
      <c r="Z34" s="84"/>
      <c r="AA34" s="84"/>
      <c r="AB34" s="84"/>
      <c r="AC34" s="79"/>
      <c r="AD34" s="79"/>
      <c r="AE34" s="69"/>
      <c r="AF34" s="69"/>
      <c r="AH34" s="76" t="e">
        <f>VLOOKUP(Таблица91112282710[[#This Row],[Название способа закупки]],ТаблСпосЗакуп[],2,FALSE)</f>
        <v>#N/A</v>
      </c>
      <c r="AJ34" s="76" t="e">
        <f>VLOOKUP(Таблица91112282710[[#This Row],[Название формы конкурентной закупки]],ТаблФормЗакуп[],2,FALSE)</f>
        <v>#N/A</v>
      </c>
      <c r="AM34" s="78"/>
      <c r="AN34" s="78"/>
      <c r="AO34" s="84"/>
      <c r="AP34" s="78"/>
      <c r="AQ34" s="78"/>
      <c r="AR34" s="78"/>
      <c r="AT34" s="78"/>
      <c r="AW34" s="76" t="e">
        <f>VLOOKUP(Таблица91112282710[[#This Row],[Название ПД1 для согласования]],ТаблПодрГазпром[],2,FALSE)</f>
        <v>#N/A</v>
      </c>
      <c r="AY34" s="76" t="e">
        <f>VLOOKUP(Таблица91112282710[[#This Row],[Название ПД2 для согласования]],ТаблПодрГазпром[],2,FALSE)</f>
        <v>#N/A</v>
      </c>
      <c r="BA34" s="76" t="e">
        <f>VLOOKUP(Таблица91112282710[[#This Row],[Название ПД3 для согласования]],ТаблПодрГазпром[],2,FALSE)</f>
        <v>#N/A</v>
      </c>
      <c r="BC34" s="76" t="e">
        <f>VLOOKUP(Таблица91112282710[[#This Row],[Название ПД4 для согласования]],ТаблПодрГазпром[],2,FALSE)</f>
        <v>#N/A</v>
      </c>
      <c r="BE34" s="76" t="e">
        <f>VLOOKUP(Таблица91112282710[[#This Row],[Название ПД5 для согласования]],ТаблПодрГазпром[],2,FALSE)</f>
        <v>#N/A</v>
      </c>
      <c r="BF34" s="78"/>
      <c r="BG34" s="80"/>
      <c r="BH34" s="80"/>
      <c r="BJ34" s="76" t="e">
        <f>VLOOKUP(Таблица91112282710[[#This Row],[Название направления закупки]],ТаблНапрЗакуп[],2,FALSE)</f>
        <v>#N/A</v>
      </c>
      <c r="BK34" s="78"/>
      <c r="BL34" s="77" t="e">
        <f>VLOOKUP(Таблица91112282710[[#This Row],[Наименование подразделения-заявителя закупки (только для закупок ОАО "Газпром")]],ТаблПодрГазпром[],2,FALSE)</f>
        <v>#N/A</v>
      </c>
      <c r="BM34" s="78"/>
    </row>
    <row r="35" spans="1:65" s="76" customFormat="1" x14ac:dyDescent="0.25">
      <c r="A35" s="78"/>
      <c r="B35" s="83"/>
      <c r="D35" s="76" t="e">
        <f>VLOOKUP(Таблица91112282710[[#This Row],[Название документа, основания для закупки]],ТаблОснЗакуп[],2,FALSE)</f>
        <v>#N/A</v>
      </c>
      <c r="E35" s="78"/>
      <c r="G35" s="41" t="e">
        <f>VLOOKUP(Таблица91112282710[[#This Row],[ Название раздела Плана]],ТаблРазделПлана4[],2,FALSE)</f>
        <v>#N/A</v>
      </c>
      <c r="H35" s="78"/>
      <c r="I35" s="78"/>
      <c r="J35" s="79"/>
      <c r="K35" s="79"/>
      <c r="L35" s="70"/>
      <c r="M35" s="71" t="e">
        <f>VLOOKUP(Таблица91112282710[[#This Row],[Предмет закупки для учета исключений  в годовом объеме закупок (Код исключения СМСП)]],ТаблИсключ,2,FALSE)</f>
        <v>#N/A</v>
      </c>
      <c r="N35" s="69"/>
      <c r="O35" s="80"/>
      <c r="P35" s="81"/>
      <c r="Q35" s="82"/>
      <c r="R35" s="80"/>
      <c r="S35" s="80"/>
      <c r="T35" s="83" t="e">
        <f>VLOOKUP(Таблица91112282710[[#This Row],[Ставка НДС]],ТаблицаСтавкиНДС[],2,FALSE)</f>
        <v>#N/A</v>
      </c>
      <c r="V35" s="76" t="e">
        <f>VLOOKUP(Таблица91112282710[[#This Row],[Название источника финансирования]],ТаблИстФинанс[],2,FALSE)</f>
        <v>#N/A</v>
      </c>
      <c r="W35" s="78"/>
      <c r="X35" s="78"/>
      <c r="Y35" s="84"/>
      <c r="Z35" s="84"/>
      <c r="AA35" s="84"/>
      <c r="AB35" s="84"/>
      <c r="AC35" s="79"/>
      <c r="AD35" s="79"/>
      <c r="AE35" s="69"/>
      <c r="AF35" s="69"/>
      <c r="AH35" s="76" t="e">
        <f>VLOOKUP(Таблица91112282710[[#This Row],[Название способа закупки]],ТаблСпосЗакуп[],2,FALSE)</f>
        <v>#N/A</v>
      </c>
      <c r="AJ35" s="76" t="e">
        <f>VLOOKUP(Таблица91112282710[[#This Row],[Название формы конкурентной закупки]],ТаблФормЗакуп[],2,FALSE)</f>
        <v>#N/A</v>
      </c>
      <c r="AM35" s="78"/>
      <c r="AN35" s="78"/>
      <c r="AO35" s="84"/>
      <c r="AP35" s="78"/>
      <c r="AQ35" s="78"/>
      <c r="AR35" s="78"/>
      <c r="AT35" s="78"/>
      <c r="AW35" s="76" t="e">
        <f>VLOOKUP(Таблица91112282710[[#This Row],[Название ПД1 для согласования]],ТаблПодрГазпром[],2,FALSE)</f>
        <v>#N/A</v>
      </c>
      <c r="AY35" s="76" t="e">
        <f>VLOOKUP(Таблица91112282710[[#This Row],[Название ПД2 для согласования]],ТаблПодрГазпром[],2,FALSE)</f>
        <v>#N/A</v>
      </c>
      <c r="BA35" s="76" t="e">
        <f>VLOOKUP(Таблица91112282710[[#This Row],[Название ПД3 для согласования]],ТаблПодрГазпром[],2,FALSE)</f>
        <v>#N/A</v>
      </c>
      <c r="BC35" s="76" t="e">
        <f>VLOOKUP(Таблица91112282710[[#This Row],[Название ПД4 для согласования]],ТаблПодрГазпром[],2,FALSE)</f>
        <v>#N/A</v>
      </c>
      <c r="BE35" s="76" t="e">
        <f>VLOOKUP(Таблица91112282710[[#This Row],[Название ПД5 для согласования]],ТаблПодрГазпром[],2,FALSE)</f>
        <v>#N/A</v>
      </c>
      <c r="BF35" s="78"/>
      <c r="BG35" s="80"/>
      <c r="BH35" s="80"/>
      <c r="BJ35" s="76" t="e">
        <f>VLOOKUP(Таблица91112282710[[#This Row],[Название направления закупки]],ТаблНапрЗакуп[],2,FALSE)</f>
        <v>#N/A</v>
      </c>
      <c r="BK35" s="78"/>
      <c r="BL35" s="85" t="e">
        <f>VLOOKUP(Таблица91112282710[[#This Row],[Наименование подразделения-заявителя закупки (только для закупок ОАО "Газпром")]],ТаблПодрГазпром[],2,FALSE)</f>
        <v>#N/A</v>
      </c>
      <c r="BM35" s="78"/>
    </row>
    <row r="36" spans="1:65" s="76" customFormat="1" x14ac:dyDescent="0.25">
      <c r="A36" s="78"/>
      <c r="B36" s="83"/>
      <c r="D36" s="76" t="e">
        <f>VLOOKUP(Таблица91112282710[[#This Row],[Название документа, основания для закупки]],ТаблОснЗакуп[],2,FALSE)</f>
        <v>#N/A</v>
      </c>
      <c r="E36" s="78"/>
      <c r="G36" s="41" t="e">
        <f>VLOOKUP(Таблица91112282710[[#This Row],[ Название раздела Плана]],ТаблРазделПлана4[],2,FALSE)</f>
        <v>#N/A</v>
      </c>
      <c r="H36" s="78"/>
      <c r="I36" s="78"/>
      <c r="J36" s="79"/>
      <c r="K36" s="79"/>
      <c r="L36" s="70"/>
      <c r="M36" s="71" t="e">
        <f>VLOOKUP(Таблица91112282710[[#This Row],[Предмет закупки для учета исключений  в годовом объеме закупок (Код исключения СМСП)]],ТаблИсключ,2,FALSE)</f>
        <v>#N/A</v>
      </c>
      <c r="N36" s="69"/>
      <c r="O36" s="80"/>
      <c r="P36" s="81"/>
      <c r="Q36" s="82"/>
      <c r="R36" s="80"/>
      <c r="S36" s="80"/>
      <c r="T36" s="83" t="e">
        <f>VLOOKUP(Таблица91112282710[[#This Row],[Ставка НДС]],ТаблицаСтавкиНДС[],2,FALSE)</f>
        <v>#N/A</v>
      </c>
      <c r="V36" s="76" t="e">
        <f>VLOOKUP(Таблица91112282710[[#This Row],[Название источника финансирования]],ТаблИстФинанс[],2,FALSE)</f>
        <v>#N/A</v>
      </c>
      <c r="W36" s="78"/>
      <c r="X36" s="78"/>
      <c r="Y36" s="84"/>
      <c r="Z36" s="84"/>
      <c r="AA36" s="84"/>
      <c r="AB36" s="84"/>
      <c r="AC36" s="79"/>
      <c r="AD36" s="79"/>
      <c r="AE36" s="69"/>
      <c r="AF36" s="69"/>
      <c r="AH36" s="76" t="e">
        <f>VLOOKUP(Таблица91112282710[[#This Row],[Название способа закупки]],ТаблСпосЗакуп[],2,FALSE)</f>
        <v>#N/A</v>
      </c>
      <c r="AJ36" s="76" t="e">
        <f>VLOOKUP(Таблица91112282710[[#This Row],[Название формы конкурентной закупки]],ТаблФормЗакуп[],2,FALSE)</f>
        <v>#N/A</v>
      </c>
      <c r="AM36" s="78"/>
      <c r="AN36" s="78"/>
      <c r="AO36" s="84"/>
      <c r="AP36" s="78"/>
      <c r="AQ36" s="78"/>
      <c r="AR36" s="78"/>
      <c r="AT36" s="78"/>
      <c r="AW36" s="76" t="e">
        <f>VLOOKUP(Таблица91112282710[[#This Row],[Название ПД1 для согласования]],ТаблПодрГазпром[],2,FALSE)</f>
        <v>#N/A</v>
      </c>
      <c r="AY36" s="76" t="e">
        <f>VLOOKUP(Таблица91112282710[[#This Row],[Название ПД2 для согласования]],ТаблПодрГазпром[],2,FALSE)</f>
        <v>#N/A</v>
      </c>
      <c r="BA36" s="76" t="e">
        <f>VLOOKUP(Таблица91112282710[[#This Row],[Название ПД3 для согласования]],ТаблПодрГазпром[],2,FALSE)</f>
        <v>#N/A</v>
      </c>
      <c r="BC36" s="76" t="e">
        <f>VLOOKUP(Таблица91112282710[[#This Row],[Название ПД4 для согласования]],ТаблПодрГазпром[],2,FALSE)</f>
        <v>#N/A</v>
      </c>
      <c r="BE36" s="76" t="e">
        <f>VLOOKUP(Таблица91112282710[[#This Row],[Название ПД5 для согласования]],ТаблПодрГазпром[],2,FALSE)</f>
        <v>#N/A</v>
      </c>
      <c r="BF36" s="78"/>
      <c r="BG36" s="80"/>
      <c r="BH36" s="80"/>
      <c r="BJ36" s="76" t="e">
        <f>VLOOKUP(Таблица91112282710[[#This Row],[Название направления закупки]],ТаблНапрЗакуп[],2,FALSE)</f>
        <v>#N/A</v>
      </c>
      <c r="BK36" s="78"/>
      <c r="BL36" s="77" t="e">
        <f>VLOOKUP(Таблица91112282710[[#This Row],[Наименование подразделения-заявителя закупки (только для закупок ОАО "Газпром")]],ТаблПодрГазпром[],2,FALSE)</f>
        <v>#N/A</v>
      </c>
      <c r="BM36" s="78"/>
    </row>
    <row r="37" spans="1:65" s="76" customFormat="1" x14ac:dyDescent="0.25">
      <c r="A37" s="78"/>
      <c r="B37" s="83"/>
      <c r="D37" s="76" t="e">
        <f>VLOOKUP(Таблица91112282710[[#This Row],[Название документа, основания для закупки]],ТаблОснЗакуп[],2,FALSE)</f>
        <v>#N/A</v>
      </c>
      <c r="E37" s="78"/>
      <c r="G37" s="41" t="e">
        <f>VLOOKUP(Таблица91112282710[[#This Row],[ Название раздела Плана]],ТаблРазделПлана4[],2,FALSE)</f>
        <v>#N/A</v>
      </c>
      <c r="H37" s="78"/>
      <c r="I37" s="78"/>
      <c r="J37" s="79"/>
      <c r="K37" s="79"/>
      <c r="L37" s="70"/>
      <c r="M37" s="71" t="e">
        <f>VLOOKUP(Таблица91112282710[[#This Row],[Предмет закупки для учета исключений  в годовом объеме закупок (Код исключения СМСП)]],ТаблИсключ,2,FALSE)</f>
        <v>#N/A</v>
      </c>
      <c r="N37" s="69"/>
      <c r="O37" s="80"/>
      <c r="P37" s="81"/>
      <c r="Q37" s="82"/>
      <c r="R37" s="80"/>
      <c r="S37" s="80"/>
      <c r="T37" s="83" t="e">
        <f>VLOOKUP(Таблица91112282710[[#This Row],[Ставка НДС]],ТаблицаСтавкиНДС[],2,FALSE)</f>
        <v>#N/A</v>
      </c>
      <c r="V37" s="76" t="e">
        <f>VLOOKUP(Таблица91112282710[[#This Row],[Название источника финансирования]],ТаблИстФинанс[],2,FALSE)</f>
        <v>#N/A</v>
      </c>
      <c r="W37" s="78"/>
      <c r="X37" s="78"/>
      <c r="Y37" s="84"/>
      <c r="Z37" s="84"/>
      <c r="AA37" s="84"/>
      <c r="AB37" s="84"/>
      <c r="AC37" s="79"/>
      <c r="AD37" s="79"/>
      <c r="AE37" s="69"/>
      <c r="AF37" s="69"/>
      <c r="AH37" s="76" t="e">
        <f>VLOOKUP(Таблица91112282710[[#This Row],[Название способа закупки]],ТаблСпосЗакуп[],2,FALSE)</f>
        <v>#N/A</v>
      </c>
      <c r="AJ37" s="76" t="e">
        <f>VLOOKUP(Таблица91112282710[[#This Row],[Название формы конкурентной закупки]],ТаблФормЗакуп[],2,FALSE)</f>
        <v>#N/A</v>
      </c>
      <c r="AM37" s="78"/>
      <c r="AN37" s="78"/>
      <c r="AO37" s="84"/>
      <c r="AP37" s="78"/>
      <c r="AQ37" s="78"/>
      <c r="AR37" s="78"/>
      <c r="AT37" s="78"/>
      <c r="AW37" s="76" t="e">
        <f>VLOOKUP(Таблица91112282710[[#This Row],[Название ПД1 для согласования]],ТаблПодрГазпром[],2,FALSE)</f>
        <v>#N/A</v>
      </c>
      <c r="AY37" s="76" t="e">
        <f>VLOOKUP(Таблица91112282710[[#This Row],[Название ПД2 для согласования]],ТаблПодрГазпром[],2,FALSE)</f>
        <v>#N/A</v>
      </c>
      <c r="BA37" s="76" t="e">
        <f>VLOOKUP(Таблица91112282710[[#This Row],[Название ПД3 для согласования]],ТаблПодрГазпром[],2,FALSE)</f>
        <v>#N/A</v>
      </c>
      <c r="BC37" s="76" t="e">
        <f>VLOOKUP(Таблица91112282710[[#This Row],[Название ПД4 для согласования]],ТаблПодрГазпром[],2,FALSE)</f>
        <v>#N/A</v>
      </c>
      <c r="BE37" s="76" t="e">
        <f>VLOOKUP(Таблица91112282710[[#This Row],[Название ПД5 для согласования]],ТаблПодрГазпром[],2,FALSE)</f>
        <v>#N/A</v>
      </c>
      <c r="BF37" s="78"/>
      <c r="BG37" s="80"/>
      <c r="BH37" s="80"/>
      <c r="BJ37" s="76" t="e">
        <f>VLOOKUP(Таблица91112282710[[#This Row],[Название направления закупки]],ТаблНапрЗакуп[],2,FALSE)</f>
        <v>#N/A</v>
      </c>
      <c r="BK37" s="78"/>
      <c r="BL37" s="85" t="e">
        <f>VLOOKUP(Таблица91112282710[[#This Row],[Наименование подразделения-заявителя закупки (только для закупок ОАО "Газпром")]],ТаблПодрГазпром[],2,FALSE)</f>
        <v>#N/A</v>
      </c>
      <c r="BM37" s="78"/>
    </row>
    <row r="38" spans="1:65" s="76" customFormat="1" x14ac:dyDescent="0.25">
      <c r="A38" s="78"/>
      <c r="B38" s="83"/>
      <c r="D38" s="76" t="e">
        <f>VLOOKUP(Таблица91112282710[[#This Row],[Название документа, основания для закупки]],ТаблОснЗакуп[],2,FALSE)</f>
        <v>#N/A</v>
      </c>
      <c r="E38" s="78"/>
      <c r="G38" s="41" t="e">
        <f>VLOOKUP(Таблица91112282710[[#This Row],[ Название раздела Плана]],ТаблРазделПлана4[],2,FALSE)</f>
        <v>#N/A</v>
      </c>
      <c r="H38" s="78"/>
      <c r="I38" s="78"/>
      <c r="J38" s="79"/>
      <c r="K38" s="79"/>
      <c r="L38" s="70"/>
      <c r="M38" s="71" t="e">
        <f>VLOOKUP(Таблица91112282710[[#This Row],[Предмет закупки для учета исключений  в годовом объеме закупок (Код исключения СМСП)]],ТаблИсключ,2,FALSE)</f>
        <v>#N/A</v>
      </c>
      <c r="N38" s="69"/>
      <c r="O38" s="80"/>
      <c r="P38" s="81"/>
      <c r="Q38" s="82"/>
      <c r="R38" s="80"/>
      <c r="S38" s="80"/>
      <c r="T38" s="83" t="e">
        <f>VLOOKUP(Таблица91112282710[[#This Row],[Ставка НДС]],ТаблицаСтавкиНДС[],2,FALSE)</f>
        <v>#N/A</v>
      </c>
      <c r="V38" s="76" t="e">
        <f>VLOOKUP(Таблица91112282710[[#This Row],[Название источника финансирования]],ТаблИстФинанс[],2,FALSE)</f>
        <v>#N/A</v>
      </c>
      <c r="W38" s="78"/>
      <c r="X38" s="78"/>
      <c r="Y38" s="84"/>
      <c r="Z38" s="84"/>
      <c r="AA38" s="84"/>
      <c r="AB38" s="84"/>
      <c r="AC38" s="79"/>
      <c r="AD38" s="79"/>
      <c r="AE38" s="69"/>
      <c r="AF38" s="69"/>
      <c r="AH38" s="76" t="e">
        <f>VLOOKUP(Таблица91112282710[[#This Row],[Название способа закупки]],ТаблСпосЗакуп[],2,FALSE)</f>
        <v>#N/A</v>
      </c>
      <c r="AJ38" s="76" t="e">
        <f>VLOOKUP(Таблица91112282710[[#This Row],[Название формы конкурентной закупки]],ТаблФормЗакуп[],2,FALSE)</f>
        <v>#N/A</v>
      </c>
      <c r="AM38" s="78"/>
      <c r="AN38" s="78"/>
      <c r="AO38" s="84"/>
      <c r="AP38" s="78"/>
      <c r="AQ38" s="78"/>
      <c r="AR38" s="78"/>
      <c r="AT38" s="78"/>
      <c r="AW38" s="76" t="e">
        <f>VLOOKUP(Таблица91112282710[[#This Row],[Название ПД1 для согласования]],ТаблПодрГазпром[],2,FALSE)</f>
        <v>#N/A</v>
      </c>
      <c r="AY38" s="76" t="e">
        <f>VLOOKUP(Таблица91112282710[[#This Row],[Название ПД2 для согласования]],ТаблПодрГазпром[],2,FALSE)</f>
        <v>#N/A</v>
      </c>
      <c r="BA38" s="76" t="e">
        <f>VLOOKUP(Таблица91112282710[[#This Row],[Название ПД3 для согласования]],ТаблПодрГазпром[],2,FALSE)</f>
        <v>#N/A</v>
      </c>
      <c r="BC38" s="76" t="e">
        <f>VLOOKUP(Таблица91112282710[[#This Row],[Название ПД4 для согласования]],ТаблПодрГазпром[],2,FALSE)</f>
        <v>#N/A</v>
      </c>
      <c r="BE38" s="76" t="e">
        <f>VLOOKUP(Таблица91112282710[[#This Row],[Название ПД5 для согласования]],ТаблПодрГазпром[],2,FALSE)</f>
        <v>#N/A</v>
      </c>
      <c r="BF38" s="78"/>
      <c r="BG38" s="80"/>
      <c r="BH38" s="80"/>
      <c r="BJ38" s="76" t="e">
        <f>VLOOKUP(Таблица91112282710[[#This Row],[Название направления закупки]],ТаблНапрЗакуп[],2,FALSE)</f>
        <v>#N/A</v>
      </c>
      <c r="BK38" s="78"/>
      <c r="BL38" s="77" t="e">
        <f>VLOOKUP(Таблица91112282710[[#This Row],[Наименование подразделения-заявителя закупки (только для закупок ОАО "Газпром")]],ТаблПодрГазпром[],2,FALSE)</f>
        <v>#N/A</v>
      </c>
      <c r="BM38" s="78"/>
    </row>
    <row r="39" spans="1:65" s="76" customFormat="1" x14ac:dyDescent="0.25">
      <c r="A39" s="78"/>
      <c r="B39" s="83"/>
      <c r="D39" s="76" t="e">
        <f>VLOOKUP(Таблица91112282710[[#This Row],[Название документа, основания для закупки]],ТаблОснЗакуп[],2,FALSE)</f>
        <v>#N/A</v>
      </c>
      <c r="E39" s="78"/>
      <c r="G39" s="41" t="e">
        <f>VLOOKUP(Таблица91112282710[[#This Row],[ Название раздела Плана]],ТаблРазделПлана4[],2,FALSE)</f>
        <v>#N/A</v>
      </c>
      <c r="H39" s="78"/>
      <c r="I39" s="78"/>
      <c r="J39" s="79"/>
      <c r="K39" s="79"/>
      <c r="L39" s="70"/>
      <c r="M39" s="71" t="e">
        <f>VLOOKUP(Таблица91112282710[[#This Row],[Предмет закупки для учета исключений  в годовом объеме закупок (Код исключения СМСП)]],ТаблИсключ,2,FALSE)</f>
        <v>#N/A</v>
      </c>
      <c r="N39" s="69"/>
      <c r="O39" s="80"/>
      <c r="P39" s="81"/>
      <c r="Q39" s="82"/>
      <c r="R39" s="80"/>
      <c r="S39" s="80"/>
      <c r="T39" s="83" t="e">
        <f>VLOOKUP(Таблица91112282710[[#This Row],[Ставка НДС]],ТаблицаСтавкиНДС[],2,FALSE)</f>
        <v>#N/A</v>
      </c>
      <c r="V39" s="76" t="e">
        <f>VLOOKUP(Таблица91112282710[[#This Row],[Название источника финансирования]],ТаблИстФинанс[],2,FALSE)</f>
        <v>#N/A</v>
      </c>
      <c r="W39" s="78"/>
      <c r="X39" s="78"/>
      <c r="Y39" s="84"/>
      <c r="Z39" s="84"/>
      <c r="AA39" s="84"/>
      <c r="AB39" s="84"/>
      <c r="AC39" s="79"/>
      <c r="AD39" s="79"/>
      <c r="AE39" s="69"/>
      <c r="AF39" s="69"/>
      <c r="AH39" s="76" t="e">
        <f>VLOOKUP(Таблица91112282710[[#This Row],[Название способа закупки]],ТаблСпосЗакуп[],2,FALSE)</f>
        <v>#N/A</v>
      </c>
      <c r="AJ39" s="76" t="e">
        <f>VLOOKUP(Таблица91112282710[[#This Row],[Название формы конкурентной закупки]],ТаблФормЗакуп[],2,FALSE)</f>
        <v>#N/A</v>
      </c>
      <c r="AM39" s="78"/>
      <c r="AN39" s="78"/>
      <c r="AO39" s="84"/>
      <c r="AP39" s="78"/>
      <c r="AQ39" s="78"/>
      <c r="AR39" s="78"/>
      <c r="AT39" s="78"/>
      <c r="AW39" s="76" t="e">
        <f>VLOOKUP(Таблица91112282710[[#This Row],[Название ПД1 для согласования]],ТаблПодрГазпром[],2,FALSE)</f>
        <v>#N/A</v>
      </c>
      <c r="AY39" s="76" t="e">
        <f>VLOOKUP(Таблица91112282710[[#This Row],[Название ПД2 для согласования]],ТаблПодрГазпром[],2,FALSE)</f>
        <v>#N/A</v>
      </c>
      <c r="BA39" s="76" t="e">
        <f>VLOOKUP(Таблица91112282710[[#This Row],[Название ПД3 для согласования]],ТаблПодрГазпром[],2,FALSE)</f>
        <v>#N/A</v>
      </c>
      <c r="BC39" s="76" t="e">
        <f>VLOOKUP(Таблица91112282710[[#This Row],[Название ПД4 для согласования]],ТаблПодрГазпром[],2,FALSE)</f>
        <v>#N/A</v>
      </c>
      <c r="BE39" s="76" t="e">
        <f>VLOOKUP(Таблица91112282710[[#This Row],[Название ПД5 для согласования]],ТаблПодрГазпром[],2,FALSE)</f>
        <v>#N/A</v>
      </c>
      <c r="BF39" s="78"/>
      <c r="BG39" s="80"/>
      <c r="BH39" s="80"/>
      <c r="BJ39" s="76" t="e">
        <f>VLOOKUP(Таблица91112282710[[#This Row],[Название направления закупки]],ТаблНапрЗакуп[],2,FALSE)</f>
        <v>#N/A</v>
      </c>
      <c r="BK39" s="78"/>
      <c r="BL39" s="85" t="e">
        <f>VLOOKUP(Таблица91112282710[[#This Row],[Наименование подразделения-заявителя закупки (только для закупок ОАО "Газпром")]],ТаблПодрГазпром[],2,FALSE)</f>
        <v>#N/A</v>
      </c>
      <c r="BM39" s="78"/>
    </row>
    <row r="40" spans="1:65" s="76" customFormat="1" x14ac:dyDescent="0.25">
      <c r="A40" s="78"/>
      <c r="B40" s="83"/>
      <c r="D40" s="76" t="e">
        <f>VLOOKUP(Таблица91112282710[[#This Row],[Название документа, основания для закупки]],ТаблОснЗакуп[],2,FALSE)</f>
        <v>#N/A</v>
      </c>
      <c r="E40" s="78"/>
      <c r="G40" s="41" t="e">
        <f>VLOOKUP(Таблица91112282710[[#This Row],[ Название раздела Плана]],ТаблРазделПлана4[],2,FALSE)</f>
        <v>#N/A</v>
      </c>
      <c r="H40" s="78"/>
      <c r="I40" s="78"/>
      <c r="J40" s="79"/>
      <c r="K40" s="79"/>
      <c r="L40" s="70"/>
      <c r="M40" s="71" t="e">
        <f>VLOOKUP(Таблица91112282710[[#This Row],[Предмет закупки для учета исключений  в годовом объеме закупок (Код исключения СМСП)]],ТаблИсключ,2,FALSE)</f>
        <v>#N/A</v>
      </c>
      <c r="N40" s="69"/>
      <c r="O40" s="80"/>
      <c r="P40" s="81"/>
      <c r="Q40" s="82"/>
      <c r="R40" s="80"/>
      <c r="S40" s="80"/>
      <c r="T40" s="83" t="e">
        <f>VLOOKUP(Таблица91112282710[[#This Row],[Ставка НДС]],ТаблицаСтавкиНДС[],2,FALSE)</f>
        <v>#N/A</v>
      </c>
      <c r="V40" s="76" t="e">
        <f>VLOOKUP(Таблица91112282710[[#This Row],[Название источника финансирования]],ТаблИстФинанс[],2,FALSE)</f>
        <v>#N/A</v>
      </c>
      <c r="W40" s="78"/>
      <c r="X40" s="78"/>
      <c r="Y40" s="84"/>
      <c r="Z40" s="84"/>
      <c r="AA40" s="84"/>
      <c r="AB40" s="84"/>
      <c r="AC40" s="79"/>
      <c r="AD40" s="79"/>
      <c r="AE40" s="69"/>
      <c r="AF40" s="69"/>
      <c r="AH40" s="76" t="e">
        <f>VLOOKUP(Таблица91112282710[[#This Row],[Название способа закупки]],ТаблСпосЗакуп[],2,FALSE)</f>
        <v>#N/A</v>
      </c>
      <c r="AJ40" s="76" t="e">
        <f>VLOOKUP(Таблица91112282710[[#This Row],[Название формы конкурентной закупки]],ТаблФормЗакуп[],2,FALSE)</f>
        <v>#N/A</v>
      </c>
      <c r="AM40" s="78"/>
      <c r="AN40" s="78"/>
      <c r="AO40" s="84"/>
      <c r="AP40" s="78"/>
      <c r="AQ40" s="78"/>
      <c r="AR40" s="78"/>
      <c r="AT40" s="78"/>
      <c r="AW40" s="76" t="e">
        <f>VLOOKUP(Таблица91112282710[[#This Row],[Название ПД1 для согласования]],ТаблПодрГазпром[],2,FALSE)</f>
        <v>#N/A</v>
      </c>
      <c r="AY40" s="76" t="e">
        <f>VLOOKUP(Таблица91112282710[[#This Row],[Название ПД2 для согласования]],ТаблПодрГазпром[],2,FALSE)</f>
        <v>#N/A</v>
      </c>
      <c r="BA40" s="76" t="e">
        <f>VLOOKUP(Таблица91112282710[[#This Row],[Название ПД3 для согласования]],ТаблПодрГазпром[],2,FALSE)</f>
        <v>#N/A</v>
      </c>
      <c r="BC40" s="76" t="e">
        <f>VLOOKUP(Таблица91112282710[[#This Row],[Название ПД4 для согласования]],ТаблПодрГазпром[],2,FALSE)</f>
        <v>#N/A</v>
      </c>
      <c r="BE40" s="76" t="e">
        <f>VLOOKUP(Таблица91112282710[[#This Row],[Название ПД5 для согласования]],ТаблПодрГазпром[],2,FALSE)</f>
        <v>#N/A</v>
      </c>
      <c r="BF40" s="78"/>
      <c r="BG40" s="80"/>
      <c r="BH40" s="80"/>
      <c r="BJ40" s="76" t="e">
        <f>VLOOKUP(Таблица91112282710[[#This Row],[Название направления закупки]],ТаблНапрЗакуп[],2,FALSE)</f>
        <v>#N/A</v>
      </c>
      <c r="BK40" s="78"/>
      <c r="BL40" s="77" t="e">
        <f>VLOOKUP(Таблица91112282710[[#This Row],[Наименование подразделения-заявителя закупки (только для закупок ОАО "Газпром")]],ТаблПодрГазпром[],2,FALSE)</f>
        <v>#N/A</v>
      </c>
      <c r="BM40" s="78"/>
    </row>
    <row r="41" spans="1:65" s="76" customFormat="1" x14ac:dyDescent="0.25">
      <c r="A41" s="78"/>
      <c r="B41" s="83"/>
      <c r="D41" s="76" t="e">
        <f>VLOOKUP(Таблица91112282710[[#This Row],[Название документа, основания для закупки]],ТаблОснЗакуп[],2,FALSE)</f>
        <v>#N/A</v>
      </c>
      <c r="E41" s="78"/>
      <c r="G41" s="41" t="e">
        <f>VLOOKUP(Таблица91112282710[[#This Row],[ Название раздела Плана]],ТаблРазделПлана4[],2,FALSE)</f>
        <v>#N/A</v>
      </c>
      <c r="H41" s="78"/>
      <c r="I41" s="78"/>
      <c r="J41" s="79"/>
      <c r="K41" s="79"/>
      <c r="L41" s="70"/>
      <c r="M41" s="71" t="e">
        <f>VLOOKUP(Таблица91112282710[[#This Row],[Предмет закупки для учета исключений  в годовом объеме закупок (Код исключения СМСП)]],ТаблИсключ,2,FALSE)</f>
        <v>#N/A</v>
      </c>
      <c r="N41" s="69"/>
      <c r="O41" s="80"/>
      <c r="P41" s="81"/>
      <c r="Q41" s="82"/>
      <c r="R41" s="80"/>
      <c r="S41" s="80"/>
      <c r="T41" s="83" t="e">
        <f>VLOOKUP(Таблица91112282710[[#This Row],[Ставка НДС]],ТаблицаСтавкиНДС[],2,FALSE)</f>
        <v>#N/A</v>
      </c>
      <c r="V41" s="76" t="e">
        <f>VLOOKUP(Таблица91112282710[[#This Row],[Название источника финансирования]],ТаблИстФинанс[],2,FALSE)</f>
        <v>#N/A</v>
      </c>
      <c r="W41" s="78"/>
      <c r="X41" s="78"/>
      <c r="Y41" s="84"/>
      <c r="Z41" s="84"/>
      <c r="AA41" s="84"/>
      <c r="AB41" s="84"/>
      <c r="AC41" s="79"/>
      <c r="AD41" s="79"/>
      <c r="AE41" s="69"/>
      <c r="AF41" s="69"/>
      <c r="AH41" s="76" t="e">
        <f>VLOOKUP(Таблица91112282710[[#This Row],[Название способа закупки]],ТаблСпосЗакуп[],2,FALSE)</f>
        <v>#N/A</v>
      </c>
      <c r="AJ41" s="76" t="e">
        <f>VLOOKUP(Таблица91112282710[[#This Row],[Название формы конкурентной закупки]],ТаблФормЗакуп[],2,FALSE)</f>
        <v>#N/A</v>
      </c>
      <c r="AM41" s="78"/>
      <c r="AN41" s="78"/>
      <c r="AO41" s="84"/>
      <c r="AP41" s="78"/>
      <c r="AQ41" s="78"/>
      <c r="AR41" s="78"/>
      <c r="AT41" s="78"/>
      <c r="AW41" s="76" t="e">
        <f>VLOOKUP(Таблица91112282710[[#This Row],[Название ПД1 для согласования]],ТаблПодрГазпром[],2,FALSE)</f>
        <v>#N/A</v>
      </c>
      <c r="AY41" s="76" t="e">
        <f>VLOOKUP(Таблица91112282710[[#This Row],[Название ПД2 для согласования]],ТаблПодрГазпром[],2,FALSE)</f>
        <v>#N/A</v>
      </c>
      <c r="BA41" s="76" t="e">
        <f>VLOOKUP(Таблица91112282710[[#This Row],[Название ПД3 для согласования]],ТаблПодрГазпром[],2,FALSE)</f>
        <v>#N/A</v>
      </c>
      <c r="BC41" s="76" t="e">
        <f>VLOOKUP(Таблица91112282710[[#This Row],[Название ПД4 для согласования]],ТаблПодрГазпром[],2,FALSE)</f>
        <v>#N/A</v>
      </c>
      <c r="BE41" s="76" t="e">
        <f>VLOOKUP(Таблица91112282710[[#This Row],[Название ПД5 для согласования]],ТаблПодрГазпром[],2,FALSE)</f>
        <v>#N/A</v>
      </c>
      <c r="BF41" s="78"/>
      <c r="BG41" s="80"/>
      <c r="BH41" s="80"/>
      <c r="BJ41" s="76" t="e">
        <f>VLOOKUP(Таблица91112282710[[#This Row],[Название направления закупки]],ТаблНапрЗакуп[],2,FALSE)</f>
        <v>#N/A</v>
      </c>
      <c r="BK41" s="78"/>
      <c r="BL41" s="85" t="e">
        <f>VLOOKUP(Таблица91112282710[[#This Row],[Наименование подразделения-заявителя закупки (только для закупок ОАО "Газпром")]],ТаблПодрГазпром[],2,FALSE)</f>
        <v>#N/A</v>
      </c>
      <c r="BM41" s="78"/>
    </row>
    <row r="42" spans="1:65" s="76" customFormat="1" x14ac:dyDescent="0.25">
      <c r="A42" s="78"/>
      <c r="B42" s="83"/>
      <c r="D42" s="76" t="e">
        <f>VLOOKUP(Таблица91112282710[[#This Row],[Название документа, основания для закупки]],ТаблОснЗакуп[],2,FALSE)</f>
        <v>#N/A</v>
      </c>
      <c r="E42" s="78"/>
      <c r="G42" s="41" t="e">
        <f>VLOOKUP(Таблица91112282710[[#This Row],[ Название раздела Плана]],ТаблРазделПлана4[],2,FALSE)</f>
        <v>#N/A</v>
      </c>
      <c r="H42" s="78"/>
      <c r="I42" s="78"/>
      <c r="J42" s="79"/>
      <c r="K42" s="79"/>
      <c r="L42" s="70"/>
      <c r="M42" s="71" t="e">
        <f>VLOOKUP(Таблица91112282710[[#This Row],[Предмет закупки для учета исключений  в годовом объеме закупок (Код исключения СМСП)]],ТаблИсключ,2,FALSE)</f>
        <v>#N/A</v>
      </c>
      <c r="N42" s="69"/>
      <c r="O42" s="80"/>
      <c r="P42" s="81"/>
      <c r="Q42" s="82"/>
      <c r="R42" s="80"/>
      <c r="S42" s="80"/>
      <c r="T42" s="83" t="e">
        <f>VLOOKUP(Таблица91112282710[[#This Row],[Ставка НДС]],ТаблицаСтавкиНДС[],2,FALSE)</f>
        <v>#N/A</v>
      </c>
      <c r="V42" s="76" t="e">
        <f>VLOOKUP(Таблица91112282710[[#This Row],[Название источника финансирования]],ТаблИстФинанс[],2,FALSE)</f>
        <v>#N/A</v>
      </c>
      <c r="W42" s="78"/>
      <c r="X42" s="78"/>
      <c r="Y42" s="84"/>
      <c r="Z42" s="84"/>
      <c r="AA42" s="84"/>
      <c r="AB42" s="84"/>
      <c r="AC42" s="79"/>
      <c r="AD42" s="79"/>
      <c r="AE42" s="69"/>
      <c r="AF42" s="69"/>
      <c r="AH42" s="76" t="e">
        <f>VLOOKUP(Таблица91112282710[[#This Row],[Название способа закупки]],ТаблСпосЗакуп[],2,FALSE)</f>
        <v>#N/A</v>
      </c>
      <c r="AJ42" s="76" t="e">
        <f>VLOOKUP(Таблица91112282710[[#This Row],[Название формы конкурентной закупки]],ТаблФормЗакуп[],2,FALSE)</f>
        <v>#N/A</v>
      </c>
      <c r="AM42" s="78"/>
      <c r="AN42" s="78"/>
      <c r="AO42" s="84"/>
      <c r="AP42" s="78"/>
      <c r="AQ42" s="78"/>
      <c r="AR42" s="78"/>
      <c r="AT42" s="78"/>
      <c r="AW42" s="76" t="e">
        <f>VLOOKUP(Таблица91112282710[[#This Row],[Название ПД1 для согласования]],ТаблПодрГазпром[],2,FALSE)</f>
        <v>#N/A</v>
      </c>
      <c r="AY42" s="76" t="e">
        <f>VLOOKUP(Таблица91112282710[[#This Row],[Название ПД2 для согласования]],ТаблПодрГазпром[],2,FALSE)</f>
        <v>#N/A</v>
      </c>
      <c r="BA42" s="76" t="e">
        <f>VLOOKUP(Таблица91112282710[[#This Row],[Название ПД3 для согласования]],ТаблПодрГазпром[],2,FALSE)</f>
        <v>#N/A</v>
      </c>
      <c r="BC42" s="76" t="e">
        <f>VLOOKUP(Таблица91112282710[[#This Row],[Название ПД4 для согласования]],ТаблПодрГазпром[],2,FALSE)</f>
        <v>#N/A</v>
      </c>
      <c r="BE42" s="76" t="e">
        <f>VLOOKUP(Таблица91112282710[[#This Row],[Название ПД5 для согласования]],ТаблПодрГазпром[],2,FALSE)</f>
        <v>#N/A</v>
      </c>
      <c r="BF42" s="78"/>
      <c r="BG42" s="80"/>
      <c r="BH42" s="80"/>
      <c r="BJ42" s="76" t="e">
        <f>VLOOKUP(Таблица91112282710[[#This Row],[Название направления закупки]],ТаблНапрЗакуп[],2,FALSE)</f>
        <v>#N/A</v>
      </c>
      <c r="BK42" s="78"/>
      <c r="BL42" s="77" t="e">
        <f>VLOOKUP(Таблица91112282710[[#This Row],[Наименование подразделения-заявителя закупки (только для закупок ОАО "Газпром")]],ТаблПодрГазпром[],2,FALSE)</f>
        <v>#N/A</v>
      </c>
      <c r="BM42" s="78"/>
    </row>
    <row r="43" spans="1:65" s="76" customFormat="1" x14ac:dyDescent="0.25">
      <c r="A43" s="78"/>
      <c r="B43" s="83"/>
      <c r="D43" s="76" t="e">
        <f>VLOOKUP(Таблица91112282710[[#This Row],[Название документа, основания для закупки]],ТаблОснЗакуп[],2,FALSE)</f>
        <v>#N/A</v>
      </c>
      <c r="E43" s="78"/>
      <c r="G43" s="41" t="e">
        <f>VLOOKUP(Таблица91112282710[[#This Row],[ Название раздела Плана]],ТаблРазделПлана4[],2,FALSE)</f>
        <v>#N/A</v>
      </c>
      <c r="H43" s="78"/>
      <c r="I43" s="78"/>
      <c r="J43" s="79"/>
      <c r="K43" s="79"/>
      <c r="L43" s="70"/>
      <c r="M43" s="71" t="e">
        <f>VLOOKUP(Таблица91112282710[[#This Row],[Предмет закупки для учета исключений  в годовом объеме закупок (Код исключения СМСП)]],ТаблИсключ,2,FALSE)</f>
        <v>#N/A</v>
      </c>
      <c r="N43" s="69"/>
      <c r="O43" s="80"/>
      <c r="P43" s="81"/>
      <c r="Q43" s="82"/>
      <c r="R43" s="80"/>
      <c r="S43" s="80"/>
      <c r="T43" s="83" t="e">
        <f>VLOOKUP(Таблица91112282710[[#This Row],[Ставка НДС]],ТаблицаСтавкиНДС[],2,FALSE)</f>
        <v>#N/A</v>
      </c>
      <c r="V43" s="76" t="e">
        <f>VLOOKUP(Таблица91112282710[[#This Row],[Название источника финансирования]],ТаблИстФинанс[],2,FALSE)</f>
        <v>#N/A</v>
      </c>
      <c r="W43" s="78"/>
      <c r="X43" s="78"/>
      <c r="Y43" s="84"/>
      <c r="Z43" s="84"/>
      <c r="AA43" s="84"/>
      <c r="AB43" s="84"/>
      <c r="AC43" s="79"/>
      <c r="AD43" s="79"/>
      <c r="AE43" s="69"/>
      <c r="AF43" s="69"/>
      <c r="AH43" s="76" t="e">
        <f>VLOOKUP(Таблица91112282710[[#This Row],[Название способа закупки]],ТаблСпосЗакуп[],2,FALSE)</f>
        <v>#N/A</v>
      </c>
      <c r="AJ43" s="76" t="e">
        <f>VLOOKUP(Таблица91112282710[[#This Row],[Название формы конкурентной закупки]],ТаблФормЗакуп[],2,FALSE)</f>
        <v>#N/A</v>
      </c>
      <c r="AM43" s="78"/>
      <c r="AN43" s="78"/>
      <c r="AO43" s="84"/>
      <c r="AP43" s="78"/>
      <c r="AQ43" s="78"/>
      <c r="AR43" s="78"/>
      <c r="AT43" s="78"/>
      <c r="AW43" s="76" t="e">
        <f>VLOOKUP(Таблица91112282710[[#This Row],[Название ПД1 для согласования]],ТаблПодрГазпром[],2,FALSE)</f>
        <v>#N/A</v>
      </c>
      <c r="AY43" s="76" t="e">
        <f>VLOOKUP(Таблица91112282710[[#This Row],[Название ПД2 для согласования]],ТаблПодрГазпром[],2,FALSE)</f>
        <v>#N/A</v>
      </c>
      <c r="BA43" s="76" t="e">
        <f>VLOOKUP(Таблица91112282710[[#This Row],[Название ПД3 для согласования]],ТаблПодрГазпром[],2,FALSE)</f>
        <v>#N/A</v>
      </c>
      <c r="BC43" s="76" t="e">
        <f>VLOOKUP(Таблица91112282710[[#This Row],[Название ПД4 для согласования]],ТаблПодрГазпром[],2,FALSE)</f>
        <v>#N/A</v>
      </c>
      <c r="BE43" s="76" t="e">
        <f>VLOOKUP(Таблица91112282710[[#This Row],[Название ПД5 для согласования]],ТаблПодрГазпром[],2,FALSE)</f>
        <v>#N/A</v>
      </c>
      <c r="BF43" s="78"/>
      <c r="BG43" s="80"/>
      <c r="BH43" s="80"/>
      <c r="BJ43" s="76" t="e">
        <f>VLOOKUP(Таблица91112282710[[#This Row],[Название направления закупки]],ТаблНапрЗакуп[],2,FALSE)</f>
        <v>#N/A</v>
      </c>
      <c r="BK43" s="78"/>
      <c r="BL43" s="85" t="e">
        <f>VLOOKUP(Таблица91112282710[[#This Row],[Наименование подразделения-заявителя закупки (только для закупок ОАО "Газпром")]],ТаблПодрГазпром[],2,FALSE)</f>
        <v>#N/A</v>
      </c>
      <c r="BM43" s="78"/>
    </row>
    <row r="44" spans="1:65" s="76" customFormat="1" x14ac:dyDescent="0.25">
      <c r="A44" s="78"/>
      <c r="B44" s="83"/>
      <c r="D44" s="76" t="e">
        <f>VLOOKUP(Таблица91112282710[[#This Row],[Название документа, основания для закупки]],ТаблОснЗакуп[],2,FALSE)</f>
        <v>#N/A</v>
      </c>
      <c r="E44" s="78"/>
      <c r="G44" s="41" t="e">
        <f>VLOOKUP(Таблица91112282710[[#This Row],[ Название раздела Плана]],ТаблРазделПлана4[],2,FALSE)</f>
        <v>#N/A</v>
      </c>
      <c r="H44" s="78"/>
      <c r="I44" s="78"/>
      <c r="J44" s="79"/>
      <c r="K44" s="79"/>
      <c r="L44" s="70"/>
      <c r="M44" s="71" t="e">
        <f>VLOOKUP(Таблица91112282710[[#This Row],[Предмет закупки для учета исключений  в годовом объеме закупок (Код исключения СМСП)]],ТаблИсключ,2,FALSE)</f>
        <v>#N/A</v>
      </c>
      <c r="N44" s="69"/>
      <c r="O44" s="80"/>
      <c r="P44" s="81"/>
      <c r="Q44" s="82"/>
      <c r="R44" s="80"/>
      <c r="S44" s="80"/>
      <c r="T44" s="83" t="e">
        <f>VLOOKUP(Таблица91112282710[[#This Row],[Ставка НДС]],ТаблицаСтавкиНДС[],2,FALSE)</f>
        <v>#N/A</v>
      </c>
      <c r="V44" s="76" t="e">
        <f>VLOOKUP(Таблица91112282710[[#This Row],[Название источника финансирования]],ТаблИстФинанс[],2,FALSE)</f>
        <v>#N/A</v>
      </c>
      <c r="W44" s="78"/>
      <c r="X44" s="78"/>
      <c r="Y44" s="84"/>
      <c r="Z44" s="84"/>
      <c r="AA44" s="84"/>
      <c r="AB44" s="84"/>
      <c r="AC44" s="79"/>
      <c r="AD44" s="79"/>
      <c r="AE44" s="69"/>
      <c r="AF44" s="69"/>
      <c r="AH44" s="76" t="e">
        <f>VLOOKUP(Таблица91112282710[[#This Row],[Название способа закупки]],ТаблСпосЗакуп[],2,FALSE)</f>
        <v>#N/A</v>
      </c>
      <c r="AJ44" s="76" t="e">
        <f>VLOOKUP(Таблица91112282710[[#This Row],[Название формы конкурентной закупки]],ТаблФормЗакуп[],2,FALSE)</f>
        <v>#N/A</v>
      </c>
      <c r="AM44" s="78"/>
      <c r="AN44" s="78"/>
      <c r="AO44" s="84"/>
      <c r="AP44" s="78"/>
      <c r="AQ44" s="78"/>
      <c r="AR44" s="78"/>
      <c r="AT44" s="78"/>
      <c r="AW44" s="76" t="e">
        <f>VLOOKUP(Таблица91112282710[[#This Row],[Название ПД1 для согласования]],ТаблПодрГазпром[],2,FALSE)</f>
        <v>#N/A</v>
      </c>
      <c r="AY44" s="76" t="e">
        <f>VLOOKUP(Таблица91112282710[[#This Row],[Название ПД2 для согласования]],ТаблПодрГазпром[],2,FALSE)</f>
        <v>#N/A</v>
      </c>
      <c r="BA44" s="76" t="e">
        <f>VLOOKUP(Таблица91112282710[[#This Row],[Название ПД3 для согласования]],ТаблПодрГазпром[],2,FALSE)</f>
        <v>#N/A</v>
      </c>
      <c r="BC44" s="76" t="e">
        <f>VLOOKUP(Таблица91112282710[[#This Row],[Название ПД4 для согласования]],ТаблПодрГазпром[],2,FALSE)</f>
        <v>#N/A</v>
      </c>
      <c r="BE44" s="76" t="e">
        <f>VLOOKUP(Таблица91112282710[[#This Row],[Название ПД5 для согласования]],ТаблПодрГазпром[],2,FALSE)</f>
        <v>#N/A</v>
      </c>
      <c r="BF44" s="78"/>
      <c r="BG44" s="80"/>
      <c r="BH44" s="80"/>
      <c r="BJ44" s="76" t="e">
        <f>VLOOKUP(Таблица91112282710[[#This Row],[Название направления закупки]],ТаблНапрЗакуп[],2,FALSE)</f>
        <v>#N/A</v>
      </c>
      <c r="BK44" s="78"/>
      <c r="BL44" s="77" t="e">
        <f>VLOOKUP(Таблица91112282710[[#This Row],[Наименование подразделения-заявителя закупки (только для закупок ОАО "Газпром")]],ТаблПодрГазпром[],2,FALSE)</f>
        <v>#N/A</v>
      </c>
      <c r="BM44" s="78"/>
    </row>
    <row r="45" spans="1:65" s="76" customFormat="1" x14ac:dyDescent="0.25">
      <c r="A45" s="78"/>
      <c r="B45" s="83"/>
      <c r="D45" s="76" t="e">
        <f>VLOOKUP(Таблица91112282710[[#This Row],[Название документа, основания для закупки]],ТаблОснЗакуп[],2,FALSE)</f>
        <v>#N/A</v>
      </c>
      <c r="E45" s="78"/>
      <c r="G45" s="41" t="e">
        <f>VLOOKUP(Таблица91112282710[[#This Row],[ Название раздела Плана]],ТаблРазделПлана4[],2,FALSE)</f>
        <v>#N/A</v>
      </c>
      <c r="H45" s="78"/>
      <c r="I45" s="78"/>
      <c r="J45" s="79"/>
      <c r="K45" s="79"/>
      <c r="L45" s="70"/>
      <c r="M45" s="71" t="e">
        <f>VLOOKUP(Таблица91112282710[[#This Row],[Предмет закупки для учета исключений  в годовом объеме закупок (Код исключения СМСП)]],ТаблИсключ,2,FALSE)</f>
        <v>#N/A</v>
      </c>
      <c r="N45" s="69"/>
      <c r="O45" s="80"/>
      <c r="P45" s="81"/>
      <c r="Q45" s="82"/>
      <c r="R45" s="80"/>
      <c r="S45" s="80"/>
      <c r="T45" s="83" t="e">
        <f>VLOOKUP(Таблица91112282710[[#This Row],[Ставка НДС]],ТаблицаСтавкиНДС[],2,FALSE)</f>
        <v>#N/A</v>
      </c>
      <c r="V45" s="76" t="e">
        <f>VLOOKUP(Таблица91112282710[[#This Row],[Название источника финансирования]],ТаблИстФинанс[],2,FALSE)</f>
        <v>#N/A</v>
      </c>
      <c r="W45" s="78"/>
      <c r="X45" s="78"/>
      <c r="Y45" s="84"/>
      <c r="Z45" s="84"/>
      <c r="AA45" s="84"/>
      <c r="AB45" s="84"/>
      <c r="AC45" s="79"/>
      <c r="AD45" s="79"/>
      <c r="AE45" s="69"/>
      <c r="AF45" s="69"/>
      <c r="AH45" s="76" t="e">
        <f>VLOOKUP(Таблица91112282710[[#This Row],[Название способа закупки]],ТаблСпосЗакуп[],2,FALSE)</f>
        <v>#N/A</v>
      </c>
      <c r="AJ45" s="76" t="e">
        <f>VLOOKUP(Таблица91112282710[[#This Row],[Название формы конкурентной закупки]],ТаблФормЗакуп[],2,FALSE)</f>
        <v>#N/A</v>
      </c>
      <c r="AM45" s="78"/>
      <c r="AN45" s="78"/>
      <c r="AO45" s="84"/>
      <c r="AP45" s="78"/>
      <c r="AQ45" s="78"/>
      <c r="AR45" s="78"/>
      <c r="AT45" s="78"/>
      <c r="AW45" s="76" t="e">
        <f>VLOOKUP(Таблица91112282710[[#This Row],[Название ПД1 для согласования]],ТаблПодрГазпром[],2,FALSE)</f>
        <v>#N/A</v>
      </c>
      <c r="AY45" s="76" t="e">
        <f>VLOOKUP(Таблица91112282710[[#This Row],[Название ПД2 для согласования]],ТаблПодрГазпром[],2,FALSE)</f>
        <v>#N/A</v>
      </c>
      <c r="BA45" s="76" t="e">
        <f>VLOOKUP(Таблица91112282710[[#This Row],[Название ПД3 для согласования]],ТаблПодрГазпром[],2,FALSE)</f>
        <v>#N/A</v>
      </c>
      <c r="BC45" s="76" t="e">
        <f>VLOOKUP(Таблица91112282710[[#This Row],[Название ПД4 для согласования]],ТаблПодрГазпром[],2,FALSE)</f>
        <v>#N/A</v>
      </c>
      <c r="BE45" s="76" t="e">
        <f>VLOOKUP(Таблица91112282710[[#This Row],[Название ПД5 для согласования]],ТаблПодрГазпром[],2,FALSE)</f>
        <v>#N/A</v>
      </c>
      <c r="BF45" s="78"/>
      <c r="BG45" s="80"/>
      <c r="BH45" s="80"/>
      <c r="BJ45" s="76" t="e">
        <f>VLOOKUP(Таблица91112282710[[#This Row],[Название направления закупки]],ТаблНапрЗакуп[],2,FALSE)</f>
        <v>#N/A</v>
      </c>
      <c r="BK45" s="78"/>
      <c r="BL45" s="85" t="e">
        <f>VLOOKUP(Таблица91112282710[[#This Row],[Наименование подразделения-заявителя закупки (только для закупок ОАО "Газпром")]],ТаблПодрГазпром[],2,FALSE)</f>
        <v>#N/A</v>
      </c>
      <c r="BM45" s="78"/>
    </row>
    <row r="46" spans="1:65" s="76" customFormat="1" x14ac:dyDescent="0.25">
      <c r="A46" s="78"/>
      <c r="B46" s="83"/>
      <c r="D46" s="76" t="e">
        <f>VLOOKUP(Таблица91112282710[[#This Row],[Название документа, основания для закупки]],ТаблОснЗакуп[],2,FALSE)</f>
        <v>#N/A</v>
      </c>
      <c r="E46" s="78"/>
      <c r="G46" s="41" t="e">
        <f>VLOOKUP(Таблица91112282710[[#This Row],[ Название раздела Плана]],ТаблРазделПлана4[],2,FALSE)</f>
        <v>#N/A</v>
      </c>
      <c r="H46" s="78"/>
      <c r="I46" s="78"/>
      <c r="J46" s="79"/>
      <c r="K46" s="79"/>
      <c r="L46" s="70"/>
      <c r="M46" s="71" t="e">
        <f>VLOOKUP(Таблица91112282710[[#This Row],[Предмет закупки для учета исключений  в годовом объеме закупок (Код исключения СМСП)]],ТаблИсключ,2,FALSE)</f>
        <v>#N/A</v>
      </c>
      <c r="N46" s="69"/>
      <c r="O46" s="80"/>
      <c r="P46" s="81"/>
      <c r="Q46" s="82"/>
      <c r="R46" s="80"/>
      <c r="S46" s="80"/>
      <c r="T46" s="83" t="e">
        <f>VLOOKUP(Таблица91112282710[[#This Row],[Ставка НДС]],ТаблицаСтавкиНДС[],2,FALSE)</f>
        <v>#N/A</v>
      </c>
      <c r="V46" s="76" t="e">
        <f>VLOOKUP(Таблица91112282710[[#This Row],[Название источника финансирования]],ТаблИстФинанс[],2,FALSE)</f>
        <v>#N/A</v>
      </c>
      <c r="W46" s="78"/>
      <c r="X46" s="78"/>
      <c r="Y46" s="84"/>
      <c r="Z46" s="84"/>
      <c r="AA46" s="84"/>
      <c r="AB46" s="84"/>
      <c r="AC46" s="79"/>
      <c r="AD46" s="79"/>
      <c r="AE46" s="69"/>
      <c r="AF46" s="69"/>
      <c r="AH46" s="76" t="e">
        <f>VLOOKUP(Таблица91112282710[[#This Row],[Название способа закупки]],ТаблСпосЗакуп[],2,FALSE)</f>
        <v>#N/A</v>
      </c>
      <c r="AJ46" s="76" t="e">
        <f>VLOOKUP(Таблица91112282710[[#This Row],[Название формы конкурентной закупки]],ТаблФормЗакуп[],2,FALSE)</f>
        <v>#N/A</v>
      </c>
      <c r="AM46" s="78"/>
      <c r="AN46" s="78"/>
      <c r="AO46" s="84"/>
      <c r="AP46" s="78"/>
      <c r="AQ46" s="78"/>
      <c r="AR46" s="78"/>
      <c r="AT46" s="78"/>
      <c r="AW46" s="76" t="e">
        <f>VLOOKUP(Таблица91112282710[[#This Row],[Название ПД1 для согласования]],ТаблПодрГазпром[],2,FALSE)</f>
        <v>#N/A</v>
      </c>
      <c r="AY46" s="76" t="e">
        <f>VLOOKUP(Таблица91112282710[[#This Row],[Название ПД2 для согласования]],ТаблПодрГазпром[],2,FALSE)</f>
        <v>#N/A</v>
      </c>
      <c r="BA46" s="76" t="e">
        <f>VLOOKUP(Таблица91112282710[[#This Row],[Название ПД3 для согласования]],ТаблПодрГазпром[],2,FALSE)</f>
        <v>#N/A</v>
      </c>
      <c r="BC46" s="76" t="e">
        <f>VLOOKUP(Таблица91112282710[[#This Row],[Название ПД4 для согласования]],ТаблПодрГазпром[],2,FALSE)</f>
        <v>#N/A</v>
      </c>
      <c r="BE46" s="76" t="e">
        <f>VLOOKUP(Таблица91112282710[[#This Row],[Название ПД5 для согласования]],ТаблПодрГазпром[],2,FALSE)</f>
        <v>#N/A</v>
      </c>
      <c r="BF46" s="78"/>
      <c r="BG46" s="80"/>
      <c r="BH46" s="80"/>
      <c r="BJ46" s="76" t="e">
        <f>VLOOKUP(Таблица91112282710[[#This Row],[Название направления закупки]],ТаблНапрЗакуп[],2,FALSE)</f>
        <v>#N/A</v>
      </c>
      <c r="BK46" s="78"/>
      <c r="BL46" s="77" t="e">
        <f>VLOOKUP(Таблица91112282710[[#This Row],[Наименование подразделения-заявителя закупки (только для закупок ОАО "Газпром")]],ТаблПодрГазпром[],2,FALSE)</f>
        <v>#N/A</v>
      </c>
      <c r="BM46" s="78"/>
    </row>
    <row r="47" spans="1:65" s="76" customFormat="1" x14ac:dyDescent="0.25">
      <c r="A47" s="78"/>
      <c r="B47" s="83"/>
      <c r="D47" s="76" t="e">
        <f>VLOOKUP(Таблица91112282710[[#This Row],[Название документа, основания для закупки]],ТаблОснЗакуп[],2,FALSE)</f>
        <v>#N/A</v>
      </c>
      <c r="E47" s="78"/>
      <c r="G47" s="41" t="e">
        <f>VLOOKUP(Таблица91112282710[[#This Row],[ Название раздела Плана]],ТаблРазделПлана4[],2,FALSE)</f>
        <v>#N/A</v>
      </c>
      <c r="H47" s="78"/>
      <c r="I47" s="78"/>
      <c r="J47" s="79"/>
      <c r="K47" s="79"/>
      <c r="L47" s="70"/>
      <c r="M47" s="71" t="e">
        <f>VLOOKUP(Таблица91112282710[[#This Row],[Предмет закупки для учета исключений  в годовом объеме закупок (Код исключения СМСП)]],ТаблИсключ,2,FALSE)</f>
        <v>#N/A</v>
      </c>
      <c r="N47" s="69"/>
      <c r="O47" s="80"/>
      <c r="P47" s="81"/>
      <c r="Q47" s="82"/>
      <c r="R47" s="80"/>
      <c r="S47" s="80"/>
      <c r="T47" s="83" t="e">
        <f>VLOOKUP(Таблица91112282710[[#This Row],[Ставка НДС]],ТаблицаСтавкиНДС[],2,FALSE)</f>
        <v>#N/A</v>
      </c>
      <c r="V47" s="76" t="e">
        <f>VLOOKUP(Таблица91112282710[[#This Row],[Название источника финансирования]],ТаблИстФинанс[],2,FALSE)</f>
        <v>#N/A</v>
      </c>
      <c r="W47" s="78"/>
      <c r="X47" s="78"/>
      <c r="Y47" s="84"/>
      <c r="Z47" s="84"/>
      <c r="AA47" s="84"/>
      <c r="AB47" s="84"/>
      <c r="AC47" s="79"/>
      <c r="AD47" s="79"/>
      <c r="AE47" s="69"/>
      <c r="AF47" s="69"/>
      <c r="AH47" s="76" t="e">
        <f>VLOOKUP(Таблица91112282710[[#This Row],[Название способа закупки]],ТаблСпосЗакуп[],2,FALSE)</f>
        <v>#N/A</v>
      </c>
      <c r="AJ47" s="76" t="e">
        <f>VLOOKUP(Таблица91112282710[[#This Row],[Название формы конкурентной закупки]],ТаблФормЗакуп[],2,FALSE)</f>
        <v>#N/A</v>
      </c>
      <c r="AM47" s="78"/>
      <c r="AN47" s="78"/>
      <c r="AO47" s="84"/>
      <c r="AP47" s="78"/>
      <c r="AQ47" s="78"/>
      <c r="AR47" s="78"/>
      <c r="AT47" s="78"/>
      <c r="AW47" s="76" t="e">
        <f>VLOOKUP(Таблица91112282710[[#This Row],[Название ПД1 для согласования]],ТаблПодрГазпром[],2,FALSE)</f>
        <v>#N/A</v>
      </c>
      <c r="AY47" s="76" t="e">
        <f>VLOOKUP(Таблица91112282710[[#This Row],[Название ПД2 для согласования]],ТаблПодрГазпром[],2,FALSE)</f>
        <v>#N/A</v>
      </c>
      <c r="BA47" s="76" t="e">
        <f>VLOOKUP(Таблица91112282710[[#This Row],[Название ПД3 для согласования]],ТаблПодрГазпром[],2,FALSE)</f>
        <v>#N/A</v>
      </c>
      <c r="BC47" s="76" t="e">
        <f>VLOOKUP(Таблица91112282710[[#This Row],[Название ПД4 для согласования]],ТаблПодрГазпром[],2,FALSE)</f>
        <v>#N/A</v>
      </c>
      <c r="BE47" s="76" t="e">
        <f>VLOOKUP(Таблица91112282710[[#This Row],[Название ПД5 для согласования]],ТаблПодрГазпром[],2,FALSE)</f>
        <v>#N/A</v>
      </c>
      <c r="BF47" s="78"/>
      <c r="BG47" s="80"/>
      <c r="BH47" s="80"/>
      <c r="BJ47" s="76" t="e">
        <f>VLOOKUP(Таблица91112282710[[#This Row],[Название направления закупки]],ТаблНапрЗакуп[],2,FALSE)</f>
        <v>#N/A</v>
      </c>
      <c r="BK47" s="78"/>
      <c r="BL47" s="85" t="e">
        <f>VLOOKUP(Таблица91112282710[[#This Row],[Наименование подразделения-заявителя закупки (только для закупок ОАО "Газпром")]],ТаблПодрГазпром[],2,FALSE)</f>
        <v>#N/A</v>
      </c>
      <c r="BM47" s="78"/>
    </row>
    <row r="48" spans="1:65" s="76" customFormat="1" x14ac:dyDescent="0.25">
      <c r="A48" s="78"/>
      <c r="B48" s="83"/>
      <c r="D48" s="76" t="e">
        <f>VLOOKUP(Таблица91112282710[[#This Row],[Название документа, основания для закупки]],ТаблОснЗакуп[],2,FALSE)</f>
        <v>#N/A</v>
      </c>
      <c r="E48" s="78"/>
      <c r="G48" s="41" t="e">
        <f>VLOOKUP(Таблица91112282710[[#This Row],[ Название раздела Плана]],ТаблРазделПлана4[],2,FALSE)</f>
        <v>#N/A</v>
      </c>
      <c r="H48" s="78"/>
      <c r="I48" s="78"/>
      <c r="J48" s="79"/>
      <c r="K48" s="79"/>
      <c r="L48" s="70"/>
      <c r="M48" s="71" t="e">
        <f>VLOOKUP(Таблица91112282710[[#This Row],[Предмет закупки для учета исключений  в годовом объеме закупок (Код исключения СМСП)]],ТаблИсключ,2,FALSE)</f>
        <v>#N/A</v>
      </c>
      <c r="N48" s="69"/>
      <c r="O48" s="80"/>
      <c r="P48" s="81"/>
      <c r="Q48" s="82"/>
      <c r="R48" s="80"/>
      <c r="S48" s="80"/>
      <c r="T48" s="83" t="e">
        <f>VLOOKUP(Таблица91112282710[[#This Row],[Ставка НДС]],ТаблицаСтавкиНДС[],2,FALSE)</f>
        <v>#N/A</v>
      </c>
      <c r="V48" s="76" t="e">
        <f>VLOOKUP(Таблица91112282710[[#This Row],[Название источника финансирования]],ТаблИстФинанс[],2,FALSE)</f>
        <v>#N/A</v>
      </c>
      <c r="W48" s="78"/>
      <c r="X48" s="78"/>
      <c r="Y48" s="84"/>
      <c r="Z48" s="84"/>
      <c r="AA48" s="84"/>
      <c r="AB48" s="84"/>
      <c r="AC48" s="79"/>
      <c r="AD48" s="79"/>
      <c r="AE48" s="69"/>
      <c r="AF48" s="69"/>
      <c r="AH48" s="76" t="e">
        <f>VLOOKUP(Таблица91112282710[[#This Row],[Название способа закупки]],ТаблСпосЗакуп[],2,FALSE)</f>
        <v>#N/A</v>
      </c>
      <c r="AJ48" s="76" t="e">
        <f>VLOOKUP(Таблица91112282710[[#This Row],[Название формы конкурентной закупки]],ТаблФормЗакуп[],2,FALSE)</f>
        <v>#N/A</v>
      </c>
      <c r="AM48" s="78"/>
      <c r="AN48" s="78"/>
      <c r="AO48" s="84"/>
      <c r="AP48" s="78"/>
      <c r="AQ48" s="78"/>
      <c r="AR48" s="78"/>
      <c r="AT48" s="78"/>
      <c r="AW48" s="76" t="e">
        <f>VLOOKUP(Таблица91112282710[[#This Row],[Название ПД1 для согласования]],ТаблПодрГазпром[],2,FALSE)</f>
        <v>#N/A</v>
      </c>
      <c r="AY48" s="76" t="e">
        <f>VLOOKUP(Таблица91112282710[[#This Row],[Название ПД2 для согласования]],ТаблПодрГазпром[],2,FALSE)</f>
        <v>#N/A</v>
      </c>
      <c r="BA48" s="76" t="e">
        <f>VLOOKUP(Таблица91112282710[[#This Row],[Название ПД3 для согласования]],ТаблПодрГазпром[],2,FALSE)</f>
        <v>#N/A</v>
      </c>
      <c r="BC48" s="76" t="e">
        <f>VLOOKUP(Таблица91112282710[[#This Row],[Название ПД4 для согласования]],ТаблПодрГазпром[],2,FALSE)</f>
        <v>#N/A</v>
      </c>
      <c r="BE48" s="76" t="e">
        <f>VLOOKUP(Таблица91112282710[[#This Row],[Название ПД5 для согласования]],ТаблПодрГазпром[],2,FALSE)</f>
        <v>#N/A</v>
      </c>
      <c r="BF48" s="78"/>
      <c r="BG48" s="80"/>
      <c r="BH48" s="80"/>
      <c r="BJ48" s="76" t="e">
        <f>VLOOKUP(Таблица91112282710[[#This Row],[Название направления закупки]],ТаблНапрЗакуп[],2,FALSE)</f>
        <v>#N/A</v>
      </c>
      <c r="BK48" s="78"/>
      <c r="BL48" s="77" t="e">
        <f>VLOOKUP(Таблица91112282710[[#This Row],[Наименование подразделения-заявителя закупки (только для закупок ОАО "Газпром")]],ТаблПодрГазпром[],2,FALSE)</f>
        <v>#N/A</v>
      </c>
      <c r="BM48" s="78"/>
    </row>
    <row r="49" spans="1:65" s="76" customFormat="1" x14ac:dyDescent="0.25">
      <c r="A49" s="78"/>
      <c r="B49" s="83"/>
      <c r="D49" s="76" t="e">
        <f>VLOOKUP(Таблица91112282710[[#This Row],[Название документа, основания для закупки]],ТаблОснЗакуп[],2,FALSE)</f>
        <v>#N/A</v>
      </c>
      <c r="E49" s="78"/>
      <c r="G49" s="41" t="e">
        <f>VLOOKUP(Таблица91112282710[[#This Row],[ Название раздела Плана]],ТаблРазделПлана4[],2,FALSE)</f>
        <v>#N/A</v>
      </c>
      <c r="H49" s="78"/>
      <c r="I49" s="78"/>
      <c r="J49" s="79"/>
      <c r="K49" s="79"/>
      <c r="L49" s="70"/>
      <c r="M49" s="71" t="e">
        <f>VLOOKUP(Таблица91112282710[[#This Row],[Предмет закупки для учета исключений  в годовом объеме закупок (Код исключения СМСП)]],ТаблИсключ,2,FALSE)</f>
        <v>#N/A</v>
      </c>
      <c r="N49" s="69"/>
      <c r="O49" s="80"/>
      <c r="P49" s="81"/>
      <c r="Q49" s="82"/>
      <c r="R49" s="80"/>
      <c r="S49" s="80"/>
      <c r="T49" s="83" t="e">
        <f>VLOOKUP(Таблица91112282710[[#This Row],[Ставка НДС]],ТаблицаСтавкиНДС[],2,FALSE)</f>
        <v>#N/A</v>
      </c>
      <c r="V49" s="76" t="e">
        <f>VLOOKUP(Таблица91112282710[[#This Row],[Название источника финансирования]],ТаблИстФинанс[],2,FALSE)</f>
        <v>#N/A</v>
      </c>
      <c r="W49" s="78"/>
      <c r="X49" s="78"/>
      <c r="Y49" s="84"/>
      <c r="Z49" s="84"/>
      <c r="AA49" s="84"/>
      <c r="AB49" s="84"/>
      <c r="AC49" s="79"/>
      <c r="AD49" s="79"/>
      <c r="AE49" s="69"/>
      <c r="AF49" s="69"/>
      <c r="AH49" s="76" t="e">
        <f>VLOOKUP(Таблица91112282710[[#This Row],[Название способа закупки]],ТаблСпосЗакуп[],2,FALSE)</f>
        <v>#N/A</v>
      </c>
      <c r="AJ49" s="76" t="e">
        <f>VLOOKUP(Таблица91112282710[[#This Row],[Название формы конкурентной закупки]],ТаблФормЗакуп[],2,FALSE)</f>
        <v>#N/A</v>
      </c>
      <c r="AM49" s="78"/>
      <c r="AN49" s="78"/>
      <c r="AO49" s="84"/>
      <c r="AP49" s="78"/>
      <c r="AQ49" s="78"/>
      <c r="AR49" s="78"/>
      <c r="AT49" s="78"/>
      <c r="AW49" s="76" t="e">
        <f>VLOOKUP(Таблица91112282710[[#This Row],[Название ПД1 для согласования]],ТаблПодрГазпром[],2,FALSE)</f>
        <v>#N/A</v>
      </c>
      <c r="AY49" s="76" t="e">
        <f>VLOOKUP(Таблица91112282710[[#This Row],[Название ПД2 для согласования]],ТаблПодрГазпром[],2,FALSE)</f>
        <v>#N/A</v>
      </c>
      <c r="BA49" s="76" t="e">
        <f>VLOOKUP(Таблица91112282710[[#This Row],[Название ПД3 для согласования]],ТаблПодрГазпром[],2,FALSE)</f>
        <v>#N/A</v>
      </c>
      <c r="BC49" s="76" t="e">
        <f>VLOOKUP(Таблица91112282710[[#This Row],[Название ПД4 для согласования]],ТаблПодрГазпром[],2,FALSE)</f>
        <v>#N/A</v>
      </c>
      <c r="BE49" s="76" t="e">
        <f>VLOOKUP(Таблица91112282710[[#This Row],[Название ПД5 для согласования]],ТаблПодрГазпром[],2,FALSE)</f>
        <v>#N/A</v>
      </c>
      <c r="BF49" s="78"/>
      <c r="BG49" s="80"/>
      <c r="BH49" s="80"/>
      <c r="BJ49" s="76" t="e">
        <f>VLOOKUP(Таблица91112282710[[#This Row],[Название направления закупки]],ТаблНапрЗакуп[],2,FALSE)</f>
        <v>#N/A</v>
      </c>
      <c r="BK49" s="78"/>
      <c r="BL49" s="85" t="e">
        <f>VLOOKUP(Таблица91112282710[[#This Row],[Наименование подразделения-заявителя закупки (только для закупок ОАО "Газпром")]],ТаблПодрГазпром[],2,FALSE)</f>
        <v>#N/A</v>
      </c>
      <c r="BM49" s="78"/>
    </row>
    <row r="50" spans="1:65" s="76" customFormat="1" x14ac:dyDescent="0.25">
      <c r="A50" s="78"/>
      <c r="B50" s="83"/>
      <c r="D50" s="76" t="e">
        <f>VLOOKUP(Таблица91112282710[[#This Row],[Название документа, основания для закупки]],ТаблОснЗакуп[],2,FALSE)</f>
        <v>#N/A</v>
      </c>
      <c r="E50" s="78"/>
      <c r="G50" s="41" t="e">
        <f>VLOOKUP(Таблица91112282710[[#This Row],[ Название раздела Плана]],ТаблРазделПлана4[],2,FALSE)</f>
        <v>#N/A</v>
      </c>
      <c r="H50" s="78"/>
      <c r="I50" s="78"/>
      <c r="J50" s="79"/>
      <c r="K50" s="79"/>
      <c r="L50" s="70"/>
      <c r="M50" s="71" t="e">
        <f>VLOOKUP(Таблица91112282710[[#This Row],[Предмет закупки для учета исключений  в годовом объеме закупок (Код исключения СМСП)]],ТаблИсключ,2,FALSE)</f>
        <v>#N/A</v>
      </c>
      <c r="N50" s="69"/>
      <c r="O50" s="80"/>
      <c r="P50" s="81"/>
      <c r="Q50" s="82"/>
      <c r="R50" s="80"/>
      <c r="S50" s="80"/>
      <c r="T50" s="83" t="e">
        <f>VLOOKUP(Таблица91112282710[[#This Row],[Ставка НДС]],ТаблицаСтавкиНДС[],2,FALSE)</f>
        <v>#N/A</v>
      </c>
      <c r="V50" s="76" t="e">
        <f>VLOOKUP(Таблица91112282710[[#This Row],[Название источника финансирования]],ТаблИстФинанс[],2,FALSE)</f>
        <v>#N/A</v>
      </c>
      <c r="W50" s="78"/>
      <c r="X50" s="78"/>
      <c r="Y50" s="84"/>
      <c r="Z50" s="84"/>
      <c r="AA50" s="84"/>
      <c r="AB50" s="84"/>
      <c r="AC50" s="79"/>
      <c r="AD50" s="79"/>
      <c r="AE50" s="69"/>
      <c r="AF50" s="69"/>
      <c r="AH50" s="76" t="e">
        <f>VLOOKUP(Таблица91112282710[[#This Row],[Название способа закупки]],ТаблСпосЗакуп[],2,FALSE)</f>
        <v>#N/A</v>
      </c>
      <c r="AJ50" s="76" t="e">
        <f>VLOOKUP(Таблица91112282710[[#This Row],[Название формы конкурентной закупки]],ТаблФормЗакуп[],2,FALSE)</f>
        <v>#N/A</v>
      </c>
      <c r="AM50" s="78"/>
      <c r="AN50" s="78"/>
      <c r="AO50" s="84"/>
      <c r="AP50" s="78"/>
      <c r="AQ50" s="78"/>
      <c r="AR50" s="78"/>
      <c r="AT50" s="78"/>
      <c r="AW50" s="76" t="e">
        <f>VLOOKUP(Таблица91112282710[[#This Row],[Название ПД1 для согласования]],ТаблПодрГазпром[],2,FALSE)</f>
        <v>#N/A</v>
      </c>
      <c r="AY50" s="76" t="e">
        <f>VLOOKUP(Таблица91112282710[[#This Row],[Название ПД2 для согласования]],ТаблПодрГазпром[],2,FALSE)</f>
        <v>#N/A</v>
      </c>
      <c r="BA50" s="76" t="e">
        <f>VLOOKUP(Таблица91112282710[[#This Row],[Название ПД3 для согласования]],ТаблПодрГазпром[],2,FALSE)</f>
        <v>#N/A</v>
      </c>
      <c r="BC50" s="76" t="e">
        <f>VLOOKUP(Таблица91112282710[[#This Row],[Название ПД4 для согласования]],ТаблПодрГазпром[],2,FALSE)</f>
        <v>#N/A</v>
      </c>
      <c r="BE50" s="76" t="e">
        <f>VLOOKUP(Таблица91112282710[[#This Row],[Название ПД5 для согласования]],ТаблПодрГазпром[],2,FALSE)</f>
        <v>#N/A</v>
      </c>
      <c r="BF50" s="78"/>
      <c r="BG50" s="80"/>
      <c r="BH50" s="80"/>
      <c r="BJ50" s="76" t="e">
        <f>VLOOKUP(Таблица91112282710[[#This Row],[Название направления закупки]],ТаблНапрЗакуп[],2,FALSE)</f>
        <v>#N/A</v>
      </c>
      <c r="BK50" s="78"/>
      <c r="BL50" s="77" t="e">
        <f>VLOOKUP(Таблица91112282710[[#This Row],[Наименование подразделения-заявителя закупки (только для закупок ОАО "Газпром")]],ТаблПодрГазпром[],2,FALSE)</f>
        <v>#N/A</v>
      </c>
      <c r="BM50" s="78"/>
    </row>
    <row r="51" spans="1:65" s="76" customFormat="1" x14ac:dyDescent="0.25">
      <c r="A51" s="78"/>
      <c r="B51" s="83"/>
      <c r="D51" s="76" t="e">
        <f>VLOOKUP(Таблица91112282710[[#This Row],[Название документа, основания для закупки]],ТаблОснЗакуп[],2,FALSE)</f>
        <v>#N/A</v>
      </c>
      <c r="E51" s="78"/>
      <c r="G51" s="41" t="e">
        <f>VLOOKUP(Таблица91112282710[[#This Row],[ Название раздела Плана]],ТаблРазделПлана4[],2,FALSE)</f>
        <v>#N/A</v>
      </c>
      <c r="H51" s="78"/>
      <c r="I51" s="78"/>
      <c r="J51" s="79"/>
      <c r="K51" s="79"/>
      <c r="L51" s="70"/>
      <c r="M51" s="71" t="e">
        <f>VLOOKUP(Таблица91112282710[[#This Row],[Предмет закупки для учета исключений  в годовом объеме закупок (Код исключения СМСП)]],ТаблИсключ,2,FALSE)</f>
        <v>#N/A</v>
      </c>
      <c r="N51" s="69"/>
      <c r="O51" s="80"/>
      <c r="P51" s="81"/>
      <c r="Q51" s="82"/>
      <c r="R51" s="80"/>
      <c r="S51" s="80"/>
      <c r="T51" s="83" t="e">
        <f>VLOOKUP(Таблица91112282710[[#This Row],[Ставка НДС]],ТаблицаСтавкиНДС[],2,FALSE)</f>
        <v>#N/A</v>
      </c>
      <c r="V51" s="76" t="e">
        <f>VLOOKUP(Таблица91112282710[[#This Row],[Название источника финансирования]],ТаблИстФинанс[],2,FALSE)</f>
        <v>#N/A</v>
      </c>
      <c r="W51" s="78"/>
      <c r="X51" s="78"/>
      <c r="Y51" s="84"/>
      <c r="Z51" s="84"/>
      <c r="AA51" s="84"/>
      <c r="AB51" s="84"/>
      <c r="AC51" s="79"/>
      <c r="AD51" s="79"/>
      <c r="AE51" s="69"/>
      <c r="AF51" s="69"/>
      <c r="AH51" s="76" t="e">
        <f>VLOOKUP(Таблица91112282710[[#This Row],[Название способа закупки]],ТаблСпосЗакуп[],2,FALSE)</f>
        <v>#N/A</v>
      </c>
      <c r="AJ51" s="76" t="e">
        <f>VLOOKUP(Таблица91112282710[[#This Row],[Название формы конкурентной закупки]],ТаблФормЗакуп[],2,FALSE)</f>
        <v>#N/A</v>
      </c>
      <c r="AM51" s="78"/>
      <c r="AN51" s="78"/>
      <c r="AO51" s="84"/>
      <c r="AP51" s="78"/>
      <c r="AQ51" s="78"/>
      <c r="AR51" s="78"/>
      <c r="AT51" s="78"/>
      <c r="AW51" s="76" t="e">
        <f>VLOOKUP(Таблица91112282710[[#This Row],[Название ПД1 для согласования]],ТаблПодрГазпром[],2,FALSE)</f>
        <v>#N/A</v>
      </c>
      <c r="AY51" s="76" t="e">
        <f>VLOOKUP(Таблица91112282710[[#This Row],[Название ПД2 для согласования]],ТаблПодрГазпром[],2,FALSE)</f>
        <v>#N/A</v>
      </c>
      <c r="BA51" s="76" t="e">
        <f>VLOOKUP(Таблица91112282710[[#This Row],[Название ПД3 для согласования]],ТаблПодрГазпром[],2,FALSE)</f>
        <v>#N/A</v>
      </c>
      <c r="BC51" s="76" t="e">
        <f>VLOOKUP(Таблица91112282710[[#This Row],[Название ПД4 для согласования]],ТаблПодрГазпром[],2,FALSE)</f>
        <v>#N/A</v>
      </c>
      <c r="BE51" s="76" t="e">
        <f>VLOOKUP(Таблица91112282710[[#This Row],[Название ПД5 для согласования]],ТаблПодрГазпром[],2,FALSE)</f>
        <v>#N/A</v>
      </c>
      <c r="BF51" s="78"/>
      <c r="BG51" s="80"/>
      <c r="BH51" s="80"/>
      <c r="BJ51" s="76" t="e">
        <f>VLOOKUP(Таблица91112282710[[#This Row],[Название направления закупки]],ТаблНапрЗакуп[],2,FALSE)</f>
        <v>#N/A</v>
      </c>
      <c r="BK51" s="78"/>
      <c r="BL51" s="85" t="e">
        <f>VLOOKUP(Таблица91112282710[[#This Row],[Наименование подразделения-заявителя закупки (только для закупок ОАО "Газпром")]],ТаблПодрГазпром[],2,FALSE)</f>
        <v>#N/A</v>
      </c>
      <c r="BM51" s="78"/>
    </row>
    <row r="52" spans="1:65" s="76" customFormat="1" x14ac:dyDescent="0.25">
      <c r="A52" s="78"/>
      <c r="B52" s="83"/>
      <c r="D52" s="76" t="e">
        <f>VLOOKUP(Таблица91112282710[[#This Row],[Название документа, основания для закупки]],ТаблОснЗакуп[],2,FALSE)</f>
        <v>#N/A</v>
      </c>
      <c r="E52" s="78"/>
      <c r="G52" s="41" t="e">
        <f>VLOOKUP(Таблица91112282710[[#This Row],[ Название раздела Плана]],ТаблРазделПлана4[],2,FALSE)</f>
        <v>#N/A</v>
      </c>
      <c r="H52" s="78"/>
      <c r="I52" s="78"/>
      <c r="J52" s="79"/>
      <c r="K52" s="79"/>
      <c r="L52" s="70"/>
      <c r="M52" s="71" t="e">
        <f>VLOOKUP(Таблица91112282710[[#This Row],[Предмет закупки для учета исключений  в годовом объеме закупок (Код исключения СМСП)]],ТаблИсключ,2,FALSE)</f>
        <v>#N/A</v>
      </c>
      <c r="N52" s="69"/>
      <c r="O52" s="80"/>
      <c r="P52" s="81"/>
      <c r="Q52" s="82"/>
      <c r="R52" s="80"/>
      <c r="S52" s="80"/>
      <c r="T52" s="83" t="e">
        <f>VLOOKUP(Таблица91112282710[[#This Row],[Ставка НДС]],ТаблицаСтавкиНДС[],2,FALSE)</f>
        <v>#N/A</v>
      </c>
      <c r="V52" s="76" t="e">
        <f>VLOOKUP(Таблица91112282710[[#This Row],[Название источника финансирования]],ТаблИстФинанс[],2,FALSE)</f>
        <v>#N/A</v>
      </c>
      <c r="W52" s="78"/>
      <c r="X52" s="78"/>
      <c r="Y52" s="84"/>
      <c r="Z52" s="84"/>
      <c r="AA52" s="84"/>
      <c r="AB52" s="84"/>
      <c r="AC52" s="79"/>
      <c r="AD52" s="79"/>
      <c r="AE52" s="69"/>
      <c r="AF52" s="69"/>
      <c r="AH52" s="76" t="e">
        <f>VLOOKUP(Таблица91112282710[[#This Row],[Название способа закупки]],ТаблСпосЗакуп[],2,FALSE)</f>
        <v>#N/A</v>
      </c>
      <c r="AJ52" s="76" t="e">
        <f>VLOOKUP(Таблица91112282710[[#This Row],[Название формы конкурентной закупки]],ТаблФормЗакуп[],2,FALSE)</f>
        <v>#N/A</v>
      </c>
      <c r="AM52" s="78"/>
      <c r="AN52" s="78"/>
      <c r="AO52" s="84"/>
      <c r="AP52" s="78"/>
      <c r="AQ52" s="78"/>
      <c r="AR52" s="78"/>
      <c r="AT52" s="78"/>
      <c r="AW52" s="76" t="e">
        <f>VLOOKUP(Таблица91112282710[[#This Row],[Название ПД1 для согласования]],ТаблПодрГазпром[],2,FALSE)</f>
        <v>#N/A</v>
      </c>
      <c r="AY52" s="76" t="e">
        <f>VLOOKUP(Таблица91112282710[[#This Row],[Название ПД2 для согласования]],ТаблПодрГазпром[],2,FALSE)</f>
        <v>#N/A</v>
      </c>
      <c r="BA52" s="76" t="e">
        <f>VLOOKUP(Таблица91112282710[[#This Row],[Название ПД3 для согласования]],ТаблПодрГазпром[],2,FALSE)</f>
        <v>#N/A</v>
      </c>
      <c r="BC52" s="76" t="e">
        <f>VLOOKUP(Таблица91112282710[[#This Row],[Название ПД4 для согласования]],ТаблПодрГазпром[],2,FALSE)</f>
        <v>#N/A</v>
      </c>
      <c r="BE52" s="76" t="e">
        <f>VLOOKUP(Таблица91112282710[[#This Row],[Название ПД5 для согласования]],ТаблПодрГазпром[],2,FALSE)</f>
        <v>#N/A</v>
      </c>
      <c r="BF52" s="78"/>
      <c r="BG52" s="80"/>
      <c r="BH52" s="80"/>
      <c r="BJ52" s="76" t="e">
        <f>VLOOKUP(Таблица91112282710[[#This Row],[Название направления закупки]],ТаблНапрЗакуп[],2,FALSE)</f>
        <v>#N/A</v>
      </c>
      <c r="BK52" s="78"/>
      <c r="BL52" s="77" t="e">
        <f>VLOOKUP(Таблица91112282710[[#This Row],[Наименование подразделения-заявителя закупки (только для закупок ОАО "Газпром")]],ТаблПодрГазпром[],2,FALSE)</f>
        <v>#N/A</v>
      </c>
      <c r="BM52" s="78"/>
    </row>
    <row r="53" spans="1:65" s="76" customFormat="1" x14ac:dyDescent="0.25">
      <c r="A53" s="78"/>
      <c r="B53" s="83"/>
      <c r="D53" s="76" t="e">
        <f>VLOOKUP(Таблица91112282710[[#This Row],[Название документа, основания для закупки]],ТаблОснЗакуп[],2,FALSE)</f>
        <v>#N/A</v>
      </c>
      <c r="E53" s="78"/>
      <c r="G53" s="41" t="e">
        <f>VLOOKUP(Таблица91112282710[[#This Row],[ Название раздела Плана]],ТаблРазделПлана4[],2,FALSE)</f>
        <v>#N/A</v>
      </c>
      <c r="H53" s="78"/>
      <c r="I53" s="78"/>
      <c r="J53" s="79"/>
      <c r="K53" s="79"/>
      <c r="L53" s="70"/>
      <c r="M53" s="71" t="e">
        <f>VLOOKUP(Таблица91112282710[[#This Row],[Предмет закупки для учета исключений  в годовом объеме закупок (Код исключения СМСП)]],ТаблИсключ,2,FALSE)</f>
        <v>#N/A</v>
      </c>
      <c r="N53" s="69"/>
      <c r="O53" s="80"/>
      <c r="P53" s="81"/>
      <c r="Q53" s="82"/>
      <c r="R53" s="80"/>
      <c r="S53" s="80"/>
      <c r="T53" s="83" t="e">
        <f>VLOOKUP(Таблица91112282710[[#This Row],[Ставка НДС]],ТаблицаСтавкиНДС[],2,FALSE)</f>
        <v>#N/A</v>
      </c>
      <c r="V53" s="76" t="e">
        <f>VLOOKUP(Таблица91112282710[[#This Row],[Название источника финансирования]],ТаблИстФинанс[],2,FALSE)</f>
        <v>#N/A</v>
      </c>
      <c r="W53" s="78"/>
      <c r="X53" s="78"/>
      <c r="Y53" s="84"/>
      <c r="Z53" s="84"/>
      <c r="AA53" s="84"/>
      <c r="AB53" s="84"/>
      <c r="AC53" s="79"/>
      <c r="AD53" s="79"/>
      <c r="AE53" s="69"/>
      <c r="AF53" s="69"/>
      <c r="AH53" s="76" t="e">
        <f>VLOOKUP(Таблица91112282710[[#This Row],[Название способа закупки]],ТаблСпосЗакуп[],2,FALSE)</f>
        <v>#N/A</v>
      </c>
      <c r="AJ53" s="76" t="e">
        <f>VLOOKUP(Таблица91112282710[[#This Row],[Название формы конкурентной закупки]],ТаблФормЗакуп[],2,FALSE)</f>
        <v>#N/A</v>
      </c>
      <c r="AM53" s="78"/>
      <c r="AN53" s="78"/>
      <c r="AO53" s="84"/>
      <c r="AP53" s="78"/>
      <c r="AQ53" s="78"/>
      <c r="AR53" s="78"/>
      <c r="AT53" s="78"/>
      <c r="AW53" s="76" t="e">
        <f>VLOOKUP(Таблица91112282710[[#This Row],[Название ПД1 для согласования]],ТаблПодрГазпром[],2,FALSE)</f>
        <v>#N/A</v>
      </c>
      <c r="AY53" s="76" t="e">
        <f>VLOOKUP(Таблица91112282710[[#This Row],[Название ПД2 для согласования]],ТаблПодрГазпром[],2,FALSE)</f>
        <v>#N/A</v>
      </c>
      <c r="BA53" s="76" t="e">
        <f>VLOOKUP(Таблица91112282710[[#This Row],[Название ПД3 для согласования]],ТаблПодрГазпром[],2,FALSE)</f>
        <v>#N/A</v>
      </c>
      <c r="BC53" s="76" t="e">
        <f>VLOOKUP(Таблица91112282710[[#This Row],[Название ПД4 для согласования]],ТаблПодрГазпром[],2,FALSE)</f>
        <v>#N/A</v>
      </c>
      <c r="BE53" s="76" t="e">
        <f>VLOOKUP(Таблица91112282710[[#This Row],[Название ПД5 для согласования]],ТаблПодрГазпром[],2,FALSE)</f>
        <v>#N/A</v>
      </c>
      <c r="BF53" s="78"/>
      <c r="BG53" s="80"/>
      <c r="BH53" s="80"/>
      <c r="BJ53" s="76" t="e">
        <f>VLOOKUP(Таблица91112282710[[#This Row],[Название направления закупки]],ТаблНапрЗакуп[],2,FALSE)</f>
        <v>#N/A</v>
      </c>
      <c r="BK53" s="78"/>
      <c r="BL53" s="85" t="e">
        <f>VLOOKUP(Таблица91112282710[[#This Row],[Наименование подразделения-заявителя закупки (только для закупок ОАО "Газпром")]],ТаблПодрГазпром[],2,FALSE)</f>
        <v>#N/A</v>
      </c>
      <c r="BM53" s="78"/>
    </row>
    <row r="54" spans="1:65" s="76" customFormat="1" x14ac:dyDescent="0.25">
      <c r="A54" s="78"/>
      <c r="B54" s="83"/>
      <c r="D54" s="76" t="e">
        <f>VLOOKUP(Таблица91112282710[[#This Row],[Название документа, основания для закупки]],ТаблОснЗакуп[],2,FALSE)</f>
        <v>#N/A</v>
      </c>
      <c r="E54" s="78"/>
      <c r="G54" s="41" t="e">
        <f>VLOOKUP(Таблица91112282710[[#This Row],[ Название раздела Плана]],ТаблРазделПлана4[],2,FALSE)</f>
        <v>#N/A</v>
      </c>
      <c r="H54" s="78"/>
      <c r="I54" s="78"/>
      <c r="J54" s="79"/>
      <c r="K54" s="79"/>
      <c r="L54" s="70"/>
      <c r="M54" s="71" t="e">
        <f>VLOOKUP(Таблица91112282710[[#This Row],[Предмет закупки для учета исключений  в годовом объеме закупок (Код исключения СМСП)]],ТаблИсключ,2,FALSE)</f>
        <v>#N/A</v>
      </c>
      <c r="N54" s="69"/>
      <c r="O54" s="80"/>
      <c r="P54" s="81"/>
      <c r="Q54" s="82"/>
      <c r="R54" s="80"/>
      <c r="S54" s="80"/>
      <c r="T54" s="83" t="e">
        <f>VLOOKUP(Таблица91112282710[[#This Row],[Ставка НДС]],ТаблицаСтавкиНДС[],2,FALSE)</f>
        <v>#N/A</v>
      </c>
      <c r="V54" s="76" t="e">
        <f>VLOOKUP(Таблица91112282710[[#This Row],[Название источника финансирования]],ТаблИстФинанс[],2,FALSE)</f>
        <v>#N/A</v>
      </c>
      <c r="W54" s="78"/>
      <c r="X54" s="78"/>
      <c r="Y54" s="84"/>
      <c r="Z54" s="84"/>
      <c r="AA54" s="84"/>
      <c r="AB54" s="84"/>
      <c r="AC54" s="79"/>
      <c r="AD54" s="79"/>
      <c r="AE54" s="69"/>
      <c r="AF54" s="69"/>
      <c r="AH54" s="76" t="e">
        <f>VLOOKUP(Таблица91112282710[[#This Row],[Название способа закупки]],ТаблСпосЗакуп[],2,FALSE)</f>
        <v>#N/A</v>
      </c>
      <c r="AJ54" s="76" t="e">
        <f>VLOOKUP(Таблица91112282710[[#This Row],[Название формы конкурентной закупки]],ТаблФормЗакуп[],2,FALSE)</f>
        <v>#N/A</v>
      </c>
      <c r="AM54" s="78"/>
      <c r="AN54" s="78"/>
      <c r="AO54" s="84"/>
      <c r="AP54" s="78"/>
      <c r="AQ54" s="78"/>
      <c r="AR54" s="78"/>
      <c r="AT54" s="78"/>
      <c r="AW54" s="76" t="e">
        <f>VLOOKUP(Таблица91112282710[[#This Row],[Название ПД1 для согласования]],ТаблПодрГазпром[],2,FALSE)</f>
        <v>#N/A</v>
      </c>
      <c r="AY54" s="76" t="e">
        <f>VLOOKUP(Таблица91112282710[[#This Row],[Название ПД2 для согласования]],ТаблПодрГазпром[],2,FALSE)</f>
        <v>#N/A</v>
      </c>
      <c r="BA54" s="76" t="e">
        <f>VLOOKUP(Таблица91112282710[[#This Row],[Название ПД3 для согласования]],ТаблПодрГазпром[],2,FALSE)</f>
        <v>#N/A</v>
      </c>
      <c r="BC54" s="76" t="e">
        <f>VLOOKUP(Таблица91112282710[[#This Row],[Название ПД4 для согласования]],ТаблПодрГазпром[],2,FALSE)</f>
        <v>#N/A</v>
      </c>
      <c r="BE54" s="76" t="e">
        <f>VLOOKUP(Таблица91112282710[[#This Row],[Название ПД5 для согласования]],ТаблПодрГазпром[],2,FALSE)</f>
        <v>#N/A</v>
      </c>
      <c r="BF54" s="78"/>
      <c r="BG54" s="80"/>
      <c r="BH54" s="80"/>
      <c r="BJ54" s="76" t="e">
        <f>VLOOKUP(Таблица91112282710[[#This Row],[Название направления закупки]],ТаблНапрЗакуп[],2,FALSE)</f>
        <v>#N/A</v>
      </c>
      <c r="BK54" s="78"/>
      <c r="BL54" s="77" t="e">
        <f>VLOOKUP(Таблица91112282710[[#This Row],[Наименование подразделения-заявителя закупки (только для закупок ОАО "Газпром")]],ТаблПодрГазпром[],2,FALSE)</f>
        <v>#N/A</v>
      </c>
      <c r="BM54" s="78"/>
    </row>
    <row r="55" spans="1:65" s="76" customFormat="1" x14ac:dyDescent="0.25">
      <c r="A55" s="78"/>
      <c r="B55" s="83"/>
      <c r="D55" s="76" t="e">
        <f>VLOOKUP(Таблица91112282710[[#This Row],[Название документа, основания для закупки]],ТаблОснЗакуп[],2,FALSE)</f>
        <v>#N/A</v>
      </c>
      <c r="E55" s="78"/>
      <c r="G55" s="41" t="e">
        <f>VLOOKUP(Таблица91112282710[[#This Row],[ Название раздела Плана]],ТаблРазделПлана4[],2,FALSE)</f>
        <v>#N/A</v>
      </c>
      <c r="H55" s="78"/>
      <c r="I55" s="78"/>
      <c r="J55" s="79"/>
      <c r="K55" s="79"/>
      <c r="L55" s="70"/>
      <c r="M55" s="71" t="e">
        <f>VLOOKUP(Таблица91112282710[[#This Row],[Предмет закупки для учета исключений  в годовом объеме закупок (Код исключения СМСП)]],ТаблИсключ,2,FALSE)</f>
        <v>#N/A</v>
      </c>
      <c r="N55" s="69"/>
      <c r="O55" s="80"/>
      <c r="P55" s="81"/>
      <c r="Q55" s="82"/>
      <c r="R55" s="80"/>
      <c r="S55" s="80"/>
      <c r="T55" s="83" t="e">
        <f>VLOOKUP(Таблица91112282710[[#This Row],[Ставка НДС]],ТаблицаСтавкиНДС[],2,FALSE)</f>
        <v>#N/A</v>
      </c>
      <c r="V55" s="76" t="e">
        <f>VLOOKUP(Таблица91112282710[[#This Row],[Название источника финансирования]],ТаблИстФинанс[],2,FALSE)</f>
        <v>#N/A</v>
      </c>
      <c r="W55" s="78"/>
      <c r="X55" s="78"/>
      <c r="Y55" s="84"/>
      <c r="Z55" s="84"/>
      <c r="AA55" s="84"/>
      <c r="AB55" s="84"/>
      <c r="AC55" s="79"/>
      <c r="AD55" s="79"/>
      <c r="AE55" s="69"/>
      <c r="AF55" s="69"/>
      <c r="AH55" s="76" t="e">
        <f>VLOOKUP(Таблица91112282710[[#This Row],[Название способа закупки]],ТаблСпосЗакуп[],2,FALSE)</f>
        <v>#N/A</v>
      </c>
      <c r="AJ55" s="76" t="e">
        <f>VLOOKUP(Таблица91112282710[[#This Row],[Название формы конкурентной закупки]],ТаблФормЗакуп[],2,FALSE)</f>
        <v>#N/A</v>
      </c>
      <c r="AM55" s="78"/>
      <c r="AN55" s="78"/>
      <c r="AO55" s="84"/>
      <c r="AP55" s="78"/>
      <c r="AQ55" s="78"/>
      <c r="AR55" s="78"/>
      <c r="AT55" s="78"/>
      <c r="AW55" s="76" t="e">
        <f>VLOOKUP(Таблица91112282710[[#This Row],[Название ПД1 для согласования]],ТаблПодрГазпром[],2,FALSE)</f>
        <v>#N/A</v>
      </c>
      <c r="AY55" s="76" t="e">
        <f>VLOOKUP(Таблица91112282710[[#This Row],[Название ПД2 для согласования]],ТаблПодрГазпром[],2,FALSE)</f>
        <v>#N/A</v>
      </c>
      <c r="BA55" s="76" t="e">
        <f>VLOOKUP(Таблица91112282710[[#This Row],[Название ПД3 для согласования]],ТаблПодрГазпром[],2,FALSE)</f>
        <v>#N/A</v>
      </c>
      <c r="BC55" s="76" t="e">
        <f>VLOOKUP(Таблица91112282710[[#This Row],[Название ПД4 для согласования]],ТаблПодрГазпром[],2,FALSE)</f>
        <v>#N/A</v>
      </c>
      <c r="BE55" s="76" t="e">
        <f>VLOOKUP(Таблица91112282710[[#This Row],[Название ПД5 для согласования]],ТаблПодрГазпром[],2,FALSE)</f>
        <v>#N/A</v>
      </c>
      <c r="BF55" s="78"/>
      <c r="BG55" s="80"/>
      <c r="BH55" s="80"/>
      <c r="BJ55" s="76" t="e">
        <f>VLOOKUP(Таблица91112282710[[#This Row],[Название направления закупки]],ТаблНапрЗакуп[],2,FALSE)</f>
        <v>#N/A</v>
      </c>
      <c r="BK55" s="78"/>
      <c r="BL55" s="85" t="e">
        <f>VLOOKUP(Таблица91112282710[[#This Row],[Наименование подразделения-заявителя закупки (только для закупок ОАО "Газпром")]],ТаблПодрГазпром[],2,FALSE)</f>
        <v>#N/A</v>
      </c>
      <c r="BM55" s="78"/>
    </row>
    <row r="56" spans="1:65" s="76" customFormat="1" x14ac:dyDescent="0.25">
      <c r="A56" s="78"/>
      <c r="B56" s="83"/>
      <c r="D56" s="76" t="e">
        <f>VLOOKUP(Таблица91112282710[[#This Row],[Название документа, основания для закупки]],ТаблОснЗакуп[],2,FALSE)</f>
        <v>#N/A</v>
      </c>
      <c r="E56" s="78"/>
      <c r="G56" s="41" t="e">
        <f>VLOOKUP(Таблица91112282710[[#This Row],[ Название раздела Плана]],ТаблРазделПлана4[],2,FALSE)</f>
        <v>#N/A</v>
      </c>
      <c r="H56" s="78"/>
      <c r="I56" s="78"/>
      <c r="J56" s="79"/>
      <c r="K56" s="79"/>
      <c r="L56" s="70"/>
      <c r="M56" s="71" t="e">
        <f>VLOOKUP(Таблица91112282710[[#This Row],[Предмет закупки для учета исключений  в годовом объеме закупок (Код исключения СМСП)]],ТаблИсключ,2,FALSE)</f>
        <v>#N/A</v>
      </c>
      <c r="N56" s="69"/>
      <c r="O56" s="80"/>
      <c r="P56" s="81"/>
      <c r="Q56" s="82"/>
      <c r="R56" s="80"/>
      <c r="S56" s="80"/>
      <c r="T56" s="83" t="e">
        <f>VLOOKUP(Таблица91112282710[[#This Row],[Ставка НДС]],ТаблицаСтавкиНДС[],2,FALSE)</f>
        <v>#N/A</v>
      </c>
      <c r="V56" s="76" t="e">
        <f>VLOOKUP(Таблица91112282710[[#This Row],[Название источника финансирования]],ТаблИстФинанс[],2,FALSE)</f>
        <v>#N/A</v>
      </c>
      <c r="W56" s="78"/>
      <c r="X56" s="78"/>
      <c r="Y56" s="84"/>
      <c r="Z56" s="84"/>
      <c r="AA56" s="84"/>
      <c r="AB56" s="84"/>
      <c r="AC56" s="79"/>
      <c r="AD56" s="79"/>
      <c r="AE56" s="69"/>
      <c r="AF56" s="69"/>
      <c r="AH56" s="76" t="e">
        <f>VLOOKUP(Таблица91112282710[[#This Row],[Название способа закупки]],ТаблСпосЗакуп[],2,FALSE)</f>
        <v>#N/A</v>
      </c>
      <c r="AJ56" s="76" t="e">
        <f>VLOOKUP(Таблица91112282710[[#This Row],[Название формы конкурентной закупки]],ТаблФормЗакуп[],2,FALSE)</f>
        <v>#N/A</v>
      </c>
      <c r="AM56" s="78"/>
      <c r="AN56" s="78"/>
      <c r="AO56" s="84"/>
      <c r="AP56" s="78"/>
      <c r="AQ56" s="78"/>
      <c r="AR56" s="78"/>
      <c r="AT56" s="78"/>
      <c r="AW56" s="76" t="e">
        <f>VLOOKUP(Таблица91112282710[[#This Row],[Название ПД1 для согласования]],ТаблПодрГазпром[],2,FALSE)</f>
        <v>#N/A</v>
      </c>
      <c r="AY56" s="76" t="e">
        <f>VLOOKUP(Таблица91112282710[[#This Row],[Название ПД2 для согласования]],ТаблПодрГазпром[],2,FALSE)</f>
        <v>#N/A</v>
      </c>
      <c r="BA56" s="76" t="e">
        <f>VLOOKUP(Таблица91112282710[[#This Row],[Название ПД3 для согласования]],ТаблПодрГазпром[],2,FALSE)</f>
        <v>#N/A</v>
      </c>
      <c r="BC56" s="76" t="e">
        <f>VLOOKUP(Таблица91112282710[[#This Row],[Название ПД4 для согласования]],ТаблПодрГазпром[],2,FALSE)</f>
        <v>#N/A</v>
      </c>
      <c r="BE56" s="76" t="e">
        <f>VLOOKUP(Таблица91112282710[[#This Row],[Название ПД5 для согласования]],ТаблПодрГазпром[],2,FALSE)</f>
        <v>#N/A</v>
      </c>
      <c r="BF56" s="78"/>
      <c r="BG56" s="80"/>
      <c r="BH56" s="80"/>
      <c r="BJ56" s="76" t="e">
        <f>VLOOKUP(Таблица91112282710[[#This Row],[Название направления закупки]],ТаблНапрЗакуп[],2,FALSE)</f>
        <v>#N/A</v>
      </c>
      <c r="BK56" s="78"/>
      <c r="BL56" s="77" t="e">
        <f>VLOOKUP(Таблица91112282710[[#This Row],[Наименование подразделения-заявителя закупки (только для закупок ОАО "Газпром")]],ТаблПодрГазпром[],2,FALSE)</f>
        <v>#N/A</v>
      </c>
      <c r="BM56" s="78"/>
    </row>
    <row r="57" spans="1:65" s="76" customFormat="1" x14ac:dyDescent="0.25">
      <c r="A57" s="78"/>
      <c r="B57" s="83"/>
      <c r="D57" s="76" t="e">
        <f>VLOOKUP(Таблица91112282710[[#This Row],[Название документа, основания для закупки]],ТаблОснЗакуп[],2,FALSE)</f>
        <v>#N/A</v>
      </c>
      <c r="E57" s="78"/>
      <c r="G57" s="41" t="e">
        <f>VLOOKUP(Таблица91112282710[[#This Row],[ Название раздела Плана]],ТаблРазделПлана4[],2,FALSE)</f>
        <v>#N/A</v>
      </c>
      <c r="H57" s="78"/>
      <c r="I57" s="78"/>
      <c r="J57" s="79"/>
      <c r="K57" s="79"/>
      <c r="L57" s="70"/>
      <c r="M57" s="71" t="e">
        <f>VLOOKUP(Таблица91112282710[[#This Row],[Предмет закупки для учета исключений  в годовом объеме закупок (Код исключения СМСП)]],ТаблИсключ,2,FALSE)</f>
        <v>#N/A</v>
      </c>
      <c r="N57" s="69"/>
      <c r="O57" s="80"/>
      <c r="P57" s="81"/>
      <c r="Q57" s="82"/>
      <c r="R57" s="80"/>
      <c r="S57" s="80"/>
      <c r="T57" s="83" t="e">
        <f>VLOOKUP(Таблица91112282710[[#This Row],[Ставка НДС]],ТаблицаСтавкиНДС[],2,FALSE)</f>
        <v>#N/A</v>
      </c>
      <c r="V57" s="76" t="e">
        <f>VLOOKUP(Таблица91112282710[[#This Row],[Название источника финансирования]],ТаблИстФинанс[],2,FALSE)</f>
        <v>#N/A</v>
      </c>
      <c r="W57" s="78"/>
      <c r="X57" s="78"/>
      <c r="Y57" s="84"/>
      <c r="Z57" s="84"/>
      <c r="AA57" s="84"/>
      <c r="AB57" s="84"/>
      <c r="AC57" s="79"/>
      <c r="AD57" s="79"/>
      <c r="AE57" s="69"/>
      <c r="AF57" s="69"/>
      <c r="AH57" s="76" t="e">
        <f>VLOOKUP(Таблица91112282710[[#This Row],[Название способа закупки]],ТаблСпосЗакуп[],2,FALSE)</f>
        <v>#N/A</v>
      </c>
      <c r="AJ57" s="76" t="e">
        <f>VLOOKUP(Таблица91112282710[[#This Row],[Название формы конкурентной закупки]],ТаблФормЗакуп[],2,FALSE)</f>
        <v>#N/A</v>
      </c>
      <c r="AM57" s="78"/>
      <c r="AN57" s="78"/>
      <c r="AO57" s="84"/>
      <c r="AP57" s="78"/>
      <c r="AQ57" s="78"/>
      <c r="AR57" s="78"/>
      <c r="AT57" s="78"/>
      <c r="AW57" s="76" t="e">
        <f>VLOOKUP(Таблица91112282710[[#This Row],[Название ПД1 для согласования]],ТаблПодрГазпром[],2,FALSE)</f>
        <v>#N/A</v>
      </c>
      <c r="AY57" s="76" t="e">
        <f>VLOOKUP(Таблица91112282710[[#This Row],[Название ПД2 для согласования]],ТаблПодрГазпром[],2,FALSE)</f>
        <v>#N/A</v>
      </c>
      <c r="BA57" s="76" t="e">
        <f>VLOOKUP(Таблица91112282710[[#This Row],[Название ПД3 для согласования]],ТаблПодрГазпром[],2,FALSE)</f>
        <v>#N/A</v>
      </c>
      <c r="BC57" s="76" t="e">
        <f>VLOOKUP(Таблица91112282710[[#This Row],[Название ПД4 для согласования]],ТаблПодрГазпром[],2,FALSE)</f>
        <v>#N/A</v>
      </c>
      <c r="BE57" s="76" t="e">
        <f>VLOOKUP(Таблица91112282710[[#This Row],[Название ПД5 для согласования]],ТаблПодрГазпром[],2,FALSE)</f>
        <v>#N/A</v>
      </c>
      <c r="BF57" s="78"/>
      <c r="BG57" s="80"/>
      <c r="BH57" s="80"/>
      <c r="BJ57" s="76" t="e">
        <f>VLOOKUP(Таблица91112282710[[#This Row],[Название направления закупки]],ТаблНапрЗакуп[],2,FALSE)</f>
        <v>#N/A</v>
      </c>
      <c r="BK57" s="78"/>
      <c r="BL57" s="85" t="e">
        <f>VLOOKUP(Таблица91112282710[[#This Row],[Наименование подразделения-заявителя закупки (только для закупок ОАО "Газпром")]],ТаблПодрГазпром[],2,FALSE)</f>
        <v>#N/A</v>
      </c>
      <c r="BM57" s="78"/>
    </row>
    <row r="58" spans="1:65" s="76" customFormat="1" x14ac:dyDescent="0.25">
      <c r="A58" s="78"/>
      <c r="B58" s="83"/>
      <c r="D58" s="76" t="e">
        <f>VLOOKUP(Таблица91112282710[[#This Row],[Название документа, основания для закупки]],ТаблОснЗакуп[],2,FALSE)</f>
        <v>#N/A</v>
      </c>
      <c r="E58" s="78"/>
      <c r="G58" s="41" t="e">
        <f>VLOOKUP(Таблица91112282710[[#This Row],[ Название раздела Плана]],ТаблРазделПлана4[],2,FALSE)</f>
        <v>#N/A</v>
      </c>
      <c r="H58" s="78"/>
      <c r="I58" s="78"/>
      <c r="J58" s="79"/>
      <c r="K58" s="79"/>
      <c r="L58" s="70"/>
      <c r="M58" s="71" t="e">
        <f>VLOOKUP(Таблица91112282710[[#This Row],[Предмет закупки для учета исключений  в годовом объеме закупок (Код исключения СМСП)]],ТаблИсключ,2,FALSE)</f>
        <v>#N/A</v>
      </c>
      <c r="N58" s="69"/>
      <c r="O58" s="80"/>
      <c r="P58" s="81"/>
      <c r="Q58" s="82"/>
      <c r="R58" s="80"/>
      <c r="S58" s="80"/>
      <c r="T58" s="83" t="e">
        <f>VLOOKUP(Таблица91112282710[[#This Row],[Ставка НДС]],ТаблицаСтавкиНДС[],2,FALSE)</f>
        <v>#N/A</v>
      </c>
      <c r="V58" s="76" t="e">
        <f>VLOOKUP(Таблица91112282710[[#This Row],[Название источника финансирования]],ТаблИстФинанс[],2,FALSE)</f>
        <v>#N/A</v>
      </c>
      <c r="W58" s="78"/>
      <c r="X58" s="78"/>
      <c r="Y58" s="84"/>
      <c r="Z58" s="84"/>
      <c r="AA58" s="84"/>
      <c r="AB58" s="84"/>
      <c r="AC58" s="79"/>
      <c r="AD58" s="79"/>
      <c r="AE58" s="69"/>
      <c r="AF58" s="69"/>
      <c r="AH58" s="76" t="e">
        <f>VLOOKUP(Таблица91112282710[[#This Row],[Название способа закупки]],ТаблСпосЗакуп[],2,FALSE)</f>
        <v>#N/A</v>
      </c>
      <c r="AJ58" s="76" t="e">
        <f>VLOOKUP(Таблица91112282710[[#This Row],[Название формы конкурентной закупки]],ТаблФормЗакуп[],2,FALSE)</f>
        <v>#N/A</v>
      </c>
      <c r="AM58" s="78"/>
      <c r="AN58" s="78"/>
      <c r="AO58" s="84"/>
      <c r="AP58" s="78"/>
      <c r="AQ58" s="78"/>
      <c r="AR58" s="78"/>
      <c r="AT58" s="78"/>
      <c r="AW58" s="76" t="e">
        <f>VLOOKUP(Таблица91112282710[[#This Row],[Название ПД1 для согласования]],ТаблПодрГазпром[],2,FALSE)</f>
        <v>#N/A</v>
      </c>
      <c r="AY58" s="76" t="e">
        <f>VLOOKUP(Таблица91112282710[[#This Row],[Название ПД2 для согласования]],ТаблПодрГазпром[],2,FALSE)</f>
        <v>#N/A</v>
      </c>
      <c r="BA58" s="76" t="e">
        <f>VLOOKUP(Таблица91112282710[[#This Row],[Название ПД3 для согласования]],ТаблПодрГазпром[],2,FALSE)</f>
        <v>#N/A</v>
      </c>
      <c r="BC58" s="76" t="e">
        <f>VLOOKUP(Таблица91112282710[[#This Row],[Название ПД4 для согласования]],ТаблПодрГазпром[],2,FALSE)</f>
        <v>#N/A</v>
      </c>
      <c r="BE58" s="76" t="e">
        <f>VLOOKUP(Таблица91112282710[[#This Row],[Название ПД5 для согласования]],ТаблПодрГазпром[],2,FALSE)</f>
        <v>#N/A</v>
      </c>
      <c r="BF58" s="78"/>
      <c r="BG58" s="80"/>
      <c r="BH58" s="80"/>
      <c r="BJ58" s="76" t="e">
        <f>VLOOKUP(Таблица91112282710[[#This Row],[Название направления закупки]],ТаблНапрЗакуп[],2,FALSE)</f>
        <v>#N/A</v>
      </c>
      <c r="BK58" s="78"/>
      <c r="BL58" s="77" t="e">
        <f>VLOOKUP(Таблица91112282710[[#This Row],[Наименование подразделения-заявителя закупки (только для закупок ОАО "Газпром")]],ТаблПодрГазпром[],2,FALSE)</f>
        <v>#N/A</v>
      </c>
      <c r="BM58" s="78"/>
    </row>
    <row r="59" spans="1:65" s="76" customFormat="1" x14ac:dyDescent="0.25">
      <c r="A59" s="78"/>
      <c r="B59" s="83"/>
      <c r="D59" s="76" t="e">
        <f>VLOOKUP(Таблица91112282710[[#This Row],[Название документа, основания для закупки]],ТаблОснЗакуп[],2,FALSE)</f>
        <v>#N/A</v>
      </c>
      <c r="E59" s="78"/>
      <c r="G59" s="41" t="e">
        <f>VLOOKUP(Таблица91112282710[[#This Row],[ Название раздела Плана]],ТаблРазделПлана4[],2,FALSE)</f>
        <v>#N/A</v>
      </c>
      <c r="H59" s="78"/>
      <c r="I59" s="78"/>
      <c r="J59" s="79"/>
      <c r="K59" s="79"/>
      <c r="L59" s="70"/>
      <c r="M59" s="71" t="e">
        <f>VLOOKUP(Таблица91112282710[[#This Row],[Предмет закупки для учета исключений  в годовом объеме закупок (Код исключения СМСП)]],ТаблИсключ,2,FALSE)</f>
        <v>#N/A</v>
      </c>
      <c r="N59" s="69"/>
      <c r="O59" s="80"/>
      <c r="P59" s="81"/>
      <c r="Q59" s="82"/>
      <c r="R59" s="80"/>
      <c r="S59" s="80"/>
      <c r="T59" s="83" t="e">
        <f>VLOOKUP(Таблица91112282710[[#This Row],[Ставка НДС]],ТаблицаСтавкиНДС[],2,FALSE)</f>
        <v>#N/A</v>
      </c>
      <c r="V59" s="76" t="e">
        <f>VLOOKUP(Таблица91112282710[[#This Row],[Название источника финансирования]],ТаблИстФинанс[],2,FALSE)</f>
        <v>#N/A</v>
      </c>
      <c r="W59" s="78"/>
      <c r="X59" s="78"/>
      <c r="Y59" s="84"/>
      <c r="Z59" s="84"/>
      <c r="AA59" s="84"/>
      <c r="AB59" s="84"/>
      <c r="AC59" s="79"/>
      <c r="AD59" s="79"/>
      <c r="AE59" s="69"/>
      <c r="AF59" s="69"/>
      <c r="AH59" s="76" t="e">
        <f>VLOOKUP(Таблица91112282710[[#This Row],[Название способа закупки]],ТаблСпосЗакуп[],2,FALSE)</f>
        <v>#N/A</v>
      </c>
      <c r="AJ59" s="76" t="e">
        <f>VLOOKUP(Таблица91112282710[[#This Row],[Название формы конкурентной закупки]],ТаблФормЗакуп[],2,FALSE)</f>
        <v>#N/A</v>
      </c>
      <c r="AM59" s="78"/>
      <c r="AN59" s="78"/>
      <c r="AO59" s="84"/>
      <c r="AP59" s="78"/>
      <c r="AQ59" s="78"/>
      <c r="AR59" s="78"/>
      <c r="AT59" s="78"/>
      <c r="AW59" s="76" t="e">
        <f>VLOOKUP(Таблица91112282710[[#This Row],[Название ПД1 для согласования]],ТаблПодрГазпром[],2,FALSE)</f>
        <v>#N/A</v>
      </c>
      <c r="AY59" s="76" t="e">
        <f>VLOOKUP(Таблица91112282710[[#This Row],[Название ПД2 для согласования]],ТаблПодрГазпром[],2,FALSE)</f>
        <v>#N/A</v>
      </c>
      <c r="BA59" s="76" t="e">
        <f>VLOOKUP(Таблица91112282710[[#This Row],[Название ПД3 для согласования]],ТаблПодрГазпром[],2,FALSE)</f>
        <v>#N/A</v>
      </c>
      <c r="BC59" s="76" t="e">
        <f>VLOOKUP(Таблица91112282710[[#This Row],[Название ПД4 для согласования]],ТаблПодрГазпром[],2,FALSE)</f>
        <v>#N/A</v>
      </c>
      <c r="BE59" s="76" t="e">
        <f>VLOOKUP(Таблица91112282710[[#This Row],[Название ПД5 для согласования]],ТаблПодрГазпром[],2,FALSE)</f>
        <v>#N/A</v>
      </c>
      <c r="BF59" s="78"/>
      <c r="BG59" s="80"/>
      <c r="BH59" s="80"/>
      <c r="BJ59" s="76" t="e">
        <f>VLOOKUP(Таблица91112282710[[#This Row],[Название направления закупки]],ТаблНапрЗакуп[],2,FALSE)</f>
        <v>#N/A</v>
      </c>
      <c r="BK59" s="78"/>
      <c r="BL59" s="85" t="e">
        <f>VLOOKUP(Таблица91112282710[[#This Row],[Наименование подразделения-заявителя закупки (только для закупок ОАО "Газпром")]],ТаблПодрГазпром[],2,FALSE)</f>
        <v>#N/A</v>
      </c>
      <c r="BM59" s="78"/>
    </row>
    <row r="60" spans="1:65" s="76" customFormat="1" x14ac:dyDescent="0.25">
      <c r="A60" s="78"/>
      <c r="B60" s="83"/>
      <c r="D60" s="76" t="e">
        <f>VLOOKUP(Таблица91112282710[[#This Row],[Название документа, основания для закупки]],ТаблОснЗакуп[],2,FALSE)</f>
        <v>#N/A</v>
      </c>
      <c r="E60" s="78"/>
      <c r="G60" s="41" t="e">
        <f>VLOOKUP(Таблица91112282710[[#This Row],[ Название раздела Плана]],ТаблРазделПлана4[],2,FALSE)</f>
        <v>#N/A</v>
      </c>
      <c r="H60" s="78"/>
      <c r="I60" s="78"/>
      <c r="J60" s="79"/>
      <c r="K60" s="79"/>
      <c r="L60" s="70"/>
      <c r="M60" s="71" t="e">
        <f>VLOOKUP(Таблица91112282710[[#This Row],[Предмет закупки для учета исключений  в годовом объеме закупок (Код исключения СМСП)]],ТаблИсключ,2,FALSE)</f>
        <v>#N/A</v>
      </c>
      <c r="N60" s="69"/>
      <c r="O60" s="80"/>
      <c r="P60" s="81"/>
      <c r="Q60" s="82"/>
      <c r="R60" s="80"/>
      <c r="S60" s="80"/>
      <c r="T60" s="83" t="e">
        <f>VLOOKUP(Таблица91112282710[[#This Row],[Ставка НДС]],ТаблицаСтавкиНДС[],2,FALSE)</f>
        <v>#N/A</v>
      </c>
      <c r="V60" s="76" t="e">
        <f>VLOOKUP(Таблица91112282710[[#This Row],[Название источника финансирования]],ТаблИстФинанс[],2,FALSE)</f>
        <v>#N/A</v>
      </c>
      <c r="W60" s="78"/>
      <c r="X60" s="78"/>
      <c r="Y60" s="84"/>
      <c r="Z60" s="84"/>
      <c r="AA60" s="84"/>
      <c r="AB60" s="84"/>
      <c r="AC60" s="79"/>
      <c r="AD60" s="79"/>
      <c r="AE60" s="69"/>
      <c r="AF60" s="69"/>
      <c r="AH60" s="76" t="e">
        <f>VLOOKUP(Таблица91112282710[[#This Row],[Название способа закупки]],ТаблСпосЗакуп[],2,FALSE)</f>
        <v>#N/A</v>
      </c>
      <c r="AJ60" s="76" t="e">
        <f>VLOOKUP(Таблица91112282710[[#This Row],[Название формы конкурентной закупки]],ТаблФормЗакуп[],2,FALSE)</f>
        <v>#N/A</v>
      </c>
      <c r="AM60" s="78"/>
      <c r="AN60" s="78"/>
      <c r="AO60" s="84"/>
      <c r="AP60" s="78"/>
      <c r="AQ60" s="78"/>
      <c r="AR60" s="78"/>
      <c r="AT60" s="78"/>
      <c r="AW60" s="76" t="e">
        <f>VLOOKUP(Таблица91112282710[[#This Row],[Название ПД1 для согласования]],ТаблПодрГазпром[],2,FALSE)</f>
        <v>#N/A</v>
      </c>
      <c r="AY60" s="76" t="e">
        <f>VLOOKUP(Таблица91112282710[[#This Row],[Название ПД2 для согласования]],ТаблПодрГазпром[],2,FALSE)</f>
        <v>#N/A</v>
      </c>
      <c r="BA60" s="76" t="e">
        <f>VLOOKUP(Таблица91112282710[[#This Row],[Название ПД3 для согласования]],ТаблПодрГазпром[],2,FALSE)</f>
        <v>#N/A</v>
      </c>
      <c r="BC60" s="76" t="e">
        <f>VLOOKUP(Таблица91112282710[[#This Row],[Название ПД4 для согласования]],ТаблПодрГазпром[],2,FALSE)</f>
        <v>#N/A</v>
      </c>
      <c r="BE60" s="76" t="e">
        <f>VLOOKUP(Таблица91112282710[[#This Row],[Название ПД5 для согласования]],ТаблПодрГазпром[],2,FALSE)</f>
        <v>#N/A</v>
      </c>
      <c r="BF60" s="78"/>
      <c r="BG60" s="80"/>
      <c r="BH60" s="80"/>
      <c r="BJ60" s="76" t="e">
        <f>VLOOKUP(Таблица91112282710[[#This Row],[Название направления закупки]],ТаблНапрЗакуп[],2,FALSE)</f>
        <v>#N/A</v>
      </c>
      <c r="BK60" s="78"/>
      <c r="BL60" s="77" t="e">
        <f>VLOOKUP(Таблица91112282710[[#This Row],[Наименование подразделения-заявителя закупки (только для закупок ОАО "Газпром")]],ТаблПодрГазпром[],2,FALSE)</f>
        <v>#N/A</v>
      </c>
      <c r="BM60" s="78"/>
    </row>
    <row r="61" spans="1:65" s="76" customFormat="1" x14ac:dyDescent="0.25">
      <c r="A61" s="78"/>
      <c r="B61" s="83"/>
      <c r="D61" s="76" t="e">
        <f>VLOOKUP(Таблица91112282710[[#This Row],[Название документа, основания для закупки]],ТаблОснЗакуп[],2,FALSE)</f>
        <v>#N/A</v>
      </c>
      <c r="E61" s="78"/>
      <c r="G61" s="41" t="e">
        <f>VLOOKUP(Таблица91112282710[[#This Row],[ Название раздела Плана]],ТаблРазделПлана4[],2,FALSE)</f>
        <v>#N/A</v>
      </c>
      <c r="H61" s="78"/>
      <c r="I61" s="78"/>
      <c r="J61" s="79"/>
      <c r="K61" s="79"/>
      <c r="L61" s="70"/>
      <c r="M61" s="71" t="e">
        <f>VLOOKUP(Таблица91112282710[[#This Row],[Предмет закупки для учета исключений  в годовом объеме закупок (Код исключения СМСП)]],ТаблИсключ,2,FALSE)</f>
        <v>#N/A</v>
      </c>
      <c r="N61" s="69"/>
      <c r="O61" s="80"/>
      <c r="P61" s="81"/>
      <c r="Q61" s="82"/>
      <c r="R61" s="80"/>
      <c r="S61" s="80"/>
      <c r="T61" s="83" t="e">
        <f>VLOOKUP(Таблица91112282710[[#This Row],[Ставка НДС]],ТаблицаСтавкиНДС[],2,FALSE)</f>
        <v>#N/A</v>
      </c>
      <c r="V61" s="76" t="e">
        <f>VLOOKUP(Таблица91112282710[[#This Row],[Название источника финансирования]],ТаблИстФинанс[],2,FALSE)</f>
        <v>#N/A</v>
      </c>
      <c r="W61" s="78"/>
      <c r="X61" s="78"/>
      <c r="Y61" s="84"/>
      <c r="Z61" s="84"/>
      <c r="AA61" s="84"/>
      <c r="AB61" s="84"/>
      <c r="AC61" s="79"/>
      <c r="AD61" s="79"/>
      <c r="AE61" s="69"/>
      <c r="AF61" s="69"/>
      <c r="AH61" s="76" t="e">
        <f>VLOOKUP(Таблица91112282710[[#This Row],[Название способа закупки]],ТаблСпосЗакуп[],2,FALSE)</f>
        <v>#N/A</v>
      </c>
      <c r="AJ61" s="76" t="e">
        <f>VLOOKUP(Таблица91112282710[[#This Row],[Название формы конкурентной закупки]],ТаблФормЗакуп[],2,FALSE)</f>
        <v>#N/A</v>
      </c>
      <c r="AM61" s="78"/>
      <c r="AN61" s="78"/>
      <c r="AO61" s="84"/>
      <c r="AP61" s="78"/>
      <c r="AQ61" s="78"/>
      <c r="AR61" s="78"/>
      <c r="AT61" s="78"/>
      <c r="AW61" s="76" t="e">
        <f>VLOOKUP(Таблица91112282710[[#This Row],[Название ПД1 для согласования]],ТаблПодрГазпром[],2,FALSE)</f>
        <v>#N/A</v>
      </c>
      <c r="AY61" s="76" t="e">
        <f>VLOOKUP(Таблица91112282710[[#This Row],[Название ПД2 для согласования]],ТаблПодрГазпром[],2,FALSE)</f>
        <v>#N/A</v>
      </c>
      <c r="BA61" s="76" t="e">
        <f>VLOOKUP(Таблица91112282710[[#This Row],[Название ПД3 для согласования]],ТаблПодрГазпром[],2,FALSE)</f>
        <v>#N/A</v>
      </c>
      <c r="BC61" s="76" t="e">
        <f>VLOOKUP(Таблица91112282710[[#This Row],[Название ПД4 для согласования]],ТаблПодрГазпром[],2,FALSE)</f>
        <v>#N/A</v>
      </c>
      <c r="BE61" s="76" t="e">
        <f>VLOOKUP(Таблица91112282710[[#This Row],[Название ПД5 для согласования]],ТаблПодрГазпром[],2,FALSE)</f>
        <v>#N/A</v>
      </c>
      <c r="BF61" s="78"/>
      <c r="BG61" s="80"/>
      <c r="BH61" s="80"/>
      <c r="BJ61" s="76" t="e">
        <f>VLOOKUP(Таблица91112282710[[#This Row],[Название направления закупки]],ТаблНапрЗакуп[],2,FALSE)</f>
        <v>#N/A</v>
      </c>
      <c r="BK61" s="78"/>
      <c r="BL61" s="85" t="e">
        <f>VLOOKUP(Таблица91112282710[[#This Row],[Наименование подразделения-заявителя закупки (только для закупок ОАО "Газпром")]],ТаблПодрГазпром[],2,FALSE)</f>
        <v>#N/A</v>
      </c>
      <c r="BM61" s="78"/>
    </row>
    <row r="62" spans="1:65" s="76" customFormat="1" x14ac:dyDescent="0.25">
      <c r="A62" s="78"/>
      <c r="B62" s="83"/>
      <c r="D62" s="76" t="e">
        <f>VLOOKUP(Таблица91112282710[[#This Row],[Название документа, основания для закупки]],ТаблОснЗакуп[],2,FALSE)</f>
        <v>#N/A</v>
      </c>
      <c r="E62" s="78"/>
      <c r="G62" s="41" t="e">
        <f>VLOOKUP(Таблица91112282710[[#This Row],[ Название раздела Плана]],ТаблРазделПлана4[],2,FALSE)</f>
        <v>#N/A</v>
      </c>
      <c r="H62" s="78"/>
      <c r="I62" s="78"/>
      <c r="J62" s="79"/>
      <c r="K62" s="79"/>
      <c r="L62" s="70"/>
      <c r="M62" s="71" t="e">
        <f>VLOOKUP(Таблица91112282710[[#This Row],[Предмет закупки для учета исключений  в годовом объеме закупок (Код исключения СМСП)]],ТаблИсключ,2,FALSE)</f>
        <v>#N/A</v>
      </c>
      <c r="N62" s="69"/>
      <c r="O62" s="80"/>
      <c r="P62" s="81"/>
      <c r="Q62" s="82"/>
      <c r="R62" s="80"/>
      <c r="S62" s="80"/>
      <c r="T62" s="83" t="e">
        <f>VLOOKUP(Таблица91112282710[[#This Row],[Ставка НДС]],ТаблицаСтавкиНДС[],2,FALSE)</f>
        <v>#N/A</v>
      </c>
      <c r="V62" s="76" t="e">
        <f>VLOOKUP(Таблица91112282710[[#This Row],[Название источника финансирования]],ТаблИстФинанс[],2,FALSE)</f>
        <v>#N/A</v>
      </c>
      <c r="W62" s="78"/>
      <c r="X62" s="78"/>
      <c r="Y62" s="84"/>
      <c r="Z62" s="84"/>
      <c r="AA62" s="84"/>
      <c r="AB62" s="84"/>
      <c r="AC62" s="79"/>
      <c r="AD62" s="79"/>
      <c r="AE62" s="69"/>
      <c r="AF62" s="69"/>
      <c r="AH62" s="76" t="e">
        <f>VLOOKUP(Таблица91112282710[[#This Row],[Название способа закупки]],ТаблСпосЗакуп[],2,FALSE)</f>
        <v>#N/A</v>
      </c>
      <c r="AJ62" s="76" t="e">
        <f>VLOOKUP(Таблица91112282710[[#This Row],[Название формы конкурентной закупки]],ТаблФормЗакуп[],2,FALSE)</f>
        <v>#N/A</v>
      </c>
      <c r="AM62" s="78"/>
      <c r="AN62" s="78"/>
      <c r="AO62" s="84"/>
      <c r="AP62" s="78"/>
      <c r="AQ62" s="78"/>
      <c r="AR62" s="78"/>
      <c r="AT62" s="78"/>
      <c r="AW62" s="76" t="e">
        <f>VLOOKUP(Таблица91112282710[[#This Row],[Название ПД1 для согласования]],ТаблПодрГазпром[],2,FALSE)</f>
        <v>#N/A</v>
      </c>
      <c r="AY62" s="76" t="e">
        <f>VLOOKUP(Таблица91112282710[[#This Row],[Название ПД2 для согласования]],ТаблПодрГазпром[],2,FALSE)</f>
        <v>#N/A</v>
      </c>
      <c r="BA62" s="76" t="e">
        <f>VLOOKUP(Таблица91112282710[[#This Row],[Название ПД3 для согласования]],ТаблПодрГазпром[],2,FALSE)</f>
        <v>#N/A</v>
      </c>
      <c r="BC62" s="76" t="e">
        <f>VLOOKUP(Таблица91112282710[[#This Row],[Название ПД4 для согласования]],ТаблПодрГазпром[],2,FALSE)</f>
        <v>#N/A</v>
      </c>
      <c r="BE62" s="76" t="e">
        <f>VLOOKUP(Таблица91112282710[[#This Row],[Название ПД5 для согласования]],ТаблПодрГазпром[],2,FALSE)</f>
        <v>#N/A</v>
      </c>
      <c r="BF62" s="78"/>
      <c r="BG62" s="80"/>
      <c r="BH62" s="80"/>
      <c r="BJ62" s="76" t="e">
        <f>VLOOKUP(Таблица91112282710[[#This Row],[Название направления закупки]],ТаблНапрЗакуп[],2,FALSE)</f>
        <v>#N/A</v>
      </c>
      <c r="BK62" s="78"/>
      <c r="BL62" s="77" t="e">
        <f>VLOOKUP(Таблица91112282710[[#This Row],[Наименование подразделения-заявителя закупки (только для закупок ОАО "Газпром")]],ТаблПодрГазпром[],2,FALSE)</f>
        <v>#N/A</v>
      </c>
      <c r="BM62" s="78"/>
    </row>
    <row r="63" spans="1:65" s="76" customFormat="1" x14ac:dyDescent="0.25">
      <c r="A63" s="78"/>
      <c r="B63" s="83"/>
      <c r="D63" s="76" t="e">
        <f>VLOOKUP(Таблица91112282710[[#This Row],[Название документа, основания для закупки]],ТаблОснЗакуп[],2,FALSE)</f>
        <v>#N/A</v>
      </c>
      <c r="E63" s="78"/>
      <c r="G63" s="41" t="e">
        <f>VLOOKUP(Таблица91112282710[[#This Row],[ Название раздела Плана]],ТаблРазделПлана4[],2,FALSE)</f>
        <v>#N/A</v>
      </c>
      <c r="H63" s="78"/>
      <c r="I63" s="78"/>
      <c r="J63" s="79"/>
      <c r="K63" s="79"/>
      <c r="L63" s="70"/>
      <c r="M63" s="71" t="e">
        <f>VLOOKUP(Таблица91112282710[[#This Row],[Предмет закупки для учета исключений  в годовом объеме закупок (Код исключения СМСП)]],ТаблИсключ,2,FALSE)</f>
        <v>#N/A</v>
      </c>
      <c r="N63" s="69"/>
      <c r="O63" s="80"/>
      <c r="P63" s="81"/>
      <c r="Q63" s="82"/>
      <c r="R63" s="80"/>
      <c r="S63" s="80"/>
      <c r="T63" s="83" t="e">
        <f>VLOOKUP(Таблица91112282710[[#This Row],[Ставка НДС]],ТаблицаСтавкиНДС[],2,FALSE)</f>
        <v>#N/A</v>
      </c>
      <c r="V63" s="76" t="e">
        <f>VLOOKUP(Таблица91112282710[[#This Row],[Название источника финансирования]],ТаблИстФинанс[],2,FALSE)</f>
        <v>#N/A</v>
      </c>
      <c r="W63" s="78"/>
      <c r="X63" s="78"/>
      <c r="Y63" s="84"/>
      <c r="Z63" s="84"/>
      <c r="AA63" s="84"/>
      <c r="AB63" s="84"/>
      <c r="AC63" s="79"/>
      <c r="AD63" s="79"/>
      <c r="AE63" s="69"/>
      <c r="AF63" s="69"/>
      <c r="AH63" s="76" t="e">
        <f>VLOOKUP(Таблица91112282710[[#This Row],[Название способа закупки]],ТаблСпосЗакуп[],2,FALSE)</f>
        <v>#N/A</v>
      </c>
      <c r="AJ63" s="76" t="e">
        <f>VLOOKUP(Таблица91112282710[[#This Row],[Название формы конкурентной закупки]],ТаблФормЗакуп[],2,FALSE)</f>
        <v>#N/A</v>
      </c>
      <c r="AM63" s="78"/>
      <c r="AN63" s="78"/>
      <c r="AO63" s="84"/>
      <c r="AP63" s="78"/>
      <c r="AQ63" s="78"/>
      <c r="AR63" s="78"/>
      <c r="AT63" s="78"/>
      <c r="AW63" s="76" t="e">
        <f>VLOOKUP(Таблица91112282710[[#This Row],[Название ПД1 для согласования]],ТаблПодрГазпром[],2,FALSE)</f>
        <v>#N/A</v>
      </c>
      <c r="AY63" s="76" t="e">
        <f>VLOOKUP(Таблица91112282710[[#This Row],[Название ПД2 для согласования]],ТаблПодрГазпром[],2,FALSE)</f>
        <v>#N/A</v>
      </c>
      <c r="BA63" s="76" t="e">
        <f>VLOOKUP(Таблица91112282710[[#This Row],[Название ПД3 для согласования]],ТаблПодрГазпром[],2,FALSE)</f>
        <v>#N/A</v>
      </c>
      <c r="BC63" s="76" t="e">
        <f>VLOOKUP(Таблица91112282710[[#This Row],[Название ПД4 для согласования]],ТаблПодрГазпром[],2,FALSE)</f>
        <v>#N/A</v>
      </c>
      <c r="BE63" s="76" t="e">
        <f>VLOOKUP(Таблица91112282710[[#This Row],[Название ПД5 для согласования]],ТаблПодрГазпром[],2,FALSE)</f>
        <v>#N/A</v>
      </c>
      <c r="BF63" s="78"/>
      <c r="BG63" s="80"/>
      <c r="BH63" s="80"/>
      <c r="BJ63" s="76" t="e">
        <f>VLOOKUP(Таблица91112282710[[#This Row],[Название направления закупки]],ТаблНапрЗакуп[],2,FALSE)</f>
        <v>#N/A</v>
      </c>
      <c r="BK63" s="78"/>
      <c r="BL63" s="85" t="e">
        <f>VLOOKUP(Таблица91112282710[[#This Row],[Наименование подразделения-заявителя закупки (только для закупок ОАО "Газпром")]],ТаблПодрГазпром[],2,FALSE)</f>
        <v>#N/A</v>
      </c>
      <c r="BM63" s="78"/>
    </row>
    <row r="64" spans="1:65" s="76" customFormat="1" x14ac:dyDescent="0.25">
      <c r="A64" s="78"/>
      <c r="B64" s="83"/>
      <c r="D64" s="76" t="e">
        <f>VLOOKUP(Таблица91112282710[[#This Row],[Название документа, основания для закупки]],ТаблОснЗакуп[],2,FALSE)</f>
        <v>#N/A</v>
      </c>
      <c r="E64" s="78"/>
      <c r="G64" s="41" t="e">
        <f>VLOOKUP(Таблица91112282710[[#This Row],[ Название раздела Плана]],ТаблРазделПлана4[],2,FALSE)</f>
        <v>#N/A</v>
      </c>
      <c r="H64" s="78"/>
      <c r="I64" s="78"/>
      <c r="J64" s="79"/>
      <c r="K64" s="79"/>
      <c r="L64" s="70"/>
      <c r="M64" s="71" t="e">
        <f>VLOOKUP(Таблица91112282710[[#This Row],[Предмет закупки для учета исключений  в годовом объеме закупок (Код исключения СМСП)]],ТаблИсключ,2,FALSE)</f>
        <v>#N/A</v>
      </c>
      <c r="N64" s="69"/>
      <c r="O64" s="80"/>
      <c r="P64" s="81"/>
      <c r="Q64" s="80"/>
      <c r="R64" s="80"/>
      <c r="S64" s="80"/>
      <c r="T64" s="83" t="e">
        <f>VLOOKUP(Таблица91112282710[[#This Row],[Ставка НДС]],ТаблицаСтавкиНДС[],2,FALSE)</f>
        <v>#N/A</v>
      </c>
      <c r="V64" s="76" t="e">
        <f>VLOOKUP(Таблица91112282710[[#This Row],[Название источника финансирования]],ТаблИстФинанс[],2,FALSE)</f>
        <v>#N/A</v>
      </c>
      <c r="W64" s="78"/>
      <c r="X64" s="78"/>
      <c r="Y64" s="84"/>
      <c r="Z64" s="84"/>
      <c r="AA64" s="84"/>
      <c r="AB64" s="84"/>
      <c r="AC64" s="79"/>
      <c r="AD64" s="79"/>
      <c r="AE64" s="69"/>
      <c r="AF64" s="69"/>
      <c r="AH64" s="76" t="e">
        <f>VLOOKUP(Таблица91112282710[[#This Row],[Название способа закупки]],ТаблСпосЗакуп[],2,FALSE)</f>
        <v>#N/A</v>
      </c>
      <c r="AJ64" s="76" t="e">
        <f>VLOOKUP(Таблица91112282710[[#This Row],[Название формы конкурентной закупки]],ТаблФормЗакуп[],2,FALSE)</f>
        <v>#N/A</v>
      </c>
      <c r="AM64" s="78"/>
      <c r="AN64" s="78"/>
      <c r="AO64" s="84"/>
      <c r="AP64" s="78"/>
      <c r="AQ64" s="78"/>
      <c r="AR64" s="78"/>
      <c r="AT64" s="78"/>
      <c r="AW64" s="76" t="e">
        <f>VLOOKUP(Таблица91112282710[[#This Row],[Название ПД1 для согласования]],ТаблПодрГазпром[],2,FALSE)</f>
        <v>#N/A</v>
      </c>
      <c r="AY64" s="76" t="e">
        <f>VLOOKUP(Таблица91112282710[[#This Row],[Название ПД2 для согласования]],ТаблПодрГазпром[],2,FALSE)</f>
        <v>#N/A</v>
      </c>
      <c r="BA64" s="76" t="e">
        <f>VLOOKUP(Таблица91112282710[[#This Row],[Название ПД3 для согласования]],ТаблПодрГазпром[],2,FALSE)</f>
        <v>#N/A</v>
      </c>
      <c r="BC64" s="76" t="e">
        <f>VLOOKUP(Таблица91112282710[[#This Row],[Название ПД4 для согласования]],ТаблПодрГазпром[],2,FALSE)</f>
        <v>#N/A</v>
      </c>
      <c r="BE64" s="76" t="e">
        <f>VLOOKUP(Таблица91112282710[[#This Row],[Название ПД5 для согласования]],ТаблПодрГазпром[],2,FALSE)</f>
        <v>#N/A</v>
      </c>
      <c r="BF64" s="78"/>
      <c r="BG64" s="80"/>
      <c r="BH64" s="80"/>
      <c r="BJ64" s="76" t="e">
        <f>VLOOKUP(Таблица91112282710[[#This Row],[Название направления закупки]],ТаблНапрЗакуп[],2,FALSE)</f>
        <v>#N/A</v>
      </c>
      <c r="BK64" s="78"/>
      <c r="BL64" s="77" t="e">
        <f>VLOOKUP(Таблица91112282710[[#This Row],[Наименование подразделения-заявителя закупки (только для закупок ОАО "Газпром")]],ТаблПодрГазпром[],2,FALSE)</f>
        <v>#N/A</v>
      </c>
      <c r="BM64" s="78"/>
    </row>
    <row r="65" spans="1:65" s="76" customFormat="1" x14ac:dyDescent="0.25">
      <c r="A65" s="78"/>
      <c r="B65" s="83"/>
      <c r="D65" s="76" t="e">
        <f>VLOOKUP(Таблица91112282710[[#This Row],[Название документа, основания для закупки]],ТаблОснЗакуп[],2,FALSE)</f>
        <v>#N/A</v>
      </c>
      <c r="E65" s="78"/>
      <c r="G65" s="41" t="e">
        <f>VLOOKUP(Таблица91112282710[[#This Row],[ Название раздела Плана]],ТаблРазделПлана4[],2,FALSE)</f>
        <v>#N/A</v>
      </c>
      <c r="H65" s="78"/>
      <c r="I65" s="78"/>
      <c r="J65" s="79"/>
      <c r="K65" s="79"/>
      <c r="L65" s="70"/>
      <c r="M65" s="71" t="e">
        <f>VLOOKUP(Таблица91112282710[[#This Row],[Предмет закупки для учета исключений  в годовом объеме закупок (Код исключения СМСП)]],ТаблИсключ,2,FALSE)</f>
        <v>#N/A</v>
      </c>
      <c r="N65" s="69"/>
      <c r="O65" s="80"/>
      <c r="P65" s="81"/>
      <c r="Q65" s="80"/>
      <c r="R65" s="80"/>
      <c r="S65" s="80"/>
      <c r="T65" s="83" t="e">
        <f>VLOOKUP(Таблица91112282710[[#This Row],[Ставка НДС]],ТаблицаСтавкиНДС[],2,FALSE)</f>
        <v>#N/A</v>
      </c>
      <c r="V65" s="76" t="e">
        <f>VLOOKUP(Таблица91112282710[[#This Row],[Название источника финансирования]],ТаблИстФинанс[],2,FALSE)</f>
        <v>#N/A</v>
      </c>
      <c r="W65" s="78"/>
      <c r="X65" s="78"/>
      <c r="Y65" s="84"/>
      <c r="Z65" s="84"/>
      <c r="AA65" s="84"/>
      <c r="AB65" s="84"/>
      <c r="AC65" s="79"/>
      <c r="AD65" s="79"/>
      <c r="AE65" s="69"/>
      <c r="AF65" s="69"/>
      <c r="AH65" s="76" t="e">
        <f>VLOOKUP(Таблица91112282710[[#This Row],[Название способа закупки]],ТаблСпосЗакуп[],2,FALSE)</f>
        <v>#N/A</v>
      </c>
      <c r="AJ65" s="76" t="e">
        <f>VLOOKUP(Таблица91112282710[[#This Row],[Название формы конкурентной закупки]],ТаблФормЗакуп[],2,FALSE)</f>
        <v>#N/A</v>
      </c>
      <c r="AM65" s="78"/>
      <c r="AN65" s="78"/>
      <c r="AO65" s="84"/>
      <c r="AP65" s="78"/>
      <c r="AQ65" s="78"/>
      <c r="AR65" s="78"/>
      <c r="AT65" s="78"/>
      <c r="AW65" s="76" t="e">
        <f>VLOOKUP(Таблица91112282710[[#This Row],[Название ПД1 для согласования]],ТаблПодрГазпром[],2,FALSE)</f>
        <v>#N/A</v>
      </c>
      <c r="AY65" s="76" t="e">
        <f>VLOOKUP(Таблица91112282710[[#This Row],[Название ПД2 для согласования]],ТаблПодрГазпром[],2,FALSE)</f>
        <v>#N/A</v>
      </c>
      <c r="BA65" s="76" t="e">
        <f>VLOOKUP(Таблица91112282710[[#This Row],[Название ПД3 для согласования]],ТаблПодрГазпром[],2,FALSE)</f>
        <v>#N/A</v>
      </c>
      <c r="BC65" s="76" t="e">
        <f>VLOOKUP(Таблица91112282710[[#This Row],[Название ПД4 для согласования]],ТаблПодрГазпром[],2,FALSE)</f>
        <v>#N/A</v>
      </c>
      <c r="BE65" s="76" t="e">
        <f>VLOOKUP(Таблица91112282710[[#This Row],[Название ПД5 для согласования]],ТаблПодрГазпром[],2,FALSE)</f>
        <v>#N/A</v>
      </c>
      <c r="BF65" s="78"/>
      <c r="BG65" s="80"/>
      <c r="BH65" s="80"/>
      <c r="BJ65" s="76" t="e">
        <f>VLOOKUP(Таблица91112282710[[#This Row],[Название направления закупки]],ТаблНапрЗакуп[],2,FALSE)</f>
        <v>#N/A</v>
      </c>
      <c r="BK65" s="78"/>
      <c r="BL65" s="85" t="e">
        <f>VLOOKUP(Таблица91112282710[[#This Row],[Наименование подразделения-заявителя закупки (только для закупок ОАО "Газпром")]],ТаблПодрГазпром[],2,FALSE)</f>
        <v>#N/A</v>
      </c>
      <c r="BM65" s="78"/>
    </row>
    <row r="66" spans="1:65" s="76" customFormat="1" x14ac:dyDescent="0.25">
      <c r="A66" s="78"/>
      <c r="B66" s="83"/>
      <c r="D66" s="76" t="e">
        <f>VLOOKUP(Таблица91112282710[[#This Row],[Название документа, основания для закупки]],ТаблОснЗакуп[],2,FALSE)</f>
        <v>#N/A</v>
      </c>
      <c r="E66" s="78"/>
      <c r="G66" s="41" t="e">
        <f>VLOOKUP(Таблица91112282710[[#This Row],[ Название раздела Плана]],ТаблРазделПлана4[],2,FALSE)</f>
        <v>#N/A</v>
      </c>
      <c r="H66" s="78"/>
      <c r="I66" s="78"/>
      <c r="J66" s="79"/>
      <c r="K66" s="79"/>
      <c r="L66" s="70"/>
      <c r="M66" s="71" t="e">
        <f>VLOOKUP(Таблица91112282710[[#This Row],[Предмет закупки для учета исключений  в годовом объеме закупок (Код исключения СМСП)]],ТаблИсключ,2,FALSE)</f>
        <v>#N/A</v>
      </c>
      <c r="N66" s="69"/>
      <c r="O66" s="80"/>
      <c r="P66" s="81"/>
      <c r="Q66" s="80"/>
      <c r="R66" s="80"/>
      <c r="S66" s="80"/>
      <c r="T66" s="83" t="e">
        <f>VLOOKUP(Таблица91112282710[[#This Row],[Ставка НДС]],ТаблицаСтавкиНДС[],2,FALSE)</f>
        <v>#N/A</v>
      </c>
      <c r="V66" s="76" t="e">
        <f>VLOOKUP(Таблица91112282710[[#This Row],[Название источника финансирования]],ТаблИстФинанс[],2,FALSE)</f>
        <v>#N/A</v>
      </c>
      <c r="W66" s="78"/>
      <c r="X66" s="78"/>
      <c r="Y66" s="84"/>
      <c r="Z66" s="84"/>
      <c r="AA66" s="84"/>
      <c r="AB66" s="84"/>
      <c r="AC66" s="79"/>
      <c r="AD66" s="79"/>
      <c r="AE66" s="69"/>
      <c r="AF66" s="69"/>
      <c r="AH66" s="76" t="e">
        <f>VLOOKUP(Таблица91112282710[[#This Row],[Название способа закупки]],ТаблСпосЗакуп[],2,FALSE)</f>
        <v>#N/A</v>
      </c>
      <c r="AJ66" s="76" t="e">
        <f>VLOOKUP(Таблица91112282710[[#This Row],[Название формы конкурентной закупки]],ТаблФормЗакуп[],2,FALSE)</f>
        <v>#N/A</v>
      </c>
      <c r="AM66" s="78"/>
      <c r="AN66" s="78"/>
      <c r="AO66" s="84"/>
      <c r="AP66" s="78"/>
      <c r="AQ66" s="78"/>
      <c r="AR66" s="78"/>
      <c r="AT66" s="78"/>
      <c r="AW66" s="76" t="e">
        <f>VLOOKUP(Таблица91112282710[[#This Row],[Название ПД1 для согласования]],ТаблПодрГазпром[],2,FALSE)</f>
        <v>#N/A</v>
      </c>
      <c r="AY66" s="76" t="e">
        <f>VLOOKUP(Таблица91112282710[[#This Row],[Название ПД2 для согласования]],ТаблПодрГазпром[],2,FALSE)</f>
        <v>#N/A</v>
      </c>
      <c r="BA66" s="76" t="e">
        <f>VLOOKUP(Таблица91112282710[[#This Row],[Название ПД3 для согласования]],ТаблПодрГазпром[],2,FALSE)</f>
        <v>#N/A</v>
      </c>
      <c r="BC66" s="76" t="e">
        <f>VLOOKUP(Таблица91112282710[[#This Row],[Название ПД4 для согласования]],ТаблПодрГазпром[],2,FALSE)</f>
        <v>#N/A</v>
      </c>
      <c r="BE66" s="76" t="e">
        <f>VLOOKUP(Таблица91112282710[[#This Row],[Название ПД5 для согласования]],ТаблПодрГазпром[],2,FALSE)</f>
        <v>#N/A</v>
      </c>
      <c r="BF66" s="78"/>
      <c r="BG66" s="80"/>
      <c r="BH66" s="80"/>
      <c r="BJ66" s="76" t="e">
        <f>VLOOKUP(Таблица91112282710[[#This Row],[Название направления закупки]],ТаблНапрЗакуп[],2,FALSE)</f>
        <v>#N/A</v>
      </c>
      <c r="BK66" s="78"/>
      <c r="BL66" s="77" t="e">
        <f>VLOOKUP(Таблица91112282710[[#This Row],[Наименование подразделения-заявителя закупки (только для закупок ОАО "Газпром")]],ТаблПодрГазпром[],2,FALSE)</f>
        <v>#N/A</v>
      </c>
      <c r="BM66" s="78"/>
    </row>
    <row r="67" spans="1:65" s="76" customFormat="1" x14ac:dyDescent="0.25">
      <c r="A67" s="78"/>
      <c r="B67" s="83"/>
      <c r="D67" s="76" t="e">
        <f>VLOOKUP(Таблица91112282710[[#This Row],[Название документа, основания для закупки]],ТаблОснЗакуп[],2,FALSE)</f>
        <v>#N/A</v>
      </c>
      <c r="E67" s="78"/>
      <c r="G67" s="41" t="e">
        <f>VLOOKUP(Таблица91112282710[[#This Row],[ Название раздела Плана]],ТаблРазделПлана4[],2,FALSE)</f>
        <v>#N/A</v>
      </c>
      <c r="H67" s="78"/>
      <c r="I67" s="78"/>
      <c r="J67" s="79"/>
      <c r="K67" s="79"/>
      <c r="L67" s="70"/>
      <c r="M67" s="71" t="e">
        <f>VLOOKUP(Таблица91112282710[[#This Row],[Предмет закупки для учета исключений  в годовом объеме закупок (Код исключения СМСП)]],ТаблИсключ,2,FALSE)</f>
        <v>#N/A</v>
      </c>
      <c r="N67" s="69"/>
      <c r="O67" s="80"/>
      <c r="P67" s="81"/>
      <c r="Q67" s="80"/>
      <c r="R67" s="80"/>
      <c r="S67" s="80"/>
      <c r="T67" s="83" t="e">
        <f>VLOOKUP(Таблица91112282710[[#This Row],[Ставка НДС]],ТаблицаСтавкиНДС[],2,FALSE)</f>
        <v>#N/A</v>
      </c>
      <c r="V67" s="76" t="e">
        <f>VLOOKUP(Таблица91112282710[[#This Row],[Название источника финансирования]],ТаблИстФинанс[],2,FALSE)</f>
        <v>#N/A</v>
      </c>
      <c r="W67" s="78"/>
      <c r="X67" s="78"/>
      <c r="Y67" s="84"/>
      <c r="Z67" s="84"/>
      <c r="AA67" s="84"/>
      <c r="AB67" s="84"/>
      <c r="AC67" s="79"/>
      <c r="AD67" s="79"/>
      <c r="AE67" s="69"/>
      <c r="AF67" s="69"/>
      <c r="AH67" s="76" t="e">
        <f>VLOOKUP(Таблица91112282710[[#This Row],[Название способа закупки]],ТаблСпосЗакуп[],2,FALSE)</f>
        <v>#N/A</v>
      </c>
      <c r="AJ67" s="76" t="e">
        <f>VLOOKUP(Таблица91112282710[[#This Row],[Название формы конкурентной закупки]],ТаблФормЗакуп[],2,FALSE)</f>
        <v>#N/A</v>
      </c>
      <c r="AM67" s="78"/>
      <c r="AN67" s="78"/>
      <c r="AO67" s="84"/>
      <c r="AP67" s="78"/>
      <c r="AQ67" s="78"/>
      <c r="AR67" s="78"/>
      <c r="AT67" s="78"/>
      <c r="AW67" s="76" t="e">
        <f>VLOOKUP(Таблица91112282710[[#This Row],[Название ПД1 для согласования]],ТаблПодрГазпром[],2,FALSE)</f>
        <v>#N/A</v>
      </c>
      <c r="AY67" s="76" t="e">
        <f>VLOOKUP(Таблица91112282710[[#This Row],[Название ПД2 для согласования]],ТаблПодрГазпром[],2,FALSE)</f>
        <v>#N/A</v>
      </c>
      <c r="BA67" s="76" t="e">
        <f>VLOOKUP(Таблица91112282710[[#This Row],[Название ПД3 для согласования]],ТаблПодрГазпром[],2,FALSE)</f>
        <v>#N/A</v>
      </c>
      <c r="BC67" s="76" t="e">
        <f>VLOOKUP(Таблица91112282710[[#This Row],[Название ПД4 для согласования]],ТаблПодрГазпром[],2,FALSE)</f>
        <v>#N/A</v>
      </c>
      <c r="BE67" s="76" t="e">
        <f>VLOOKUP(Таблица91112282710[[#This Row],[Название ПД5 для согласования]],ТаблПодрГазпром[],2,FALSE)</f>
        <v>#N/A</v>
      </c>
      <c r="BF67" s="78"/>
      <c r="BG67" s="80"/>
      <c r="BH67" s="80"/>
      <c r="BJ67" s="76" t="e">
        <f>VLOOKUP(Таблица91112282710[[#This Row],[Название направления закупки]],ТаблНапрЗакуп[],2,FALSE)</f>
        <v>#N/A</v>
      </c>
      <c r="BK67" s="78"/>
      <c r="BL67" s="85" t="e">
        <f>VLOOKUP(Таблица91112282710[[#This Row],[Наименование подразделения-заявителя закупки (только для закупок ОАО "Газпром")]],ТаблПодрГазпром[],2,FALSE)</f>
        <v>#N/A</v>
      </c>
      <c r="BM67" s="78"/>
    </row>
    <row r="68" spans="1:65" s="76" customFormat="1" x14ac:dyDescent="0.25">
      <c r="A68" s="78"/>
      <c r="B68" s="83"/>
      <c r="D68" s="76" t="e">
        <f>VLOOKUP(Таблица91112282710[[#This Row],[Название документа, основания для закупки]],ТаблОснЗакуп[],2,FALSE)</f>
        <v>#N/A</v>
      </c>
      <c r="E68" s="78"/>
      <c r="G68" s="41" t="e">
        <f>VLOOKUP(Таблица91112282710[[#This Row],[ Название раздела Плана]],ТаблРазделПлана4[],2,FALSE)</f>
        <v>#N/A</v>
      </c>
      <c r="H68" s="78"/>
      <c r="I68" s="78"/>
      <c r="J68" s="79"/>
      <c r="K68" s="79"/>
      <c r="L68" s="70"/>
      <c r="M68" s="71" t="e">
        <f>VLOOKUP(Таблица91112282710[[#This Row],[Предмет закупки для учета исключений  в годовом объеме закупок (Код исключения СМСП)]],ТаблИсключ,2,FALSE)</f>
        <v>#N/A</v>
      </c>
      <c r="N68" s="69"/>
      <c r="O68" s="80"/>
      <c r="P68" s="81"/>
      <c r="Q68" s="80"/>
      <c r="R68" s="80"/>
      <c r="S68" s="80"/>
      <c r="T68" s="83" t="e">
        <f>VLOOKUP(Таблица91112282710[[#This Row],[Ставка НДС]],ТаблицаСтавкиНДС[],2,FALSE)</f>
        <v>#N/A</v>
      </c>
      <c r="V68" s="76" t="e">
        <f>VLOOKUP(Таблица91112282710[[#This Row],[Название источника финансирования]],ТаблИстФинанс[],2,FALSE)</f>
        <v>#N/A</v>
      </c>
      <c r="W68" s="78"/>
      <c r="X68" s="78"/>
      <c r="Y68" s="84"/>
      <c r="Z68" s="84"/>
      <c r="AA68" s="84"/>
      <c r="AB68" s="84"/>
      <c r="AC68" s="79"/>
      <c r="AD68" s="79"/>
      <c r="AE68" s="69"/>
      <c r="AF68" s="69"/>
      <c r="AH68" s="76" t="e">
        <f>VLOOKUP(Таблица91112282710[[#This Row],[Название способа закупки]],ТаблСпосЗакуп[],2,FALSE)</f>
        <v>#N/A</v>
      </c>
      <c r="AJ68" s="76" t="e">
        <f>VLOOKUP(Таблица91112282710[[#This Row],[Название формы конкурентной закупки]],ТаблФормЗакуп[],2,FALSE)</f>
        <v>#N/A</v>
      </c>
      <c r="AM68" s="78"/>
      <c r="AN68" s="78"/>
      <c r="AO68" s="84"/>
      <c r="AP68" s="78"/>
      <c r="AQ68" s="78"/>
      <c r="AR68" s="78"/>
      <c r="AT68" s="78"/>
      <c r="AW68" s="76" t="e">
        <f>VLOOKUP(Таблица91112282710[[#This Row],[Название ПД1 для согласования]],ТаблПодрГазпром[],2,FALSE)</f>
        <v>#N/A</v>
      </c>
      <c r="AY68" s="76" t="e">
        <f>VLOOKUP(Таблица91112282710[[#This Row],[Название ПД2 для согласования]],ТаблПодрГазпром[],2,FALSE)</f>
        <v>#N/A</v>
      </c>
      <c r="BA68" s="76" t="e">
        <f>VLOOKUP(Таблица91112282710[[#This Row],[Название ПД3 для согласования]],ТаблПодрГазпром[],2,FALSE)</f>
        <v>#N/A</v>
      </c>
      <c r="BC68" s="76" t="e">
        <f>VLOOKUP(Таблица91112282710[[#This Row],[Название ПД4 для согласования]],ТаблПодрГазпром[],2,FALSE)</f>
        <v>#N/A</v>
      </c>
      <c r="BE68" s="76" t="e">
        <f>VLOOKUP(Таблица91112282710[[#This Row],[Название ПД5 для согласования]],ТаблПодрГазпром[],2,FALSE)</f>
        <v>#N/A</v>
      </c>
      <c r="BF68" s="78"/>
      <c r="BG68" s="80"/>
      <c r="BH68" s="80"/>
      <c r="BJ68" s="76" t="e">
        <f>VLOOKUP(Таблица91112282710[[#This Row],[Название направления закупки]],ТаблНапрЗакуп[],2,FALSE)</f>
        <v>#N/A</v>
      </c>
      <c r="BK68" s="78"/>
      <c r="BL68" s="77" t="e">
        <f>VLOOKUP(Таблица91112282710[[#This Row],[Наименование подразделения-заявителя закупки (только для закупок ОАО "Газпром")]],ТаблПодрГазпром[],2,FALSE)</f>
        <v>#N/A</v>
      </c>
      <c r="BM68" s="78"/>
    </row>
    <row r="69" spans="1:65" s="76" customFormat="1" x14ac:dyDescent="0.25">
      <c r="A69" s="78"/>
      <c r="B69" s="83"/>
      <c r="D69" s="76" t="e">
        <f>VLOOKUP(Таблица91112282710[[#This Row],[Название документа, основания для закупки]],ТаблОснЗакуп[],2,FALSE)</f>
        <v>#N/A</v>
      </c>
      <c r="E69" s="78"/>
      <c r="G69" s="41" t="e">
        <f>VLOOKUP(Таблица91112282710[[#This Row],[ Название раздела Плана]],ТаблРазделПлана4[],2,FALSE)</f>
        <v>#N/A</v>
      </c>
      <c r="H69" s="78"/>
      <c r="I69" s="78"/>
      <c r="J69" s="79"/>
      <c r="K69" s="79"/>
      <c r="L69" s="70"/>
      <c r="M69" s="71" t="e">
        <f>VLOOKUP(Таблица91112282710[[#This Row],[Предмет закупки для учета исключений  в годовом объеме закупок (Код исключения СМСП)]],ТаблИсключ,2,FALSE)</f>
        <v>#N/A</v>
      </c>
      <c r="N69" s="69"/>
      <c r="O69" s="80"/>
      <c r="P69" s="81"/>
      <c r="Q69" s="80"/>
      <c r="R69" s="80"/>
      <c r="S69" s="80"/>
      <c r="T69" s="83" t="e">
        <f>VLOOKUP(Таблица91112282710[[#This Row],[Ставка НДС]],ТаблицаСтавкиНДС[],2,FALSE)</f>
        <v>#N/A</v>
      </c>
      <c r="V69" s="76" t="e">
        <f>VLOOKUP(Таблица91112282710[[#This Row],[Название источника финансирования]],ТаблИстФинанс[],2,FALSE)</f>
        <v>#N/A</v>
      </c>
      <c r="W69" s="78"/>
      <c r="X69" s="78"/>
      <c r="Y69" s="84"/>
      <c r="Z69" s="84"/>
      <c r="AA69" s="84"/>
      <c r="AB69" s="84"/>
      <c r="AC69" s="79"/>
      <c r="AD69" s="79"/>
      <c r="AE69" s="69"/>
      <c r="AF69" s="69"/>
      <c r="AH69" s="76" t="e">
        <f>VLOOKUP(Таблица91112282710[[#This Row],[Название способа закупки]],ТаблСпосЗакуп[],2,FALSE)</f>
        <v>#N/A</v>
      </c>
      <c r="AJ69" s="76" t="e">
        <f>VLOOKUP(Таблица91112282710[[#This Row],[Название формы конкурентной закупки]],ТаблФормЗакуп[],2,FALSE)</f>
        <v>#N/A</v>
      </c>
      <c r="AM69" s="78"/>
      <c r="AN69" s="78"/>
      <c r="AO69" s="84"/>
      <c r="AP69" s="78"/>
      <c r="AQ69" s="78"/>
      <c r="AR69" s="78"/>
      <c r="AT69" s="78"/>
      <c r="AW69" s="76" t="e">
        <f>VLOOKUP(Таблица91112282710[[#This Row],[Название ПД1 для согласования]],ТаблПодрГазпром[],2,FALSE)</f>
        <v>#N/A</v>
      </c>
      <c r="AY69" s="76" t="e">
        <f>VLOOKUP(Таблица91112282710[[#This Row],[Название ПД2 для согласования]],ТаблПодрГазпром[],2,FALSE)</f>
        <v>#N/A</v>
      </c>
      <c r="BA69" s="76" t="e">
        <f>VLOOKUP(Таблица91112282710[[#This Row],[Название ПД3 для согласования]],ТаблПодрГазпром[],2,FALSE)</f>
        <v>#N/A</v>
      </c>
      <c r="BC69" s="76" t="e">
        <f>VLOOKUP(Таблица91112282710[[#This Row],[Название ПД4 для согласования]],ТаблПодрГазпром[],2,FALSE)</f>
        <v>#N/A</v>
      </c>
      <c r="BE69" s="76" t="e">
        <f>VLOOKUP(Таблица91112282710[[#This Row],[Название ПД5 для согласования]],ТаблПодрГазпром[],2,FALSE)</f>
        <v>#N/A</v>
      </c>
      <c r="BF69" s="78"/>
      <c r="BG69" s="80"/>
      <c r="BH69" s="80"/>
      <c r="BJ69" s="76" t="e">
        <f>VLOOKUP(Таблица91112282710[[#This Row],[Название направления закупки]],ТаблНапрЗакуп[],2,FALSE)</f>
        <v>#N/A</v>
      </c>
      <c r="BK69" s="78"/>
      <c r="BL69" s="85" t="e">
        <f>VLOOKUP(Таблица91112282710[[#This Row],[Наименование подразделения-заявителя закупки (только для закупок ОАО "Газпром")]],ТаблПодрГазпром[],2,FALSE)</f>
        <v>#N/A</v>
      </c>
      <c r="BM69" s="78"/>
    </row>
    <row r="70" spans="1:65" s="76" customFormat="1" x14ac:dyDescent="0.25">
      <c r="A70" s="78"/>
      <c r="B70" s="83"/>
      <c r="D70" s="76" t="e">
        <f>VLOOKUP(Таблица91112282710[[#This Row],[Название документа, основания для закупки]],ТаблОснЗакуп[],2,FALSE)</f>
        <v>#N/A</v>
      </c>
      <c r="E70" s="78"/>
      <c r="G70" s="41" t="e">
        <f>VLOOKUP(Таблица91112282710[[#This Row],[ Название раздела Плана]],ТаблРазделПлана4[],2,FALSE)</f>
        <v>#N/A</v>
      </c>
      <c r="H70" s="78"/>
      <c r="I70" s="78"/>
      <c r="J70" s="79"/>
      <c r="K70" s="79"/>
      <c r="L70" s="70"/>
      <c r="M70" s="71" t="e">
        <f>VLOOKUP(Таблица91112282710[[#This Row],[Предмет закупки для учета исключений  в годовом объеме закупок (Код исключения СМСП)]],ТаблИсключ,2,FALSE)</f>
        <v>#N/A</v>
      </c>
      <c r="N70" s="69"/>
      <c r="O70" s="80"/>
      <c r="P70" s="81"/>
      <c r="Q70" s="80"/>
      <c r="R70" s="80"/>
      <c r="S70" s="80"/>
      <c r="T70" s="83" t="e">
        <f>VLOOKUP(Таблица91112282710[[#This Row],[Ставка НДС]],ТаблицаСтавкиНДС[],2,FALSE)</f>
        <v>#N/A</v>
      </c>
      <c r="V70" s="76" t="e">
        <f>VLOOKUP(Таблица91112282710[[#This Row],[Название источника финансирования]],ТаблИстФинанс[],2,FALSE)</f>
        <v>#N/A</v>
      </c>
      <c r="W70" s="78"/>
      <c r="X70" s="78"/>
      <c r="Y70" s="84"/>
      <c r="Z70" s="84"/>
      <c r="AA70" s="84"/>
      <c r="AB70" s="84"/>
      <c r="AC70" s="79"/>
      <c r="AD70" s="79"/>
      <c r="AE70" s="69"/>
      <c r="AF70" s="69"/>
      <c r="AH70" s="76" t="e">
        <f>VLOOKUP(Таблица91112282710[[#This Row],[Название способа закупки]],ТаблСпосЗакуп[],2,FALSE)</f>
        <v>#N/A</v>
      </c>
      <c r="AJ70" s="76" t="e">
        <f>VLOOKUP(Таблица91112282710[[#This Row],[Название формы конкурентной закупки]],ТаблФормЗакуп[],2,FALSE)</f>
        <v>#N/A</v>
      </c>
      <c r="AM70" s="78"/>
      <c r="AN70" s="78"/>
      <c r="AO70" s="84"/>
      <c r="AP70" s="78"/>
      <c r="AQ70" s="78"/>
      <c r="AR70" s="78"/>
      <c r="AT70" s="78"/>
      <c r="AW70" s="76" t="e">
        <f>VLOOKUP(Таблица91112282710[[#This Row],[Название ПД1 для согласования]],ТаблПодрГазпром[],2,FALSE)</f>
        <v>#N/A</v>
      </c>
      <c r="AY70" s="76" t="e">
        <f>VLOOKUP(Таблица91112282710[[#This Row],[Название ПД2 для согласования]],ТаблПодрГазпром[],2,FALSE)</f>
        <v>#N/A</v>
      </c>
      <c r="BA70" s="76" t="e">
        <f>VLOOKUP(Таблица91112282710[[#This Row],[Название ПД3 для согласования]],ТаблПодрГазпром[],2,FALSE)</f>
        <v>#N/A</v>
      </c>
      <c r="BC70" s="76" t="e">
        <f>VLOOKUP(Таблица91112282710[[#This Row],[Название ПД4 для согласования]],ТаблПодрГазпром[],2,FALSE)</f>
        <v>#N/A</v>
      </c>
      <c r="BE70" s="76" t="e">
        <f>VLOOKUP(Таблица91112282710[[#This Row],[Название ПД5 для согласования]],ТаблПодрГазпром[],2,FALSE)</f>
        <v>#N/A</v>
      </c>
      <c r="BF70" s="78"/>
      <c r="BG70" s="80"/>
      <c r="BH70" s="80"/>
      <c r="BJ70" s="76" t="e">
        <f>VLOOKUP(Таблица91112282710[[#This Row],[Название направления закупки]],ТаблНапрЗакуп[],2,FALSE)</f>
        <v>#N/A</v>
      </c>
      <c r="BK70" s="78"/>
      <c r="BL70" s="77" t="e">
        <f>VLOOKUP(Таблица91112282710[[#This Row],[Наименование подразделения-заявителя закупки (только для закупок ОАО "Газпром")]],ТаблПодрГазпром[],2,FALSE)</f>
        <v>#N/A</v>
      </c>
      <c r="BM70" s="78"/>
    </row>
    <row r="71" spans="1:65" s="76" customFormat="1" x14ac:dyDescent="0.25">
      <c r="A71" s="78"/>
      <c r="B71" s="83"/>
      <c r="D71" s="76" t="e">
        <f>VLOOKUP(Таблица91112282710[[#This Row],[Название документа, основания для закупки]],ТаблОснЗакуп[],2,FALSE)</f>
        <v>#N/A</v>
      </c>
      <c r="E71" s="78"/>
      <c r="G71" s="41" t="e">
        <f>VLOOKUP(Таблица91112282710[[#This Row],[ Название раздела Плана]],ТаблРазделПлана4[],2,FALSE)</f>
        <v>#N/A</v>
      </c>
      <c r="H71" s="78"/>
      <c r="I71" s="78"/>
      <c r="J71" s="79"/>
      <c r="K71" s="79"/>
      <c r="L71" s="70"/>
      <c r="M71" s="71" t="e">
        <f>VLOOKUP(Таблица91112282710[[#This Row],[Предмет закупки для учета исключений  в годовом объеме закупок (Код исключения СМСП)]],ТаблИсключ,2,FALSE)</f>
        <v>#N/A</v>
      </c>
      <c r="N71" s="69"/>
      <c r="O71" s="80"/>
      <c r="P71" s="81"/>
      <c r="Q71" s="80"/>
      <c r="R71" s="80"/>
      <c r="S71" s="80"/>
      <c r="T71" s="83" t="e">
        <f>VLOOKUP(Таблица91112282710[[#This Row],[Ставка НДС]],ТаблицаСтавкиНДС[],2,FALSE)</f>
        <v>#N/A</v>
      </c>
      <c r="V71" s="76" t="e">
        <f>VLOOKUP(Таблица91112282710[[#This Row],[Название источника финансирования]],ТаблИстФинанс[],2,FALSE)</f>
        <v>#N/A</v>
      </c>
      <c r="W71" s="78"/>
      <c r="X71" s="78"/>
      <c r="Y71" s="84"/>
      <c r="Z71" s="84"/>
      <c r="AA71" s="84"/>
      <c r="AB71" s="84"/>
      <c r="AC71" s="79"/>
      <c r="AD71" s="79"/>
      <c r="AE71" s="69"/>
      <c r="AF71" s="69"/>
      <c r="AH71" s="76" t="e">
        <f>VLOOKUP(Таблица91112282710[[#This Row],[Название способа закупки]],ТаблСпосЗакуп[],2,FALSE)</f>
        <v>#N/A</v>
      </c>
      <c r="AJ71" s="76" t="e">
        <f>VLOOKUP(Таблица91112282710[[#This Row],[Название формы конкурентной закупки]],ТаблФормЗакуп[],2,FALSE)</f>
        <v>#N/A</v>
      </c>
      <c r="AM71" s="78"/>
      <c r="AN71" s="78"/>
      <c r="AO71" s="84"/>
      <c r="AP71" s="78"/>
      <c r="AQ71" s="78"/>
      <c r="AR71" s="78"/>
      <c r="AT71" s="78"/>
      <c r="AW71" s="76" t="e">
        <f>VLOOKUP(Таблица91112282710[[#This Row],[Название ПД1 для согласования]],ТаблПодрГазпром[],2,FALSE)</f>
        <v>#N/A</v>
      </c>
      <c r="AY71" s="76" t="e">
        <f>VLOOKUP(Таблица91112282710[[#This Row],[Название ПД2 для согласования]],ТаблПодрГазпром[],2,FALSE)</f>
        <v>#N/A</v>
      </c>
      <c r="BA71" s="76" t="e">
        <f>VLOOKUP(Таблица91112282710[[#This Row],[Название ПД3 для согласования]],ТаблПодрГазпром[],2,FALSE)</f>
        <v>#N/A</v>
      </c>
      <c r="BC71" s="76" t="e">
        <f>VLOOKUP(Таблица91112282710[[#This Row],[Название ПД4 для согласования]],ТаблПодрГазпром[],2,FALSE)</f>
        <v>#N/A</v>
      </c>
      <c r="BE71" s="76" t="e">
        <f>VLOOKUP(Таблица91112282710[[#This Row],[Название ПД5 для согласования]],ТаблПодрГазпром[],2,FALSE)</f>
        <v>#N/A</v>
      </c>
      <c r="BF71" s="78"/>
      <c r="BG71" s="80"/>
      <c r="BH71" s="80"/>
      <c r="BJ71" s="76" t="e">
        <f>VLOOKUP(Таблица91112282710[[#This Row],[Название направления закупки]],ТаблНапрЗакуп[],2,FALSE)</f>
        <v>#N/A</v>
      </c>
      <c r="BK71" s="78"/>
      <c r="BL71" s="85" t="e">
        <f>VLOOKUP(Таблица91112282710[[#This Row],[Наименование подразделения-заявителя закупки (только для закупок ОАО "Газпром")]],ТаблПодрГазпром[],2,FALSE)</f>
        <v>#N/A</v>
      </c>
      <c r="BM71" s="78"/>
    </row>
    <row r="72" spans="1:65" s="76" customFormat="1" x14ac:dyDescent="0.25">
      <c r="A72" s="78"/>
      <c r="B72" s="83"/>
      <c r="D72" s="76" t="e">
        <f>VLOOKUP(Таблица91112282710[[#This Row],[Название документа, основания для закупки]],ТаблОснЗакуп[],2,FALSE)</f>
        <v>#N/A</v>
      </c>
      <c r="E72" s="78"/>
      <c r="G72" s="41" t="e">
        <f>VLOOKUP(Таблица91112282710[[#This Row],[ Название раздела Плана]],ТаблРазделПлана4[],2,FALSE)</f>
        <v>#N/A</v>
      </c>
      <c r="H72" s="78"/>
      <c r="I72" s="78"/>
      <c r="J72" s="79"/>
      <c r="K72" s="79"/>
      <c r="L72" s="70"/>
      <c r="M72" s="71" t="e">
        <f>VLOOKUP(Таблица91112282710[[#This Row],[Предмет закупки для учета исключений  в годовом объеме закупок (Код исключения СМСП)]],ТаблИсключ,2,FALSE)</f>
        <v>#N/A</v>
      </c>
      <c r="N72" s="69"/>
      <c r="O72" s="80"/>
      <c r="P72" s="81"/>
      <c r="Q72" s="80"/>
      <c r="R72" s="80"/>
      <c r="S72" s="80"/>
      <c r="T72" s="83" t="e">
        <f>VLOOKUP(Таблица91112282710[[#This Row],[Ставка НДС]],ТаблицаСтавкиНДС[],2,FALSE)</f>
        <v>#N/A</v>
      </c>
      <c r="V72" s="76" t="e">
        <f>VLOOKUP(Таблица91112282710[[#This Row],[Название источника финансирования]],ТаблИстФинанс[],2,FALSE)</f>
        <v>#N/A</v>
      </c>
      <c r="W72" s="78"/>
      <c r="X72" s="78"/>
      <c r="Y72" s="84"/>
      <c r="Z72" s="84"/>
      <c r="AA72" s="84"/>
      <c r="AB72" s="84"/>
      <c r="AC72" s="79"/>
      <c r="AD72" s="79"/>
      <c r="AE72" s="69"/>
      <c r="AF72" s="69"/>
      <c r="AH72" s="76" t="e">
        <f>VLOOKUP(Таблица91112282710[[#This Row],[Название способа закупки]],ТаблСпосЗакуп[],2,FALSE)</f>
        <v>#N/A</v>
      </c>
      <c r="AJ72" s="76" t="e">
        <f>VLOOKUP(Таблица91112282710[[#This Row],[Название формы конкурентной закупки]],ТаблФормЗакуп[],2,FALSE)</f>
        <v>#N/A</v>
      </c>
      <c r="AM72" s="78"/>
      <c r="AN72" s="78"/>
      <c r="AO72" s="84"/>
      <c r="AP72" s="78"/>
      <c r="AQ72" s="78"/>
      <c r="AR72" s="78"/>
      <c r="AT72" s="78"/>
      <c r="AW72" s="76" t="e">
        <f>VLOOKUP(Таблица91112282710[[#This Row],[Название ПД1 для согласования]],ТаблПодрГазпром[],2,FALSE)</f>
        <v>#N/A</v>
      </c>
      <c r="AY72" s="76" t="e">
        <f>VLOOKUP(Таблица91112282710[[#This Row],[Название ПД2 для согласования]],ТаблПодрГазпром[],2,FALSE)</f>
        <v>#N/A</v>
      </c>
      <c r="BA72" s="76" t="e">
        <f>VLOOKUP(Таблица91112282710[[#This Row],[Название ПД3 для согласования]],ТаблПодрГазпром[],2,FALSE)</f>
        <v>#N/A</v>
      </c>
      <c r="BC72" s="76" t="e">
        <f>VLOOKUP(Таблица91112282710[[#This Row],[Название ПД4 для согласования]],ТаблПодрГазпром[],2,FALSE)</f>
        <v>#N/A</v>
      </c>
      <c r="BE72" s="76" t="e">
        <f>VLOOKUP(Таблица91112282710[[#This Row],[Название ПД5 для согласования]],ТаблПодрГазпром[],2,FALSE)</f>
        <v>#N/A</v>
      </c>
      <c r="BF72" s="78"/>
      <c r="BG72" s="80"/>
      <c r="BH72" s="80"/>
      <c r="BJ72" s="76" t="e">
        <f>VLOOKUP(Таблица91112282710[[#This Row],[Название направления закупки]],ТаблНапрЗакуп[],2,FALSE)</f>
        <v>#N/A</v>
      </c>
      <c r="BK72" s="78"/>
      <c r="BL72" s="77" t="e">
        <f>VLOOKUP(Таблица91112282710[[#This Row],[Наименование подразделения-заявителя закупки (только для закупок ОАО "Газпром")]],ТаблПодрГазпром[],2,FALSE)</f>
        <v>#N/A</v>
      </c>
      <c r="BM72" s="78"/>
    </row>
    <row r="73" spans="1:65" s="76" customFormat="1" x14ac:dyDescent="0.25">
      <c r="A73" s="78"/>
      <c r="B73" s="83"/>
      <c r="D73" s="76" t="e">
        <f>VLOOKUP(Таблица91112282710[[#This Row],[Название документа, основания для закупки]],ТаблОснЗакуп[],2,FALSE)</f>
        <v>#N/A</v>
      </c>
      <c r="E73" s="78"/>
      <c r="G73" s="41" t="e">
        <f>VLOOKUP(Таблица91112282710[[#This Row],[ Название раздела Плана]],ТаблРазделПлана4[],2,FALSE)</f>
        <v>#N/A</v>
      </c>
      <c r="H73" s="78"/>
      <c r="I73" s="78"/>
      <c r="J73" s="79"/>
      <c r="K73" s="79"/>
      <c r="L73" s="70"/>
      <c r="M73" s="71" t="e">
        <f>VLOOKUP(Таблица91112282710[[#This Row],[Предмет закупки для учета исключений  в годовом объеме закупок (Код исключения СМСП)]],ТаблИсключ,2,FALSE)</f>
        <v>#N/A</v>
      </c>
      <c r="N73" s="69"/>
      <c r="O73" s="80"/>
      <c r="P73" s="81"/>
      <c r="Q73" s="80"/>
      <c r="R73" s="80"/>
      <c r="S73" s="80"/>
      <c r="T73" s="83" t="e">
        <f>VLOOKUP(Таблица91112282710[[#This Row],[Ставка НДС]],ТаблицаСтавкиНДС[],2,FALSE)</f>
        <v>#N/A</v>
      </c>
      <c r="V73" s="76" t="e">
        <f>VLOOKUP(Таблица91112282710[[#This Row],[Название источника финансирования]],ТаблИстФинанс[],2,FALSE)</f>
        <v>#N/A</v>
      </c>
      <c r="W73" s="78"/>
      <c r="X73" s="78"/>
      <c r="Y73" s="84"/>
      <c r="Z73" s="84"/>
      <c r="AA73" s="84"/>
      <c r="AB73" s="84"/>
      <c r="AC73" s="79"/>
      <c r="AD73" s="79"/>
      <c r="AE73" s="69"/>
      <c r="AF73" s="69"/>
      <c r="AH73" s="76" t="e">
        <f>VLOOKUP(Таблица91112282710[[#This Row],[Название способа закупки]],ТаблСпосЗакуп[],2,FALSE)</f>
        <v>#N/A</v>
      </c>
      <c r="AJ73" s="76" t="e">
        <f>VLOOKUP(Таблица91112282710[[#This Row],[Название формы конкурентной закупки]],ТаблФормЗакуп[],2,FALSE)</f>
        <v>#N/A</v>
      </c>
      <c r="AM73" s="78"/>
      <c r="AN73" s="78"/>
      <c r="AO73" s="84"/>
      <c r="AP73" s="78"/>
      <c r="AQ73" s="78"/>
      <c r="AR73" s="78"/>
      <c r="AT73" s="78"/>
      <c r="AW73" s="76" t="e">
        <f>VLOOKUP(Таблица91112282710[[#This Row],[Название ПД1 для согласования]],ТаблПодрГазпром[],2,FALSE)</f>
        <v>#N/A</v>
      </c>
      <c r="AY73" s="76" t="e">
        <f>VLOOKUP(Таблица91112282710[[#This Row],[Название ПД2 для согласования]],ТаблПодрГазпром[],2,FALSE)</f>
        <v>#N/A</v>
      </c>
      <c r="BA73" s="76" t="e">
        <f>VLOOKUP(Таблица91112282710[[#This Row],[Название ПД3 для согласования]],ТаблПодрГазпром[],2,FALSE)</f>
        <v>#N/A</v>
      </c>
      <c r="BC73" s="76" t="e">
        <f>VLOOKUP(Таблица91112282710[[#This Row],[Название ПД4 для согласования]],ТаблПодрГазпром[],2,FALSE)</f>
        <v>#N/A</v>
      </c>
      <c r="BE73" s="76" t="e">
        <f>VLOOKUP(Таблица91112282710[[#This Row],[Название ПД5 для согласования]],ТаблПодрГазпром[],2,FALSE)</f>
        <v>#N/A</v>
      </c>
      <c r="BF73" s="78"/>
      <c r="BG73" s="80"/>
      <c r="BH73" s="80"/>
      <c r="BJ73" s="76" t="e">
        <f>VLOOKUP(Таблица91112282710[[#This Row],[Название направления закупки]],ТаблНапрЗакуп[],2,FALSE)</f>
        <v>#N/A</v>
      </c>
      <c r="BK73" s="78"/>
      <c r="BL73" s="85" t="e">
        <f>VLOOKUP(Таблица91112282710[[#This Row],[Наименование подразделения-заявителя закупки (только для закупок ОАО "Газпром")]],ТаблПодрГазпром[],2,FALSE)</f>
        <v>#N/A</v>
      </c>
      <c r="BM73" s="78"/>
    </row>
    <row r="74" spans="1:65" s="76" customFormat="1" x14ac:dyDescent="0.25">
      <c r="A74" s="78"/>
      <c r="B74" s="83"/>
      <c r="D74" s="76" t="e">
        <f>VLOOKUP(Таблица91112282710[[#This Row],[Название документа, основания для закупки]],ТаблОснЗакуп[],2,FALSE)</f>
        <v>#N/A</v>
      </c>
      <c r="E74" s="78"/>
      <c r="G74" s="41" t="e">
        <f>VLOOKUP(Таблица91112282710[[#This Row],[ Название раздела Плана]],ТаблРазделПлана4[],2,FALSE)</f>
        <v>#N/A</v>
      </c>
      <c r="H74" s="78"/>
      <c r="I74" s="78"/>
      <c r="J74" s="79"/>
      <c r="K74" s="79"/>
      <c r="L74" s="70"/>
      <c r="M74" s="71" t="e">
        <f>VLOOKUP(Таблица91112282710[[#This Row],[Предмет закупки для учета исключений  в годовом объеме закупок (Код исключения СМСП)]],ТаблИсключ,2,FALSE)</f>
        <v>#N/A</v>
      </c>
      <c r="N74" s="69"/>
      <c r="O74" s="80"/>
      <c r="P74" s="81"/>
      <c r="Q74" s="80"/>
      <c r="R74" s="80"/>
      <c r="S74" s="80"/>
      <c r="T74" s="83" t="e">
        <f>VLOOKUP(Таблица91112282710[[#This Row],[Ставка НДС]],ТаблицаСтавкиНДС[],2,FALSE)</f>
        <v>#N/A</v>
      </c>
      <c r="V74" s="76" t="e">
        <f>VLOOKUP(Таблица91112282710[[#This Row],[Название источника финансирования]],ТаблИстФинанс[],2,FALSE)</f>
        <v>#N/A</v>
      </c>
      <c r="W74" s="78"/>
      <c r="X74" s="78"/>
      <c r="Y74" s="84"/>
      <c r="Z74" s="84"/>
      <c r="AA74" s="84"/>
      <c r="AB74" s="84"/>
      <c r="AC74" s="79"/>
      <c r="AD74" s="79"/>
      <c r="AE74" s="69"/>
      <c r="AF74" s="69"/>
      <c r="AH74" s="76" t="e">
        <f>VLOOKUP(Таблица91112282710[[#This Row],[Название способа закупки]],ТаблСпосЗакуп[],2,FALSE)</f>
        <v>#N/A</v>
      </c>
      <c r="AJ74" s="76" t="e">
        <f>VLOOKUP(Таблица91112282710[[#This Row],[Название формы конкурентной закупки]],ТаблФормЗакуп[],2,FALSE)</f>
        <v>#N/A</v>
      </c>
      <c r="AM74" s="78"/>
      <c r="AN74" s="78"/>
      <c r="AO74" s="84"/>
      <c r="AP74" s="78"/>
      <c r="AQ74" s="78"/>
      <c r="AR74" s="78"/>
      <c r="AT74" s="78"/>
      <c r="AW74" s="76" t="e">
        <f>VLOOKUP(Таблица91112282710[[#This Row],[Название ПД1 для согласования]],ТаблПодрГазпром[],2,FALSE)</f>
        <v>#N/A</v>
      </c>
      <c r="AY74" s="76" t="e">
        <f>VLOOKUP(Таблица91112282710[[#This Row],[Название ПД2 для согласования]],ТаблПодрГазпром[],2,FALSE)</f>
        <v>#N/A</v>
      </c>
      <c r="BA74" s="76" t="e">
        <f>VLOOKUP(Таблица91112282710[[#This Row],[Название ПД3 для согласования]],ТаблПодрГазпром[],2,FALSE)</f>
        <v>#N/A</v>
      </c>
      <c r="BC74" s="76" t="e">
        <f>VLOOKUP(Таблица91112282710[[#This Row],[Название ПД4 для согласования]],ТаблПодрГазпром[],2,FALSE)</f>
        <v>#N/A</v>
      </c>
      <c r="BE74" s="76" t="e">
        <f>VLOOKUP(Таблица91112282710[[#This Row],[Название ПД5 для согласования]],ТаблПодрГазпром[],2,FALSE)</f>
        <v>#N/A</v>
      </c>
      <c r="BF74" s="78"/>
      <c r="BG74" s="80"/>
      <c r="BH74" s="80"/>
      <c r="BJ74" s="76" t="e">
        <f>VLOOKUP(Таблица91112282710[[#This Row],[Название направления закупки]],ТаблНапрЗакуп[],2,FALSE)</f>
        <v>#N/A</v>
      </c>
      <c r="BK74" s="78"/>
      <c r="BL74" s="77" t="e">
        <f>VLOOKUP(Таблица91112282710[[#This Row],[Наименование подразделения-заявителя закупки (только для закупок ОАО "Газпром")]],ТаблПодрГазпром[],2,FALSE)</f>
        <v>#N/A</v>
      </c>
      <c r="BM74" s="78"/>
    </row>
    <row r="75" spans="1:65" s="76" customFormat="1" x14ac:dyDescent="0.25">
      <c r="A75" s="78"/>
      <c r="B75" s="83"/>
      <c r="D75" s="76" t="e">
        <f>VLOOKUP(Таблица91112282710[[#This Row],[Название документа, основания для закупки]],ТаблОснЗакуп[],2,FALSE)</f>
        <v>#N/A</v>
      </c>
      <c r="E75" s="78"/>
      <c r="G75" s="41" t="e">
        <f>VLOOKUP(Таблица91112282710[[#This Row],[ Название раздела Плана]],ТаблРазделПлана4[],2,FALSE)</f>
        <v>#N/A</v>
      </c>
      <c r="H75" s="78"/>
      <c r="I75" s="78"/>
      <c r="J75" s="79"/>
      <c r="K75" s="79"/>
      <c r="L75" s="70"/>
      <c r="M75" s="71" t="e">
        <f>VLOOKUP(Таблица91112282710[[#This Row],[Предмет закупки для учета исключений  в годовом объеме закупок (Код исключения СМСП)]],ТаблИсключ,2,FALSE)</f>
        <v>#N/A</v>
      </c>
      <c r="N75" s="69"/>
      <c r="O75" s="80"/>
      <c r="P75" s="81"/>
      <c r="Q75" s="80"/>
      <c r="R75" s="80"/>
      <c r="S75" s="80"/>
      <c r="T75" s="83" t="e">
        <f>VLOOKUP(Таблица91112282710[[#This Row],[Ставка НДС]],ТаблицаСтавкиНДС[],2,FALSE)</f>
        <v>#N/A</v>
      </c>
      <c r="V75" s="76" t="e">
        <f>VLOOKUP(Таблица91112282710[[#This Row],[Название источника финансирования]],ТаблИстФинанс[],2,FALSE)</f>
        <v>#N/A</v>
      </c>
      <c r="W75" s="78"/>
      <c r="X75" s="78"/>
      <c r="Y75" s="84"/>
      <c r="Z75" s="84"/>
      <c r="AA75" s="84"/>
      <c r="AB75" s="84"/>
      <c r="AC75" s="79"/>
      <c r="AD75" s="79"/>
      <c r="AE75" s="69"/>
      <c r="AF75" s="69"/>
      <c r="AH75" s="76" t="e">
        <f>VLOOKUP(Таблица91112282710[[#This Row],[Название способа закупки]],ТаблСпосЗакуп[],2,FALSE)</f>
        <v>#N/A</v>
      </c>
      <c r="AJ75" s="76" t="e">
        <f>VLOOKUP(Таблица91112282710[[#This Row],[Название формы конкурентной закупки]],ТаблФормЗакуп[],2,FALSE)</f>
        <v>#N/A</v>
      </c>
      <c r="AM75" s="78"/>
      <c r="AN75" s="78"/>
      <c r="AO75" s="84"/>
      <c r="AP75" s="78"/>
      <c r="AQ75" s="78"/>
      <c r="AR75" s="78"/>
      <c r="AT75" s="78"/>
      <c r="AW75" s="76" t="e">
        <f>VLOOKUP(Таблица91112282710[[#This Row],[Название ПД1 для согласования]],ТаблПодрГазпром[],2,FALSE)</f>
        <v>#N/A</v>
      </c>
      <c r="AY75" s="76" t="e">
        <f>VLOOKUP(Таблица91112282710[[#This Row],[Название ПД2 для согласования]],ТаблПодрГазпром[],2,FALSE)</f>
        <v>#N/A</v>
      </c>
      <c r="BA75" s="76" t="e">
        <f>VLOOKUP(Таблица91112282710[[#This Row],[Название ПД3 для согласования]],ТаблПодрГазпром[],2,FALSE)</f>
        <v>#N/A</v>
      </c>
      <c r="BC75" s="76" t="e">
        <f>VLOOKUP(Таблица91112282710[[#This Row],[Название ПД4 для согласования]],ТаблПодрГазпром[],2,FALSE)</f>
        <v>#N/A</v>
      </c>
      <c r="BE75" s="76" t="e">
        <f>VLOOKUP(Таблица91112282710[[#This Row],[Название ПД5 для согласования]],ТаблПодрГазпром[],2,FALSE)</f>
        <v>#N/A</v>
      </c>
      <c r="BF75" s="78"/>
      <c r="BG75" s="80"/>
      <c r="BH75" s="80"/>
      <c r="BJ75" s="76" t="e">
        <f>VLOOKUP(Таблица91112282710[[#This Row],[Название направления закупки]],ТаблНапрЗакуп[],2,FALSE)</f>
        <v>#N/A</v>
      </c>
      <c r="BK75" s="78"/>
      <c r="BL75" s="85" t="e">
        <f>VLOOKUP(Таблица91112282710[[#This Row],[Наименование подразделения-заявителя закупки (только для закупок ОАО "Газпром")]],ТаблПодрГазпром[],2,FALSE)</f>
        <v>#N/A</v>
      </c>
      <c r="BM75" s="78"/>
    </row>
    <row r="76" spans="1:65" s="76" customFormat="1" x14ac:dyDescent="0.25">
      <c r="A76" s="78"/>
      <c r="B76" s="83"/>
      <c r="D76" s="76" t="e">
        <f>VLOOKUP(Таблица91112282710[[#This Row],[Название документа, основания для закупки]],ТаблОснЗакуп[],2,FALSE)</f>
        <v>#N/A</v>
      </c>
      <c r="E76" s="78"/>
      <c r="G76" s="41" t="e">
        <f>VLOOKUP(Таблица91112282710[[#This Row],[ Название раздела Плана]],ТаблРазделПлана4[],2,FALSE)</f>
        <v>#N/A</v>
      </c>
      <c r="H76" s="78"/>
      <c r="I76" s="78"/>
      <c r="J76" s="79"/>
      <c r="K76" s="79"/>
      <c r="L76" s="70"/>
      <c r="M76" s="71" t="e">
        <f>VLOOKUP(Таблица91112282710[[#This Row],[Предмет закупки для учета исключений  в годовом объеме закупок (Код исключения СМСП)]],ТаблИсключ,2,FALSE)</f>
        <v>#N/A</v>
      </c>
      <c r="N76" s="69"/>
      <c r="O76" s="80"/>
      <c r="P76" s="81"/>
      <c r="Q76" s="80"/>
      <c r="R76" s="80"/>
      <c r="S76" s="80"/>
      <c r="T76" s="83" t="e">
        <f>VLOOKUP(Таблица91112282710[[#This Row],[Ставка НДС]],ТаблицаСтавкиНДС[],2,FALSE)</f>
        <v>#N/A</v>
      </c>
      <c r="V76" s="76" t="e">
        <f>VLOOKUP(Таблица91112282710[[#This Row],[Название источника финансирования]],ТаблИстФинанс[],2,FALSE)</f>
        <v>#N/A</v>
      </c>
      <c r="W76" s="78"/>
      <c r="X76" s="78"/>
      <c r="Y76" s="84"/>
      <c r="Z76" s="84"/>
      <c r="AA76" s="84"/>
      <c r="AB76" s="84"/>
      <c r="AC76" s="79"/>
      <c r="AD76" s="79"/>
      <c r="AE76" s="69"/>
      <c r="AF76" s="69"/>
      <c r="AH76" s="76" t="e">
        <f>VLOOKUP(Таблица91112282710[[#This Row],[Название способа закупки]],ТаблСпосЗакуп[],2,FALSE)</f>
        <v>#N/A</v>
      </c>
      <c r="AJ76" s="76" t="e">
        <f>VLOOKUP(Таблица91112282710[[#This Row],[Название формы конкурентной закупки]],ТаблФормЗакуп[],2,FALSE)</f>
        <v>#N/A</v>
      </c>
      <c r="AM76" s="78"/>
      <c r="AN76" s="78"/>
      <c r="AO76" s="84"/>
      <c r="AP76" s="78"/>
      <c r="AQ76" s="78"/>
      <c r="AR76" s="78"/>
      <c r="AT76" s="78"/>
      <c r="AW76" s="76" t="e">
        <f>VLOOKUP(Таблица91112282710[[#This Row],[Название ПД1 для согласования]],ТаблПодрГазпром[],2,FALSE)</f>
        <v>#N/A</v>
      </c>
      <c r="AY76" s="76" t="e">
        <f>VLOOKUP(Таблица91112282710[[#This Row],[Название ПД2 для согласования]],ТаблПодрГазпром[],2,FALSE)</f>
        <v>#N/A</v>
      </c>
      <c r="BA76" s="76" t="e">
        <f>VLOOKUP(Таблица91112282710[[#This Row],[Название ПД3 для согласования]],ТаблПодрГазпром[],2,FALSE)</f>
        <v>#N/A</v>
      </c>
      <c r="BC76" s="76" t="e">
        <f>VLOOKUP(Таблица91112282710[[#This Row],[Название ПД4 для согласования]],ТаблПодрГазпром[],2,FALSE)</f>
        <v>#N/A</v>
      </c>
      <c r="BE76" s="76" t="e">
        <f>VLOOKUP(Таблица91112282710[[#This Row],[Название ПД5 для согласования]],ТаблПодрГазпром[],2,FALSE)</f>
        <v>#N/A</v>
      </c>
      <c r="BF76" s="78"/>
      <c r="BG76" s="80"/>
      <c r="BH76" s="80"/>
      <c r="BJ76" s="76" t="e">
        <f>VLOOKUP(Таблица91112282710[[#This Row],[Название направления закупки]],ТаблНапрЗакуп[],2,FALSE)</f>
        <v>#N/A</v>
      </c>
      <c r="BK76" s="78"/>
      <c r="BL76" s="77" t="e">
        <f>VLOOKUP(Таблица91112282710[[#This Row],[Наименование подразделения-заявителя закупки (только для закупок ОАО "Газпром")]],ТаблПодрГазпром[],2,FALSE)</f>
        <v>#N/A</v>
      </c>
      <c r="BM76" s="78"/>
    </row>
    <row r="77" spans="1:65" s="76" customFormat="1" x14ac:dyDescent="0.25">
      <c r="A77" s="78"/>
      <c r="B77" s="83"/>
      <c r="D77" s="76" t="e">
        <f>VLOOKUP(Таблица91112282710[[#This Row],[Название документа, основания для закупки]],ТаблОснЗакуп[],2,FALSE)</f>
        <v>#N/A</v>
      </c>
      <c r="E77" s="78"/>
      <c r="G77" s="41" t="e">
        <f>VLOOKUP(Таблица91112282710[[#This Row],[ Название раздела Плана]],ТаблРазделПлана4[],2,FALSE)</f>
        <v>#N/A</v>
      </c>
      <c r="H77" s="78"/>
      <c r="I77" s="78"/>
      <c r="J77" s="79"/>
      <c r="K77" s="79"/>
      <c r="L77" s="70"/>
      <c r="M77" s="71" t="e">
        <f>VLOOKUP(Таблица91112282710[[#This Row],[Предмет закупки для учета исключений  в годовом объеме закупок (Код исключения СМСП)]],ТаблИсключ,2,FALSE)</f>
        <v>#N/A</v>
      </c>
      <c r="N77" s="69"/>
      <c r="O77" s="80"/>
      <c r="P77" s="81"/>
      <c r="Q77" s="80"/>
      <c r="R77" s="80"/>
      <c r="S77" s="80"/>
      <c r="T77" s="83" t="e">
        <f>VLOOKUP(Таблица91112282710[[#This Row],[Ставка НДС]],ТаблицаСтавкиНДС[],2,FALSE)</f>
        <v>#N/A</v>
      </c>
      <c r="V77" s="76" t="e">
        <f>VLOOKUP(Таблица91112282710[[#This Row],[Название источника финансирования]],ТаблИстФинанс[],2,FALSE)</f>
        <v>#N/A</v>
      </c>
      <c r="W77" s="78"/>
      <c r="X77" s="78"/>
      <c r="Y77" s="84"/>
      <c r="Z77" s="84"/>
      <c r="AA77" s="84"/>
      <c r="AB77" s="84"/>
      <c r="AC77" s="79"/>
      <c r="AD77" s="79"/>
      <c r="AE77" s="69"/>
      <c r="AF77" s="69"/>
      <c r="AH77" s="76" t="e">
        <f>VLOOKUP(Таблица91112282710[[#This Row],[Название способа закупки]],ТаблСпосЗакуп[],2,FALSE)</f>
        <v>#N/A</v>
      </c>
      <c r="AJ77" s="76" t="e">
        <f>VLOOKUP(Таблица91112282710[[#This Row],[Название формы конкурентной закупки]],ТаблФормЗакуп[],2,FALSE)</f>
        <v>#N/A</v>
      </c>
      <c r="AM77" s="78"/>
      <c r="AN77" s="78"/>
      <c r="AO77" s="84"/>
      <c r="AP77" s="78"/>
      <c r="AQ77" s="78"/>
      <c r="AR77" s="78"/>
      <c r="AT77" s="78"/>
      <c r="AW77" s="76" t="e">
        <f>VLOOKUP(Таблица91112282710[[#This Row],[Название ПД1 для согласования]],ТаблПодрГазпром[],2,FALSE)</f>
        <v>#N/A</v>
      </c>
      <c r="AY77" s="76" t="e">
        <f>VLOOKUP(Таблица91112282710[[#This Row],[Название ПД2 для согласования]],ТаблПодрГазпром[],2,FALSE)</f>
        <v>#N/A</v>
      </c>
      <c r="BA77" s="76" t="e">
        <f>VLOOKUP(Таблица91112282710[[#This Row],[Название ПД3 для согласования]],ТаблПодрГазпром[],2,FALSE)</f>
        <v>#N/A</v>
      </c>
      <c r="BC77" s="76" t="e">
        <f>VLOOKUP(Таблица91112282710[[#This Row],[Название ПД4 для согласования]],ТаблПодрГазпром[],2,FALSE)</f>
        <v>#N/A</v>
      </c>
      <c r="BE77" s="76" t="e">
        <f>VLOOKUP(Таблица91112282710[[#This Row],[Название ПД5 для согласования]],ТаблПодрГазпром[],2,FALSE)</f>
        <v>#N/A</v>
      </c>
      <c r="BF77" s="78"/>
      <c r="BG77" s="80"/>
      <c r="BH77" s="80"/>
      <c r="BJ77" s="76" t="e">
        <f>VLOOKUP(Таблица91112282710[[#This Row],[Название направления закупки]],ТаблНапрЗакуп[],2,FALSE)</f>
        <v>#N/A</v>
      </c>
      <c r="BK77" s="78"/>
      <c r="BL77" s="85" t="e">
        <f>VLOOKUP(Таблица91112282710[[#This Row],[Наименование подразделения-заявителя закупки (только для закупок ОАО "Газпром")]],ТаблПодрГазпром[],2,FALSE)</f>
        <v>#N/A</v>
      </c>
      <c r="BM77" s="78"/>
    </row>
    <row r="78" spans="1:65" s="76" customFormat="1" x14ac:dyDescent="0.25">
      <c r="A78" s="78"/>
      <c r="B78" s="83"/>
      <c r="D78" s="76" t="e">
        <f>VLOOKUP(Таблица91112282710[[#This Row],[Название документа, основания для закупки]],ТаблОснЗакуп[],2,FALSE)</f>
        <v>#N/A</v>
      </c>
      <c r="E78" s="78"/>
      <c r="G78" s="41" t="e">
        <f>VLOOKUP(Таблица91112282710[[#This Row],[ Название раздела Плана]],ТаблРазделПлана4[],2,FALSE)</f>
        <v>#N/A</v>
      </c>
      <c r="H78" s="78"/>
      <c r="I78" s="78"/>
      <c r="J78" s="79"/>
      <c r="K78" s="79"/>
      <c r="L78" s="70"/>
      <c r="M78" s="71" t="e">
        <f>VLOOKUP(Таблица91112282710[[#This Row],[Предмет закупки для учета исключений  в годовом объеме закупок (Код исключения СМСП)]],ТаблИсключ,2,FALSE)</f>
        <v>#N/A</v>
      </c>
      <c r="N78" s="69"/>
      <c r="O78" s="80"/>
      <c r="P78" s="81"/>
      <c r="Q78" s="80"/>
      <c r="R78" s="80"/>
      <c r="S78" s="80"/>
      <c r="T78" s="83" t="e">
        <f>VLOOKUP(Таблица91112282710[[#This Row],[Ставка НДС]],ТаблицаСтавкиНДС[],2,FALSE)</f>
        <v>#N/A</v>
      </c>
      <c r="V78" s="76" t="e">
        <f>VLOOKUP(Таблица91112282710[[#This Row],[Название источника финансирования]],ТаблИстФинанс[],2,FALSE)</f>
        <v>#N/A</v>
      </c>
      <c r="W78" s="78"/>
      <c r="X78" s="78"/>
      <c r="Y78" s="84"/>
      <c r="Z78" s="84"/>
      <c r="AA78" s="84"/>
      <c r="AB78" s="84"/>
      <c r="AC78" s="79"/>
      <c r="AD78" s="79"/>
      <c r="AE78" s="69"/>
      <c r="AF78" s="69"/>
      <c r="AH78" s="76" t="e">
        <f>VLOOKUP(Таблица91112282710[[#This Row],[Название способа закупки]],ТаблСпосЗакуп[],2,FALSE)</f>
        <v>#N/A</v>
      </c>
      <c r="AJ78" s="76" t="e">
        <f>VLOOKUP(Таблица91112282710[[#This Row],[Название формы конкурентной закупки]],ТаблФормЗакуп[],2,FALSE)</f>
        <v>#N/A</v>
      </c>
      <c r="AM78" s="78"/>
      <c r="AN78" s="78"/>
      <c r="AO78" s="84"/>
      <c r="AP78" s="78"/>
      <c r="AQ78" s="78"/>
      <c r="AR78" s="78"/>
      <c r="AT78" s="78"/>
      <c r="AW78" s="76" t="e">
        <f>VLOOKUP(Таблица91112282710[[#This Row],[Название ПД1 для согласования]],ТаблПодрГазпром[],2,FALSE)</f>
        <v>#N/A</v>
      </c>
      <c r="AY78" s="76" t="e">
        <f>VLOOKUP(Таблица91112282710[[#This Row],[Название ПД2 для согласования]],ТаблПодрГазпром[],2,FALSE)</f>
        <v>#N/A</v>
      </c>
      <c r="BA78" s="76" t="e">
        <f>VLOOKUP(Таблица91112282710[[#This Row],[Название ПД3 для согласования]],ТаблПодрГазпром[],2,FALSE)</f>
        <v>#N/A</v>
      </c>
      <c r="BC78" s="76" t="e">
        <f>VLOOKUP(Таблица91112282710[[#This Row],[Название ПД4 для согласования]],ТаблПодрГазпром[],2,FALSE)</f>
        <v>#N/A</v>
      </c>
      <c r="BE78" s="76" t="e">
        <f>VLOOKUP(Таблица91112282710[[#This Row],[Название ПД5 для согласования]],ТаблПодрГазпром[],2,FALSE)</f>
        <v>#N/A</v>
      </c>
      <c r="BF78" s="78"/>
      <c r="BG78" s="80"/>
      <c r="BH78" s="80"/>
      <c r="BJ78" s="76" t="e">
        <f>VLOOKUP(Таблица91112282710[[#This Row],[Название направления закупки]],ТаблНапрЗакуп[],2,FALSE)</f>
        <v>#N/A</v>
      </c>
      <c r="BK78" s="78"/>
      <c r="BL78" s="77" t="e">
        <f>VLOOKUP(Таблица91112282710[[#This Row],[Наименование подразделения-заявителя закупки (только для закупок ОАО "Газпром")]],ТаблПодрГазпром[],2,FALSE)</f>
        <v>#N/A</v>
      </c>
      <c r="BM78" s="78"/>
    </row>
    <row r="79" spans="1:65" s="76" customFormat="1" x14ac:dyDescent="0.25">
      <c r="A79" s="78"/>
      <c r="B79" s="83"/>
      <c r="D79" s="76" t="e">
        <f>VLOOKUP(Таблица91112282710[[#This Row],[Название документа, основания для закупки]],ТаблОснЗакуп[],2,FALSE)</f>
        <v>#N/A</v>
      </c>
      <c r="E79" s="78"/>
      <c r="G79" s="41" t="e">
        <f>VLOOKUP(Таблица91112282710[[#This Row],[ Название раздела Плана]],ТаблРазделПлана4[],2,FALSE)</f>
        <v>#N/A</v>
      </c>
      <c r="H79" s="78"/>
      <c r="I79" s="78"/>
      <c r="J79" s="79"/>
      <c r="K79" s="79"/>
      <c r="L79" s="70"/>
      <c r="M79" s="71" t="e">
        <f>VLOOKUP(Таблица91112282710[[#This Row],[Предмет закупки для учета исключений  в годовом объеме закупок (Код исключения СМСП)]],ТаблИсключ,2,FALSE)</f>
        <v>#N/A</v>
      </c>
      <c r="N79" s="69"/>
      <c r="O79" s="80"/>
      <c r="P79" s="81"/>
      <c r="Q79" s="80"/>
      <c r="R79" s="80"/>
      <c r="S79" s="80"/>
      <c r="T79" s="83" t="e">
        <f>VLOOKUP(Таблица91112282710[[#This Row],[Ставка НДС]],ТаблицаСтавкиНДС[],2,FALSE)</f>
        <v>#N/A</v>
      </c>
      <c r="V79" s="76" t="e">
        <f>VLOOKUP(Таблица91112282710[[#This Row],[Название источника финансирования]],ТаблИстФинанс[],2,FALSE)</f>
        <v>#N/A</v>
      </c>
      <c r="W79" s="78"/>
      <c r="X79" s="78"/>
      <c r="Y79" s="84"/>
      <c r="Z79" s="84"/>
      <c r="AA79" s="84"/>
      <c r="AB79" s="84"/>
      <c r="AC79" s="79"/>
      <c r="AD79" s="79"/>
      <c r="AE79" s="69"/>
      <c r="AF79" s="69"/>
      <c r="AH79" s="76" t="e">
        <f>VLOOKUP(Таблица91112282710[[#This Row],[Название способа закупки]],ТаблСпосЗакуп[],2,FALSE)</f>
        <v>#N/A</v>
      </c>
      <c r="AJ79" s="76" t="e">
        <f>VLOOKUP(Таблица91112282710[[#This Row],[Название формы конкурентной закупки]],ТаблФормЗакуп[],2,FALSE)</f>
        <v>#N/A</v>
      </c>
      <c r="AM79" s="78"/>
      <c r="AN79" s="78"/>
      <c r="AO79" s="84"/>
      <c r="AP79" s="78"/>
      <c r="AQ79" s="78"/>
      <c r="AR79" s="78"/>
      <c r="AT79" s="78"/>
      <c r="AW79" s="76" t="e">
        <f>VLOOKUP(Таблица91112282710[[#This Row],[Название ПД1 для согласования]],ТаблПодрГазпром[],2,FALSE)</f>
        <v>#N/A</v>
      </c>
      <c r="AY79" s="76" t="e">
        <f>VLOOKUP(Таблица91112282710[[#This Row],[Название ПД2 для согласования]],ТаблПодрГазпром[],2,FALSE)</f>
        <v>#N/A</v>
      </c>
      <c r="BA79" s="76" t="e">
        <f>VLOOKUP(Таблица91112282710[[#This Row],[Название ПД3 для согласования]],ТаблПодрГазпром[],2,FALSE)</f>
        <v>#N/A</v>
      </c>
      <c r="BC79" s="76" t="e">
        <f>VLOOKUP(Таблица91112282710[[#This Row],[Название ПД4 для согласования]],ТаблПодрГазпром[],2,FALSE)</f>
        <v>#N/A</v>
      </c>
      <c r="BE79" s="76" t="e">
        <f>VLOOKUP(Таблица91112282710[[#This Row],[Название ПД5 для согласования]],ТаблПодрГазпром[],2,FALSE)</f>
        <v>#N/A</v>
      </c>
      <c r="BF79" s="78"/>
      <c r="BG79" s="80"/>
      <c r="BH79" s="80"/>
      <c r="BJ79" s="76" t="e">
        <f>VLOOKUP(Таблица91112282710[[#This Row],[Название направления закупки]],ТаблНапрЗакуп[],2,FALSE)</f>
        <v>#N/A</v>
      </c>
      <c r="BK79" s="78"/>
      <c r="BL79" s="85" t="e">
        <f>VLOOKUP(Таблица91112282710[[#This Row],[Наименование подразделения-заявителя закупки (только для закупок ОАО "Газпром")]],ТаблПодрГазпром[],2,FALSE)</f>
        <v>#N/A</v>
      </c>
      <c r="BM79" s="78"/>
    </row>
    <row r="80" spans="1:65" s="76" customFormat="1" x14ac:dyDescent="0.25">
      <c r="A80" s="78"/>
      <c r="B80" s="83"/>
      <c r="D80" s="76" t="e">
        <f>VLOOKUP(Таблица91112282710[[#This Row],[Название документа, основания для закупки]],ТаблОснЗакуп[],2,FALSE)</f>
        <v>#N/A</v>
      </c>
      <c r="E80" s="78"/>
      <c r="G80" s="41" t="e">
        <f>VLOOKUP(Таблица91112282710[[#This Row],[ Название раздела Плана]],ТаблРазделПлана4[],2,FALSE)</f>
        <v>#N/A</v>
      </c>
      <c r="H80" s="78"/>
      <c r="I80" s="78"/>
      <c r="J80" s="79"/>
      <c r="K80" s="79"/>
      <c r="L80" s="70"/>
      <c r="M80" s="71" t="e">
        <f>VLOOKUP(Таблица91112282710[[#This Row],[Предмет закупки для учета исключений  в годовом объеме закупок (Код исключения СМСП)]],ТаблИсключ,2,FALSE)</f>
        <v>#N/A</v>
      </c>
      <c r="N80" s="69"/>
      <c r="O80" s="80"/>
      <c r="P80" s="81"/>
      <c r="Q80" s="80"/>
      <c r="R80" s="80"/>
      <c r="S80" s="80"/>
      <c r="T80" s="83" t="e">
        <f>VLOOKUP(Таблица91112282710[[#This Row],[Ставка НДС]],ТаблицаСтавкиНДС[],2,FALSE)</f>
        <v>#N/A</v>
      </c>
      <c r="V80" s="76" t="e">
        <f>VLOOKUP(Таблица91112282710[[#This Row],[Название источника финансирования]],ТаблИстФинанс[],2,FALSE)</f>
        <v>#N/A</v>
      </c>
      <c r="W80" s="78"/>
      <c r="X80" s="78"/>
      <c r="Y80" s="84"/>
      <c r="Z80" s="84"/>
      <c r="AA80" s="84"/>
      <c r="AB80" s="84"/>
      <c r="AC80" s="79"/>
      <c r="AD80" s="79"/>
      <c r="AE80" s="69"/>
      <c r="AF80" s="69"/>
      <c r="AH80" s="76" t="e">
        <f>VLOOKUP(Таблица91112282710[[#This Row],[Название способа закупки]],ТаблСпосЗакуп[],2,FALSE)</f>
        <v>#N/A</v>
      </c>
      <c r="AJ80" s="76" t="e">
        <f>VLOOKUP(Таблица91112282710[[#This Row],[Название формы конкурентной закупки]],ТаблФормЗакуп[],2,FALSE)</f>
        <v>#N/A</v>
      </c>
      <c r="AM80" s="78"/>
      <c r="AN80" s="78"/>
      <c r="AO80" s="84"/>
      <c r="AP80" s="78"/>
      <c r="AQ80" s="78"/>
      <c r="AR80" s="78"/>
      <c r="AT80" s="78"/>
      <c r="AW80" s="76" t="e">
        <f>VLOOKUP(Таблица91112282710[[#This Row],[Название ПД1 для согласования]],ТаблПодрГазпром[],2,FALSE)</f>
        <v>#N/A</v>
      </c>
      <c r="AY80" s="76" t="e">
        <f>VLOOKUP(Таблица91112282710[[#This Row],[Название ПД2 для согласования]],ТаблПодрГазпром[],2,FALSE)</f>
        <v>#N/A</v>
      </c>
      <c r="BA80" s="76" t="e">
        <f>VLOOKUP(Таблица91112282710[[#This Row],[Название ПД3 для согласования]],ТаблПодрГазпром[],2,FALSE)</f>
        <v>#N/A</v>
      </c>
      <c r="BC80" s="76" t="e">
        <f>VLOOKUP(Таблица91112282710[[#This Row],[Название ПД4 для согласования]],ТаблПодрГазпром[],2,FALSE)</f>
        <v>#N/A</v>
      </c>
      <c r="BE80" s="76" t="e">
        <f>VLOOKUP(Таблица91112282710[[#This Row],[Название ПД5 для согласования]],ТаблПодрГазпром[],2,FALSE)</f>
        <v>#N/A</v>
      </c>
      <c r="BF80" s="78"/>
      <c r="BG80" s="80"/>
      <c r="BH80" s="80"/>
      <c r="BJ80" s="76" t="e">
        <f>VLOOKUP(Таблица91112282710[[#This Row],[Название направления закупки]],ТаблНапрЗакуп[],2,FALSE)</f>
        <v>#N/A</v>
      </c>
      <c r="BK80" s="78"/>
      <c r="BL80" s="77" t="e">
        <f>VLOOKUP(Таблица91112282710[[#This Row],[Наименование подразделения-заявителя закупки (только для закупок ОАО "Газпром")]],ТаблПодрГазпром[],2,FALSE)</f>
        <v>#N/A</v>
      </c>
      <c r="BM80" s="78"/>
    </row>
    <row r="81" spans="1:65" s="76" customFormat="1" x14ac:dyDescent="0.25">
      <c r="A81" s="78"/>
      <c r="B81" s="83"/>
      <c r="D81" s="76" t="e">
        <f>VLOOKUP(Таблица91112282710[[#This Row],[Название документа, основания для закупки]],ТаблОснЗакуп[],2,FALSE)</f>
        <v>#N/A</v>
      </c>
      <c r="E81" s="78"/>
      <c r="G81" s="41" t="e">
        <f>VLOOKUP(Таблица91112282710[[#This Row],[ Название раздела Плана]],ТаблРазделПлана4[],2,FALSE)</f>
        <v>#N/A</v>
      </c>
      <c r="H81" s="78"/>
      <c r="I81" s="78"/>
      <c r="J81" s="79"/>
      <c r="K81" s="79"/>
      <c r="L81" s="70"/>
      <c r="M81" s="71" t="e">
        <f>VLOOKUP(Таблица91112282710[[#This Row],[Предмет закупки для учета исключений  в годовом объеме закупок (Код исключения СМСП)]],ТаблИсключ,2,FALSE)</f>
        <v>#N/A</v>
      </c>
      <c r="N81" s="69"/>
      <c r="O81" s="80"/>
      <c r="P81" s="81"/>
      <c r="Q81" s="80"/>
      <c r="R81" s="80"/>
      <c r="S81" s="80"/>
      <c r="T81" s="83" t="e">
        <f>VLOOKUP(Таблица91112282710[[#This Row],[Ставка НДС]],ТаблицаСтавкиНДС[],2,FALSE)</f>
        <v>#N/A</v>
      </c>
      <c r="V81" s="76" t="e">
        <f>VLOOKUP(Таблица91112282710[[#This Row],[Название источника финансирования]],ТаблИстФинанс[],2,FALSE)</f>
        <v>#N/A</v>
      </c>
      <c r="W81" s="78"/>
      <c r="X81" s="78"/>
      <c r="Y81" s="84"/>
      <c r="Z81" s="84"/>
      <c r="AA81" s="84"/>
      <c r="AB81" s="84"/>
      <c r="AC81" s="79"/>
      <c r="AD81" s="79"/>
      <c r="AE81" s="69"/>
      <c r="AF81" s="69"/>
      <c r="AH81" s="76" t="e">
        <f>VLOOKUP(Таблица91112282710[[#This Row],[Название способа закупки]],ТаблСпосЗакуп[],2,FALSE)</f>
        <v>#N/A</v>
      </c>
      <c r="AJ81" s="76" t="e">
        <f>VLOOKUP(Таблица91112282710[[#This Row],[Название формы конкурентной закупки]],ТаблФормЗакуп[],2,FALSE)</f>
        <v>#N/A</v>
      </c>
      <c r="AM81" s="78"/>
      <c r="AN81" s="78"/>
      <c r="AO81" s="84"/>
      <c r="AP81" s="78"/>
      <c r="AQ81" s="78"/>
      <c r="AR81" s="78"/>
      <c r="AT81" s="78"/>
      <c r="AW81" s="76" t="e">
        <f>VLOOKUP(Таблица91112282710[[#This Row],[Название ПД1 для согласования]],ТаблПодрГазпром[],2,FALSE)</f>
        <v>#N/A</v>
      </c>
      <c r="AY81" s="76" t="e">
        <f>VLOOKUP(Таблица91112282710[[#This Row],[Название ПД2 для согласования]],ТаблПодрГазпром[],2,FALSE)</f>
        <v>#N/A</v>
      </c>
      <c r="BA81" s="76" t="e">
        <f>VLOOKUP(Таблица91112282710[[#This Row],[Название ПД3 для согласования]],ТаблПодрГазпром[],2,FALSE)</f>
        <v>#N/A</v>
      </c>
      <c r="BC81" s="76" t="e">
        <f>VLOOKUP(Таблица91112282710[[#This Row],[Название ПД4 для согласования]],ТаблПодрГазпром[],2,FALSE)</f>
        <v>#N/A</v>
      </c>
      <c r="BE81" s="76" t="e">
        <f>VLOOKUP(Таблица91112282710[[#This Row],[Название ПД5 для согласования]],ТаблПодрГазпром[],2,FALSE)</f>
        <v>#N/A</v>
      </c>
      <c r="BF81" s="78"/>
      <c r="BG81" s="80"/>
      <c r="BH81" s="80"/>
      <c r="BJ81" s="76" t="e">
        <f>VLOOKUP(Таблица91112282710[[#This Row],[Название направления закупки]],ТаблНапрЗакуп[],2,FALSE)</f>
        <v>#N/A</v>
      </c>
      <c r="BK81" s="78"/>
      <c r="BL81" s="85" t="e">
        <f>VLOOKUP(Таблица91112282710[[#This Row],[Наименование подразделения-заявителя закупки (только для закупок ОАО "Газпром")]],ТаблПодрГазпром[],2,FALSE)</f>
        <v>#N/A</v>
      </c>
      <c r="BM81" s="78"/>
    </row>
    <row r="82" spans="1:65" s="76" customFormat="1" x14ac:dyDescent="0.25">
      <c r="A82" s="78"/>
      <c r="B82" s="83"/>
      <c r="D82" s="76" t="e">
        <f>VLOOKUP(Таблица91112282710[[#This Row],[Название документа, основания для закупки]],ТаблОснЗакуп[],2,FALSE)</f>
        <v>#N/A</v>
      </c>
      <c r="E82" s="78"/>
      <c r="G82" s="41" t="e">
        <f>VLOOKUP(Таблица91112282710[[#This Row],[ Название раздела Плана]],ТаблРазделПлана4[],2,FALSE)</f>
        <v>#N/A</v>
      </c>
      <c r="H82" s="78"/>
      <c r="I82" s="78"/>
      <c r="J82" s="79"/>
      <c r="K82" s="79"/>
      <c r="L82" s="70"/>
      <c r="M82" s="71" t="e">
        <f>VLOOKUP(Таблица91112282710[[#This Row],[Предмет закупки для учета исключений  в годовом объеме закупок (Код исключения СМСП)]],ТаблИсключ,2,FALSE)</f>
        <v>#N/A</v>
      </c>
      <c r="N82" s="69"/>
      <c r="O82" s="80"/>
      <c r="P82" s="81"/>
      <c r="Q82" s="80"/>
      <c r="R82" s="80"/>
      <c r="S82" s="80"/>
      <c r="T82" s="83" t="e">
        <f>VLOOKUP(Таблица91112282710[[#This Row],[Ставка НДС]],ТаблицаСтавкиНДС[],2,FALSE)</f>
        <v>#N/A</v>
      </c>
      <c r="V82" s="76" t="e">
        <f>VLOOKUP(Таблица91112282710[[#This Row],[Название источника финансирования]],ТаблИстФинанс[],2,FALSE)</f>
        <v>#N/A</v>
      </c>
      <c r="W82" s="78"/>
      <c r="X82" s="78"/>
      <c r="Y82" s="84"/>
      <c r="Z82" s="84"/>
      <c r="AA82" s="84"/>
      <c r="AB82" s="84"/>
      <c r="AC82" s="79"/>
      <c r="AD82" s="79"/>
      <c r="AE82" s="69"/>
      <c r="AF82" s="69"/>
      <c r="AH82" s="76" t="e">
        <f>VLOOKUP(Таблица91112282710[[#This Row],[Название способа закупки]],ТаблСпосЗакуп[],2,FALSE)</f>
        <v>#N/A</v>
      </c>
      <c r="AJ82" s="76" t="e">
        <f>VLOOKUP(Таблица91112282710[[#This Row],[Название формы конкурентной закупки]],ТаблФормЗакуп[],2,FALSE)</f>
        <v>#N/A</v>
      </c>
      <c r="AM82" s="78"/>
      <c r="AN82" s="78"/>
      <c r="AO82" s="84"/>
      <c r="AP82" s="78"/>
      <c r="AQ82" s="78"/>
      <c r="AR82" s="78"/>
      <c r="AT82" s="78"/>
      <c r="AW82" s="76" t="e">
        <f>VLOOKUP(Таблица91112282710[[#This Row],[Название ПД1 для согласования]],ТаблПодрГазпром[],2,FALSE)</f>
        <v>#N/A</v>
      </c>
      <c r="AY82" s="76" t="e">
        <f>VLOOKUP(Таблица91112282710[[#This Row],[Название ПД2 для согласования]],ТаблПодрГазпром[],2,FALSE)</f>
        <v>#N/A</v>
      </c>
      <c r="BA82" s="76" t="e">
        <f>VLOOKUP(Таблица91112282710[[#This Row],[Название ПД3 для согласования]],ТаблПодрГазпром[],2,FALSE)</f>
        <v>#N/A</v>
      </c>
      <c r="BC82" s="76" t="e">
        <f>VLOOKUP(Таблица91112282710[[#This Row],[Название ПД4 для согласования]],ТаблПодрГазпром[],2,FALSE)</f>
        <v>#N/A</v>
      </c>
      <c r="BE82" s="76" t="e">
        <f>VLOOKUP(Таблица91112282710[[#This Row],[Название ПД5 для согласования]],ТаблПодрГазпром[],2,FALSE)</f>
        <v>#N/A</v>
      </c>
      <c r="BF82" s="78"/>
      <c r="BG82" s="80"/>
      <c r="BH82" s="80"/>
      <c r="BJ82" s="76" t="e">
        <f>VLOOKUP(Таблица91112282710[[#This Row],[Название направления закупки]],ТаблНапрЗакуп[],2,FALSE)</f>
        <v>#N/A</v>
      </c>
      <c r="BK82" s="78"/>
      <c r="BL82" s="77" t="e">
        <f>VLOOKUP(Таблица91112282710[[#This Row],[Наименование подразделения-заявителя закупки (только для закупок ОАО "Газпром")]],ТаблПодрГазпром[],2,FALSE)</f>
        <v>#N/A</v>
      </c>
      <c r="BM82" s="78"/>
    </row>
    <row r="83" spans="1:65" s="76" customFormat="1" x14ac:dyDescent="0.25">
      <c r="A83" s="78"/>
      <c r="B83" s="83"/>
      <c r="D83" s="76" t="e">
        <f>VLOOKUP(Таблица91112282710[[#This Row],[Название документа, основания для закупки]],ТаблОснЗакуп[],2,FALSE)</f>
        <v>#N/A</v>
      </c>
      <c r="E83" s="78"/>
      <c r="G83" s="41" t="e">
        <f>VLOOKUP(Таблица91112282710[[#This Row],[ Название раздела Плана]],ТаблРазделПлана4[],2,FALSE)</f>
        <v>#N/A</v>
      </c>
      <c r="H83" s="78"/>
      <c r="I83" s="78"/>
      <c r="J83" s="79"/>
      <c r="K83" s="79"/>
      <c r="L83" s="70"/>
      <c r="M83" s="71" t="e">
        <f>VLOOKUP(Таблица91112282710[[#This Row],[Предмет закупки для учета исключений  в годовом объеме закупок (Код исключения СМСП)]],ТаблИсключ,2,FALSE)</f>
        <v>#N/A</v>
      </c>
      <c r="N83" s="69"/>
      <c r="O83" s="80"/>
      <c r="P83" s="81"/>
      <c r="Q83" s="80"/>
      <c r="R83" s="80"/>
      <c r="S83" s="80"/>
      <c r="T83" s="83" t="e">
        <f>VLOOKUP(Таблица91112282710[[#This Row],[Ставка НДС]],ТаблицаСтавкиНДС[],2,FALSE)</f>
        <v>#N/A</v>
      </c>
      <c r="V83" s="76" t="e">
        <f>VLOOKUP(Таблица91112282710[[#This Row],[Название источника финансирования]],ТаблИстФинанс[],2,FALSE)</f>
        <v>#N/A</v>
      </c>
      <c r="W83" s="78"/>
      <c r="X83" s="78"/>
      <c r="Y83" s="84"/>
      <c r="Z83" s="84"/>
      <c r="AA83" s="84"/>
      <c r="AB83" s="84"/>
      <c r="AC83" s="79"/>
      <c r="AD83" s="79"/>
      <c r="AE83" s="69"/>
      <c r="AF83" s="69"/>
      <c r="AH83" s="76" t="e">
        <f>VLOOKUP(Таблица91112282710[[#This Row],[Название способа закупки]],ТаблСпосЗакуп[],2,FALSE)</f>
        <v>#N/A</v>
      </c>
      <c r="AJ83" s="76" t="e">
        <f>VLOOKUP(Таблица91112282710[[#This Row],[Название формы конкурентной закупки]],ТаблФормЗакуп[],2,FALSE)</f>
        <v>#N/A</v>
      </c>
      <c r="AM83" s="78"/>
      <c r="AN83" s="78"/>
      <c r="AO83" s="84"/>
      <c r="AP83" s="78"/>
      <c r="AQ83" s="78"/>
      <c r="AR83" s="78"/>
      <c r="AT83" s="78"/>
      <c r="AW83" s="76" t="e">
        <f>VLOOKUP(Таблица91112282710[[#This Row],[Название ПД1 для согласования]],ТаблПодрГазпром[],2,FALSE)</f>
        <v>#N/A</v>
      </c>
      <c r="AY83" s="76" t="e">
        <f>VLOOKUP(Таблица91112282710[[#This Row],[Название ПД2 для согласования]],ТаблПодрГазпром[],2,FALSE)</f>
        <v>#N/A</v>
      </c>
      <c r="BA83" s="76" t="e">
        <f>VLOOKUP(Таблица91112282710[[#This Row],[Название ПД3 для согласования]],ТаблПодрГазпром[],2,FALSE)</f>
        <v>#N/A</v>
      </c>
      <c r="BC83" s="76" t="e">
        <f>VLOOKUP(Таблица91112282710[[#This Row],[Название ПД4 для согласования]],ТаблПодрГазпром[],2,FALSE)</f>
        <v>#N/A</v>
      </c>
      <c r="BE83" s="76" t="e">
        <f>VLOOKUP(Таблица91112282710[[#This Row],[Название ПД5 для согласования]],ТаблПодрГазпром[],2,FALSE)</f>
        <v>#N/A</v>
      </c>
      <c r="BF83" s="78"/>
      <c r="BG83" s="80"/>
      <c r="BH83" s="80"/>
      <c r="BJ83" s="76" t="e">
        <f>VLOOKUP(Таблица91112282710[[#This Row],[Название направления закупки]],ТаблНапрЗакуп[],2,FALSE)</f>
        <v>#N/A</v>
      </c>
      <c r="BK83" s="78"/>
      <c r="BL83" s="85" t="e">
        <f>VLOOKUP(Таблица91112282710[[#This Row],[Наименование подразделения-заявителя закупки (только для закупок ОАО "Газпром")]],ТаблПодрГазпром[],2,FALSE)</f>
        <v>#N/A</v>
      </c>
      <c r="BM83" s="78"/>
    </row>
    <row r="84" spans="1:65" s="76" customFormat="1" x14ac:dyDescent="0.25">
      <c r="A84" s="78"/>
      <c r="B84" s="83"/>
      <c r="D84" s="76" t="e">
        <f>VLOOKUP(Таблица91112282710[[#This Row],[Название документа, основания для закупки]],ТаблОснЗакуп[],2,FALSE)</f>
        <v>#N/A</v>
      </c>
      <c r="E84" s="78"/>
      <c r="G84" s="41" t="e">
        <f>VLOOKUP(Таблица91112282710[[#This Row],[ Название раздела Плана]],ТаблРазделПлана4[],2,FALSE)</f>
        <v>#N/A</v>
      </c>
      <c r="H84" s="78"/>
      <c r="I84" s="78"/>
      <c r="J84" s="79"/>
      <c r="K84" s="79"/>
      <c r="L84" s="70"/>
      <c r="M84" s="71" t="e">
        <f>VLOOKUP(Таблица91112282710[[#This Row],[Предмет закупки для учета исключений  в годовом объеме закупок (Код исключения СМСП)]],ТаблИсключ,2,FALSE)</f>
        <v>#N/A</v>
      </c>
      <c r="N84" s="69"/>
      <c r="O84" s="80"/>
      <c r="P84" s="81"/>
      <c r="Q84" s="80"/>
      <c r="R84" s="80"/>
      <c r="S84" s="80"/>
      <c r="T84" s="83" t="e">
        <f>VLOOKUP(Таблица91112282710[[#This Row],[Ставка НДС]],ТаблицаСтавкиНДС[],2,FALSE)</f>
        <v>#N/A</v>
      </c>
      <c r="V84" s="76" t="e">
        <f>VLOOKUP(Таблица91112282710[[#This Row],[Название источника финансирования]],ТаблИстФинанс[],2,FALSE)</f>
        <v>#N/A</v>
      </c>
      <c r="W84" s="78"/>
      <c r="X84" s="78"/>
      <c r="Y84" s="84"/>
      <c r="Z84" s="84"/>
      <c r="AA84" s="84"/>
      <c r="AB84" s="84"/>
      <c r="AC84" s="79"/>
      <c r="AD84" s="79"/>
      <c r="AE84" s="69"/>
      <c r="AF84" s="69"/>
      <c r="AH84" s="76" t="e">
        <f>VLOOKUP(Таблица91112282710[[#This Row],[Название способа закупки]],ТаблСпосЗакуп[],2,FALSE)</f>
        <v>#N/A</v>
      </c>
      <c r="AJ84" s="76" t="e">
        <f>VLOOKUP(Таблица91112282710[[#This Row],[Название формы конкурентной закупки]],ТаблФормЗакуп[],2,FALSE)</f>
        <v>#N/A</v>
      </c>
      <c r="AM84" s="78"/>
      <c r="AN84" s="78"/>
      <c r="AO84" s="84"/>
      <c r="AP84" s="78"/>
      <c r="AQ84" s="78"/>
      <c r="AR84" s="78"/>
      <c r="AT84" s="78"/>
      <c r="AW84" s="76" t="e">
        <f>VLOOKUP(Таблица91112282710[[#This Row],[Название ПД1 для согласования]],ТаблПодрГазпром[],2,FALSE)</f>
        <v>#N/A</v>
      </c>
      <c r="AY84" s="76" t="e">
        <f>VLOOKUP(Таблица91112282710[[#This Row],[Название ПД2 для согласования]],ТаблПодрГазпром[],2,FALSE)</f>
        <v>#N/A</v>
      </c>
      <c r="BA84" s="76" t="e">
        <f>VLOOKUP(Таблица91112282710[[#This Row],[Название ПД3 для согласования]],ТаблПодрГазпром[],2,FALSE)</f>
        <v>#N/A</v>
      </c>
      <c r="BC84" s="76" t="e">
        <f>VLOOKUP(Таблица91112282710[[#This Row],[Название ПД4 для согласования]],ТаблПодрГазпром[],2,FALSE)</f>
        <v>#N/A</v>
      </c>
      <c r="BE84" s="76" t="e">
        <f>VLOOKUP(Таблица91112282710[[#This Row],[Название ПД5 для согласования]],ТаблПодрГазпром[],2,FALSE)</f>
        <v>#N/A</v>
      </c>
      <c r="BF84" s="78"/>
      <c r="BG84" s="80"/>
      <c r="BH84" s="80"/>
      <c r="BJ84" s="76" t="e">
        <f>VLOOKUP(Таблица91112282710[[#This Row],[Название направления закупки]],ТаблНапрЗакуп[],2,FALSE)</f>
        <v>#N/A</v>
      </c>
      <c r="BK84" s="78"/>
      <c r="BL84" s="77" t="e">
        <f>VLOOKUP(Таблица91112282710[[#This Row],[Наименование подразделения-заявителя закупки (только для закупок ОАО "Газпром")]],ТаблПодрГазпром[],2,FALSE)</f>
        <v>#N/A</v>
      </c>
      <c r="BM84" s="78"/>
    </row>
    <row r="85" spans="1:65" s="76" customFormat="1" x14ac:dyDescent="0.25">
      <c r="A85" s="78"/>
      <c r="B85" s="83"/>
      <c r="D85" s="76" t="e">
        <f>VLOOKUP(Таблица91112282710[[#This Row],[Название документа, основания для закупки]],ТаблОснЗакуп[],2,FALSE)</f>
        <v>#N/A</v>
      </c>
      <c r="E85" s="78"/>
      <c r="G85" s="41" t="e">
        <f>VLOOKUP(Таблица91112282710[[#This Row],[ Название раздела Плана]],ТаблРазделПлана4[],2,FALSE)</f>
        <v>#N/A</v>
      </c>
      <c r="H85" s="78"/>
      <c r="I85" s="78"/>
      <c r="J85" s="79"/>
      <c r="K85" s="79"/>
      <c r="L85" s="70"/>
      <c r="M85" s="71" t="e">
        <f>VLOOKUP(Таблица91112282710[[#This Row],[Предмет закупки для учета исключений  в годовом объеме закупок (Код исключения СМСП)]],ТаблИсключ,2,FALSE)</f>
        <v>#N/A</v>
      </c>
      <c r="N85" s="69"/>
      <c r="O85" s="80"/>
      <c r="P85" s="81"/>
      <c r="Q85" s="80"/>
      <c r="R85" s="80"/>
      <c r="S85" s="80"/>
      <c r="T85" s="83" t="e">
        <f>VLOOKUP(Таблица91112282710[[#This Row],[Ставка НДС]],ТаблицаСтавкиНДС[],2,FALSE)</f>
        <v>#N/A</v>
      </c>
      <c r="V85" s="76" t="e">
        <f>VLOOKUP(Таблица91112282710[[#This Row],[Название источника финансирования]],ТаблИстФинанс[],2,FALSE)</f>
        <v>#N/A</v>
      </c>
      <c r="W85" s="78"/>
      <c r="X85" s="78"/>
      <c r="Y85" s="84"/>
      <c r="Z85" s="84"/>
      <c r="AA85" s="84"/>
      <c r="AB85" s="84"/>
      <c r="AC85" s="79"/>
      <c r="AD85" s="79"/>
      <c r="AE85" s="69"/>
      <c r="AF85" s="69"/>
      <c r="AH85" s="76" t="e">
        <f>VLOOKUP(Таблица91112282710[[#This Row],[Название способа закупки]],ТаблСпосЗакуп[],2,FALSE)</f>
        <v>#N/A</v>
      </c>
      <c r="AJ85" s="76" t="e">
        <f>VLOOKUP(Таблица91112282710[[#This Row],[Название формы конкурентной закупки]],ТаблФормЗакуп[],2,FALSE)</f>
        <v>#N/A</v>
      </c>
      <c r="AM85" s="78"/>
      <c r="AN85" s="78"/>
      <c r="AO85" s="84"/>
      <c r="AP85" s="78"/>
      <c r="AQ85" s="78"/>
      <c r="AR85" s="78"/>
      <c r="AT85" s="78"/>
      <c r="AW85" s="76" t="e">
        <f>VLOOKUP(Таблица91112282710[[#This Row],[Название ПД1 для согласования]],ТаблПодрГазпром[],2,FALSE)</f>
        <v>#N/A</v>
      </c>
      <c r="AY85" s="76" t="e">
        <f>VLOOKUP(Таблица91112282710[[#This Row],[Название ПД2 для согласования]],ТаблПодрГазпром[],2,FALSE)</f>
        <v>#N/A</v>
      </c>
      <c r="BA85" s="76" t="e">
        <f>VLOOKUP(Таблица91112282710[[#This Row],[Название ПД3 для согласования]],ТаблПодрГазпром[],2,FALSE)</f>
        <v>#N/A</v>
      </c>
      <c r="BC85" s="76" t="e">
        <f>VLOOKUP(Таблица91112282710[[#This Row],[Название ПД4 для согласования]],ТаблПодрГазпром[],2,FALSE)</f>
        <v>#N/A</v>
      </c>
      <c r="BE85" s="76" t="e">
        <f>VLOOKUP(Таблица91112282710[[#This Row],[Название ПД5 для согласования]],ТаблПодрГазпром[],2,FALSE)</f>
        <v>#N/A</v>
      </c>
      <c r="BF85" s="78"/>
      <c r="BG85" s="80"/>
      <c r="BH85" s="80"/>
      <c r="BJ85" s="76" t="e">
        <f>VLOOKUP(Таблица91112282710[[#This Row],[Название направления закупки]],ТаблНапрЗакуп[],2,FALSE)</f>
        <v>#N/A</v>
      </c>
      <c r="BK85" s="78"/>
      <c r="BL85" s="85" t="e">
        <f>VLOOKUP(Таблица91112282710[[#This Row],[Наименование подразделения-заявителя закупки (только для закупок ОАО "Газпром")]],ТаблПодрГазпром[],2,FALSE)</f>
        <v>#N/A</v>
      </c>
      <c r="BM85" s="78"/>
    </row>
    <row r="86" spans="1:65" s="76" customFormat="1" x14ac:dyDescent="0.25">
      <c r="A86" s="78"/>
      <c r="B86" s="83"/>
      <c r="D86" s="76" t="e">
        <f>VLOOKUP(Таблица91112282710[[#This Row],[Название документа, основания для закупки]],ТаблОснЗакуп[],2,FALSE)</f>
        <v>#N/A</v>
      </c>
      <c r="E86" s="78"/>
      <c r="G86" s="41" t="e">
        <f>VLOOKUP(Таблица91112282710[[#This Row],[ Название раздела Плана]],ТаблРазделПлана4[],2,FALSE)</f>
        <v>#N/A</v>
      </c>
      <c r="H86" s="78"/>
      <c r="I86" s="78"/>
      <c r="J86" s="79"/>
      <c r="K86" s="79"/>
      <c r="L86" s="70"/>
      <c r="M86" s="71" t="e">
        <f>VLOOKUP(Таблица91112282710[[#This Row],[Предмет закупки для учета исключений  в годовом объеме закупок (Код исключения СМСП)]],ТаблИсключ,2,FALSE)</f>
        <v>#N/A</v>
      </c>
      <c r="N86" s="69"/>
      <c r="O86" s="80"/>
      <c r="P86" s="81"/>
      <c r="Q86" s="80"/>
      <c r="R86" s="80"/>
      <c r="S86" s="80"/>
      <c r="T86" s="83" t="e">
        <f>VLOOKUP(Таблица91112282710[[#This Row],[Ставка НДС]],ТаблицаСтавкиНДС[],2,FALSE)</f>
        <v>#N/A</v>
      </c>
      <c r="V86" s="76" t="e">
        <f>VLOOKUP(Таблица91112282710[[#This Row],[Название источника финансирования]],ТаблИстФинанс[],2,FALSE)</f>
        <v>#N/A</v>
      </c>
      <c r="W86" s="78"/>
      <c r="X86" s="78"/>
      <c r="Y86" s="84"/>
      <c r="Z86" s="84"/>
      <c r="AA86" s="84"/>
      <c r="AB86" s="84"/>
      <c r="AC86" s="79"/>
      <c r="AD86" s="79"/>
      <c r="AE86" s="69"/>
      <c r="AF86" s="69"/>
      <c r="AH86" s="76" t="e">
        <f>VLOOKUP(Таблица91112282710[[#This Row],[Название способа закупки]],ТаблСпосЗакуп[],2,FALSE)</f>
        <v>#N/A</v>
      </c>
      <c r="AJ86" s="76" t="e">
        <f>VLOOKUP(Таблица91112282710[[#This Row],[Название формы конкурентной закупки]],ТаблФормЗакуп[],2,FALSE)</f>
        <v>#N/A</v>
      </c>
      <c r="AM86" s="78"/>
      <c r="AN86" s="78"/>
      <c r="AO86" s="84"/>
      <c r="AP86" s="78"/>
      <c r="AQ86" s="78"/>
      <c r="AR86" s="78"/>
      <c r="AT86" s="78"/>
      <c r="AW86" s="76" t="e">
        <f>VLOOKUP(Таблица91112282710[[#This Row],[Название ПД1 для согласования]],ТаблПодрГазпром[],2,FALSE)</f>
        <v>#N/A</v>
      </c>
      <c r="AY86" s="76" t="e">
        <f>VLOOKUP(Таблица91112282710[[#This Row],[Название ПД2 для согласования]],ТаблПодрГазпром[],2,FALSE)</f>
        <v>#N/A</v>
      </c>
      <c r="BA86" s="76" t="e">
        <f>VLOOKUP(Таблица91112282710[[#This Row],[Название ПД3 для согласования]],ТаблПодрГазпром[],2,FALSE)</f>
        <v>#N/A</v>
      </c>
      <c r="BC86" s="76" t="e">
        <f>VLOOKUP(Таблица91112282710[[#This Row],[Название ПД4 для согласования]],ТаблПодрГазпром[],2,FALSE)</f>
        <v>#N/A</v>
      </c>
      <c r="BE86" s="76" t="e">
        <f>VLOOKUP(Таблица91112282710[[#This Row],[Название ПД5 для согласования]],ТаблПодрГазпром[],2,FALSE)</f>
        <v>#N/A</v>
      </c>
      <c r="BF86" s="78"/>
      <c r="BG86" s="80"/>
      <c r="BH86" s="80"/>
      <c r="BJ86" s="76" t="e">
        <f>VLOOKUP(Таблица91112282710[[#This Row],[Название направления закупки]],ТаблНапрЗакуп[],2,FALSE)</f>
        <v>#N/A</v>
      </c>
      <c r="BK86" s="78"/>
      <c r="BL86" s="77" t="e">
        <f>VLOOKUP(Таблица91112282710[[#This Row],[Наименование подразделения-заявителя закупки (только для закупок ОАО "Газпром")]],ТаблПодрГазпром[],2,FALSE)</f>
        <v>#N/A</v>
      </c>
      <c r="BM86" s="78"/>
    </row>
    <row r="87" spans="1:65" s="76" customFormat="1" x14ac:dyDescent="0.25">
      <c r="A87" s="78"/>
      <c r="B87" s="83"/>
      <c r="D87" s="76" t="e">
        <f>VLOOKUP(Таблица91112282710[[#This Row],[Название документа, основания для закупки]],ТаблОснЗакуп[],2,FALSE)</f>
        <v>#N/A</v>
      </c>
      <c r="E87" s="78"/>
      <c r="G87" s="41" t="e">
        <f>VLOOKUP(Таблица91112282710[[#This Row],[ Название раздела Плана]],ТаблРазделПлана4[],2,FALSE)</f>
        <v>#N/A</v>
      </c>
      <c r="H87" s="78"/>
      <c r="I87" s="78"/>
      <c r="J87" s="79"/>
      <c r="K87" s="79"/>
      <c r="L87" s="70"/>
      <c r="M87" s="71" t="e">
        <f>VLOOKUP(Таблица91112282710[[#This Row],[Предмет закупки для учета исключений  в годовом объеме закупок (Код исключения СМСП)]],ТаблИсключ,2,FALSE)</f>
        <v>#N/A</v>
      </c>
      <c r="N87" s="69"/>
      <c r="O87" s="80"/>
      <c r="P87" s="81"/>
      <c r="Q87" s="80"/>
      <c r="R87" s="80"/>
      <c r="S87" s="80"/>
      <c r="T87" s="83" t="e">
        <f>VLOOKUP(Таблица91112282710[[#This Row],[Ставка НДС]],ТаблицаСтавкиНДС[],2,FALSE)</f>
        <v>#N/A</v>
      </c>
      <c r="V87" s="76" t="e">
        <f>VLOOKUP(Таблица91112282710[[#This Row],[Название источника финансирования]],ТаблИстФинанс[],2,FALSE)</f>
        <v>#N/A</v>
      </c>
      <c r="W87" s="78"/>
      <c r="X87" s="78"/>
      <c r="Y87" s="84"/>
      <c r="Z87" s="84"/>
      <c r="AA87" s="84"/>
      <c r="AB87" s="84"/>
      <c r="AC87" s="79"/>
      <c r="AD87" s="79"/>
      <c r="AE87" s="69"/>
      <c r="AF87" s="69"/>
      <c r="AH87" s="76" t="e">
        <f>VLOOKUP(Таблица91112282710[[#This Row],[Название способа закупки]],ТаблСпосЗакуп[],2,FALSE)</f>
        <v>#N/A</v>
      </c>
      <c r="AJ87" s="76" t="e">
        <f>VLOOKUP(Таблица91112282710[[#This Row],[Название формы конкурентной закупки]],ТаблФормЗакуп[],2,FALSE)</f>
        <v>#N/A</v>
      </c>
      <c r="AM87" s="78"/>
      <c r="AN87" s="78"/>
      <c r="AO87" s="84"/>
      <c r="AP87" s="78"/>
      <c r="AQ87" s="78"/>
      <c r="AR87" s="78"/>
      <c r="AT87" s="78"/>
      <c r="AW87" s="76" t="e">
        <f>VLOOKUP(Таблица91112282710[[#This Row],[Название ПД1 для согласования]],ТаблПодрГазпром[],2,FALSE)</f>
        <v>#N/A</v>
      </c>
      <c r="AY87" s="76" t="e">
        <f>VLOOKUP(Таблица91112282710[[#This Row],[Название ПД2 для согласования]],ТаблПодрГазпром[],2,FALSE)</f>
        <v>#N/A</v>
      </c>
      <c r="BA87" s="76" t="e">
        <f>VLOOKUP(Таблица91112282710[[#This Row],[Название ПД3 для согласования]],ТаблПодрГазпром[],2,FALSE)</f>
        <v>#N/A</v>
      </c>
      <c r="BC87" s="76" t="e">
        <f>VLOOKUP(Таблица91112282710[[#This Row],[Название ПД4 для согласования]],ТаблПодрГазпром[],2,FALSE)</f>
        <v>#N/A</v>
      </c>
      <c r="BE87" s="76" t="e">
        <f>VLOOKUP(Таблица91112282710[[#This Row],[Название ПД5 для согласования]],ТаблПодрГазпром[],2,FALSE)</f>
        <v>#N/A</v>
      </c>
      <c r="BF87" s="78"/>
      <c r="BG87" s="80"/>
      <c r="BH87" s="80"/>
      <c r="BJ87" s="76" t="e">
        <f>VLOOKUP(Таблица91112282710[[#This Row],[Название направления закупки]],ТаблНапрЗакуп[],2,FALSE)</f>
        <v>#N/A</v>
      </c>
      <c r="BK87" s="78"/>
      <c r="BL87" s="85" t="e">
        <f>VLOOKUP(Таблица91112282710[[#This Row],[Наименование подразделения-заявителя закупки (только для закупок ОАО "Газпром")]],ТаблПодрГазпром[],2,FALSE)</f>
        <v>#N/A</v>
      </c>
      <c r="BM87" s="78"/>
    </row>
    <row r="88" spans="1:65" s="76" customFormat="1" x14ac:dyDescent="0.25">
      <c r="A88" s="78"/>
      <c r="B88" s="83"/>
      <c r="D88" s="76" t="e">
        <f>VLOOKUP(Таблица91112282710[[#This Row],[Название документа, основания для закупки]],ТаблОснЗакуп[],2,FALSE)</f>
        <v>#N/A</v>
      </c>
      <c r="E88" s="78"/>
      <c r="G88" s="41" t="e">
        <f>VLOOKUP(Таблица91112282710[[#This Row],[ Название раздела Плана]],ТаблРазделПлана4[],2,FALSE)</f>
        <v>#N/A</v>
      </c>
      <c r="H88" s="78"/>
      <c r="I88" s="78"/>
      <c r="J88" s="79"/>
      <c r="K88" s="79"/>
      <c r="L88" s="70"/>
      <c r="M88" s="71" t="e">
        <f>VLOOKUP(Таблица91112282710[[#This Row],[Предмет закупки для учета исключений  в годовом объеме закупок (Код исключения СМСП)]],ТаблИсключ,2,FALSE)</f>
        <v>#N/A</v>
      </c>
      <c r="N88" s="69"/>
      <c r="O88" s="80"/>
      <c r="P88" s="81"/>
      <c r="Q88" s="80"/>
      <c r="R88" s="80"/>
      <c r="S88" s="80"/>
      <c r="T88" s="83" t="e">
        <f>VLOOKUP(Таблица91112282710[[#This Row],[Ставка НДС]],ТаблицаСтавкиНДС[],2,FALSE)</f>
        <v>#N/A</v>
      </c>
      <c r="V88" s="76" t="e">
        <f>VLOOKUP(Таблица91112282710[[#This Row],[Название источника финансирования]],ТаблИстФинанс[],2,FALSE)</f>
        <v>#N/A</v>
      </c>
      <c r="W88" s="78"/>
      <c r="X88" s="78"/>
      <c r="Y88" s="84"/>
      <c r="Z88" s="84"/>
      <c r="AA88" s="84"/>
      <c r="AB88" s="84"/>
      <c r="AC88" s="79"/>
      <c r="AD88" s="79"/>
      <c r="AE88" s="69"/>
      <c r="AF88" s="69"/>
      <c r="AH88" s="76" t="e">
        <f>VLOOKUP(Таблица91112282710[[#This Row],[Название способа закупки]],ТаблСпосЗакуп[],2,FALSE)</f>
        <v>#N/A</v>
      </c>
      <c r="AJ88" s="76" t="e">
        <f>VLOOKUP(Таблица91112282710[[#This Row],[Название формы конкурентной закупки]],ТаблФормЗакуп[],2,FALSE)</f>
        <v>#N/A</v>
      </c>
      <c r="AM88" s="78"/>
      <c r="AN88" s="78"/>
      <c r="AO88" s="84"/>
      <c r="AP88" s="78"/>
      <c r="AQ88" s="78"/>
      <c r="AR88" s="78"/>
      <c r="AT88" s="78"/>
      <c r="AW88" s="76" t="e">
        <f>VLOOKUP(Таблица91112282710[[#This Row],[Название ПД1 для согласования]],ТаблПодрГазпром[],2,FALSE)</f>
        <v>#N/A</v>
      </c>
      <c r="AY88" s="76" t="e">
        <f>VLOOKUP(Таблица91112282710[[#This Row],[Название ПД2 для согласования]],ТаблПодрГазпром[],2,FALSE)</f>
        <v>#N/A</v>
      </c>
      <c r="BA88" s="76" t="e">
        <f>VLOOKUP(Таблица91112282710[[#This Row],[Название ПД3 для согласования]],ТаблПодрГазпром[],2,FALSE)</f>
        <v>#N/A</v>
      </c>
      <c r="BC88" s="76" t="e">
        <f>VLOOKUP(Таблица91112282710[[#This Row],[Название ПД4 для согласования]],ТаблПодрГазпром[],2,FALSE)</f>
        <v>#N/A</v>
      </c>
      <c r="BE88" s="76" t="e">
        <f>VLOOKUP(Таблица91112282710[[#This Row],[Название ПД5 для согласования]],ТаблПодрГазпром[],2,FALSE)</f>
        <v>#N/A</v>
      </c>
      <c r="BF88" s="78"/>
      <c r="BG88" s="80"/>
      <c r="BH88" s="80"/>
      <c r="BJ88" s="76" t="e">
        <f>VLOOKUP(Таблица91112282710[[#This Row],[Название направления закупки]],ТаблНапрЗакуп[],2,FALSE)</f>
        <v>#N/A</v>
      </c>
      <c r="BK88" s="78"/>
      <c r="BL88" s="77" t="e">
        <f>VLOOKUP(Таблица91112282710[[#This Row],[Наименование подразделения-заявителя закупки (только для закупок ОАО "Газпром")]],ТаблПодрГазпром[],2,FALSE)</f>
        <v>#N/A</v>
      </c>
      <c r="BM88" s="78"/>
    </row>
    <row r="89" spans="1:65" s="76" customFormat="1" x14ac:dyDescent="0.25">
      <c r="A89" s="78"/>
      <c r="B89" s="83"/>
      <c r="D89" s="76" t="e">
        <f>VLOOKUP(Таблица91112282710[[#This Row],[Название документа, основания для закупки]],ТаблОснЗакуп[],2,FALSE)</f>
        <v>#N/A</v>
      </c>
      <c r="E89" s="78"/>
      <c r="G89" s="41" t="e">
        <f>VLOOKUP(Таблица91112282710[[#This Row],[ Название раздела Плана]],ТаблРазделПлана4[],2,FALSE)</f>
        <v>#N/A</v>
      </c>
      <c r="H89" s="78"/>
      <c r="I89" s="78"/>
      <c r="J89" s="79"/>
      <c r="K89" s="79"/>
      <c r="L89" s="70"/>
      <c r="M89" s="71" t="e">
        <f>VLOOKUP(Таблица91112282710[[#This Row],[Предмет закупки для учета исключений  в годовом объеме закупок (Код исключения СМСП)]],ТаблИсключ,2,FALSE)</f>
        <v>#N/A</v>
      </c>
      <c r="N89" s="69"/>
      <c r="O89" s="80"/>
      <c r="P89" s="81"/>
      <c r="Q89" s="80"/>
      <c r="R89" s="80"/>
      <c r="S89" s="80"/>
      <c r="T89" s="83" t="e">
        <f>VLOOKUP(Таблица91112282710[[#This Row],[Ставка НДС]],ТаблицаСтавкиНДС[],2,FALSE)</f>
        <v>#N/A</v>
      </c>
      <c r="V89" s="76" t="e">
        <f>VLOOKUP(Таблица91112282710[[#This Row],[Название источника финансирования]],ТаблИстФинанс[],2,FALSE)</f>
        <v>#N/A</v>
      </c>
      <c r="W89" s="78"/>
      <c r="X89" s="78"/>
      <c r="Y89" s="84"/>
      <c r="Z89" s="84"/>
      <c r="AA89" s="84"/>
      <c r="AB89" s="84"/>
      <c r="AC89" s="79"/>
      <c r="AD89" s="79"/>
      <c r="AE89" s="69"/>
      <c r="AF89" s="69"/>
      <c r="AH89" s="76" t="e">
        <f>VLOOKUP(Таблица91112282710[[#This Row],[Название способа закупки]],ТаблСпосЗакуп[],2,FALSE)</f>
        <v>#N/A</v>
      </c>
      <c r="AJ89" s="76" t="e">
        <f>VLOOKUP(Таблица91112282710[[#This Row],[Название формы конкурентной закупки]],ТаблФормЗакуп[],2,FALSE)</f>
        <v>#N/A</v>
      </c>
      <c r="AM89" s="78"/>
      <c r="AN89" s="78"/>
      <c r="AO89" s="84"/>
      <c r="AP89" s="78"/>
      <c r="AQ89" s="78"/>
      <c r="AR89" s="78"/>
      <c r="AT89" s="78"/>
      <c r="AW89" s="76" t="e">
        <f>VLOOKUP(Таблица91112282710[[#This Row],[Название ПД1 для согласования]],ТаблПодрГазпром[],2,FALSE)</f>
        <v>#N/A</v>
      </c>
      <c r="AY89" s="76" t="e">
        <f>VLOOKUP(Таблица91112282710[[#This Row],[Название ПД2 для согласования]],ТаблПодрГазпром[],2,FALSE)</f>
        <v>#N/A</v>
      </c>
      <c r="BA89" s="76" t="e">
        <f>VLOOKUP(Таблица91112282710[[#This Row],[Название ПД3 для согласования]],ТаблПодрГазпром[],2,FALSE)</f>
        <v>#N/A</v>
      </c>
      <c r="BC89" s="76" t="e">
        <f>VLOOKUP(Таблица91112282710[[#This Row],[Название ПД4 для согласования]],ТаблПодрГазпром[],2,FALSE)</f>
        <v>#N/A</v>
      </c>
      <c r="BE89" s="76" t="e">
        <f>VLOOKUP(Таблица91112282710[[#This Row],[Название ПД5 для согласования]],ТаблПодрГазпром[],2,FALSE)</f>
        <v>#N/A</v>
      </c>
      <c r="BF89" s="78"/>
      <c r="BG89" s="80"/>
      <c r="BH89" s="80"/>
      <c r="BJ89" s="76" t="e">
        <f>VLOOKUP(Таблица91112282710[[#This Row],[Название направления закупки]],ТаблНапрЗакуп[],2,FALSE)</f>
        <v>#N/A</v>
      </c>
      <c r="BK89" s="78"/>
      <c r="BL89" s="85" t="e">
        <f>VLOOKUP(Таблица91112282710[[#This Row],[Наименование подразделения-заявителя закупки (только для закупок ОАО "Газпром")]],ТаблПодрГазпром[],2,FALSE)</f>
        <v>#N/A</v>
      </c>
      <c r="BM89" s="78"/>
    </row>
    <row r="90" spans="1:65" s="76" customFormat="1" x14ac:dyDescent="0.25">
      <c r="A90" s="78"/>
      <c r="B90" s="83"/>
      <c r="D90" s="76" t="e">
        <f>VLOOKUP(Таблица91112282710[[#This Row],[Название документа, основания для закупки]],ТаблОснЗакуп[],2,FALSE)</f>
        <v>#N/A</v>
      </c>
      <c r="E90" s="78"/>
      <c r="G90" s="41" t="e">
        <f>VLOOKUP(Таблица91112282710[[#This Row],[ Название раздела Плана]],ТаблРазделПлана4[],2,FALSE)</f>
        <v>#N/A</v>
      </c>
      <c r="H90" s="78"/>
      <c r="I90" s="78"/>
      <c r="J90" s="79"/>
      <c r="K90" s="79"/>
      <c r="L90" s="70"/>
      <c r="M90" s="71" t="e">
        <f>VLOOKUP(Таблица91112282710[[#This Row],[Предмет закупки для учета исключений  в годовом объеме закупок (Код исключения СМСП)]],ТаблИсключ,2,FALSE)</f>
        <v>#N/A</v>
      </c>
      <c r="N90" s="69"/>
      <c r="O90" s="80"/>
      <c r="P90" s="81"/>
      <c r="Q90" s="80"/>
      <c r="R90" s="80"/>
      <c r="S90" s="80"/>
      <c r="T90" s="83" t="e">
        <f>VLOOKUP(Таблица91112282710[[#This Row],[Ставка НДС]],ТаблицаСтавкиНДС[],2,FALSE)</f>
        <v>#N/A</v>
      </c>
      <c r="V90" s="76" t="e">
        <f>VLOOKUP(Таблица91112282710[[#This Row],[Название источника финансирования]],ТаблИстФинанс[],2,FALSE)</f>
        <v>#N/A</v>
      </c>
      <c r="W90" s="78"/>
      <c r="X90" s="78"/>
      <c r="Y90" s="84"/>
      <c r="Z90" s="84"/>
      <c r="AA90" s="84"/>
      <c r="AB90" s="84"/>
      <c r="AC90" s="79"/>
      <c r="AD90" s="79"/>
      <c r="AE90" s="69"/>
      <c r="AF90" s="69"/>
      <c r="AH90" s="76" t="e">
        <f>VLOOKUP(Таблица91112282710[[#This Row],[Название способа закупки]],ТаблСпосЗакуп[],2,FALSE)</f>
        <v>#N/A</v>
      </c>
      <c r="AJ90" s="76" t="e">
        <f>VLOOKUP(Таблица91112282710[[#This Row],[Название формы конкурентной закупки]],ТаблФормЗакуп[],2,FALSE)</f>
        <v>#N/A</v>
      </c>
      <c r="AM90" s="78"/>
      <c r="AN90" s="78"/>
      <c r="AO90" s="84"/>
      <c r="AP90" s="78"/>
      <c r="AQ90" s="78"/>
      <c r="AR90" s="78"/>
      <c r="AT90" s="78"/>
      <c r="AW90" s="76" t="e">
        <f>VLOOKUP(Таблица91112282710[[#This Row],[Название ПД1 для согласования]],ТаблПодрГазпром[],2,FALSE)</f>
        <v>#N/A</v>
      </c>
      <c r="AY90" s="76" t="e">
        <f>VLOOKUP(Таблица91112282710[[#This Row],[Название ПД2 для согласования]],ТаблПодрГазпром[],2,FALSE)</f>
        <v>#N/A</v>
      </c>
      <c r="BA90" s="76" t="e">
        <f>VLOOKUP(Таблица91112282710[[#This Row],[Название ПД3 для согласования]],ТаблПодрГазпром[],2,FALSE)</f>
        <v>#N/A</v>
      </c>
      <c r="BC90" s="76" t="e">
        <f>VLOOKUP(Таблица91112282710[[#This Row],[Название ПД4 для согласования]],ТаблПодрГазпром[],2,FALSE)</f>
        <v>#N/A</v>
      </c>
      <c r="BE90" s="76" t="e">
        <f>VLOOKUP(Таблица91112282710[[#This Row],[Название ПД5 для согласования]],ТаблПодрГазпром[],2,FALSE)</f>
        <v>#N/A</v>
      </c>
      <c r="BF90" s="78"/>
      <c r="BG90" s="80"/>
      <c r="BH90" s="80"/>
      <c r="BJ90" s="76" t="e">
        <f>VLOOKUP(Таблица91112282710[[#This Row],[Название направления закупки]],ТаблНапрЗакуп[],2,FALSE)</f>
        <v>#N/A</v>
      </c>
      <c r="BK90" s="78"/>
      <c r="BL90" s="77" t="e">
        <f>VLOOKUP(Таблица91112282710[[#This Row],[Наименование подразделения-заявителя закупки (только для закупок ОАО "Газпром")]],ТаблПодрГазпром[],2,FALSE)</f>
        <v>#N/A</v>
      </c>
      <c r="BM90" s="78"/>
    </row>
    <row r="91" spans="1:65" s="76" customFormat="1" x14ac:dyDescent="0.25">
      <c r="A91" s="78"/>
      <c r="B91" s="83"/>
      <c r="D91" s="76" t="e">
        <f>VLOOKUP(Таблица91112282710[[#This Row],[Название документа, основания для закупки]],ТаблОснЗакуп[],2,FALSE)</f>
        <v>#N/A</v>
      </c>
      <c r="E91" s="78"/>
      <c r="G91" s="41" t="e">
        <f>VLOOKUP(Таблица91112282710[[#This Row],[ Название раздела Плана]],ТаблРазделПлана4[],2,FALSE)</f>
        <v>#N/A</v>
      </c>
      <c r="H91" s="78"/>
      <c r="I91" s="78"/>
      <c r="J91" s="79"/>
      <c r="K91" s="79"/>
      <c r="L91" s="70"/>
      <c r="M91" s="71" t="e">
        <f>VLOOKUP(Таблица91112282710[[#This Row],[Предмет закупки для учета исключений  в годовом объеме закупок (Код исключения СМСП)]],ТаблИсключ,2,FALSE)</f>
        <v>#N/A</v>
      </c>
      <c r="N91" s="69"/>
      <c r="O91" s="80"/>
      <c r="P91" s="81"/>
      <c r="Q91" s="80"/>
      <c r="R91" s="80"/>
      <c r="S91" s="80"/>
      <c r="T91" s="83" t="e">
        <f>VLOOKUP(Таблица91112282710[[#This Row],[Ставка НДС]],ТаблицаСтавкиНДС[],2,FALSE)</f>
        <v>#N/A</v>
      </c>
      <c r="V91" s="76" t="e">
        <f>VLOOKUP(Таблица91112282710[[#This Row],[Название источника финансирования]],ТаблИстФинанс[],2,FALSE)</f>
        <v>#N/A</v>
      </c>
      <c r="W91" s="78"/>
      <c r="X91" s="78"/>
      <c r="Y91" s="84"/>
      <c r="Z91" s="84"/>
      <c r="AA91" s="84"/>
      <c r="AB91" s="84"/>
      <c r="AC91" s="79"/>
      <c r="AD91" s="79"/>
      <c r="AE91" s="69"/>
      <c r="AF91" s="69"/>
      <c r="AH91" s="76" t="e">
        <f>VLOOKUP(Таблица91112282710[[#This Row],[Название способа закупки]],ТаблСпосЗакуп[],2,FALSE)</f>
        <v>#N/A</v>
      </c>
      <c r="AJ91" s="76" t="e">
        <f>VLOOKUP(Таблица91112282710[[#This Row],[Название формы конкурентной закупки]],ТаблФормЗакуп[],2,FALSE)</f>
        <v>#N/A</v>
      </c>
      <c r="AM91" s="78"/>
      <c r="AN91" s="78"/>
      <c r="AO91" s="84"/>
      <c r="AP91" s="78"/>
      <c r="AQ91" s="78"/>
      <c r="AR91" s="78"/>
      <c r="AT91" s="78"/>
      <c r="AW91" s="76" t="e">
        <f>VLOOKUP(Таблица91112282710[[#This Row],[Название ПД1 для согласования]],ТаблПодрГазпром[],2,FALSE)</f>
        <v>#N/A</v>
      </c>
      <c r="AY91" s="76" t="e">
        <f>VLOOKUP(Таблица91112282710[[#This Row],[Название ПД2 для согласования]],ТаблПодрГазпром[],2,FALSE)</f>
        <v>#N/A</v>
      </c>
      <c r="BA91" s="76" t="e">
        <f>VLOOKUP(Таблица91112282710[[#This Row],[Название ПД3 для согласования]],ТаблПодрГазпром[],2,FALSE)</f>
        <v>#N/A</v>
      </c>
      <c r="BC91" s="76" t="e">
        <f>VLOOKUP(Таблица91112282710[[#This Row],[Название ПД4 для согласования]],ТаблПодрГазпром[],2,FALSE)</f>
        <v>#N/A</v>
      </c>
      <c r="BE91" s="76" t="e">
        <f>VLOOKUP(Таблица91112282710[[#This Row],[Название ПД5 для согласования]],ТаблПодрГазпром[],2,FALSE)</f>
        <v>#N/A</v>
      </c>
      <c r="BF91" s="78"/>
      <c r="BG91" s="80"/>
      <c r="BH91" s="80"/>
      <c r="BJ91" s="76" t="e">
        <f>VLOOKUP(Таблица91112282710[[#This Row],[Название направления закупки]],ТаблНапрЗакуп[],2,FALSE)</f>
        <v>#N/A</v>
      </c>
      <c r="BK91" s="78"/>
      <c r="BL91" s="85" t="e">
        <f>VLOOKUP(Таблица91112282710[[#This Row],[Наименование подразделения-заявителя закупки (только для закупок ОАО "Газпром")]],ТаблПодрГазпром[],2,FALSE)</f>
        <v>#N/A</v>
      </c>
      <c r="BM91" s="78"/>
    </row>
    <row r="92" spans="1:65" s="76" customFormat="1" x14ac:dyDescent="0.25">
      <c r="A92" s="78"/>
      <c r="B92" s="83"/>
      <c r="D92" s="76" t="e">
        <f>VLOOKUP(Таблица91112282710[[#This Row],[Название документа, основания для закупки]],ТаблОснЗакуп[],2,FALSE)</f>
        <v>#N/A</v>
      </c>
      <c r="E92" s="78"/>
      <c r="G92" s="41" t="e">
        <f>VLOOKUP(Таблица91112282710[[#This Row],[ Название раздела Плана]],ТаблРазделПлана4[],2,FALSE)</f>
        <v>#N/A</v>
      </c>
      <c r="H92" s="78"/>
      <c r="I92" s="78"/>
      <c r="J92" s="79"/>
      <c r="K92" s="79"/>
      <c r="L92" s="70"/>
      <c r="M92" s="71" t="e">
        <f>VLOOKUP(Таблица91112282710[[#This Row],[Предмет закупки для учета исключений  в годовом объеме закупок (Код исключения СМСП)]],ТаблИсключ,2,FALSE)</f>
        <v>#N/A</v>
      </c>
      <c r="N92" s="69"/>
      <c r="O92" s="80"/>
      <c r="P92" s="81"/>
      <c r="Q92" s="80"/>
      <c r="R92" s="80"/>
      <c r="S92" s="80"/>
      <c r="T92" s="83" t="e">
        <f>VLOOKUP(Таблица91112282710[[#This Row],[Ставка НДС]],ТаблицаСтавкиНДС[],2,FALSE)</f>
        <v>#N/A</v>
      </c>
      <c r="V92" s="76" t="e">
        <f>VLOOKUP(Таблица91112282710[[#This Row],[Название источника финансирования]],ТаблИстФинанс[],2,FALSE)</f>
        <v>#N/A</v>
      </c>
      <c r="W92" s="78"/>
      <c r="X92" s="78"/>
      <c r="Y92" s="84"/>
      <c r="Z92" s="84"/>
      <c r="AA92" s="84"/>
      <c r="AB92" s="84"/>
      <c r="AC92" s="79"/>
      <c r="AD92" s="79"/>
      <c r="AE92" s="69"/>
      <c r="AF92" s="69"/>
      <c r="AH92" s="76" t="e">
        <f>VLOOKUP(Таблица91112282710[[#This Row],[Название способа закупки]],ТаблСпосЗакуп[],2,FALSE)</f>
        <v>#N/A</v>
      </c>
      <c r="AJ92" s="76" t="e">
        <f>VLOOKUP(Таблица91112282710[[#This Row],[Название формы конкурентной закупки]],ТаблФормЗакуп[],2,FALSE)</f>
        <v>#N/A</v>
      </c>
      <c r="AM92" s="78"/>
      <c r="AN92" s="78"/>
      <c r="AO92" s="84"/>
      <c r="AP92" s="78"/>
      <c r="AQ92" s="78"/>
      <c r="AR92" s="78"/>
      <c r="AT92" s="78"/>
      <c r="AW92" s="76" t="e">
        <f>VLOOKUP(Таблица91112282710[[#This Row],[Название ПД1 для согласования]],ТаблПодрГазпром[],2,FALSE)</f>
        <v>#N/A</v>
      </c>
      <c r="AY92" s="76" t="e">
        <f>VLOOKUP(Таблица91112282710[[#This Row],[Название ПД2 для согласования]],ТаблПодрГазпром[],2,FALSE)</f>
        <v>#N/A</v>
      </c>
      <c r="BA92" s="76" t="e">
        <f>VLOOKUP(Таблица91112282710[[#This Row],[Название ПД3 для согласования]],ТаблПодрГазпром[],2,FALSE)</f>
        <v>#N/A</v>
      </c>
      <c r="BC92" s="76" t="e">
        <f>VLOOKUP(Таблица91112282710[[#This Row],[Название ПД4 для согласования]],ТаблПодрГазпром[],2,FALSE)</f>
        <v>#N/A</v>
      </c>
      <c r="BE92" s="76" t="e">
        <f>VLOOKUP(Таблица91112282710[[#This Row],[Название ПД5 для согласования]],ТаблПодрГазпром[],2,FALSE)</f>
        <v>#N/A</v>
      </c>
      <c r="BF92" s="78"/>
      <c r="BG92" s="80"/>
      <c r="BH92" s="80"/>
      <c r="BJ92" s="76" t="e">
        <f>VLOOKUP(Таблица91112282710[[#This Row],[Название направления закупки]],ТаблНапрЗакуп[],2,FALSE)</f>
        <v>#N/A</v>
      </c>
      <c r="BK92" s="78"/>
      <c r="BL92" s="77" t="e">
        <f>VLOOKUP(Таблица91112282710[[#This Row],[Наименование подразделения-заявителя закупки (только для закупок ОАО "Газпром")]],ТаблПодрГазпром[],2,FALSE)</f>
        <v>#N/A</v>
      </c>
      <c r="BM92" s="78"/>
    </row>
    <row r="93" spans="1:65" s="76" customFormat="1" x14ac:dyDescent="0.25">
      <c r="A93" s="78"/>
      <c r="B93" s="83"/>
      <c r="D93" s="76" t="e">
        <f>VLOOKUP(Таблица91112282710[[#This Row],[Название документа, основания для закупки]],ТаблОснЗакуп[],2,FALSE)</f>
        <v>#N/A</v>
      </c>
      <c r="E93" s="78"/>
      <c r="G93" s="41" t="e">
        <f>VLOOKUP(Таблица91112282710[[#This Row],[ Название раздела Плана]],ТаблРазделПлана4[],2,FALSE)</f>
        <v>#N/A</v>
      </c>
      <c r="H93" s="78"/>
      <c r="I93" s="78"/>
      <c r="J93" s="79"/>
      <c r="K93" s="79"/>
      <c r="L93" s="70"/>
      <c r="M93" s="71" t="e">
        <f>VLOOKUP(Таблица91112282710[[#This Row],[Предмет закупки для учета исключений  в годовом объеме закупок (Код исключения СМСП)]],ТаблИсключ,2,FALSE)</f>
        <v>#N/A</v>
      </c>
      <c r="N93" s="69"/>
      <c r="O93" s="80"/>
      <c r="P93" s="81"/>
      <c r="Q93" s="80"/>
      <c r="R93" s="80"/>
      <c r="S93" s="80"/>
      <c r="T93" s="83" t="e">
        <f>VLOOKUP(Таблица91112282710[[#This Row],[Ставка НДС]],ТаблицаСтавкиНДС[],2,FALSE)</f>
        <v>#N/A</v>
      </c>
      <c r="V93" s="76" t="e">
        <f>VLOOKUP(Таблица91112282710[[#This Row],[Название источника финансирования]],ТаблИстФинанс[],2,FALSE)</f>
        <v>#N/A</v>
      </c>
      <c r="W93" s="78"/>
      <c r="X93" s="78"/>
      <c r="Y93" s="84"/>
      <c r="Z93" s="84"/>
      <c r="AA93" s="84"/>
      <c r="AB93" s="84"/>
      <c r="AC93" s="79"/>
      <c r="AD93" s="79"/>
      <c r="AE93" s="69"/>
      <c r="AF93" s="69"/>
      <c r="AH93" s="76" t="e">
        <f>VLOOKUP(Таблица91112282710[[#This Row],[Название способа закупки]],ТаблСпосЗакуп[],2,FALSE)</f>
        <v>#N/A</v>
      </c>
      <c r="AJ93" s="76" t="e">
        <f>VLOOKUP(Таблица91112282710[[#This Row],[Название формы конкурентной закупки]],ТаблФормЗакуп[],2,FALSE)</f>
        <v>#N/A</v>
      </c>
      <c r="AM93" s="78"/>
      <c r="AN93" s="78"/>
      <c r="AO93" s="84"/>
      <c r="AP93" s="78"/>
      <c r="AQ93" s="78"/>
      <c r="AR93" s="78"/>
      <c r="AT93" s="78"/>
      <c r="AW93" s="76" t="e">
        <f>VLOOKUP(Таблица91112282710[[#This Row],[Название ПД1 для согласования]],ТаблПодрГазпром[],2,FALSE)</f>
        <v>#N/A</v>
      </c>
      <c r="AY93" s="76" t="e">
        <f>VLOOKUP(Таблица91112282710[[#This Row],[Название ПД2 для согласования]],ТаблПодрГазпром[],2,FALSE)</f>
        <v>#N/A</v>
      </c>
      <c r="BA93" s="76" t="e">
        <f>VLOOKUP(Таблица91112282710[[#This Row],[Название ПД3 для согласования]],ТаблПодрГазпром[],2,FALSE)</f>
        <v>#N/A</v>
      </c>
      <c r="BC93" s="76" t="e">
        <f>VLOOKUP(Таблица91112282710[[#This Row],[Название ПД4 для согласования]],ТаблПодрГазпром[],2,FALSE)</f>
        <v>#N/A</v>
      </c>
      <c r="BE93" s="76" t="e">
        <f>VLOOKUP(Таблица91112282710[[#This Row],[Название ПД5 для согласования]],ТаблПодрГазпром[],2,FALSE)</f>
        <v>#N/A</v>
      </c>
      <c r="BF93" s="78"/>
      <c r="BG93" s="80"/>
      <c r="BH93" s="80"/>
      <c r="BJ93" s="76" t="e">
        <f>VLOOKUP(Таблица91112282710[[#This Row],[Название направления закупки]],ТаблНапрЗакуп[],2,FALSE)</f>
        <v>#N/A</v>
      </c>
      <c r="BK93" s="78"/>
      <c r="BL93" s="85" t="e">
        <f>VLOOKUP(Таблица91112282710[[#This Row],[Наименование подразделения-заявителя закупки (только для закупок ОАО "Газпром")]],ТаблПодрГазпром[],2,FALSE)</f>
        <v>#N/A</v>
      </c>
      <c r="BM93" s="78"/>
    </row>
    <row r="94" spans="1:65" s="76" customFormat="1" x14ac:dyDescent="0.25">
      <c r="A94" s="78"/>
      <c r="B94" s="83"/>
      <c r="D94" s="76" t="e">
        <f>VLOOKUP(Таблица91112282710[[#This Row],[Название документа, основания для закупки]],ТаблОснЗакуп[],2,FALSE)</f>
        <v>#N/A</v>
      </c>
      <c r="E94" s="78"/>
      <c r="G94" s="41" t="e">
        <f>VLOOKUP(Таблица91112282710[[#This Row],[ Название раздела Плана]],ТаблРазделПлана4[],2,FALSE)</f>
        <v>#N/A</v>
      </c>
      <c r="H94" s="78"/>
      <c r="I94" s="78"/>
      <c r="J94" s="79"/>
      <c r="K94" s="79"/>
      <c r="L94" s="70"/>
      <c r="M94" s="71" t="e">
        <f>VLOOKUP(Таблица91112282710[[#This Row],[Предмет закупки для учета исключений  в годовом объеме закупок (Код исключения СМСП)]],ТаблИсключ,2,FALSE)</f>
        <v>#N/A</v>
      </c>
      <c r="N94" s="69"/>
      <c r="O94" s="80"/>
      <c r="P94" s="81"/>
      <c r="Q94" s="80"/>
      <c r="R94" s="80"/>
      <c r="S94" s="80"/>
      <c r="T94" s="83" t="e">
        <f>VLOOKUP(Таблица91112282710[[#This Row],[Ставка НДС]],ТаблицаСтавкиНДС[],2,FALSE)</f>
        <v>#N/A</v>
      </c>
      <c r="V94" s="76" t="e">
        <f>VLOOKUP(Таблица91112282710[[#This Row],[Название источника финансирования]],ТаблИстФинанс[],2,FALSE)</f>
        <v>#N/A</v>
      </c>
      <c r="W94" s="78"/>
      <c r="X94" s="78"/>
      <c r="Y94" s="84"/>
      <c r="Z94" s="84"/>
      <c r="AA94" s="84"/>
      <c r="AB94" s="84"/>
      <c r="AC94" s="79"/>
      <c r="AD94" s="79"/>
      <c r="AE94" s="69"/>
      <c r="AF94" s="69"/>
      <c r="AH94" s="76" t="e">
        <f>VLOOKUP(Таблица91112282710[[#This Row],[Название способа закупки]],ТаблСпосЗакуп[],2,FALSE)</f>
        <v>#N/A</v>
      </c>
      <c r="AJ94" s="76" t="e">
        <f>VLOOKUP(Таблица91112282710[[#This Row],[Название формы конкурентной закупки]],ТаблФормЗакуп[],2,FALSE)</f>
        <v>#N/A</v>
      </c>
      <c r="AM94" s="78"/>
      <c r="AN94" s="78"/>
      <c r="AO94" s="84"/>
      <c r="AP94" s="78"/>
      <c r="AQ94" s="78"/>
      <c r="AR94" s="78"/>
      <c r="AT94" s="78"/>
      <c r="AW94" s="76" t="e">
        <f>VLOOKUP(Таблица91112282710[[#This Row],[Название ПД1 для согласования]],ТаблПодрГазпром[],2,FALSE)</f>
        <v>#N/A</v>
      </c>
      <c r="AY94" s="76" t="e">
        <f>VLOOKUP(Таблица91112282710[[#This Row],[Название ПД2 для согласования]],ТаблПодрГазпром[],2,FALSE)</f>
        <v>#N/A</v>
      </c>
      <c r="BA94" s="76" t="e">
        <f>VLOOKUP(Таблица91112282710[[#This Row],[Название ПД3 для согласования]],ТаблПодрГазпром[],2,FALSE)</f>
        <v>#N/A</v>
      </c>
      <c r="BC94" s="76" t="e">
        <f>VLOOKUP(Таблица91112282710[[#This Row],[Название ПД4 для согласования]],ТаблПодрГазпром[],2,FALSE)</f>
        <v>#N/A</v>
      </c>
      <c r="BE94" s="76" t="e">
        <f>VLOOKUP(Таблица91112282710[[#This Row],[Название ПД5 для согласования]],ТаблПодрГазпром[],2,FALSE)</f>
        <v>#N/A</v>
      </c>
      <c r="BF94" s="78"/>
      <c r="BG94" s="80"/>
      <c r="BH94" s="80"/>
      <c r="BJ94" s="76" t="e">
        <f>VLOOKUP(Таблица91112282710[[#This Row],[Название направления закупки]],ТаблНапрЗакуп[],2,FALSE)</f>
        <v>#N/A</v>
      </c>
      <c r="BK94" s="78"/>
      <c r="BL94" s="77" t="e">
        <f>VLOOKUP(Таблица91112282710[[#This Row],[Наименование подразделения-заявителя закупки (только для закупок ОАО "Газпром")]],ТаблПодрГазпром[],2,FALSE)</f>
        <v>#N/A</v>
      </c>
      <c r="BM94" s="78"/>
    </row>
    <row r="95" spans="1:65" s="76" customFormat="1" x14ac:dyDescent="0.25">
      <c r="A95" s="78"/>
      <c r="B95" s="83"/>
      <c r="D95" s="76" t="e">
        <f>VLOOKUP(Таблица91112282710[[#This Row],[Название документа, основания для закупки]],ТаблОснЗакуп[],2,FALSE)</f>
        <v>#N/A</v>
      </c>
      <c r="E95" s="78"/>
      <c r="G95" s="41" t="e">
        <f>VLOOKUP(Таблица91112282710[[#This Row],[ Название раздела Плана]],ТаблРазделПлана4[],2,FALSE)</f>
        <v>#N/A</v>
      </c>
      <c r="H95" s="78"/>
      <c r="I95" s="78"/>
      <c r="J95" s="79"/>
      <c r="K95" s="79"/>
      <c r="L95" s="70"/>
      <c r="M95" s="71" t="e">
        <f>VLOOKUP(Таблица91112282710[[#This Row],[Предмет закупки для учета исключений  в годовом объеме закупок (Код исключения СМСП)]],ТаблИсключ,2,FALSE)</f>
        <v>#N/A</v>
      </c>
      <c r="N95" s="69"/>
      <c r="O95" s="80"/>
      <c r="P95" s="81"/>
      <c r="Q95" s="80"/>
      <c r="R95" s="80"/>
      <c r="S95" s="80"/>
      <c r="T95" s="83" t="e">
        <f>VLOOKUP(Таблица91112282710[[#This Row],[Ставка НДС]],ТаблицаСтавкиНДС[],2,FALSE)</f>
        <v>#N/A</v>
      </c>
      <c r="V95" s="76" t="e">
        <f>VLOOKUP(Таблица91112282710[[#This Row],[Название источника финансирования]],ТаблИстФинанс[],2,FALSE)</f>
        <v>#N/A</v>
      </c>
      <c r="W95" s="78"/>
      <c r="X95" s="78"/>
      <c r="Y95" s="84"/>
      <c r="Z95" s="84"/>
      <c r="AA95" s="84"/>
      <c r="AB95" s="84"/>
      <c r="AC95" s="79"/>
      <c r="AD95" s="79"/>
      <c r="AE95" s="69"/>
      <c r="AF95" s="69"/>
      <c r="AH95" s="76" t="e">
        <f>VLOOKUP(Таблица91112282710[[#This Row],[Название способа закупки]],ТаблСпосЗакуп[],2,FALSE)</f>
        <v>#N/A</v>
      </c>
      <c r="AJ95" s="76" t="e">
        <f>VLOOKUP(Таблица91112282710[[#This Row],[Название формы конкурентной закупки]],ТаблФормЗакуп[],2,FALSE)</f>
        <v>#N/A</v>
      </c>
      <c r="AM95" s="78"/>
      <c r="AN95" s="78"/>
      <c r="AO95" s="84"/>
      <c r="AP95" s="78"/>
      <c r="AQ95" s="78"/>
      <c r="AR95" s="78"/>
      <c r="AT95" s="78"/>
      <c r="AW95" s="76" t="e">
        <f>VLOOKUP(Таблица91112282710[[#This Row],[Название ПД1 для согласования]],ТаблПодрГазпром[],2,FALSE)</f>
        <v>#N/A</v>
      </c>
      <c r="AY95" s="76" t="e">
        <f>VLOOKUP(Таблица91112282710[[#This Row],[Название ПД2 для согласования]],ТаблПодрГазпром[],2,FALSE)</f>
        <v>#N/A</v>
      </c>
      <c r="BA95" s="76" t="e">
        <f>VLOOKUP(Таблица91112282710[[#This Row],[Название ПД3 для согласования]],ТаблПодрГазпром[],2,FALSE)</f>
        <v>#N/A</v>
      </c>
      <c r="BC95" s="76" t="e">
        <f>VLOOKUP(Таблица91112282710[[#This Row],[Название ПД4 для согласования]],ТаблПодрГазпром[],2,FALSE)</f>
        <v>#N/A</v>
      </c>
      <c r="BE95" s="76" t="e">
        <f>VLOOKUP(Таблица91112282710[[#This Row],[Название ПД5 для согласования]],ТаблПодрГазпром[],2,FALSE)</f>
        <v>#N/A</v>
      </c>
      <c r="BF95" s="78"/>
      <c r="BG95" s="80"/>
      <c r="BH95" s="80"/>
      <c r="BJ95" s="76" t="e">
        <f>VLOOKUP(Таблица91112282710[[#This Row],[Название направления закупки]],ТаблНапрЗакуп[],2,FALSE)</f>
        <v>#N/A</v>
      </c>
      <c r="BK95" s="78"/>
      <c r="BL95" s="85" t="e">
        <f>VLOOKUP(Таблица91112282710[[#This Row],[Наименование подразделения-заявителя закупки (только для закупок ОАО "Газпром")]],ТаблПодрГазпром[],2,FALSE)</f>
        <v>#N/A</v>
      </c>
      <c r="BM95" s="78"/>
    </row>
    <row r="96" spans="1:65" s="76" customFormat="1" x14ac:dyDescent="0.25">
      <c r="A96" s="78"/>
      <c r="B96" s="83"/>
      <c r="D96" s="76" t="e">
        <f>VLOOKUP(Таблица91112282710[[#This Row],[Название документа, основания для закупки]],ТаблОснЗакуп[],2,FALSE)</f>
        <v>#N/A</v>
      </c>
      <c r="E96" s="78"/>
      <c r="G96" s="41" t="e">
        <f>VLOOKUP(Таблица91112282710[[#This Row],[ Название раздела Плана]],ТаблРазделПлана4[],2,FALSE)</f>
        <v>#N/A</v>
      </c>
      <c r="H96" s="78"/>
      <c r="I96" s="78"/>
      <c r="J96" s="79"/>
      <c r="K96" s="79"/>
      <c r="L96" s="70"/>
      <c r="M96" s="71" t="e">
        <f>VLOOKUP(Таблица91112282710[[#This Row],[Предмет закупки для учета исключений  в годовом объеме закупок (Код исключения СМСП)]],ТаблИсключ,2,FALSE)</f>
        <v>#N/A</v>
      </c>
      <c r="N96" s="69"/>
      <c r="O96" s="80"/>
      <c r="P96" s="81"/>
      <c r="Q96" s="80"/>
      <c r="R96" s="80"/>
      <c r="S96" s="80"/>
      <c r="T96" s="83" t="e">
        <f>VLOOKUP(Таблица91112282710[[#This Row],[Ставка НДС]],ТаблицаСтавкиНДС[],2,FALSE)</f>
        <v>#N/A</v>
      </c>
      <c r="V96" s="76" t="e">
        <f>VLOOKUP(Таблица91112282710[[#This Row],[Название источника финансирования]],ТаблИстФинанс[],2,FALSE)</f>
        <v>#N/A</v>
      </c>
      <c r="W96" s="78"/>
      <c r="X96" s="78"/>
      <c r="Y96" s="84"/>
      <c r="Z96" s="84"/>
      <c r="AA96" s="84"/>
      <c r="AB96" s="84"/>
      <c r="AC96" s="79"/>
      <c r="AD96" s="79"/>
      <c r="AE96" s="69"/>
      <c r="AF96" s="69"/>
      <c r="AH96" s="76" t="e">
        <f>VLOOKUP(Таблица91112282710[[#This Row],[Название способа закупки]],ТаблСпосЗакуп[],2,FALSE)</f>
        <v>#N/A</v>
      </c>
      <c r="AJ96" s="76" t="e">
        <f>VLOOKUP(Таблица91112282710[[#This Row],[Название формы конкурентной закупки]],ТаблФормЗакуп[],2,FALSE)</f>
        <v>#N/A</v>
      </c>
      <c r="AM96" s="78"/>
      <c r="AN96" s="78"/>
      <c r="AO96" s="84"/>
      <c r="AP96" s="78"/>
      <c r="AQ96" s="78"/>
      <c r="AR96" s="78"/>
      <c r="AT96" s="78"/>
      <c r="AW96" s="76" t="e">
        <f>VLOOKUP(Таблица91112282710[[#This Row],[Название ПД1 для согласования]],ТаблПодрГазпром[],2,FALSE)</f>
        <v>#N/A</v>
      </c>
      <c r="AY96" s="76" t="e">
        <f>VLOOKUP(Таблица91112282710[[#This Row],[Название ПД2 для согласования]],ТаблПодрГазпром[],2,FALSE)</f>
        <v>#N/A</v>
      </c>
      <c r="BA96" s="76" t="e">
        <f>VLOOKUP(Таблица91112282710[[#This Row],[Название ПД3 для согласования]],ТаблПодрГазпром[],2,FALSE)</f>
        <v>#N/A</v>
      </c>
      <c r="BC96" s="76" t="e">
        <f>VLOOKUP(Таблица91112282710[[#This Row],[Название ПД4 для согласования]],ТаблПодрГазпром[],2,FALSE)</f>
        <v>#N/A</v>
      </c>
      <c r="BE96" s="76" t="e">
        <f>VLOOKUP(Таблица91112282710[[#This Row],[Название ПД5 для согласования]],ТаблПодрГазпром[],2,FALSE)</f>
        <v>#N/A</v>
      </c>
      <c r="BF96" s="78"/>
      <c r="BG96" s="80"/>
      <c r="BH96" s="80"/>
      <c r="BJ96" s="76" t="e">
        <f>VLOOKUP(Таблица91112282710[[#This Row],[Название направления закупки]],ТаблНапрЗакуп[],2,FALSE)</f>
        <v>#N/A</v>
      </c>
      <c r="BK96" s="78"/>
      <c r="BL96" s="77" t="e">
        <f>VLOOKUP(Таблица91112282710[[#This Row],[Наименование подразделения-заявителя закупки (только для закупок ОАО "Газпром")]],ТаблПодрГазпром[],2,FALSE)</f>
        <v>#N/A</v>
      </c>
      <c r="BM96" s="78"/>
    </row>
    <row r="97" spans="1:65" s="76" customFormat="1" x14ac:dyDescent="0.25">
      <c r="A97" s="78"/>
      <c r="B97" s="83"/>
      <c r="D97" s="76" t="e">
        <f>VLOOKUP(Таблица91112282710[[#This Row],[Название документа, основания для закупки]],ТаблОснЗакуп[],2,FALSE)</f>
        <v>#N/A</v>
      </c>
      <c r="E97" s="78"/>
      <c r="G97" s="41" t="e">
        <f>VLOOKUP(Таблица91112282710[[#This Row],[ Название раздела Плана]],ТаблРазделПлана4[],2,FALSE)</f>
        <v>#N/A</v>
      </c>
      <c r="H97" s="78"/>
      <c r="I97" s="78"/>
      <c r="J97" s="79"/>
      <c r="K97" s="79"/>
      <c r="L97" s="70"/>
      <c r="M97" s="71" t="e">
        <f>VLOOKUP(Таблица91112282710[[#This Row],[Предмет закупки для учета исключений  в годовом объеме закупок (Код исключения СМСП)]],ТаблИсключ,2,FALSE)</f>
        <v>#N/A</v>
      </c>
      <c r="N97" s="69"/>
      <c r="O97" s="80"/>
      <c r="P97" s="81"/>
      <c r="Q97" s="80"/>
      <c r="R97" s="80"/>
      <c r="S97" s="80"/>
      <c r="T97" s="83" t="e">
        <f>VLOOKUP(Таблица91112282710[[#This Row],[Ставка НДС]],ТаблицаСтавкиНДС[],2,FALSE)</f>
        <v>#N/A</v>
      </c>
      <c r="V97" s="76" t="e">
        <f>VLOOKUP(Таблица91112282710[[#This Row],[Название источника финансирования]],ТаблИстФинанс[],2,FALSE)</f>
        <v>#N/A</v>
      </c>
      <c r="W97" s="78"/>
      <c r="X97" s="78"/>
      <c r="Y97" s="84"/>
      <c r="Z97" s="84"/>
      <c r="AA97" s="84"/>
      <c r="AB97" s="84"/>
      <c r="AC97" s="79"/>
      <c r="AD97" s="79"/>
      <c r="AE97" s="69"/>
      <c r="AF97" s="69"/>
      <c r="AH97" s="76" t="e">
        <f>VLOOKUP(Таблица91112282710[[#This Row],[Название способа закупки]],ТаблСпосЗакуп[],2,FALSE)</f>
        <v>#N/A</v>
      </c>
      <c r="AJ97" s="76" t="e">
        <f>VLOOKUP(Таблица91112282710[[#This Row],[Название формы конкурентной закупки]],ТаблФормЗакуп[],2,FALSE)</f>
        <v>#N/A</v>
      </c>
      <c r="AM97" s="78"/>
      <c r="AN97" s="78"/>
      <c r="AO97" s="84"/>
      <c r="AP97" s="78"/>
      <c r="AQ97" s="78"/>
      <c r="AR97" s="78"/>
      <c r="AT97" s="78"/>
      <c r="AW97" s="76" t="e">
        <f>VLOOKUP(Таблица91112282710[[#This Row],[Название ПД1 для согласования]],ТаблПодрГазпром[],2,FALSE)</f>
        <v>#N/A</v>
      </c>
      <c r="AY97" s="76" t="e">
        <f>VLOOKUP(Таблица91112282710[[#This Row],[Название ПД2 для согласования]],ТаблПодрГазпром[],2,FALSE)</f>
        <v>#N/A</v>
      </c>
      <c r="BA97" s="76" t="e">
        <f>VLOOKUP(Таблица91112282710[[#This Row],[Название ПД3 для согласования]],ТаблПодрГазпром[],2,FALSE)</f>
        <v>#N/A</v>
      </c>
      <c r="BC97" s="76" t="e">
        <f>VLOOKUP(Таблица91112282710[[#This Row],[Название ПД4 для согласования]],ТаблПодрГазпром[],2,FALSE)</f>
        <v>#N/A</v>
      </c>
      <c r="BE97" s="76" t="e">
        <f>VLOOKUP(Таблица91112282710[[#This Row],[Название ПД5 для согласования]],ТаблПодрГазпром[],2,FALSE)</f>
        <v>#N/A</v>
      </c>
      <c r="BF97" s="78"/>
      <c r="BG97" s="80"/>
      <c r="BH97" s="80"/>
      <c r="BJ97" s="76" t="e">
        <f>VLOOKUP(Таблица91112282710[[#This Row],[Название направления закупки]],ТаблНапрЗакуп[],2,FALSE)</f>
        <v>#N/A</v>
      </c>
      <c r="BK97" s="78"/>
      <c r="BL97" s="85" t="e">
        <f>VLOOKUP(Таблица91112282710[[#This Row],[Наименование подразделения-заявителя закупки (только для закупок ОАО "Газпром")]],ТаблПодрГазпром[],2,FALSE)</f>
        <v>#N/A</v>
      </c>
      <c r="BM97" s="78"/>
    </row>
    <row r="98" spans="1:65" s="76" customFormat="1" x14ac:dyDescent="0.25">
      <c r="A98" s="78"/>
      <c r="B98" s="83"/>
      <c r="D98" s="76" t="e">
        <f>VLOOKUP(Таблица91112282710[[#This Row],[Название документа, основания для закупки]],ТаблОснЗакуп[],2,FALSE)</f>
        <v>#N/A</v>
      </c>
      <c r="E98" s="78"/>
      <c r="G98" s="41" t="e">
        <f>VLOOKUP(Таблица91112282710[[#This Row],[ Название раздела Плана]],ТаблРазделПлана4[],2,FALSE)</f>
        <v>#N/A</v>
      </c>
      <c r="H98" s="78"/>
      <c r="I98" s="78"/>
      <c r="J98" s="79"/>
      <c r="K98" s="79"/>
      <c r="L98" s="70"/>
      <c r="M98" s="71" t="e">
        <f>VLOOKUP(Таблица91112282710[[#This Row],[Предмет закупки для учета исключений  в годовом объеме закупок (Код исключения СМСП)]],ТаблИсключ,2,FALSE)</f>
        <v>#N/A</v>
      </c>
      <c r="N98" s="69"/>
      <c r="O98" s="80"/>
      <c r="P98" s="81"/>
      <c r="Q98" s="80"/>
      <c r="R98" s="80"/>
      <c r="S98" s="80"/>
      <c r="T98" s="83" t="e">
        <f>VLOOKUP(Таблица91112282710[[#This Row],[Ставка НДС]],ТаблицаСтавкиНДС[],2,FALSE)</f>
        <v>#N/A</v>
      </c>
      <c r="V98" s="76" t="e">
        <f>VLOOKUP(Таблица91112282710[[#This Row],[Название источника финансирования]],ТаблИстФинанс[],2,FALSE)</f>
        <v>#N/A</v>
      </c>
      <c r="W98" s="78"/>
      <c r="X98" s="78"/>
      <c r="Y98" s="84"/>
      <c r="Z98" s="84"/>
      <c r="AA98" s="84"/>
      <c r="AB98" s="84"/>
      <c r="AC98" s="79"/>
      <c r="AD98" s="79"/>
      <c r="AE98" s="69"/>
      <c r="AF98" s="69"/>
      <c r="AH98" s="76" t="e">
        <f>VLOOKUP(Таблица91112282710[[#This Row],[Название способа закупки]],ТаблСпосЗакуп[],2,FALSE)</f>
        <v>#N/A</v>
      </c>
      <c r="AJ98" s="76" t="e">
        <f>VLOOKUP(Таблица91112282710[[#This Row],[Название формы конкурентной закупки]],ТаблФормЗакуп[],2,FALSE)</f>
        <v>#N/A</v>
      </c>
      <c r="AM98" s="78"/>
      <c r="AN98" s="78"/>
      <c r="AO98" s="84"/>
      <c r="AP98" s="78"/>
      <c r="AQ98" s="78"/>
      <c r="AR98" s="78"/>
      <c r="AT98" s="78"/>
      <c r="AW98" s="76" t="e">
        <f>VLOOKUP(Таблица91112282710[[#This Row],[Название ПД1 для согласования]],ТаблПодрГазпром[],2,FALSE)</f>
        <v>#N/A</v>
      </c>
      <c r="AY98" s="76" t="e">
        <f>VLOOKUP(Таблица91112282710[[#This Row],[Название ПД2 для согласования]],ТаблПодрГазпром[],2,FALSE)</f>
        <v>#N/A</v>
      </c>
      <c r="BA98" s="76" t="e">
        <f>VLOOKUP(Таблица91112282710[[#This Row],[Название ПД3 для согласования]],ТаблПодрГазпром[],2,FALSE)</f>
        <v>#N/A</v>
      </c>
      <c r="BC98" s="76" t="e">
        <f>VLOOKUP(Таблица91112282710[[#This Row],[Название ПД4 для согласования]],ТаблПодрГазпром[],2,FALSE)</f>
        <v>#N/A</v>
      </c>
      <c r="BE98" s="76" t="e">
        <f>VLOOKUP(Таблица91112282710[[#This Row],[Название ПД5 для согласования]],ТаблПодрГазпром[],2,FALSE)</f>
        <v>#N/A</v>
      </c>
      <c r="BF98" s="78"/>
      <c r="BG98" s="80"/>
      <c r="BH98" s="80"/>
      <c r="BJ98" s="76" t="e">
        <f>VLOOKUP(Таблица91112282710[[#This Row],[Название направления закупки]],ТаблНапрЗакуп[],2,FALSE)</f>
        <v>#N/A</v>
      </c>
      <c r="BK98" s="78"/>
      <c r="BL98" s="77" t="e">
        <f>VLOOKUP(Таблица91112282710[[#This Row],[Наименование подразделения-заявителя закупки (только для закупок ОАО "Газпром")]],ТаблПодрГазпром[],2,FALSE)</f>
        <v>#N/A</v>
      </c>
      <c r="BM98" s="78"/>
    </row>
    <row r="99" spans="1:65" s="76" customFormat="1" x14ac:dyDescent="0.25">
      <c r="A99" s="78"/>
      <c r="B99" s="83"/>
      <c r="D99" s="76" t="e">
        <f>VLOOKUP(Таблица91112282710[[#This Row],[Название документа, основания для закупки]],ТаблОснЗакуп[],2,FALSE)</f>
        <v>#N/A</v>
      </c>
      <c r="E99" s="78"/>
      <c r="G99" s="41" t="e">
        <f>VLOOKUP(Таблица91112282710[[#This Row],[ Название раздела Плана]],ТаблРазделПлана4[],2,FALSE)</f>
        <v>#N/A</v>
      </c>
      <c r="H99" s="78"/>
      <c r="I99" s="78"/>
      <c r="J99" s="79"/>
      <c r="K99" s="79"/>
      <c r="L99" s="70"/>
      <c r="M99" s="71" t="e">
        <f>VLOOKUP(Таблица91112282710[[#This Row],[Предмет закупки для учета исключений  в годовом объеме закупок (Код исключения СМСП)]],ТаблИсключ,2,FALSE)</f>
        <v>#N/A</v>
      </c>
      <c r="N99" s="69"/>
      <c r="O99" s="80"/>
      <c r="P99" s="81"/>
      <c r="Q99" s="80"/>
      <c r="R99" s="80"/>
      <c r="S99" s="80"/>
      <c r="T99" s="83" t="e">
        <f>VLOOKUP(Таблица91112282710[[#This Row],[Ставка НДС]],ТаблицаСтавкиНДС[],2,FALSE)</f>
        <v>#N/A</v>
      </c>
      <c r="V99" s="76" t="e">
        <f>VLOOKUP(Таблица91112282710[[#This Row],[Название источника финансирования]],ТаблИстФинанс[],2,FALSE)</f>
        <v>#N/A</v>
      </c>
      <c r="W99" s="78"/>
      <c r="X99" s="78"/>
      <c r="Y99" s="84"/>
      <c r="Z99" s="84"/>
      <c r="AA99" s="84"/>
      <c r="AB99" s="84"/>
      <c r="AC99" s="79"/>
      <c r="AD99" s="79"/>
      <c r="AE99" s="69"/>
      <c r="AF99" s="69"/>
      <c r="AH99" s="76" t="e">
        <f>VLOOKUP(Таблица91112282710[[#This Row],[Название способа закупки]],ТаблСпосЗакуп[],2,FALSE)</f>
        <v>#N/A</v>
      </c>
      <c r="AJ99" s="76" t="e">
        <f>VLOOKUP(Таблица91112282710[[#This Row],[Название формы конкурентной закупки]],ТаблФормЗакуп[],2,FALSE)</f>
        <v>#N/A</v>
      </c>
      <c r="AM99" s="78"/>
      <c r="AN99" s="78"/>
      <c r="AO99" s="84"/>
      <c r="AP99" s="78"/>
      <c r="AQ99" s="78"/>
      <c r="AR99" s="78"/>
      <c r="AT99" s="78"/>
      <c r="AW99" s="76" t="e">
        <f>VLOOKUP(Таблица91112282710[[#This Row],[Название ПД1 для согласования]],ТаблПодрГазпром[],2,FALSE)</f>
        <v>#N/A</v>
      </c>
      <c r="AY99" s="76" t="e">
        <f>VLOOKUP(Таблица91112282710[[#This Row],[Название ПД2 для согласования]],ТаблПодрГазпром[],2,FALSE)</f>
        <v>#N/A</v>
      </c>
      <c r="BA99" s="76" t="e">
        <f>VLOOKUP(Таблица91112282710[[#This Row],[Название ПД3 для согласования]],ТаблПодрГазпром[],2,FALSE)</f>
        <v>#N/A</v>
      </c>
      <c r="BC99" s="76" t="e">
        <f>VLOOKUP(Таблица91112282710[[#This Row],[Название ПД4 для согласования]],ТаблПодрГазпром[],2,FALSE)</f>
        <v>#N/A</v>
      </c>
      <c r="BE99" s="76" t="e">
        <f>VLOOKUP(Таблица91112282710[[#This Row],[Название ПД5 для согласования]],ТаблПодрГазпром[],2,FALSE)</f>
        <v>#N/A</v>
      </c>
      <c r="BF99" s="78"/>
      <c r="BG99" s="80"/>
      <c r="BH99" s="80"/>
      <c r="BJ99" s="76" t="e">
        <f>VLOOKUP(Таблица91112282710[[#This Row],[Название направления закупки]],ТаблНапрЗакуп[],2,FALSE)</f>
        <v>#N/A</v>
      </c>
      <c r="BK99" s="78"/>
      <c r="BL99" s="85" t="e">
        <f>VLOOKUP(Таблица91112282710[[#This Row],[Наименование подразделения-заявителя закупки (только для закупок ОАО "Газпром")]],ТаблПодрГазпром[],2,FALSE)</f>
        <v>#N/A</v>
      </c>
      <c r="BM99" s="78"/>
    </row>
    <row r="100" spans="1:65" s="76" customFormat="1" x14ac:dyDescent="0.25">
      <c r="A100" s="78"/>
      <c r="B100" s="83"/>
      <c r="D100" s="76" t="e">
        <f>VLOOKUP(Таблица91112282710[[#This Row],[Название документа, основания для закупки]],ТаблОснЗакуп[],2,FALSE)</f>
        <v>#N/A</v>
      </c>
      <c r="E100" s="78"/>
      <c r="G100" s="41" t="e">
        <f>VLOOKUP(Таблица91112282710[[#This Row],[ Название раздела Плана]],ТаблРазделПлана4[],2,FALSE)</f>
        <v>#N/A</v>
      </c>
      <c r="H100" s="78"/>
      <c r="I100" s="78"/>
      <c r="J100" s="79"/>
      <c r="K100" s="79"/>
      <c r="L100" s="70"/>
      <c r="M100" s="71" t="e">
        <f>VLOOKUP(Таблица91112282710[[#This Row],[Предмет закупки для учета исключений  в годовом объеме закупок (Код исключения СМСП)]],ТаблИсключ,2,FALSE)</f>
        <v>#N/A</v>
      </c>
      <c r="N100" s="69"/>
      <c r="O100" s="80"/>
      <c r="P100" s="81"/>
      <c r="Q100" s="80"/>
      <c r="R100" s="80"/>
      <c r="S100" s="80"/>
      <c r="T100" s="83" t="e">
        <f>VLOOKUP(Таблица91112282710[[#This Row],[Ставка НДС]],ТаблицаСтавкиНДС[],2,FALSE)</f>
        <v>#N/A</v>
      </c>
      <c r="V100" s="76" t="e">
        <f>VLOOKUP(Таблица91112282710[[#This Row],[Название источника финансирования]],ТаблИстФинанс[],2,FALSE)</f>
        <v>#N/A</v>
      </c>
      <c r="W100" s="78"/>
      <c r="X100" s="78"/>
      <c r="Y100" s="84"/>
      <c r="Z100" s="84"/>
      <c r="AA100" s="84"/>
      <c r="AB100" s="84"/>
      <c r="AC100" s="79"/>
      <c r="AD100" s="79"/>
      <c r="AE100" s="69"/>
      <c r="AF100" s="69"/>
      <c r="AH100" s="76" t="e">
        <f>VLOOKUP(Таблица91112282710[[#This Row],[Название способа закупки]],ТаблСпосЗакуп[],2,FALSE)</f>
        <v>#N/A</v>
      </c>
      <c r="AJ100" s="76" t="e">
        <f>VLOOKUP(Таблица91112282710[[#This Row],[Название формы конкурентной закупки]],ТаблФормЗакуп[],2,FALSE)</f>
        <v>#N/A</v>
      </c>
      <c r="AM100" s="78"/>
      <c r="AN100" s="78"/>
      <c r="AO100" s="84"/>
      <c r="AP100" s="78"/>
      <c r="AQ100" s="78"/>
      <c r="AR100" s="78"/>
      <c r="AT100" s="78"/>
      <c r="AW100" s="76" t="e">
        <f>VLOOKUP(Таблица91112282710[[#This Row],[Название ПД1 для согласования]],ТаблПодрГазпром[],2,FALSE)</f>
        <v>#N/A</v>
      </c>
      <c r="AY100" s="76" t="e">
        <f>VLOOKUP(Таблица91112282710[[#This Row],[Название ПД2 для согласования]],ТаблПодрГазпром[],2,FALSE)</f>
        <v>#N/A</v>
      </c>
      <c r="BA100" s="76" t="e">
        <f>VLOOKUP(Таблица91112282710[[#This Row],[Название ПД3 для согласования]],ТаблПодрГазпром[],2,FALSE)</f>
        <v>#N/A</v>
      </c>
      <c r="BC100" s="76" t="e">
        <f>VLOOKUP(Таблица91112282710[[#This Row],[Название ПД4 для согласования]],ТаблПодрГазпром[],2,FALSE)</f>
        <v>#N/A</v>
      </c>
      <c r="BE100" s="76" t="e">
        <f>VLOOKUP(Таблица91112282710[[#This Row],[Название ПД5 для согласования]],ТаблПодрГазпром[],2,FALSE)</f>
        <v>#N/A</v>
      </c>
      <c r="BF100" s="78"/>
      <c r="BG100" s="80"/>
      <c r="BH100" s="80"/>
      <c r="BJ100" s="76" t="e">
        <f>VLOOKUP(Таблица91112282710[[#This Row],[Название направления закупки]],ТаблНапрЗакуп[],2,FALSE)</f>
        <v>#N/A</v>
      </c>
      <c r="BK100" s="78"/>
      <c r="BL100" s="77" t="e">
        <f>VLOOKUP(Таблица91112282710[[#This Row],[Наименование подразделения-заявителя закупки (только для закупок ОАО "Газпром")]],ТаблПодрГазпром[],2,FALSE)</f>
        <v>#N/A</v>
      </c>
      <c r="BM100" s="78"/>
    </row>
    <row r="101" spans="1:65" s="76" customFormat="1" x14ac:dyDescent="0.25">
      <c r="A101" s="78"/>
      <c r="B101" s="83"/>
      <c r="D101" s="76" t="e">
        <f>VLOOKUP(Таблица91112282710[[#This Row],[Название документа, основания для закупки]],ТаблОснЗакуп[],2,FALSE)</f>
        <v>#N/A</v>
      </c>
      <c r="E101" s="78"/>
      <c r="G101" s="41" t="e">
        <f>VLOOKUP(Таблица91112282710[[#This Row],[ Название раздела Плана]],ТаблРазделПлана4[],2,FALSE)</f>
        <v>#N/A</v>
      </c>
      <c r="H101" s="78"/>
      <c r="I101" s="78"/>
      <c r="J101" s="79"/>
      <c r="K101" s="79"/>
      <c r="L101" s="70"/>
      <c r="M101" s="71" t="e">
        <f>VLOOKUP(Таблица91112282710[[#This Row],[Предмет закупки для учета исключений  в годовом объеме закупок (Код исключения СМСП)]],ТаблИсключ,2,FALSE)</f>
        <v>#N/A</v>
      </c>
      <c r="N101" s="69"/>
      <c r="O101" s="80"/>
      <c r="P101" s="81"/>
      <c r="Q101" s="80"/>
      <c r="R101" s="80"/>
      <c r="S101" s="80"/>
      <c r="T101" s="83" t="e">
        <f>VLOOKUP(Таблица91112282710[[#This Row],[Ставка НДС]],ТаблицаСтавкиНДС[],2,FALSE)</f>
        <v>#N/A</v>
      </c>
      <c r="V101" s="76" t="e">
        <f>VLOOKUP(Таблица91112282710[[#This Row],[Название источника финансирования]],ТаблИстФинанс[],2,FALSE)</f>
        <v>#N/A</v>
      </c>
      <c r="W101" s="78"/>
      <c r="X101" s="78"/>
      <c r="Y101" s="84"/>
      <c r="Z101" s="84"/>
      <c r="AA101" s="84"/>
      <c r="AB101" s="84"/>
      <c r="AC101" s="79"/>
      <c r="AD101" s="79"/>
      <c r="AE101" s="69"/>
      <c r="AF101" s="69"/>
      <c r="AH101" s="76" t="e">
        <f>VLOOKUP(Таблица91112282710[[#This Row],[Название способа закупки]],ТаблСпосЗакуп[],2,FALSE)</f>
        <v>#N/A</v>
      </c>
      <c r="AJ101" s="76" t="e">
        <f>VLOOKUP(Таблица91112282710[[#This Row],[Название формы конкурентной закупки]],ТаблФормЗакуп[],2,FALSE)</f>
        <v>#N/A</v>
      </c>
      <c r="AM101" s="78"/>
      <c r="AN101" s="78"/>
      <c r="AO101" s="84"/>
      <c r="AP101" s="78"/>
      <c r="AQ101" s="78"/>
      <c r="AR101" s="78"/>
      <c r="AT101" s="78"/>
      <c r="AW101" s="76" t="e">
        <f>VLOOKUP(Таблица91112282710[[#This Row],[Название ПД1 для согласования]],ТаблПодрГазпром[],2,FALSE)</f>
        <v>#N/A</v>
      </c>
      <c r="AY101" s="76" t="e">
        <f>VLOOKUP(Таблица91112282710[[#This Row],[Название ПД2 для согласования]],ТаблПодрГазпром[],2,FALSE)</f>
        <v>#N/A</v>
      </c>
      <c r="BA101" s="76" t="e">
        <f>VLOOKUP(Таблица91112282710[[#This Row],[Название ПД3 для согласования]],ТаблПодрГазпром[],2,FALSE)</f>
        <v>#N/A</v>
      </c>
      <c r="BC101" s="76" t="e">
        <f>VLOOKUP(Таблица91112282710[[#This Row],[Название ПД4 для согласования]],ТаблПодрГазпром[],2,FALSE)</f>
        <v>#N/A</v>
      </c>
      <c r="BE101" s="76" t="e">
        <f>VLOOKUP(Таблица91112282710[[#This Row],[Название ПД5 для согласования]],ТаблПодрГазпром[],2,FALSE)</f>
        <v>#N/A</v>
      </c>
      <c r="BF101" s="78"/>
      <c r="BG101" s="80"/>
      <c r="BH101" s="80"/>
      <c r="BJ101" s="76" t="e">
        <f>VLOOKUP(Таблица91112282710[[#This Row],[Название направления закупки]],ТаблНапрЗакуп[],2,FALSE)</f>
        <v>#N/A</v>
      </c>
      <c r="BK101" s="78"/>
      <c r="BL101" s="85" t="e">
        <f>VLOOKUP(Таблица91112282710[[#This Row],[Наименование подразделения-заявителя закупки (только для закупок ОАО "Газпром")]],ТаблПодрГазпром[],2,FALSE)</f>
        <v>#N/A</v>
      </c>
      <c r="BM101" s="78"/>
    </row>
    <row r="102" spans="1:65" s="76" customFormat="1" x14ac:dyDescent="0.25">
      <c r="A102" s="78"/>
      <c r="B102" s="83"/>
      <c r="D102" s="76" t="e">
        <f>VLOOKUP(Таблица91112282710[[#This Row],[Название документа, основания для закупки]],ТаблОснЗакуп[],2,FALSE)</f>
        <v>#N/A</v>
      </c>
      <c r="E102" s="78"/>
      <c r="G102" s="41" t="e">
        <f>VLOOKUP(Таблица91112282710[[#This Row],[ Название раздела Плана]],ТаблРазделПлана4[],2,FALSE)</f>
        <v>#N/A</v>
      </c>
      <c r="H102" s="78"/>
      <c r="I102" s="78"/>
      <c r="J102" s="79"/>
      <c r="K102" s="79"/>
      <c r="L102" s="70"/>
      <c r="M102" s="71" t="e">
        <f>VLOOKUP(Таблица91112282710[[#This Row],[Предмет закупки для учета исключений  в годовом объеме закупок (Код исключения СМСП)]],ТаблИсключ,2,FALSE)</f>
        <v>#N/A</v>
      </c>
      <c r="N102" s="69"/>
      <c r="O102" s="80"/>
      <c r="P102" s="81"/>
      <c r="Q102" s="80"/>
      <c r="R102" s="80"/>
      <c r="S102" s="80"/>
      <c r="T102" s="83" t="e">
        <f>VLOOKUP(Таблица91112282710[[#This Row],[Ставка НДС]],ТаблицаСтавкиНДС[],2,FALSE)</f>
        <v>#N/A</v>
      </c>
      <c r="V102" s="76" t="e">
        <f>VLOOKUP(Таблица91112282710[[#This Row],[Название источника финансирования]],ТаблИстФинанс[],2,FALSE)</f>
        <v>#N/A</v>
      </c>
      <c r="W102" s="78"/>
      <c r="X102" s="78"/>
      <c r="Y102" s="84"/>
      <c r="Z102" s="84"/>
      <c r="AA102" s="84"/>
      <c r="AB102" s="84"/>
      <c r="AC102" s="79"/>
      <c r="AD102" s="79"/>
      <c r="AE102" s="69"/>
      <c r="AF102" s="69"/>
      <c r="AH102" s="76" t="e">
        <f>VLOOKUP(Таблица91112282710[[#This Row],[Название способа закупки]],ТаблСпосЗакуп[],2,FALSE)</f>
        <v>#N/A</v>
      </c>
      <c r="AJ102" s="76" t="e">
        <f>VLOOKUP(Таблица91112282710[[#This Row],[Название формы конкурентной закупки]],ТаблФормЗакуп[],2,FALSE)</f>
        <v>#N/A</v>
      </c>
      <c r="AM102" s="78"/>
      <c r="AN102" s="78"/>
      <c r="AO102" s="84"/>
      <c r="AP102" s="78"/>
      <c r="AQ102" s="78"/>
      <c r="AR102" s="78"/>
      <c r="AT102" s="78"/>
      <c r="AW102" s="76" t="e">
        <f>VLOOKUP(Таблица91112282710[[#This Row],[Название ПД1 для согласования]],ТаблПодрГазпром[],2,FALSE)</f>
        <v>#N/A</v>
      </c>
      <c r="AY102" s="76" t="e">
        <f>VLOOKUP(Таблица91112282710[[#This Row],[Название ПД2 для согласования]],ТаблПодрГазпром[],2,FALSE)</f>
        <v>#N/A</v>
      </c>
      <c r="BA102" s="76" t="e">
        <f>VLOOKUP(Таблица91112282710[[#This Row],[Название ПД3 для согласования]],ТаблПодрГазпром[],2,FALSE)</f>
        <v>#N/A</v>
      </c>
      <c r="BC102" s="76" t="e">
        <f>VLOOKUP(Таблица91112282710[[#This Row],[Название ПД4 для согласования]],ТаблПодрГазпром[],2,FALSE)</f>
        <v>#N/A</v>
      </c>
      <c r="BE102" s="76" t="e">
        <f>VLOOKUP(Таблица91112282710[[#This Row],[Название ПД5 для согласования]],ТаблПодрГазпром[],2,FALSE)</f>
        <v>#N/A</v>
      </c>
      <c r="BF102" s="78"/>
      <c r="BG102" s="80"/>
      <c r="BH102" s="80"/>
      <c r="BJ102" s="76" t="e">
        <f>VLOOKUP(Таблица91112282710[[#This Row],[Название направления закупки]],ТаблНапрЗакуп[],2,FALSE)</f>
        <v>#N/A</v>
      </c>
      <c r="BK102" s="78"/>
      <c r="BL102" s="77" t="e">
        <f>VLOOKUP(Таблица91112282710[[#This Row],[Наименование подразделения-заявителя закупки (только для закупок ОАО "Газпром")]],ТаблПодрГазпром[],2,FALSE)</f>
        <v>#N/A</v>
      </c>
      <c r="BM102" s="78"/>
    </row>
    <row r="103" spans="1:65" s="76" customFormat="1" x14ac:dyDescent="0.25">
      <c r="A103" s="78"/>
      <c r="B103" s="83"/>
      <c r="D103" s="76" t="e">
        <f>VLOOKUP(Таблица91112282710[[#This Row],[Название документа, основания для закупки]],ТаблОснЗакуп[],2,FALSE)</f>
        <v>#N/A</v>
      </c>
      <c r="E103" s="78"/>
      <c r="G103" s="41" t="e">
        <f>VLOOKUP(Таблица91112282710[[#This Row],[ Название раздела Плана]],ТаблРазделПлана4[],2,FALSE)</f>
        <v>#N/A</v>
      </c>
      <c r="H103" s="78"/>
      <c r="I103" s="78"/>
      <c r="J103" s="79"/>
      <c r="K103" s="79"/>
      <c r="L103" s="70"/>
      <c r="M103" s="71" t="e">
        <f>VLOOKUP(Таблица91112282710[[#This Row],[Предмет закупки для учета исключений  в годовом объеме закупок (Код исключения СМСП)]],ТаблИсключ,2,FALSE)</f>
        <v>#N/A</v>
      </c>
      <c r="N103" s="69"/>
      <c r="O103" s="80"/>
      <c r="P103" s="81"/>
      <c r="Q103" s="80"/>
      <c r="R103" s="80"/>
      <c r="S103" s="80"/>
      <c r="T103" s="83" t="e">
        <f>VLOOKUP(Таблица91112282710[[#This Row],[Ставка НДС]],ТаблицаСтавкиНДС[],2,FALSE)</f>
        <v>#N/A</v>
      </c>
      <c r="V103" s="76" t="e">
        <f>VLOOKUP(Таблица91112282710[[#This Row],[Название источника финансирования]],ТаблИстФинанс[],2,FALSE)</f>
        <v>#N/A</v>
      </c>
      <c r="W103" s="78"/>
      <c r="X103" s="78"/>
      <c r="Y103" s="84"/>
      <c r="Z103" s="84"/>
      <c r="AA103" s="84"/>
      <c r="AB103" s="84"/>
      <c r="AC103" s="79"/>
      <c r="AD103" s="79"/>
      <c r="AE103" s="69"/>
      <c r="AF103" s="69"/>
      <c r="AH103" s="76" t="e">
        <f>VLOOKUP(Таблица91112282710[[#This Row],[Название способа закупки]],ТаблСпосЗакуп[],2,FALSE)</f>
        <v>#N/A</v>
      </c>
      <c r="AJ103" s="76" t="e">
        <f>VLOOKUP(Таблица91112282710[[#This Row],[Название формы конкурентной закупки]],ТаблФормЗакуп[],2,FALSE)</f>
        <v>#N/A</v>
      </c>
      <c r="AM103" s="78"/>
      <c r="AN103" s="78"/>
      <c r="AO103" s="84"/>
      <c r="AP103" s="78"/>
      <c r="AQ103" s="78"/>
      <c r="AR103" s="78"/>
      <c r="AT103" s="78"/>
      <c r="AW103" s="76" t="e">
        <f>VLOOKUP(Таблица91112282710[[#This Row],[Название ПД1 для согласования]],ТаблПодрГазпром[],2,FALSE)</f>
        <v>#N/A</v>
      </c>
      <c r="AY103" s="76" t="e">
        <f>VLOOKUP(Таблица91112282710[[#This Row],[Название ПД2 для согласования]],ТаблПодрГазпром[],2,FALSE)</f>
        <v>#N/A</v>
      </c>
      <c r="BA103" s="76" t="e">
        <f>VLOOKUP(Таблица91112282710[[#This Row],[Название ПД3 для согласования]],ТаблПодрГазпром[],2,FALSE)</f>
        <v>#N/A</v>
      </c>
      <c r="BC103" s="76" t="e">
        <f>VLOOKUP(Таблица91112282710[[#This Row],[Название ПД4 для согласования]],ТаблПодрГазпром[],2,FALSE)</f>
        <v>#N/A</v>
      </c>
      <c r="BE103" s="76" t="e">
        <f>VLOOKUP(Таблица91112282710[[#This Row],[Название ПД5 для согласования]],ТаблПодрГазпром[],2,FALSE)</f>
        <v>#N/A</v>
      </c>
      <c r="BF103" s="78"/>
      <c r="BG103" s="80"/>
      <c r="BH103" s="80"/>
      <c r="BJ103" s="76" t="e">
        <f>VLOOKUP(Таблица91112282710[[#This Row],[Название направления закупки]],ТаблНапрЗакуп[],2,FALSE)</f>
        <v>#N/A</v>
      </c>
      <c r="BK103" s="78"/>
      <c r="BL103" s="85" t="e">
        <f>VLOOKUP(Таблица91112282710[[#This Row],[Наименование подразделения-заявителя закупки (только для закупок ОАО "Газпром")]],ТаблПодрГазпром[],2,FALSE)</f>
        <v>#N/A</v>
      </c>
      <c r="BM103" s="78"/>
    </row>
    <row r="104" spans="1:65" s="76" customFormat="1" x14ac:dyDescent="0.25">
      <c r="A104" s="78"/>
      <c r="B104" s="83"/>
      <c r="D104" s="76" t="e">
        <f>VLOOKUP(Таблица91112282710[[#This Row],[Название документа, основания для закупки]],ТаблОснЗакуп[],2,FALSE)</f>
        <v>#N/A</v>
      </c>
      <c r="E104" s="78"/>
      <c r="G104" s="41" t="e">
        <f>VLOOKUP(Таблица91112282710[[#This Row],[ Название раздела Плана]],ТаблРазделПлана4[],2,FALSE)</f>
        <v>#N/A</v>
      </c>
      <c r="H104" s="78"/>
      <c r="I104" s="78"/>
      <c r="J104" s="79"/>
      <c r="K104" s="79"/>
      <c r="L104" s="70"/>
      <c r="M104" s="71" t="e">
        <f>VLOOKUP(Таблица91112282710[[#This Row],[Предмет закупки для учета исключений  в годовом объеме закупок (Код исключения СМСП)]],ТаблИсключ,2,FALSE)</f>
        <v>#N/A</v>
      </c>
      <c r="N104" s="69"/>
      <c r="O104" s="80"/>
      <c r="P104" s="81"/>
      <c r="Q104" s="80"/>
      <c r="R104" s="80"/>
      <c r="S104" s="80"/>
      <c r="T104" s="83" t="e">
        <f>VLOOKUP(Таблица91112282710[[#This Row],[Ставка НДС]],ТаблицаСтавкиНДС[],2,FALSE)</f>
        <v>#N/A</v>
      </c>
      <c r="V104" s="76" t="e">
        <f>VLOOKUP(Таблица91112282710[[#This Row],[Название источника финансирования]],ТаблИстФинанс[],2,FALSE)</f>
        <v>#N/A</v>
      </c>
      <c r="W104" s="78"/>
      <c r="X104" s="78"/>
      <c r="Y104" s="84"/>
      <c r="Z104" s="84"/>
      <c r="AA104" s="84"/>
      <c r="AB104" s="84"/>
      <c r="AC104" s="79"/>
      <c r="AD104" s="79"/>
      <c r="AE104" s="69"/>
      <c r="AF104" s="69"/>
      <c r="AH104" s="76" t="e">
        <f>VLOOKUP(Таблица91112282710[[#This Row],[Название способа закупки]],ТаблСпосЗакуп[],2,FALSE)</f>
        <v>#N/A</v>
      </c>
      <c r="AJ104" s="76" t="e">
        <f>VLOOKUP(Таблица91112282710[[#This Row],[Название формы конкурентной закупки]],ТаблФормЗакуп[],2,FALSE)</f>
        <v>#N/A</v>
      </c>
      <c r="AM104" s="78"/>
      <c r="AN104" s="78"/>
      <c r="AO104" s="84"/>
      <c r="AP104" s="78"/>
      <c r="AQ104" s="78"/>
      <c r="AR104" s="78"/>
      <c r="AT104" s="78"/>
      <c r="AW104" s="76" t="e">
        <f>VLOOKUP(Таблица91112282710[[#This Row],[Название ПД1 для согласования]],ТаблПодрГазпром[],2,FALSE)</f>
        <v>#N/A</v>
      </c>
      <c r="AY104" s="76" t="e">
        <f>VLOOKUP(Таблица91112282710[[#This Row],[Название ПД2 для согласования]],ТаблПодрГазпром[],2,FALSE)</f>
        <v>#N/A</v>
      </c>
      <c r="BA104" s="76" t="e">
        <f>VLOOKUP(Таблица91112282710[[#This Row],[Название ПД3 для согласования]],ТаблПодрГазпром[],2,FALSE)</f>
        <v>#N/A</v>
      </c>
      <c r="BC104" s="76" t="e">
        <f>VLOOKUP(Таблица91112282710[[#This Row],[Название ПД4 для согласования]],ТаблПодрГазпром[],2,FALSE)</f>
        <v>#N/A</v>
      </c>
      <c r="BE104" s="76" t="e">
        <f>VLOOKUP(Таблица91112282710[[#This Row],[Название ПД5 для согласования]],ТаблПодрГазпром[],2,FALSE)</f>
        <v>#N/A</v>
      </c>
      <c r="BF104" s="78"/>
      <c r="BG104" s="80"/>
      <c r="BH104" s="80"/>
      <c r="BJ104" s="76" t="e">
        <f>VLOOKUP(Таблица91112282710[[#This Row],[Название направления закупки]],ТаблНапрЗакуп[],2,FALSE)</f>
        <v>#N/A</v>
      </c>
      <c r="BK104" s="78"/>
      <c r="BL104" s="77" t="e">
        <f>VLOOKUP(Таблица91112282710[[#This Row],[Наименование подразделения-заявителя закупки (только для закупок ОАО "Газпром")]],ТаблПодрГазпром[],2,FALSE)</f>
        <v>#N/A</v>
      </c>
      <c r="BM104" s="78"/>
    </row>
    <row r="105" spans="1:65" x14ac:dyDescent="0.25">
      <c r="A105" s="2"/>
      <c r="B105" s="16"/>
      <c r="C105" s="6"/>
      <c r="D105" t="e">
        <f>VLOOKUP(Таблица91112282710[[#This Row],[Название документа, основания для закупки]],ТаблОснЗакуп[],2,FALSE)</f>
        <v>#N/A</v>
      </c>
      <c r="E105" s="2"/>
      <c r="F105" s="6"/>
      <c r="G105" s="41" t="e">
        <f>VLOOKUP(Таблица91112282710[[#This Row],[ Название раздела Плана]],ТаблРазделПлана4[],2,FALSE)</f>
        <v>#N/A</v>
      </c>
      <c r="H105" s="14"/>
      <c r="I105" s="14"/>
      <c r="J105" s="17"/>
      <c r="K105" s="17"/>
      <c r="L105" s="52"/>
      <c r="M105" s="51" t="e">
        <f>VLOOKUP(Таблица91112282710[[#This Row],[Предмет закупки для учета исключений  в годовом объеме закупок (Код исключения СМСП)]],ТаблИсключ,2,FALSE)</f>
        <v>#N/A</v>
      </c>
      <c r="N105" s="20"/>
      <c r="O105" s="12"/>
      <c r="P105" s="37"/>
      <c r="Q105" s="12"/>
      <c r="R105" s="12"/>
      <c r="S105" s="12"/>
      <c r="T105" s="16" t="e">
        <f>VLOOKUP(Таблица91112282710[[#This Row],[Ставка НДС]],ТаблицаСтавкиНДС[],2,FALSE)</f>
        <v>#N/A</v>
      </c>
      <c r="U105" s="6"/>
      <c r="V105" t="e">
        <f>VLOOKUP(Таблица91112282710[[#This Row],[Название источника финансирования]],ТаблИстФинанс[],2,FALSE)</f>
        <v>#N/A</v>
      </c>
      <c r="W105" s="2"/>
      <c r="X105" s="14"/>
      <c r="Y105" s="13"/>
      <c r="Z105" s="13"/>
      <c r="AA105" s="13"/>
      <c r="AB105" s="13"/>
      <c r="AC105" s="17"/>
      <c r="AD105" s="17"/>
      <c r="AE105" s="20"/>
      <c r="AF105" s="20"/>
      <c r="AG105" s="6"/>
      <c r="AH105" t="e">
        <f>VLOOKUP(Таблица91112282710[[#This Row],[Название способа закупки]],ТаблСпосЗакуп[],2,FALSE)</f>
        <v>#N/A</v>
      </c>
      <c r="AI105" s="6"/>
      <c r="AJ105" t="e">
        <f>VLOOKUP(Таблица91112282710[[#This Row],[Название формы конкурентной закупки]],ТаблФормЗакуп[],2,FALSE)</f>
        <v>#N/A</v>
      </c>
      <c r="AM105" s="14"/>
      <c r="AN105" s="14"/>
      <c r="AO105" s="15"/>
      <c r="AP105" s="14"/>
      <c r="AQ105" s="14"/>
      <c r="AR105" s="14"/>
      <c r="AT105" s="2"/>
      <c r="AV105" s="6"/>
      <c r="AW105" t="e">
        <f>VLOOKUP(Таблица91112282710[[#This Row],[Название ПД1 для согласования]],ТаблПодрГазпром[],2,FALSE)</f>
        <v>#N/A</v>
      </c>
      <c r="AX105" s="6"/>
      <c r="AY105" t="e">
        <f>VLOOKUP(Таблица91112282710[[#This Row],[Название ПД2 для согласования]],ТаблПодрГазпром[],2,FALSE)</f>
        <v>#N/A</v>
      </c>
      <c r="AZ105" s="6"/>
      <c r="BA105" t="e">
        <f>VLOOKUP(Таблица91112282710[[#This Row],[Название ПД3 для согласования]],ТаблПодрГазпром[],2,FALSE)</f>
        <v>#N/A</v>
      </c>
      <c r="BB105" s="6"/>
      <c r="BC105" t="e">
        <f>VLOOKUP(Таблица91112282710[[#This Row],[Название ПД4 для согласования]],ТаблПодрГазпром[],2,FALSE)</f>
        <v>#N/A</v>
      </c>
      <c r="BD105" s="6"/>
      <c r="BE105" t="e">
        <f>VLOOKUP(Таблица91112282710[[#This Row],[Название ПД5 для согласования]],ТаблПодрГазпром[],2,FALSE)</f>
        <v>#N/A</v>
      </c>
      <c r="BF105" s="2"/>
      <c r="BG105" s="12"/>
      <c r="BH105" s="12"/>
      <c r="BI105" s="6"/>
      <c r="BJ105" t="e">
        <f>VLOOKUP(Таблица91112282710[[#This Row],[Название направления закупки]],ТаблНапрЗакуп[],2,FALSE)</f>
        <v>#N/A</v>
      </c>
      <c r="BK105" s="14"/>
      <c r="BL105" s="44" t="e">
        <f>VLOOKUP(Таблица91112282710[[#This Row],[Наименование подразделения-заявителя закупки (только для закупок ОАО "Газпром")]],ТаблПодрГазпром[],2,FALSE)</f>
        <v>#N/A</v>
      </c>
      <c r="BM105" s="14"/>
    </row>
    <row r="106" spans="1:65" x14ac:dyDescent="0.25">
      <c r="A106" s="2"/>
      <c r="B106" s="16"/>
      <c r="C106" s="6"/>
      <c r="D106" t="e">
        <f>VLOOKUP(Таблица91112282710[[#This Row],[Название документа, основания для закупки]],ТаблОснЗакуп[],2,FALSE)</f>
        <v>#N/A</v>
      </c>
      <c r="E106" s="2"/>
      <c r="F106" s="6"/>
      <c r="G106" s="41" t="e">
        <f>VLOOKUP(Таблица91112282710[[#This Row],[ Название раздела Плана]],ТаблРазделПлана4[],2,FALSE)</f>
        <v>#N/A</v>
      </c>
      <c r="H106" s="14"/>
      <c r="I106" s="14"/>
      <c r="J106" s="17"/>
      <c r="K106" s="17"/>
      <c r="L106" s="52"/>
      <c r="M106" s="51" t="e">
        <f>VLOOKUP(Таблица91112282710[[#This Row],[Предмет закупки для учета исключений  в годовом объеме закупок (Код исключения СМСП)]],ТаблИсключ,2,FALSE)</f>
        <v>#N/A</v>
      </c>
      <c r="N106" s="20"/>
      <c r="O106" s="12"/>
      <c r="P106" s="37"/>
      <c r="Q106" s="12"/>
      <c r="R106" s="12"/>
      <c r="S106" s="12"/>
      <c r="T106" s="16" t="e">
        <f>VLOOKUP(Таблица91112282710[[#This Row],[Ставка НДС]],ТаблицаСтавкиНДС[],2,FALSE)</f>
        <v>#N/A</v>
      </c>
      <c r="U106" s="6"/>
      <c r="V106" t="e">
        <f>VLOOKUP(Таблица91112282710[[#This Row],[Название источника финансирования]],ТаблИстФинанс[],2,FALSE)</f>
        <v>#N/A</v>
      </c>
      <c r="W106" s="2"/>
      <c r="X106" s="14"/>
      <c r="Y106" s="13"/>
      <c r="Z106" s="13"/>
      <c r="AA106" s="13"/>
      <c r="AB106" s="13"/>
      <c r="AC106" s="17"/>
      <c r="AD106" s="17"/>
      <c r="AE106" s="20"/>
      <c r="AF106" s="20"/>
      <c r="AG106" s="6"/>
      <c r="AH106" t="e">
        <f>VLOOKUP(Таблица91112282710[[#This Row],[Название способа закупки]],ТаблСпосЗакуп[],2,FALSE)</f>
        <v>#N/A</v>
      </c>
      <c r="AI106" s="6"/>
      <c r="AJ106" t="e">
        <f>VLOOKUP(Таблица91112282710[[#This Row],[Название формы конкурентной закупки]],ТаблФормЗакуп[],2,FALSE)</f>
        <v>#N/A</v>
      </c>
      <c r="AM106" s="14"/>
      <c r="AN106" s="14"/>
      <c r="AO106" s="15"/>
      <c r="AP106" s="14"/>
      <c r="AQ106" s="14"/>
      <c r="AR106" s="14"/>
      <c r="AT106" s="2"/>
      <c r="AV106" s="6"/>
      <c r="AW106" t="e">
        <f>VLOOKUP(Таблица91112282710[[#This Row],[Название ПД1 для согласования]],ТаблПодрГазпром[],2,FALSE)</f>
        <v>#N/A</v>
      </c>
      <c r="AX106" s="6"/>
      <c r="AY106" t="e">
        <f>VLOOKUP(Таблица91112282710[[#This Row],[Название ПД2 для согласования]],ТаблПодрГазпром[],2,FALSE)</f>
        <v>#N/A</v>
      </c>
      <c r="AZ106" s="6"/>
      <c r="BA106" t="e">
        <f>VLOOKUP(Таблица91112282710[[#This Row],[Название ПД3 для согласования]],ТаблПодрГазпром[],2,FALSE)</f>
        <v>#N/A</v>
      </c>
      <c r="BB106" s="6"/>
      <c r="BC106" t="e">
        <f>VLOOKUP(Таблица91112282710[[#This Row],[Название ПД4 для согласования]],ТаблПодрГазпром[],2,FALSE)</f>
        <v>#N/A</v>
      </c>
      <c r="BD106" s="6"/>
      <c r="BE106" t="e">
        <f>VLOOKUP(Таблица91112282710[[#This Row],[Название ПД5 для согласования]],ТаблПодрГазпром[],2,FALSE)</f>
        <v>#N/A</v>
      </c>
      <c r="BF106" s="2"/>
      <c r="BG106" s="12"/>
      <c r="BH106" s="12"/>
      <c r="BI106" s="6"/>
      <c r="BJ106" t="e">
        <f>VLOOKUP(Таблица91112282710[[#This Row],[Название направления закупки]],ТаблНапрЗакуп[],2,FALSE)</f>
        <v>#N/A</v>
      </c>
      <c r="BK106" s="14"/>
      <c r="BL106" s="43" t="e">
        <f>VLOOKUP(Таблица91112282710[[#This Row],[Наименование подразделения-заявителя закупки (только для закупок ОАО "Газпром")]],ТаблПодрГазпром[],2,FALSE)</f>
        <v>#N/A</v>
      </c>
      <c r="BM106" s="14"/>
    </row>
    <row r="107" spans="1:65" x14ac:dyDescent="0.25">
      <c r="A107" s="2"/>
      <c r="B107" s="16"/>
      <c r="C107" s="6"/>
      <c r="D107" t="e">
        <f>VLOOKUP(Таблица91112282710[[#This Row],[Название документа, основания для закупки]],ТаблОснЗакуп[],2,FALSE)</f>
        <v>#N/A</v>
      </c>
      <c r="E107" s="2"/>
      <c r="F107" s="6"/>
      <c r="G107" s="41" t="e">
        <f>VLOOKUP(Таблица91112282710[[#This Row],[ Название раздела Плана]],ТаблРазделПлана4[],2,FALSE)</f>
        <v>#N/A</v>
      </c>
      <c r="H107" s="14"/>
      <c r="I107" s="14"/>
      <c r="J107" s="17"/>
      <c r="K107" s="17"/>
      <c r="L107" s="52"/>
      <c r="M107" s="51" t="e">
        <f>VLOOKUP(Таблица91112282710[[#This Row],[Предмет закупки для учета исключений  в годовом объеме закупок (Код исключения СМСП)]],ТаблИсключ,2,FALSE)</f>
        <v>#N/A</v>
      </c>
      <c r="N107" s="20"/>
      <c r="O107" s="12"/>
      <c r="P107" s="37"/>
      <c r="Q107" s="12"/>
      <c r="R107" s="12"/>
      <c r="S107" s="12"/>
      <c r="T107" s="16" t="e">
        <f>VLOOKUP(Таблица91112282710[[#This Row],[Ставка НДС]],ТаблицаСтавкиНДС[],2,FALSE)</f>
        <v>#N/A</v>
      </c>
      <c r="U107" s="6"/>
      <c r="V107" t="e">
        <f>VLOOKUP(Таблица91112282710[[#This Row],[Название источника финансирования]],ТаблИстФинанс[],2,FALSE)</f>
        <v>#N/A</v>
      </c>
      <c r="W107" s="2"/>
      <c r="X107" s="14"/>
      <c r="Y107" s="13"/>
      <c r="Z107" s="13"/>
      <c r="AA107" s="13"/>
      <c r="AB107" s="13"/>
      <c r="AC107" s="17"/>
      <c r="AD107" s="17"/>
      <c r="AE107" s="20"/>
      <c r="AF107" s="20"/>
      <c r="AG107" s="6"/>
      <c r="AH107" t="e">
        <f>VLOOKUP(Таблица91112282710[[#This Row],[Название способа закупки]],ТаблСпосЗакуп[],2,FALSE)</f>
        <v>#N/A</v>
      </c>
      <c r="AI107" s="6"/>
      <c r="AJ107" t="e">
        <f>VLOOKUP(Таблица91112282710[[#This Row],[Название формы конкурентной закупки]],ТаблФормЗакуп[],2,FALSE)</f>
        <v>#N/A</v>
      </c>
      <c r="AM107" s="14"/>
      <c r="AN107" s="14"/>
      <c r="AO107" s="15"/>
      <c r="AP107" s="14"/>
      <c r="AQ107" s="14"/>
      <c r="AR107" s="14"/>
      <c r="AT107" s="2"/>
      <c r="AV107" s="6"/>
      <c r="AW107" t="e">
        <f>VLOOKUP(Таблица91112282710[[#This Row],[Название ПД1 для согласования]],ТаблПодрГазпром[],2,FALSE)</f>
        <v>#N/A</v>
      </c>
      <c r="AX107" s="6"/>
      <c r="AY107" t="e">
        <f>VLOOKUP(Таблица91112282710[[#This Row],[Название ПД2 для согласования]],ТаблПодрГазпром[],2,FALSE)</f>
        <v>#N/A</v>
      </c>
      <c r="AZ107" s="6"/>
      <c r="BA107" t="e">
        <f>VLOOKUP(Таблица91112282710[[#This Row],[Название ПД3 для согласования]],ТаблПодрГазпром[],2,FALSE)</f>
        <v>#N/A</v>
      </c>
      <c r="BB107" s="6"/>
      <c r="BC107" t="e">
        <f>VLOOKUP(Таблица91112282710[[#This Row],[Название ПД4 для согласования]],ТаблПодрГазпром[],2,FALSE)</f>
        <v>#N/A</v>
      </c>
      <c r="BD107" s="6"/>
      <c r="BE107" t="e">
        <f>VLOOKUP(Таблица91112282710[[#This Row],[Название ПД5 для согласования]],ТаблПодрГазпром[],2,FALSE)</f>
        <v>#N/A</v>
      </c>
      <c r="BF107" s="2"/>
      <c r="BG107" s="12"/>
      <c r="BH107" s="12"/>
      <c r="BI107" s="6"/>
      <c r="BJ107" t="e">
        <f>VLOOKUP(Таблица91112282710[[#This Row],[Название направления закупки]],ТаблНапрЗакуп[],2,FALSE)</f>
        <v>#N/A</v>
      </c>
      <c r="BK107" s="14"/>
      <c r="BL107" s="44" t="e">
        <f>VLOOKUP(Таблица91112282710[[#This Row],[Наименование подразделения-заявителя закупки (только для закупок ОАО "Газпром")]],ТаблПодрГазпром[],2,FALSE)</f>
        <v>#N/A</v>
      </c>
      <c r="BM107" s="14"/>
    </row>
    <row r="108" spans="1:65" x14ac:dyDescent="0.25">
      <c r="A108" s="2"/>
      <c r="B108" s="16"/>
      <c r="C108" s="6"/>
      <c r="D108" t="e">
        <f>VLOOKUP(Таблица91112282710[[#This Row],[Название документа, основания для закупки]],ТаблОснЗакуп[],2,FALSE)</f>
        <v>#N/A</v>
      </c>
      <c r="E108" s="2"/>
      <c r="F108" s="6"/>
      <c r="G108" s="41" t="e">
        <f>VLOOKUP(Таблица91112282710[[#This Row],[ Название раздела Плана]],ТаблРазделПлана4[],2,FALSE)</f>
        <v>#N/A</v>
      </c>
      <c r="H108" s="14"/>
      <c r="I108" s="14"/>
      <c r="J108" s="17"/>
      <c r="K108" s="17"/>
      <c r="L108" s="52"/>
      <c r="M108" s="51" t="e">
        <f>VLOOKUP(Таблица91112282710[[#This Row],[Предмет закупки для учета исключений  в годовом объеме закупок (Код исключения СМСП)]],ТаблИсключ,2,FALSE)</f>
        <v>#N/A</v>
      </c>
      <c r="N108" s="20"/>
      <c r="O108" s="12"/>
      <c r="P108" s="37"/>
      <c r="Q108" s="12"/>
      <c r="R108" s="12"/>
      <c r="S108" s="12"/>
      <c r="T108" s="16" t="e">
        <f>VLOOKUP(Таблица91112282710[[#This Row],[Ставка НДС]],ТаблицаСтавкиНДС[],2,FALSE)</f>
        <v>#N/A</v>
      </c>
      <c r="U108" s="6"/>
      <c r="V108" t="e">
        <f>VLOOKUP(Таблица91112282710[[#This Row],[Название источника финансирования]],ТаблИстФинанс[],2,FALSE)</f>
        <v>#N/A</v>
      </c>
      <c r="W108" s="2"/>
      <c r="X108" s="14"/>
      <c r="Y108" s="13"/>
      <c r="Z108" s="13"/>
      <c r="AA108" s="13"/>
      <c r="AB108" s="13"/>
      <c r="AC108" s="17"/>
      <c r="AD108" s="17"/>
      <c r="AE108" s="20"/>
      <c r="AF108" s="20"/>
      <c r="AG108" s="6"/>
      <c r="AH108" t="e">
        <f>VLOOKUP(Таблица91112282710[[#This Row],[Название способа закупки]],ТаблСпосЗакуп[],2,FALSE)</f>
        <v>#N/A</v>
      </c>
      <c r="AI108" s="6"/>
      <c r="AJ108" t="e">
        <f>VLOOKUP(Таблица91112282710[[#This Row],[Название формы конкурентной закупки]],ТаблФормЗакуп[],2,FALSE)</f>
        <v>#N/A</v>
      </c>
      <c r="AM108" s="14"/>
      <c r="AN108" s="14"/>
      <c r="AO108" s="15"/>
      <c r="AP108" s="14"/>
      <c r="AQ108" s="14"/>
      <c r="AR108" s="14"/>
      <c r="AT108" s="2"/>
      <c r="AV108" s="6"/>
      <c r="AW108" t="e">
        <f>VLOOKUP(Таблица91112282710[[#This Row],[Название ПД1 для согласования]],ТаблПодрГазпром[],2,FALSE)</f>
        <v>#N/A</v>
      </c>
      <c r="AX108" s="6"/>
      <c r="AY108" t="e">
        <f>VLOOKUP(Таблица91112282710[[#This Row],[Название ПД2 для согласования]],ТаблПодрГазпром[],2,FALSE)</f>
        <v>#N/A</v>
      </c>
      <c r="AZ108" s="6"/>
      <c r="BA108" t="e">
        <f>VLOOKUP(Таблица91112282710[[#This Row],[Название ПД3 для согласования]],ТаблПодрГазпром[],2,FALSE)</f>
        <v>#N/A</v>
      </c>
      <c r="BB108" s="6"/>
      <c r="BC108" t="e">
        <f>VLOOKUP(Таблица91112282710[[#This Row],[Название ПД4 для согласования]],ТаблПодрГазпром[],2,FALSE)</f>
        <v>#N/A</v>
      </c>
      <c r="BD108" s="6"/>
      <c r="BE108" t="e">
        <f>VLOOKUP(Таблица91112282710[[#This Row],[Название ПД5 для согласования]],ТаблПодрГазпром[],2,FALSE)</f>
        <v>#N/A</v>
      </c>
      <c r="BF108" s="2"/>
      <c r="BG108" s="12"/>
      <c r="BH108" s="12"/>
      <c r="BI108" s="6"/>
      <c r="BJ108" t="e">
        <f>VLOOKUP(Таблица91112282710[[#This Row],[Название направления закупки]],ТаблНапрЗакуп[],2,FALSE)</f>
        <v>#N/A</v>
      </c>
      <c r="BK108" s="14"/>
      <c r="BL108" s="43" t="e">
        <f>VLOOKUP(Таблица91112282710[[#This Row],[Наименование подразделения-заявителя закупки (только для закупок ОАО "Газпром")]],ТаблПодрГазпром[],2,FALSE)</f>
        <v>#N/A</v>
      </c>
      <c r="BM108" s="14"/>
    </row>
    <row r="109" spans="1:65" x14ac:dyDescent="0.25">
      <c r="A109" s="2"/>
      <c r="B109" s="16"/>
      <c r="C109" s="6"/>
      <c r="D109" t="e">
        <f>VLOOKUP(Таблица91112282710[[#This Row],[Название документа, основания для закупки]],ТаблОснЗакуп[],2,FALSE)</f>
        <v>#N/A</v>
      </c>
      <c r="E109" s="2"/>
      <c r="F109" s="6"/>
      <c r="G109" s="41" t="e">
        <f>VLOOKUP(Таблица91112282710[[#This Row],[ Название раздела Плана]],ТаблРазделПлана4[],2,FALSE)</f>
        <v>#N/A</v>
      </c>
      <c r="H109" s="14"/>
      <c r="I109" s="14"/>
      <c r="J109" s="17"/>
      <c r="K109" s="17"/>
      <c r="L109" s="52"/>
      <c r="M109" s="51" t="e">
        <f>VLOOKUP(Таблица91112282710[[#This Row],[Предмет закупки для учета исключений  в годовом объеме закупок (Код исключения СМСП)]],ТаблИсключ,2,FALSE)</f>
        <v>#N/A</v>
      </c>
      <c r="N109" s="20"/>
      <c r="O109" s="12"/>
      <c r="P109" s="37"/>
      <c r="Q109" s="12"/>
      <c r="R109" s="12"/>
      <c r="S109" s="12"/>
      <c r="T109" s="16" t="e">
        <f>VLOOKUP(Таблица91112282710[[#This Row],[Ставка НДС]],ТаблицаСтавкиНДС[],2,FALSE)</f>
        <v>#N/A</v>
      </c>
      <c r="U109" s="6"/>
      <c r="V109" t="e">
        <f>VLOOKUP(Таблица91112282710[[#This Row],[Название источника финансирования]],ТаблИстФинанс[],2,FALSE)</f>
        <v>#N/A</v>
      </c>
      <c r="W109" s="2"/>
      <c r="X109" s="14"/>
      <c r="Y109" s="13"/>
      <c r="Z109" s="13"/>
      <c r="AA109" s="13"/>
      <c r="AB109" s="13"/>
      <c r="AC109" s="17"/>
      <c r="AD109" s="17"/>
      <c r="AE109" s="20"/>
      <c r="AF109" s="20"/>
      <c r="AG109" s="6"/>
      <c r="AH109" t="e">
        <f>VLOOKUP(Таблица91112282710[[#This Row],[Название способа закупки]],ТаблСпосЗакуп[],2,FALSE)</f>
        <v>#N/A</v>
      </c>
      <c r="AI109" s="6"/>
      <c r="AJ109" t="e">
        <f>VLOOKUP(Таблица91112282710[[#This Row],[Название формы конкурентной закупки]],ТаблФормЗакуп[],2,FALSE)</f>
        <v>#N/A</v>
      </c>
      <c r="AM109" s="14"/>
      <c r="AN109" s="14"/>
      <c r="AO109" s="15"/>
      <c r="AP109" s="14"/>
      <c r="AQ109" s="14"/>
      <c r="AR109" s="14"/>
      <c r="AT109" s="2"/>
      <c r="AV109" s="6"/>
      <c r="AW109" t="e">
        <f>VLOOKUP(Таблица91112282710[[#This Row],[Название ПД1 для согласования]],ТаблПодрГазпром[],2,FALSE)</f>
        <v>#N/A</v>
      </c>
      <c r="AX109" s="6"/>
      <c r="AY109" t="e">
        <f>VLOOKUP(Таблица91112282710[[#This Row],[Название ПД2 для согласования]],ТаблПодрГазпром[],2,FALSE)</f>
        <v>#N/A</v>
      </c>
      <c r="AZ109" s="6"/>
      <c r="BA109" t="e">
        <f>VLOOKUP(Таблица91112282710[[#This Row],[Название ПД3 для согласования]],ТаблПодрГазпром[],2,FALSE)</f>
        <v>#N/A</v>
      </c>
      <c r="BB109" s="6"/>
      <c r="BC109" t="e">
        <f>VLOOKUP(Таблица91112282710[[#This Row],[Название ПД4 для согласования]],ТаблПодрГазпром[],2,FALSE)</f>
        <v>#N/A</v>
      </c>
      <c r="BD109" s="6"/>
      <c r="BE109" t="e">
        <f>VLOOKUP(Таблица91112282710[[#This Row],[Название ПД5 для согласования]],ТаблПодрГазпром[],2,FALSE)</f>
        <v>#N/A</v>
      </c>
      <c r="BF109" s="2"/>
      <c r="BG109" s="12"/>
      <c r="BH109" s="12"/>
      <c r="BI109" s="6"/>
      <c r="BJ109" t="e">
        <f>VLOOKUP(Таблица91112282710[[#This Row],[Название направления закупки]],ТаблНапрЗакуп[],2,FALSE)</f>
        <v>#N/A</v>
      </c>
      <c r="BK109" s="14"/>
      <c r="BL109" s="44" t="e">
        <f>VLOOKUP(Таблица91112282710[[#This Row],[Наименование подразделения-заявителя закупки (только для закупок ОАО "Газпром")]],ТаблПодрГазпром[],2,FALSE)</f>
        <v>#N/A</v>
      </c>
      <c r="BM109" s="14"/>
    </row>
    <row r="110" spans="1:65" x14ac:dyDescent="0.25">
      <c r="A110" s="2"/>
      <c r="B110" s="16"/>
      <c r="C110" s="6"/>
      <c r="D110" t="e">
        <f>VLOOKUP(Таблица91112282710[[#This Row],[Название документа, основания для закупки]],ТаблОснЗакуп[],2,FALSE)</f>
        <v>#N/A</v>
      </c>
      <c r="E110" s="2"/>
      <c r="F110" s="6"/>
      <c r="G110" s="41" t="e">
        <f>VLOOKUP(Таблица91112282710[[#This Row],[ Название раздела Плана]],ТаблРазделПлана4[],2,FALSE)</f>
        <v>#N/A</v>
      </c>
      <c r="H110" s="14"/>
      <c r="I110" s="14"/>
      <c r="J110" s="17"/>
      <c r="K110" s="17"/>
      <c r="L110" s="52"/>
      <c r="M110" s="51" t="e">
        <f>VLOOKUP(Таблица91112282710[[#This Row],[Предмет закупки для учета исключений  в годовом объеме закупок (Код исключения СМСП)]],ТаблИсключ,2,FALSE)</f>
        <v>#N/A</v>
      </c>
      <c r="N110" s="20"/>
      <c r="O110" s="12"/>
      <c r="P110" s="37"/>
      <c r="Q110" s="12"/>
      <c r="R110" s="12"/>
      <c r="S110" s="12"/>
      <c r="T110" s="16" t="e">
        <f>VLOOKUP(Таблица91112282710[[#This Row],[Ставка НДС]],ТаблицаСтавкиНДС[],2,FALSE)</f>
        <v>#N/A</v>
      </c>
      <c r="U110" s="6"/>
      <c r="V110" t="e">
        <f>VLOOKUP(Таблица91112282710[[#This Row],[Название источника финансирования]],ТаблИстФинанс[],2,FALSE)</f>
        <v>#N/A</v>
      </c>
      <c r="W110" s="2"/>
      <c r="X110" s="14"/>
      <c r="Y110" s="13"/>
      <c r="Z110" s="13"/>
      <c r="AA110" s="13"/>
      <c r="AB110" s="13"/>
      <c r="AC110" s="17"/>
      <c r="AD110" s="17"/>
      <c r="AE110" s="20"/>
      <c r="AF110" s="20"/>
      <c r="AG110" s="6"/>
      <c r="AH110" t="e">
        <f>VLOOKUP(Таблица91112282710[[#This Row],[Название способа закупки]],ТаблСпосЗакуп[],2,FALSE)</f>
        <v>#N/A</v>
      </c>
      <c r="AI110" s="6"/>
      <c r="AJ110" t="e">
        <f>VLOOKUP(Таблица91112282710[[#This Row],[Название формы конкурентной закупки]],ТаблФормЗакуп[],2,FALSE)</f>
        <v>#N/A</v>
      </c>
      <c r="AM110" s="14"/>
      <c r="AN110" s="14"/>
      <c r="AO110" s="15"/>
      <c r="AP110" s="14"/>
      <c r="AQ110" s="14"/>
      <c r="AR110" s="14"/>
      <c r="AT110" s="2"/>
      <c r="AV110" s="6"/>
      <c r="AW110" t="e">
        <f>VLOOKUP(Таблица91112282710[[#This Row],[Название ПД1 для согласования]],ТаблПодрГазпром[],2,FALSE)</f>
        <v>#N/A</v>
      </c>
      <c r="AX110" s="6"/>
      <c r="AY110" t="e">
        <f>VLOOKUP(Таблица91112282710[[#This Row],[Название ПД2 для согласования]],ТаблПодрГазпром[],2,FALSE)</f>
        <v>#N/A</v>
      </c>
      <c r="AZ110" s="6"/>
      <c r="BA110" t="e">
        <f>VLOOKUP(Таблица91112282710[[#This Row],[Название ПД3 для согласования]],ТаблПодрГазпром[],2,FALSE)</f>
        <v>#N/A</v>
      </c>
      <c r="BB110" s="6"/>
      <c r="BC110" t="e">
        <f>VLOOKUP(Таблица91112282710[[#This Row],[Название ПД4 для согласования]],ТаблПодрГазпром[],2,FALSE)</f>
        <v>#N/A</v>
      </c>
      <c r="BD110" s="6"/>
      <c r="BE110" t="e">
        <f>VLOOKUP(Таблица91112282710[[#This Row],[Название ПД5 для согласования]],ТаблПодрГазпром[],2,FALSE)</f>
        <v>#N/A</v>
      </c>
      <c r="BF110" s="2"/>
      <c r="BG110" s="12"/>
      <c r="BH110" s="12"/>
      <c r="BI110" s="6"/>
      <c r="BJ110" t="e">
        <f>VLOOKUP(Таблица91112282710[[#This Row],[Название направления закупки]],ТаблНапрЗакуп[],2,FALSE)</f>
        <v>#N/A</v>
      </c>
      <c r="BK110" s="14"/>
      <c r="BL110" s="43" t="e">
        <f>VLOOKUP(Таблица91112282710[[#This Row],[Наименование подразделения-заявителя закупки (только для закупок ОАО "Газпром")]],ТаблПодрГазпром[],2,FALSE)</f>
        <v>#N/A</v>
      </c>
      <c r="BM110" s="14"/>
    </row>
    <row r="111" spans="1:65" x14ac:dyDescent="0.25">
      <c r="A111" s="2"/>
      <c r="B111" s="16"/>
      <c r="C111" s="6"/>
      <c r="D111" t="e">
        <f>VLOOKUP(Таблица91112282710[[#This Row],[Название документа, основания для закупки]],ТаблОснЗакуп[],2,FALSE)</f>
        <v>#N/A</v>
      </c>
      <c r="E111" s="2"/>
      <c r="F111" s="6"/>
      <c r="G111" s="41" t="e">
        <f>VLOOKUP(Таблица91112282710[[#This Row],[ Название раздела Плана]],ТаблРазделПлана4[],2,FALSE)</f>
        <v>#N/A</v>
      </c>
      <c r="H111" s="14"/>
      <c r="I111" s="14"/>
      <c r="J111" s="17"/>
      <c r="K111" s="17"/>
      <c r="L111" s="52"/>
      <c r="M111" s="51" t="e">
        <f>VLOOKUP(Таблица91112282710[[#This Row],[Предмет закупки для учета исключений  в годовом объеме закупок (Код исключения СМСП)]],ТаблИсключ,2,FALSE)</f>
        <v>#N/A</v>
      </c>
      <c r="N111" s="20"/>
      <c r="O111" s="12"/>
      <c r="P111" s="37"/>
      <c r="Q111" s="12"/>
      <c r="R111" s="12"/>
      <c r="S111" s="12"/>
      <c r="T111" s="16" t="e">
        <f>VLOOKUP(Таблица91112282710[[#This Row],[Ставка НДС]],ТаблицаСтавкиНДС[],2,FALSE)</f>
        <v>#N/A</v>
      </c>
      <c r="U111" s="6"/>
      <c r="V111" t="e">
        <f>VLOOKUP(Таблица91112282710[[#This Row],[Название источника финансирования]],ТаблИстФинанс[],2,FALSE)</f>
        <v>#N/A</v>
      </c>
      <c r="W111" s="2"/>
      <c r="X111" s="14"/>
      <c r="Y111" s="13"/>
      <c r="Z111" s="13"/>
      <c r="AA111" s="13"/>
      <c r="AB111" s="13"/>
      <c r="AC111" s="17"/>
      <c r="AD111" s="17"/>
      <c r="AE111" s="20"/>
      <c r="AF111" s="20"/>
      <c r="AG111" s="6"/>
      <c r="AH111" t="e">
        <f>VLOOKUP(Таблица91112282710[[#This Row],[Название способа закупки]],ТаблСпосЗакуп[],2,FALSE)</f>
        <v>#N/A</v>
      </c>
      <c r="AI111" s="6"/>
      <c r="AJ111" t="e">
        <f>VLOOKUP(Таблица91112282710[[#This Row],[Название формы конкурентной закупки]],ТаблФормЗакуп[],2,FALSE)</f>
        <v>#N/A</v>
      </c>
      <c r="AM111" s="14"/>
      <c r="AN111" s="14"/>
      <c r="AO111" s="15"/>
      <c r="AP111" s="14"/>
      <c r="AQ111" s="14"/>
      <c r="AR111" s="14"/>
      <c r="AT111" s="2"/>
      <c r="AV111" s="6"/>
      <c r="AW111" t="e">
        <f>VLOOKUP(Таблица91112282710[[#This Row],[Название ПД1 для согласования]],ТаблПодрГазпром[],2,FALSE)</f>
        <v>#N/A</v>
      </c>
      <c r="AX111" s="6"/>
      <c r="AY111" t="e">
        <f>VLOOKUP(Таблица91112282710[[#This Row],[Название ПД2 для согласования]],ТаблПодрГазпром[],2,FALSE)</f>
        <v>#N/A</v>
      </c>
      <c r="AZ111" s="6"/>
      <c r="BA111" t="e">
        <f>VLOOKUP(Таблица91112282710[[#This Row],[Название ПД3 для согласования]],ТаблПодрГазпром[],2,FALSE)</f>
        <v>#N/A</v>
      </c>
      <c r="BB111" s="6"/>
      <c r="BC111" t="e">
        <f>VLOOKUP(Таблица91112282710[[#This Row],[Название ПД4 для согласования]],ТаблПодрГазпром[],2,FALSE)</f>
        <v>#N/A</v>
      </c>
      <c r="BD111" s="6"/>
      <c r="BE111" t="e">
        <f>VLOOKUP(Таблица91112282710[[#This Row],[Название ПД5 для согласования]],ТаблПодрГазпром[],2,FALSE)</f>
        <v>#N/A</v>
      </c>
      <c r="BF111" s="2"/>
      <c r="BG111" s="12"/>
      <c r="BH111" s="12"/>
      <c r="BI111" s="6"/>
      <c r="BJ111" t="e">
        <f>VLOOKUP(Таблица91112282710[[#This Row],[Название направления закупки]],ТаблНапрЗакуп[],2,FALSE)</f>
        <v>#N/A</v>
      </c>
      <c r="BK111" s="14"/>
      <c r="BL111" s="44" t="e">
        <f>VLOOKUP(Таблица91112282710[[#This Row],[Наименование подразделения-заявителя закупки (только для закупок ОАО "Газпром")]],ТаблПодрГазпром[],2,FALSE)</f>
        <v>#N/A</v>
      </c>
      <c r="BM111" s="14"/>
    </row>
    <row r="112" spans="1:65" x14ac:dyDescent="0.25">
      <c r="A112" s="2"/>
      <c r="B112" s="16"/>
      <c r="C112" s="6"/>
      <c r="D112" t="e">
        <f>VLOOKUP(Таблица91112282710[[#This Row],[Название документа, основания для закупки]],ТаблОснЗакуп[],2,FALSE)</f>
        <v>#N/A</v>
      </c>
      <c r="E112" s="2"/>
      <c r="F112" s="6"/>
      <c r="G112" s="41" t="e">
        <f>VLOOKUP(Таблица91112282710[[#This Row],[ Название раздела Плана]],ТаблРазделПлана4[],2,FALSE)</f>
        <v>#N/A</v>
      </c>
      <c r="H112" s="14"/>
      <c r="I112" s="14"/>
      <c r="J112" s="17"/>
      <c r="K112" s="17"/>
      <c r="L112" s="52"/>
      <c r="M112" s="51" t="e">
        <f>VLOOKUP(Таблица91112282710[[#This Row],[Предмет закупки для учета исключений  в годовом объеме закупок (Код исключения СМСП)]],ТаблИсключ,2,FALSE)</f>
        <v>#N/A</v>
      </c>
      <c r="N112" s="20"/>
      <c r="O112" s="12"/>
      <c r="P112" s="37"/>
      <c r="Q112" s="12"/>
      <c r="R112" s="12"/>
      <c r="S112" s="12"/>
      <c r="T112" s="16" t="e">
        <f>VLOOKUP(Таблица91112282710[[#This Row],[Ставка НДС]],ТаблицаСтавкиНДС[],2,FALSE)</f>
        <v>#N/A</v>
      </c>
      <c r="U112" s="6"/>
      <c r="V112" t="e">
        <f>VLOOKUP(Таблица91112282710[[#This Row],[Название источника финансирования]],ТаблИстФинанс[],2,FALSE)</f>
        <v>#N/A</v>
      </c>
      <c r="W112" s="2"/>
      <c r="X112" s="14"/>
      <c r="Y112" s="13"/>
      <c r="Z112" s="13"/>
      <c r="AA112" s="13"/>
      <c r="AB112" s="13"/>
      <c r="AC112" s="17"/>
      <c r="AD112" s="17"/>
      <c r="AE112" s="20"/>
      <c r="AF112" s="20"/>
      <c r="AG112" s="6"/>
      <c r="AH112" t="e">
        <f>VLOOKUP(Таблица91112282710[[#This Row],[Название способа закупки]],ТаблСпосЗакуп[],2,FALSE)</f>
        <v>#N/A</v>
      </c>
      <c r="AI112" s="6"/>
      <c r="AJ112" t="e">
        <f>VLOOKUP(Таблица91112282710[[#This Row],[Название формы конкурентной закупки]],ТаблФормЗакуп[],2,FALSE)</f>
        <v>#N/A</v>
      </c>
      <c r="AM112" s="14"/>
      <c r="AN112" s="14"/>
      <c r="AO112" s="15"/>
      <c r="AP112" s="14"/>
      <c r="AQ112" s="14"/>
      <c r="AR112" s="14"/>
      <c r="AT112" s="2"/>
      <c r="AV112" s="6"/>
      <c r="AW112" t="e">
        <f>VLOOKUP(Таблица91112282710[[#This Row],[Название ПД1 для согласования]],ТаблПодрГазпром[],2,FALSE)</f>
        <v>#N/A</v>
      </c>
      <c r="AX112" s="6"/>
      <c r="AY112" t="e">
        <f>VLOOKUP(Таблица91112282710[[#This Row],[Название ПД2 для согласования]],ТаблПодрГазпром[],2,FALSE)</f>
        <v>#N/A</v>
      </c>
      <c r="AZ112" s="6"/>
      <c r="BA112" t="e">
        <f>VLOOKUP(Таблица91112282710[[#This Row],[Название ПД3 для согласования]],ТаблПодрГазпром[],2,FALSE)</f>
        <v>#N/A</v>
      </c>
      <c r="BB112" s="6"/>
      <c r="BC112" t="e">
        <f>VLOOKUP(Таблица91112282710[[#This Row],[Название ПД4 для согласования]],ТаблПодрГазпром[],2,FALSE)</f>
        <v>#N/A</v>
      </c>
      <c r="BD112" s="6"/>
      <c r="BE112" t="e">
        <f>VLOOKUP(Таблица91112282710[[#This Row],[Название ПД5 для согласования]],ТаблПодрГазпром[],2,FALSE)</f>
        <v>#N/A</v>
      </c>
      <c r="BF112" s="2"/>
      <c r="BG112" s="12"/>
      <c r="BH112" s="12"/>
      <c r="BI112" s="6"/>
      <c r="BJ112" t="e">
        <f>VLOOKUP(Таблица91112282710[[#This Row],[Название направления закупки]],ТаблНапрЗакуп[],2,FALSE)</f>
        <v>#N/A</v>
      </c>
      <c r="BK112" s="14"/>
      <c r="BL112" s="43" t="e">
        <f>VLOOKUP(Таблица91112282710[[#This Row],[Наименование подразделения-заявителя закупки (только для закупок ОАО "Газпром")]],ТаблПодрГазпром[],2,FALSE)</f>
        <v>#N/A</v>
      </c>
      <c r="BM112" s="14"/>
    </row>
    <row r="113" spans="1:65" x14ac:dyDescent="0.25">
      <c r="A113" s="2"/>
      <c r="B113" s="16"/>
      <c r="C113" s="6"/>
      <c r="D113" t="e">
        <f>VLOOKUP(Таблица91112282710[[#This Row],[Название документа, основания для закупки]],ТаблОснЗакуп[],2,FALSE)</f>
        <v>#N/A</v>
      </c>
      <c r="E113" s="2"/>
      <c r="F113" s="6"/>
      <c r="G113" s="41" t="e">
        <f>VLOOKUP(Таблица91112282710[[#This Row],[ Название раздела Плана]],ТаблРазделПлана4[],2,FALSE)</f>
        <v>#N/A</v>
      </c>
      <c r="H113" s="14"/>
      <c r="I113" s="14"/>
      <c r="J113" s="17"/>
      <c r="K113" s="17"/>
      <c r="L113" s="52"/>
      <c r="M113" s="51" t="e">
        <f>VLOOKUP(Таблица91112282710[[#This Row],[Предмет закупки для учета исключений  в годовом объеме закупок (Код исключения СМСП)]],ТаблИсключ,2,FALSE)</f>
        <v>#N/A</v>
      </c>
      <c r="N113" s="20"/>
      <c r="O113" s="12"/>
      <c r="P113" s="37"/>
      <c r="Q113" s="12"/>
      <c r="R113" s="12"/>
      <c r="S113" s="12"/>
      <c r="T113" s="16" t="e">
        <f>VLOOKUP(Таблица91112282710[[#This Row],[Ставка НДС]],ТаблицаСтавкиНДС[],2,FALSE)</f>
        <v>#N/A</v>
      </c>
      <c r="U113" s="6"/>
      <c r="V113" t="e">
        <f>VLOOKUP(Таблица91112282710[[#This Row],[Название источника финансирования]],ТаблИстФинанс[],2,FALSE)</f>
        <v>#N/A</v>
      </c>
      <c r="W113" s="2"/>
      <c r="X113" s="14"/>
      <c r="Y113" s="13"/>
      <c r="Z113" s="13"/>
      <c r="AA113" s="13"/>
      <c r="AB113" s="13"/>
      <c r="AC113" s="17"/>
      <c r="AD113" s="17"/>
      <c r="AE113" s="20"/>
      <c r="AF113" s="20"/>
      <c r="AG113" s="6"/>
      <c r="AH113" t="e">
        <f>VLOOKUP(Таблица91112282710[[#This Row],[Название способа закупки]],ТаблСпосЗакуп[],2,FALSE)</f>
        <v>#N/A</v>
      </c>
      <c r="AI113" s="6"/>
      <c r="AJ113" t="e">
        <f>VLOOKUP(Таблица91112282710[[#This Row],[Название формы конкурентной закупки]],ТаблФормЗакуп[],2,FALSE)</f>
        <v>#N/A</v>
      </c>
      <c r="AM113" s="14"/>
      <c r="AN113" s="14"/>
      <c r="AO113" s="15"/>
      <c r="AP113" s="14"/>
      <c r="AQ113" s="14"/>
      <c r="AR113" s="14"/>
      <c r="AT113" s="2"/>
      <c r="AV113" s="6"/>
      <c r="AW113" t="e">
        <f>VLOOKUP(Таблица91112282710[[#This Row],[Название ПД1 для согласования]],ТаблПодрГазпром[],2,FALSE)</f>
        <v>#N/A</v>
      </c>
      <c r="AX113" s="6"/>
      <c r="AY113" t="e">
        <f>VLOOKUP(Таблица91112282710[[#This Row],[Название ПД2 для согласования]],ТаблПодрГазпром[],2,FALSE)</f>
        <v>#N/A</v>
      </c>
      <c r="AZ113" s="6"/>
      <c r="BA113" t="e">
        <f>VLOOKUP(Таблица91112282710[[#This Row],[Название ПД3 для согласования]],ТаблПодрГазпром[],2,FALSE)</f>
        <v>#N/A</v>
      </c>
      <c r="BB113" s="6"/>
      <c r="BC113" t="e">
        <f>VLOOKUP(Таблица91112282710[[#This Row],[Название ПД4 для согласования]],ТаблПодрГазпром[],2,FALSE)</f>
        <v>#N/A</v>
      </c>
      <c r="BD113" s="6"/>
      <c r="BE113" t="e">
        <f>VLOOKUP(Таблица91112282710[[#This Row],[Название ПД5 для согласования]],ТаблПодрГазпром[],2,FALSE)</f>
        <v>#N/A</v>
      </c>
      <c r="BF113" s="2"/>
      <c r="BG113" s="12"/>
      <c r="BH113" s="12"/>
      <c r="BI113" s="6"/>
      <c r="BJ113" t="e">
        <f>VLOOKUP(Таблица91112282710[[#This Row],[Название направления закупки]],ТаблНапрЗакуп[],2,FALSE)</f>
        <v>#N/A</v>
      </c>
      <c r="BK113" s="14"/>
      <c r="BL113" s="44" t="e">
        <f>VLOOKUP(Таблица91112282710[[#This Row],[Наименование подразделения-заявителя закупки (только для закупок ОАО "Газпром")]],ТаблПодрГазпром[],2,FALSE)</f>
        <v>#N/A</v>
      </c>
      <c r="BM113" s="14"/>
    </row>
    <row r="114" spans="1:65" x14ac:dyDescent="0.25">
      <c r="A114" s="2"/>
      <c r="B114" s="16"/>
      <c r="C114" s="6"/>
      <c r="D114" t="e">
        <f>VLOOKUP(Таблица91112282710[[#This Row],[Название документа, основания для закупки]],ТаблОснЗакуп[],2,FALSE)</f>
        <v>#N/A</v>
      </c>
      <c r="E114" s="2"/>
      <c r="F114" s="6"/>
      <c r="G114" s="41" t="e">
        <f>VLOOKUP(Таблица91112282710[[#This Row],[ Название раздела Плана]],ТаблРазделПлана4[],2,FALSE)</f>
        <v>#N/A</v>
      </c>
      <c r="H114" s="14"/>
      <c r="I114" s="14"/>
      <c r="J114" s="17"/>
      <c r="K114" s="17"/>
      <c r="L114" s="52"/>
      <c r="M114" s="51" t="e">
        <f>VLOOKUP(Таблица91112282710[[#This Row],[Предмет закупки для учета исключений  в годовом объеме закупок (Код исключения СМСП)]],ТаблИсключ,2,FALSE)</f>
        <v>#N/A</v>
      </c>
      <c r="N114" s="20"/>
      <c r="O114" s="12"/>
      <c r="P114" s="37"/>
      <c r="Q114" s="12"/>
      <c r="R114" s="12"/>
      <c r="S114" s="12"/>
      <c r="T114" s="16" t="e">
        <f>VLOOKUP(Таблица91112282710[[#This Row],[Ставка НДС]],ТаблицаСтавкиНДС[],2,FALSE)</f>
        <v>#N/A</v>
      </c>
      <c r="U114" s="6"/>
      <c r="V114" t="e">
        <f>VLOOKUP(Таблица91112282710[[#This Row],[Название источника финансирования]],ТаблИстФинанс[],2,FALSE)</f>
        <v>#N/A</v>
      </c>
      <c r="W114" s="2"/>
      <c r="X114" s="14"/>
      <c r="Y114" s="13"/>
      <c r="Z114" s="13"/>
      <c r="AA114" s="13"/>
      <c r="AB114" s="13"/>
      <c r="AC114" s="17"/>
      <c r="AD114" s="17"/>
      <c r="AE114" s="20"/>
      <c r="AF114" s="20"/>
      <c r="AG114" s="6"/>
      <c r="AH114" t="e">
        <f>VLOOKUP(Таблица91112282710[[#This Row],[Название способа закупки]],ТаблСпосЗакуп[],2,FALSE)</f>
        <v>#N/A</v>
      </c>
      <c r="AI114" s="6"/>
      <c r="AJ114" t="e">
        <f>VLOOKUP(Таблица91112282710[[#This Row],[Название формы конкурентной закупки]],ТаблФормЗакуп[],2,FALSE)</f>
        <v>#N/A</v>
      </c>
      <c r="AM114" s="14"/>
      <c r="AN114" s="14"/>
      <c r="AO114" s="15"/>
      <c r="AP114" s="14"/>
      <c r="AQ114" s="14"/>
      <c r="AR114" s="14"/>
      <c r="AT114" s="2"/>
      <c r="AV114" s="6"/>
      <c r="AW114" t="e">
        <f>VLOOKUP(Таблица91112282710[[#This Row],[Название ПД1 для согласования]],ТаблПодрГазпром[],2,FALSE)</f>
        <v>#N/A</v>
      </c>
      <c r="AX114" s="6"/>
      <c r="AY114" t="e">
        <f>VLOOKUP(Таблица91112282710[[#This Row],[Название ПД2 для согласования]],ТаблПодрГазпром[],2,FALSE)</f>
        <v>#N/A</v>
      </c>
      <c r="AZ114" s="6"/>
      <c r="BA114" t="e">
        <f>VLOOKUP(Таблица91112282710[[#This Row],[Название ПД3 для согласования]],ТаблПодрГазпром[],2,FALSE)</f>
        <v>#N/A</v>
      </c>
      <c r="BB114" s="6"/>
      <c r="BC114" t="e">
        <f>VLOOKUP(Таблица91112282710[[#This Row],[Название ПД4 для согласования]],ТаблПодрГазпром[],2,FALSE)</f>
        <v>#N/A</v>
      </c>
      <c r="BD114" s="6"/>
      <c r="BE114" t="e">
        <f>VLOOKUP(Таблица91112282710[[#This Row],[Название ПД5 для согласования]],ТаблПодрГазпром[],2,FALSE)</f>
        <v>#N/A</v>
      </c>
      <c r="BF114" s="2"/>
      <c r="BG114" s="12"/>
      <c r="BH114" s="12"/>
      <c r="BI114" s="6"/>
      <c r="BJ114" t="e">
        <f>VLOOKUP(Таблица91112282710[[#This Row],[Название направления закупки]],ТаблНапрЗакуп[],2,FALSE)</f>
        <v>#N/A</v>
      </c>
      <c r="BK114" s="14"/>
      <c r="BL114" s="43" t="e">
        <f>VLOOKUP(Таблица91112282710[[#This Row],[Наименование подразделения-заявителя закупки (только для закупок ОАО "Газпром")]],ТаблПодрГазпром[],2,FALSE)</f>
        <v>#N/A</v>
      </c>
      <c r="BM114" s="14"/>
    </row>
    <row r="115" spans="1:65" x14ac:dyDescent="0.25">
      <c r="A115" s="2"/>
      <c r="B115" s="16"/>
      <c r="C115" s="6"/>
      <c r="D115" t="e">
        <f>VLOOKUP(Таблица91112282710[[#This Row],[Название документа, основания для закупки]],ТаблОснЗакуп[],2,FALSE)</f>
        <v>#N/A</v>
      </c>
      <c r="E115" s="2"/>
      <c r="F115" s="6"/>
      <c r="G115" s="41" t="e">
        <f>VLOOKUP(Таблица91112282710[[#This Row],[ Название раздела Плана]],ТаблРазделПлана4[],2,FALSE)</f>
        <v>#N/A</v>
      </c>
      <c r="H115" s="14"/>
      <c r="I115" s="14"/>
      <c r="J115" s="17"/>
      <c r="K115" s="17"/>
      <c r="L115" s="52"/>
      <c r="M115" s="51" t="e">
        <f>VLOOKUP(Таблица91112282710[[#This Row],[Предмет закупки для учета исключений  в годовом объеме закупок (Код исключения СМСП)]],ТаблИсключ,2,FALSE)</f>
        <v>#N/A</v>
      </c>
      <c r="N115" s="20"/>
      <c r="O115" s="12"/>
      <c r="P115" s="37"/>
      <c r="Q115" s="12"/>
      <c r="R115" s="12"/>
      <c r="S115" s="12"/>
      <c r="T115" s="16" t="e">
        <f>VLOOKUP(Таблица91112282710[[#This Row],[Ставка НДС]],ТаблицаСтавкиНДС[],2,FALSE)</f>
        <v>#N/A</v>
      </c>
      <c r="U115" s="6"/>
      <c r="V115" t="e">
        <f>VLOOKUP(Таблица91112282710[[#This Row],[Название источника финансирования]],ТаблИстФинанс[],2,FALSE)</f>
        <v>#N/A</v>
      </c>
      <c r="W115" s="2"/>
      <c r="X115" s="14"/>
      <c r="Y115" s="13"/>
      <c r="Z115" s="13"/>
      <c r="AA115" s="13"/>
      <c r="AB115" s="13"/>
      <c r="AC115" s="17"/>
      <c r="AD115" s="17"/>
      <c r="AE115" s="20"/>
      <c r="AF115" s="20"/>
      <c r="AG115" s="6"/>
      <c r="AH115" t="e">
        <f>VLOOKUP(Таблица91112282710[[#This Row],[Название способа закупки]],ТаблСпосЗакуп[],2,FALSE)</f>
        <v>#N/A</v>
      </c>
      <c r="AI115" s="6"/>
      <c r="AJ115" t="e">
        <f>VLOOKUP(Таблица91112282710[[#This Row],[Название формы конкурентной закупки]],ТаблФормЗакуп[],2,FALSE)</f>
        <v>#N/A</v>
      </c>
      <c r="AM115" s="14"/>
      <c r="AN115" s="14"/>
      <c r="AO115" s="15"/>
      <c r="AP115" s="14"/>
      <c r="AQ115" s="14"/>
      <c r="AR115" s="14"/>
      <c r="AT115" s="2"/>
      <c r="AV115" s="6"/>
      <c r="AW115" t="e">
        <f>VLOOKUP(Таблица91112282710[[#This Row],[Название ПД1 для согласования]],ТаблПодрГазпром[],2,FALSE)</f>
        <v>#N/A</v>
      </c>
      <c r="AX115" s="6"/>
      <c r="AY115" t="e">
        <f>VLOOKUP(Таблица91112282710[[#This Row],[Название ПД2 для согласования]],ТаблПодрГазпром[],2,FALSE)</f>
        <v>#N/A</v>
      </c>
      <c r="AZ115" s="6"/>
      <c r="BA115" t="e">
        <f>VLOOKUP(Таблица91112282710[[#This Row],[Название ПД3 для согласования]],ТаблПодрГазпром[],2,FALSE)</f>
        <v>#N/A</v>
      </c>
      <c r="BB115" s="6"/>
      <c r="BC115" t="e">
        <f>VLOOKUP(Таблица91112282710[[#This Row],[Название ПД4 для согласования]],ТаблПодрГазпром[],2,FALSE)</f>
        <v>#N/A</v>
      </c>
      <c r="BD115" s="6"/>
      <c r="BE115" t="e">
        <f>VLOOKUP(Таблица91112282710[[#This Row],[Название ПД5 для согласования]],ТаблПодрГазпром[],2,FALSE)</f>
        <v>#N/A</v>
      </c>
      <c r="BF115" s="2"/>
      <c r="BG115" s="12"/>
      <c r="BH115" s="12"/>
      <c r="BI115" s="6"/>
      <c r="BJ115" t="e">
        <f>VLOOKUP(Таблица91112282710[[#This Row],[Название направления закупки]],ТаблНапрЗакуп[],2,FALSE)</f>
        <v>#N/A</v>
      </c>
      <c r="BK115" s="14"/>
      <c r="BL115" s="44" t="e">
        <f>VLOOKUP(Таблица91112282710[[#This Row],[Наименование подразделения-заявителя закупки (только для закупок ОАО "Газпром")]],ТаблПодрГазпром[],2,FALSE)</f>
        <v>#N/A</v>
      </c>
      <c r="BM115" s="14"/>
    </row>
    <row r="116" spans="1:65" x14ac:dyDescent="0.25">
      <c r="A116" s="2"/>
      <c r="B116" s="16"/>
      <c r="C116" s="6"/>
      <c r="D116" t="e">
        <f>VLOOKUP(Таблица91112282710[[#This Row],[Название документа, основания для закупки]],ТаблОснЗакуп[],2,FALSE)</f>
        <v>#N/A</v>
      </c>
      <c r="E116" s="2"/>
      <c r="F116" s="6"/>
      <c r="G116" s="41" t="e">
        <f>VLOOKUP(Таблица91112282710[[#This Row],[ Название раздела Плана]],ТаблРазделПлана4[],2,FALSE)</f>
        <v>#N/A</v>
      </c>
      <c r="H116" s="14"/>
      <c r="I116" s="14"/>
      <c r="J116" s="17"/>
      <c r="K116" s="17"/>
      <c r="L116" s="52"/>
      <c r="M116" s="51" t="e">
        <f>VLOOKUP(Таблица91112282710[[#This Row],[Предмет закупки для учета исключений  в годовом объеме закупок (Код исключения СМСП)]],ТаблИсключ,2,FALSE)</f>
        <v>#N/A</v>
      </c>
      <c r="N116" s="20"/>
      <c r="O116" s="12"/>
      <c r="P116" s="37"/>
      <c r="Q116" s="12"/>
      <c r="R116" s="12"/>
      <c r="S116" s="12"/>
      <c r="T116" s="16" t="e">
        <f>VLOOKUP(Таблица91112282710[[#This Row],[Ставка НДС]],ТаблицаСтавкиНДС[],2,FALSE)</f>
        <v>#N/A</v>
      </c>
      <c r="U116" s="6"/>
      <c r="V116" t="e">
        <f>VLOOKUP(Таблица91112282710[[#This Row],[Название источника финансирования]],ТаблИстФинанс[],2,FALSE)</f>
        <v>#N/A</v>
      </c>
      <c r="W116" s="2"/>
      <c r="X116" s="14"/>
      <c r="Y116" s="13"/>
      <c r="Z116" s="13"/>
      <c r="AA116" s="13"/>
      <c r="AB116" s="13"/>
      <c r="AC116" s="17"/>
      <c r="AD116" s="17"/>
      <c r="AE116" s="20"/>
      <c r="AF116" s="20"/>
      <c r="AG116" s="6"/>
      <c r="AH116" t="e">
        <f>VLOOKUP(Таблица91112282710[[#This Row],[Название способа закупки]],ТаблСпосЗакуп[],2,FALSE)</f>
        <v>#N/A</v>
      </c>
      <c r="AI116" s="6"/>
      <c r="AJ116" t="e">
        <f>VLOOKUP(Таблица91112282710[[#This Row],[Название формы конкурентной закупки]],ТаблФормЗакуп[],2,FALSE)</f>
        <v>#N/A</v>
      </c>
      <c r="AM116" s="14"/>
      <c r="AN116" s="14"/>
      <c r="AO116" s="15"/>
      <c r="AP116" s="14"/>
      <c r="AQ116" s="14"/>
      <c r="AR116" s="14"/>
      <c r="AT116" s="2"/>
      <c r="AV116" s="6"/>
      <c r="AW116" t="e">
        <f>VLOOKUP(Таблица91112282710[[#This Row],[Название ПД1 для согласования]],ТаблПодрГазпром[],2,FALSE)</f>
        <v>#N/A</v>
      </c>
      <c r="AX116" s="6"/>
      <c r="AY116" t="e">
        <f>VLOOKUP(Таблица91112282710[[#This Row],[Название ПД2 для согласования]],ТаблПодрГазпром[],2,FALSE)</f>
        <v>#N/A</v>
      </c>
      <c r="AZ116" s="6"/>
      <c r="BA116" t="e">
        <f>VLOOKUP(Таблица91112282710[[#This Row],[Название ПД3 для согласования]],ТаблПодрГазпром[],2,FALSE)</f>
        <v>#N/A</v>
      </c>
      <c r="BB116" s="6"/>
      <c r="BC116" t="e">
        <f>VLOOKUP(Таблица91112282710[[#This Row],[Название ПД4 для согласования]],ТаблПодрГазпром[],2,FALSE)</f>
        <v>#N/A</v>
      </c>
      <c r="BD116" s="6"/>
      <c r="BE116" t="e">
        <f>VLOOKUP(Таблица91112282710[[#This Row],[Название ПД5 для согласования]],ТаблПодрГазпром[],2,FALSE)</f>
        <v>#N/A</v>
      </c>
      <c r="BF116" s="2"/>
      <c r="BG116" s="12"/>
      <c r="BH116" s="12"/>
      <c r="BI116" s="6"/>
      <c r="BJ116" t="e">
        <f>VLOOKUP(Таблица91112282710[[#This Row],[Название направления закупки]],ТаблНапрЗакуп[],2,FALSE)</f>
        <v>#N/A</v>
      </c>
      <c r="BK116" s="14"/>
      <c r="BL116" s="43" t="e">
        <f>VLOOKUP(Таблица91112282710[[#This Row],[Наименование подразделения-заявителя закупки (только для закупок ОАО "Газпром")]],ТаблПодрГазпром[],2,FALSE)</f>
        <v>#N/A</v>
      </c>
      <c r="BM116" s="14"/>
    </row>
    <row r="117" spans="1:65" x14ac:dyDescent="0.25">
      <c r="A117" s="2"/>
      <c r="B117" s="16"/>
      <c r="C117" s="6"/>
      <c r="D117" t="e">
        <f>VLOOKUP(Таблица91112282710[[#This Row],[Название документа, основания для закупки]],ТаблОснЗакуп[],2,FALSE)</f>
        <v>#N/A</v>
      </c>
      <c r="E117" s="2"/>
      <c r="F117" s="6"/>
      <c r="G117" s="41" t="e">
        <f>VLOOKUP(Таблица91112282710[[#This Row],[ Название раздела Плана]],ТаблРазделПлана4[],2,FALSE)</f>
        <v>#N/A</v>
      </c>
      <c r="H117" s="14"/>
      <c r="I117" s="14"/>
      <c r="J117" s="17"/>
      <c r="K117" s="17"/>
      <c r="L117" s="52"/>
      <c r="M117" s="51" t="e">
        <f>VLOOKUP(Таблица91112282710[[#This Row],[Предмет закупки для учета исключений  в годовом объеме закупок (Код исключения СМСП)]],ТаблИсключ,2,FALSE)</f>
        <v>#N/A</v>
      </c>
      <c r="N117" s="20"/>
      <c r="O117" s="12"/>
      <c r="P117" s="37"/>
      <c r="Q117" s="12"/>
      <c r="R117" s="12"/>
      <c r="S117" s="12"/>
      <c r="T117" s="16" t="e">
        <f>VLOOKUP(Таблица91112282710[[#This Row],[Ставка НДС]],ТаблицаСтавкиНДС[],2,FALSE)</f>
        <v>#N/A</v>
      </c>
      <c r="U117" s="6"/>
      <c r="V117" t="e">
        <f>VLOOKUP(Таблица91112282710[[#This Row],[Название источника финансирования]],ТаблИстФинанс[],2,FALSE)</f>
        <v>#N/A</v>
      </c>
      <c r="W117" s="2"/>
      <c r="X117" s="14"/>
      <c r="Y117" s="13"/>
      <c r="Z117" s="13"/>
      <c r="AA117" s="13"/>
      <c r="AB117" s="13"/>
      <c r="AC117" s="17"/>
      <c r="AD117" s="17"/>
      <c r="AE117" s="20"/>
      <c r="AF117" s="20"/>
      <c r="AG117" s="6"/>
      <c r="AH117" t="e">
        <f>VLOOKUP(Таблица91112282710[[#This Row],[Название способа закупки]],ТаблСпосЗакуп[],2,FALSE)</f>
        <v>#N/A</v>
      </c>
      <c r="AI117" s="6"/>
      <c r="AJ117" t="e">
        <f>VLOOKUP(Таблица91112282710[[#This Row],[Название формы конкурентной закупки]],ТаблФормЗакуп[],2,FALSE)</f>
        <v>#N/A</v>
      </c>
      <c r="AM117" s="14"/>
      <c r="AN117" s="14"/>
      <c r="AO117" s="15"/>
      <c r="AP117" s="14"/>
      <c r="AQ117" s="14"/>
      <c r="AR117" s="14"/>
      <c r="AT117" s="2"/>
      <c r="AV117" s="6"/>
      <c r="AW117" t="e">
        <f>VLOOKUP(Таблица91112282710[[#This Row],[Название ПД1 для согласования]],ТаблПодрГазпром[],2,FALSE)</f>
        <v>#N/A</v>
      </c>
      <c r="AX117" s="6"/>
      <c r="AY117" t="e">
        <f>VLOOKUP(Таблица91112282710[[#This Row],[Название ПД2 для согласования]],ТаблПодрГазпром[],2,FALSE)</f>
        <v>#N/A</v>
      </c>
      <c r="AZ117" s="6"/>
      <c r="BA117" t="e">
        <f>VLOOKUP(Таблица91112282710[[#This Row],[Название ПД3 для согласования]],ТаблПодрГазпром[],2,FALSE)</f>
        <v>#N/A</v>
      </c>
      <c r="BB117" s="6"/>
      <c r="BC117" t="e">
        <f>VLOOKUP(Таблица91112282710[[#This Row],[Название ПД4 для согласования]],ТаблПодрГазпром[],2,FALSE)</f>
        <v>#N/A</v>
      </c>
      <c r="BD117" s="6"/>
      <c r="BE117" t="e">
        <f>VLOOKUP(Таблица91112282710[[#This Row],[Название ПД5 для согласования]],ТаблПодрГазпром[],2,FALSE)</f>
        <v>#N/A</v>
      </c>
      <c r="BF117" s="2"/>
      <c r="BG117" s="12"/>
      <c r="BH117" s="12"/>
      <c r="BI117" s="6"/>
      <c r="BJ117" t="e">
        <f>VLOOKUP(Таблица91112282710[[#This Row],[Название направления закупки]],ТаблНапрЗакуп[],2,FALSE)</f>
        <v>#N/A</v>
      </c>
      <c r="BK117" s="14"/>
      <c r="BL117" s="44" t="e">
        <f>VLOOKUP(Таблица91112282710[[#This Row],[Наименование подразделения-заявителя закупки (только для закупок ОАО "Газпром")]],ТаблПодрГазпром[],2,FALSE)</f>
        <v>#N/A</v>
      </c>
      <c r="BM117" s="14"/>
    </row>
    <row r="118" spans="1:65" x14ac:dyDescent="0.25">
      <c r="A118" s="2"/>
      <c r="B118" s="16"/>
      <c r="C118" s="6"/>
      <c r="D118" t="e">
        <f>VLOOKUP(Таблица91112282710[[#This Row],[Название документа, основания для закупки]],ТаблОснЗакуп[],2,FALSE)</f>
        <v>#N/A</v>
      </c>
      <c r="E118" s="2"/>
      <c r="F118" s="6"/>
      <c r="G118" s="41" t="e">
        <f>VLOOKUP(Таблица91112282710[[#This Row],[ Название раздела Плана]],ТаблРазделПлана4[],2,FALSE)</f>
        <v>#N/A</v>
      </c>
      <c r="H118" s="14"/>
      <c r="I118" s="14"/>
      <c r="J118" s="17"/>
      <c r="K118" s="17"/>
      <c r="L118" s="52"/>
      <c r="M118" s="51" t="e">
        <f>VLOOKUP(Таблица91112282710[[#This Row],[Предмет закупки для учета исключений  в годовом объеме закупок (Код исключения СМСП)]],ТаблИсключ,2,FALSE)</f>
        <v>#N/A</v>
      </c>
      <c r="N118" s="20"/>
      <c r="O118" s="12"/>
      <c r="P118" s="37"/>
      <c r="Q118" s="12"/>
      <c r="R118" s="12"/>
      <c r="S118" s="12"/>
      <c r="T118" s="16" t="e">
        <f>VLOOKUP(Таблица91112282710[[#This Row],[Ставка НДС]],ТаблицаСтавкиНДС[],2,FALSE)</f>
        <v>#N/A</v>
      </c>
      <c r="U118" s="6"/>
      <c r="V118" t="e">
        <f>VLOOKUP(Таблица91112282710[[#This Row],[Название источника финансирования]],ТаблИстФинанс[],2,FALSE)</f>
        <v>#N/A</v>
      </c>
      <c r="W118" s="2"/>
      <c r="X118" s="14"/>
      <c r="Y118" s="13"/>
      <c r="Z118" s="13"/>
      <c r="AA118" s="13"/>
      <c r="AB118" s="13"/>
      <c r="AC118" s="17"/>
      <c r="AD118" s="17"/>
      <c r="AE118" s="20"/>
      <c r="AF118" s="20"/>
      <c r="AG118" s="6"/>
      <c r="AH118" t="e">
        <f>VLOOKUP(Таблица91112282710[[#This Row],[Название способа закупки]],ТаблСпосЗакуп[],2,FALSE)</f>
        <v>#N/A</v>
      </c>
      <c r="AI118" s="6"/>
      <c r="AJ118" t="e">
        <f>VLOOKUP(Таблица91112282710[[#This Row],[Название формы конкурентной закупки]],ТаблФормЗакуп[],2,FALSE)</f>
        <v>#N/A</v>
      </c>
      <c r="AM118" s="14"/>
      <c r="AN118" s="14"/>
      <c r="AO118" s="15"/>
      <c r="AP118" s="14"/>
      <c r="AQ118" s="14"/>
      <c r="AR118" s="14"/>
      <c r="AT118" s="2"/>
      <c r="AV118" s="6"/>
      <c r="AW118" t="e">
        <f>VLOOKUP(Таблица91112282710[[#This Row],[Название ПД1 для согласования]],ТаблПодрГазпром[],2,FALSE)</f>
        <v>#N/A</v>
      </c>
      <c r="AX118" s="6"/>
      <c r="AY118" t="e">
        <f>VLOOKUP(Таблица91112282710[[#This Row],[Название ПД2 для согласования]],ТаблПодрГазпром[],2,FALSE)</f>
        <v>#N/A</v>
      </c>
      <c r="AZ118" s="6"/>
      <c r="BA118" t="e">
        <f>VLOOKUP(Таблица91112282710[[#This Row],[Название ПД3 для согласования]],ТаблПодрГазпром[],2,FALSE)</f>
        <v>#N/A</v>
      </c>
      <c r="BB118" s="6"/>
      <c r="BC118" t="e">
        <f>VLOOKUP(Таблица91112282710[[#This Row],[Название ПД4 для согласования]],ТаблПодрГазпром[],2,FALSE)</f>
        <v>#N/A</v>
      </c>
      <c r="BD118" s="6"/>
      <c r="BE118" t="e">
        <f>VLOOKUP(Таблица91112282710[[#This Row],[Название ПД5 для согласования]],ТаблПодрГазпром[],2,FALSE)</f>
        <v>#N/A</v>
      </c>
      <c r="BF118" s="2"/>
      <c r="BG118" s="12"/>
      <c r="BH118" s="12"/>
      <c r="BI118" s="6"/>
      <c r="BJ118" t="e">
        <f>VLOOKUP(Таблица91112282710[[#This Row],[Название направления закупки]],ТаблНапрЗакуп[],2,FALSE)</f>
        <v>#N/A</v>
      </c>
      <c r="BK118" s="14"/>
      <c r="BL118" s="43" t="e">
        <f>VLOOKUP(Таблица91112282710[[#This Row],[Наименование подразделения-заявителя закупки (только для закупок ОАО "Газпром")]],ТаблПодрГазпром[],2,FALSE)</f>
        <v>#N/A</v>
      </c>
      <c r="BM118" s="14"/>
    </row>
    <row r="119" spans="1:65" x14ac:dyDescent="0.25">
      <c r="A119" s="2"/>
      <c r="B119" s="16"/>
      <c r="C119" s="6"/>
      <c r="D119" t="e">
        <f>VLOOKUP(Таблица91112282710[[#This Row],[Название документа, основания для закупки]],ТаблОснЗакуп[],2,FALSE)</f>
        <v>#N/A</v>
      </c>
      <c r="E119" s="2"/>
      <c r="F119" s="6"/>
      <c r="G119" s="41" t="e">
        <f>VLOOKUP(Таблица91112282710[[#This Row],[ Название раздела Плана]],ТаблРазделПлана4[],2,FALSE)</f>
        <v>#N/A</v>
      </c>
      <c r="H119" s="14"/>
      <c r="I119" s="14"/>
      <c r="J119" s="17"/>
      <c r="K119" s="17"/>
      <c r="L119" s="52"/>
      <c r="M119" s="51" t="e">
        <f>VLOOKUP(Таблица91112282710[[#This Row],[Предмет закупки для учета исключений  в годовом объеме закупок (Код исключения СМСП)]],ТаблИсключ,2,FALSE)</f>
        <v>#N/A</v>
      </c>
      <c r="N119" s="20"/>
      <c r="O119" s="12"/>
      <c r="P119" s="37"/>
      <c r="Q119" s="12"/>
      <c r="R119" s="12"/>
      <c r="S119" s="12"/>
      <c r="T119" s="16" t="e">
        <f>VLOOKUP(Таблица91112282710[[#This Row],[Ставка НДС]],ТаблицаСтавкиНДС[],2,FALSE)</f>
        <v>#N/A</v>
      </c>
      <c r="U119" s="6"/>
      <c r="V119" t="e">
        <f>VLOOKUP(Таблица91112282710[[#This Row],[Название источника финансирования]],ТаблИстФинанс[],2,FALSE)</f>
        <v>#N/A</v>
      </c>
      <c r="W119" s="2"/>
      <c r="X119" s="14"/>
      <c r="Y119" s="13"/>
      <c r="Z119" s="13"/>
      <c r="AA119" s="13"/>
      <c r="AB119" s="13"/>
      <c r="AC119" s="17"/>
      <c r="AD119" s="17"/>
      <c r="AE119" s="20"/>
      <c r="AF119" s="20"/>
      <c r="AG119" s="6"/>
      <c r="AH119" t="e">
        <f>VLOOKUP(Таблица91112282710[[#This Row],[Название способа закупки]],ТаблСпосЗакуп[],2,FALSE)</f>
        <v>#N/A</v>
      </c>
      <c r="AI119" s="6"/>
      <c r="AJ119" t="e">
        <f>VLOOKUP(Таблица91112282710[[#This Row],[Название формы конкурентной закупки]],ТаблФормЗакуп[],2,FALSE)</f>
        <v>#N/A</v>
      </c>
      <c r="AM119" s="14"/>
      <c r="AN119" s="14"/>
      <c r="AO119" s="15"/>
      <c r="AP119" s="14"/>
      <c r="AQ119" s="14"/>
      <c r="AR119" s="14"/>
      <c r="AT119" s="2"/>
      <c r="AV119" s="6"/>
      <c r="AW119" t="e">
        <f>VLOOKUP(Таблица91112282710[[#This Row],[Название ПД1 для согласования]],ТаблПодрГазпром[],2,FALSE)</f>
        <v>#N/A</v>
      </c>
      <c r="AX119" s="6"/>
      <c r="AY119" t="e">
        <f>VLOOKUP(Таблица91112282710[[#This Row],[Название ПД2 для согласования]],ТаблПодрГазпром[],2,FALSE)</f>
        <v>#N/A</v>
      </c>
      <c r="AZ119" s="6"/>
      <c r="BA119" t="e">
        <f>VLOOKUP(Таблица91112282710[[#This Row],[Название ПД3 для согласования]],ТаблПодрГазпром[],2,FALSE)</f>
        <v>#N/A</v>
      </c>
      <c r="BB119" s="6"/>
      <c r="BC119" t="e">
        <f>VLOOKUP(Таблица91112282710[[#This Row],[Название ПД4 для согласования]],ТаблПодрГазпром[],2,FALSE)</f>
        <v>#N/A</v>
      </c>
      <c r="BD119" s="6"/>
      <c r="BE119" t="e">
        <f>VLOOKUP(Таблица91112282710[[#This Row],[Название ПД5 для согласования]],ТаблПодрГазпром[],2,FALSE)</f>
        <v>#N/A</v>
      </c>
      <c r="BF119" s="2"/>
      <c r="BG119" s="12"/>
      <c r="BH119" s="12"/>
      <c r="BI119" s="6"/>
      <c r="BJ119" t="e">
        <f>VLOOKUP(Таблица91112282710[[#This Row],[Название направления закупки]],ТаблНапрЗакуп[],2,FALSE)</f>
        <v>#N/A</v>
      </c>
      <c r="BK119" s="14"/>
      <c r="BL119" s="44" t="e">
        <f>VLOOKUP(Таблица91112282710[[#This Row],[Наименование подразделения-заявителя закупки (только для закупок ОАО "Газпром")]],ТаблПодрГазпром[],2,FALSE)</f>
        <v>#N/A</v>
      </c>
      <c r="BM119" s="14"/>
    </row>
    <row r="120" spans="1:65" x14ac:dyDescent="0.25">
      <c r="A120" s="2"/>
      <c r="B120" s="16"/>
      <c r="C120" s="6"/>
      <c r="D120" t="e">
        <f>VLOOKUP(Таблица91112282710[[#This Row],[Название документа, основания для закупки]],ТаблОснЗакуп[],2,FALSE)</f>
        <v>#N/A</v>
      </c>
      <c r="E120" s="2"/>
      <c r="F120" s="6"/>
      <c r="G120" s="41" t="e">
        <f>VLOOKUP(Таблица91112282710[[#This Row],[ Название раздела Плана]],ТаблРазделПлана4[],2,FALSE)</f>
        <v>#N/A</v>
      </c>
      <c r="H120" s="14"/>
      <c r="I120" s="14"/>
      <c r="J120" s="17"/>
      <c r="K120" s="17"/>
      <c r="L120" s="52"/>
      <c r="M120" s="51" t="e">
        <f>VLOOKUP(Таблица91112282710[[#This Row],[Предмет закупки для учета исключений  в годовом объеме закупок (Код исключения СМСП)]],ТаблИсключ,2,FALSE)</f>
        <v>#N/A</v>
      </c>
      <c r="N120" s="20"/>
      <c r="O120" s="12"/>
      <c r="P120" s="37"/>
      <c r="Q120" s="12"/>
      <c r="R120" s="12"/>
      <c r="S120" s="12"/>
      <c r="T120" s="16" t="e">
        <f>VLOOKUP(Таблица91112282710[[#This Row],[Ставка НДС]],ТаблицаСтавкиНДС[],2,FALSE)</f>
        <v>#N/A</v>
      </c>
      <c r="U120" s="6"/>
      <c r="V120" t="e">
        <f>VLOOKUP(Таблица91112282710[[#This Row],[Название источника финансирования]],ТаблИстФинанс[],2,FALSE)</f>
        <v>#N/A</v>
      </c>
      <c r="W120" s="2"/>
      <c r="X120" s="14"/>
      <c r="Y120" s="13"/>
      <c r="Z120" s="13"/>
      <c r="AA120" s="13"/>
      <c r="AB120" s="13"/>
      <c r="AC120" s="17"/>
      <c r="AD120" s="17"/>
      <c r="AE120" s="20"/>
      <c r="AF120" s="20"/>
      <c r="AG120" s="6"/>
      <c r="AH120" t="e">
        <f>VLOOKUP(Таблица91112282710[[#This Row],[Название способа закупки]],ТаблСпосЗакуп[],2,FALSE)</f>
        <v>#N/A</v>
      </c>
      <c r="AI120" s="6"/>
      <c r="AJ120" t="e">
        <f>VLOOKUP(Таблица91112282710[[#This Row],[Название формы конкурентной закупки]],ТаблФормЗакуп[],2,FALSE)</f>
        <v>#N/A</v>
      </c>
      <c r="AM120" s="14"/>
      <c r="AN120" s="14"/>
      <c r="AO120" s="15"/>
      <c r="AP120" s="14"/>
      <c r="AQ120" s="14"/>
      <c r="AR120" s="14"/>
      <c r="AT120" s="2"/>
      <c r="AV120" s="6"/>
      <c r="AW120" t="e">
        <f>VLOOKUP(Таблица91112282710[[#This Row],[Название ПД1 для согласования]],ТаблПодрГазпром[],2,FALSE)</f>
        <v>#N/A</v>
      </c>
      <c r="AX120" s="6"/>
      <c r="AY120" t="e">
        <f>VLOOKUP(Таблица91112282710[[#This Row],[Название ПД2 для согласования]],ТаблПодрГазпром[],2,FALSE)</f>
        <v>#N/A</v>
      </c>
      <c r="AZ120" s="6"/>
      <c r="BA120" t="e">
        <f>VLOOKUP(Таблица91112282710[[#This Row],[Название ПД3 для согласования]],ТаблПодрГазпром[],2,FALSE)</f>
        <v>#N/A</v>
      </c>
      <c r="BB120" s="6"/>
      <c r="BC120" t="e">
        <f>VLOOKUP(Таблица91112282710[[#This Row],[Название ПД4 для согласования]],ТаблПодрГазпром[],2,FALSE)</f>
        <v>#N/A</v>
      </c>
      <c r="BD120" s="6"/>
      <c r="BE120" t="e">
        <f>VLOOKUP(Таблица91112282710[[#This Row],[Название ПД5 для согласования]],ТаблПодрГазпром[],2,FALSE)</f>
        <v>#N/A</v>
      </c>
      <c r="BF120" s="2"/>
      <c r="BG120" s="12"/>
      <c r="BH120" s="12"/>
      <c r="BI120" s="6"/>
      <c r="BJ120" t="e">
        <f>VLOOKUP(Таблица91112282710[[#This Row],[Название направления закупки]],ТаблНапрЗакуп[],2,FALSE)</f>
        <v>#N/A</v>
      </c>
      <c r="BK120" s="14"/>
      <c r="BL120" s="43" t="e">
        <f>VLOOKUP(Таблица91112282710[[#This Row],[Наименование подразделения-заявителя закупки (только для закупок ОАО "Газпром")]],ТаблПодрГазпром[],2,FALSE)</f>
        <v>#N/A</v>
      </c>
      <c r="BM120" s="14"/>
    </row>
    <row r="121" spans="1:65" x14ac:dyDescent="0.25">
      <c r="A121" s="2"/>
      <c r="B121" s="16"/>
      <c r="C121" s="6"/>
      <c r="D121" t="e">
        <f>VLOOKUP(Таблица91112282710[[#This Row],[Название документа, основания для закупки]],ТаблОснЗакуп[],2,FALSE)</f>
        <v>#N/A</v>
      </c>
      <c r="E121" s="2"/>
      <c r="F121" s="6"/>
      <c r="G121" s="41" t="e">
        <f>VLOOKUP(Таблица91112282710[[#This Row],[ Название раздела Плана]],ТаблРазделПлана4[],2,FALSE)</f>
        <v>#N/A</v>
      </c>
      <c r="H121" s="14"/>
      <c r="I121" s="14"/>
      <c r="J121" s="17"/>
      <c r="K121" s="17"/>
      <c r="L121" s="52"/>
      <c r="M121" s="51" t="e">
        <f>VLOOKUP(Таблица91112282710[[#This Row],[Предмет закупки для учета исключений  в годовом объеме закупок (Код исключения СМСП)]],ТаблИсключ,2,FALSE)</f>
        <v>#N/A</v>
      </c>
      <c r="N121" s="20"/>
      <c r="O121" s="12"/>
      <c r="P121" s="37"/>
      <c r="Q121" s="12"/>
      <c r="R121" s="12"/>
      <c r="S121" s="12"/>
      <c r="T121" s="16" t="e">
        <f>VLOOKUP(Таблица91112282710[[#This Row],[Ставка НДС]],ТаблицаСтавкиНДС[],2,FALSE)</f>
        <v>#N/A</v>
      </c>
      <c r="U121" s="6"/>
      <c r="V121" t="e">
        <f>VLOOKUP(Таблица91112282710[[#This Row],[Название источника финансирования]],ТаблИстФинанс[],2,FALSE)</f>
        <v>#N/A</v>
      </c>
      <c r="W121" s="2"/>
      <c r="X121" s="14"/>
      <c r="Y121" s="13"/>
      <c r="Z121" s="13"/>
      <c r="AA121" s="13"/>
      <c r="AB121" s="13"/>
      <c r="AC121" s="17"/>
      <c r="AD121" s="17"/>
      <c r="AE121" s="20"/>
      <c r="AF121" s="20"/>
      <c r="AG121" s="6"/>
      <c r="AH121" t="e">
        <f>VLOOKUP(Таблица91112282710[[#This Row],[Название способа закупки]],ТаблСпосЗакуп[],2,FALSE)</f>
        <v>#N/A</v>
      </c>
      <c r="AI121" s="6"/>
      <c r="AJ121" t="e">
        <f>VLOOKUP(Таблица91112282710[[#This Row],[Название формы конкурентной закупки]],ТаблФормЗакуп[],2,FALSE)</f>
        <v>#N/A</v>
      </c>
      <c r="AM121" s="14"/>
      <c r="AN121" s="14"/>
      <c r="AO121" s="15"/>
      <c r="AP121" s="14"/>
      <c r="AQ121" s="14"/>
      <c r="AR121" s="14"/>
      <c r="AT121" s="2"/>
      <c r="AV121" s="6"/>
      <c r="AW121" t="e">
        <f>VLOOKUP(Таблица91112282710[[#This Row],[Название ПД1 для согласования]],ТаблПодрГазпром[],2,FALSE)</f>
        <v>#N/A</v>
      </c>
      <c r="AX121" s="6"/>
      <c r="AY121" t="e">
        <f>VLOOKUP(Таблица91112282710[[#This Row],[Название ПД2 для согласования]],ТаблПодрГазпром[],2,FALSE)</f>
        <v>#N/A</v>
      </c>
      <c r="AZ121" s="6"/>
      <c r="BA121" t="e">
        <f>VLOOKUP(Таблица91112282710[[#This Row],[Название ПД3 для согласования]],ТаблПодрГазпром[],2,FALSE)</f>
        <v>#N/A</v>
      </c>
      <c r="BB121" s="6"/>
      <c r="BC121" t="e">
        <f>VLOOKUP(Таблица91112282710[[#This Row],[Название ПД4 для согласования]],ТаблПодрГазпром[],2,FALSE)</f>
        <v>#N/A</v>
      </c>
      <c r="BD121" s="6"/>
      <c r="BE121" t="e">
        <f>VLOOKUP(Таблица91112282710[[#This Row],[Название ПД5 для согласования]],ТаблПодрГазпром[],2,FALSE)</f>
        <v>#N/A</v>
      </c>
      <c r="BF121" s="2"/>
      <c r="BG121" s="12"/>
      <c r="BH121" s="12"/>
      <c r="BI121" s="6"/>
      <c r="BJ121" t="e">
        <f>VLOOKUP(Таблица91112282710[[#This Row],[Название направления закупки]],ТаблНапрЗакуп[],2,FALSE)</f>
        <v>#N/A</v>
      </c>
      <c r="BK121" s="14"/>
      <c r="BL121" s="44" t="e">
        <f>VLOOKUP(Таблица91112282710[[#This Row],[Наименование подразделения-заявителя закупки (только для закупок ОАО "Газпром")]],ТаблПодрГазпром[],2,FALSE)</f>
        <v>#N/A</v>
      </c>
      <c r="BM121" s="14"/>
    </row>
    <row r="122" spans="1:65" x14ac:dyDescent="0.25">
      <c r="A122" s="2"/>
      <c r="B122" s="16"/>
      <c r="C122" s="6"/>
      <c r="D122" t="e">
        <f>VLOOKUP(Таблица91112282710[[#This Row],[Название документа, основания для закупки]],ТаблОснЗакуп[],2,FALSE)</f>
        <v>#N/A</v>
      </c>
      <c r="E122" s="2"/>
      <c r="F122" s="6"/>
      <c r="G122" s="41" t="e">
        <f>VLOOKUP(Таблица91112282710[[#This Row],[ Название раздела Плана]],ТаблРазделПлана4[],2,FALSE)</f>
        <v>#N/A</v>
      </c>
      <c r="H122" s="14"/>
      <c r="I122" s="14"/>
      <c r="J122" s="17"/>
      <c r="K122" s="17"/>
      <c r="L122" s="52"/>
      <c r="M122" s="51" t="e">
        <f>VLOOKUP(Таблица91112282710[[#This Row],[Предмет закупки для учета исключений  в годовом объеме закупок (Код исключения СМСП)]],ТаблИсключ,2,FALSE)</f>
        <v>#N/A</v>
      </c>
      <c r="N122" s="20"/>
      <c r="O122" s="12"/>
      <c r="P122" s="37"/>
      <c r="Q122" s="12"/>
      <c r="R122" s="12"/>
      <c r="S122" s="12"/>
      <c r="T122" s="16" t="e">
        <f>VLOOKUP(Таблица91112282710[[#This Row],[Ставка НДС]],ТаблицаСтавкиНДС[],2,FALSE)</f>
        <v>#N/A</v>
      </c>
      <c r="U122" s="6"/>
      <c r="V122" t="e">
        <f>VLOOKUP(Таблица91112282710[[#This Row],[Название источника финансирования]],ТаблИстФинанс[],2,FALSE)</f>
        <v>#N/A</v>
      </c>
      <c r="W122" s="2"/>
      <c r="X122" s="14"/>
      <c r="Y122" s="13"/>
      <c r="Z122" s="13"/>
      <c r="AA122" s="13"/>
      <c r="AB122" s="13"/>
      <c r="AC122" s="17"/>
      <c r="AD122" s="17"/>
      <c r="AE122" s="20"/>
      <c r="AF122" s="20"/>
      <c r="AG122" s="6"/>
      <c r="AH122" t="e">
        <f>VLOOKUP(Таблица91112282710[[#This Row],[Название способа закупки]],ТаблСпосЗакуп[],2,FALSE)</f>
        <v>#N/A</v>
      </c>
      <c r="AI122" s="6"/>
      <c r="AJ122" t="e">
        <f>VLOOKUP(Таблица91112282710[[#This Row],[Название формы конкурентной закупки]],ТаблФормЗакуп[],2,FALSE)</f>
        <v>#N/A</v>
      </c>
      <c r="AM122" s="14"/>
      <c r="AN122" s="14"/>
      <c r="AO122" s="15"/>
      <c r="AP122" s="14"/>
      <c r="AQ122" s="14"/>
      <c r="AR122" s="14"/>
      <c r="AT122" s="2"/>
      <c r="AV122" s="6"/>
      <c r="AW122" t="e">
        <f>VLOOKUP(Таблица91112282710[[#This Row],[Название ПД1 для согласования]],ТаблПодрГазпром[],2,FALSE)</f>
        <v>#N/A</v>
      </c>
      <c r="AX122" s="6"/>
      <c r="AY122" t="e">
        <f>VLOOKUP(Таблица91112282710[[#This Row],[Название ПД2 для согласования]],ТаблПодрГазпром[],2,FALSE)</f>
        <v>#N/A</v>
      </c>
      <c r="AZ122" s="6"/>
      <c r="BA122" t="e">
        <f>VLOOKUP(Таблица91112282710[[#This Row],[Название ПД3 для согласования]],ТаблПодрГазпром[],2,FALSE)</f>
        <v>#N/A</v>
      </c>
      <c r="BB122" s="6"/>
      <c r="BC122" t="e">
        <f>VLOOKUP(Таблица91112282710[[#This Row],[Название ПД4 для согласования]],ТаблПодрГазпром[],2,FALSE)</f>
        <v>#N/A</v>
      </c>
      <c r="BD122" s="6"/>
      <c r="BE122" t="e">
        <f>VLOOKUP(Таблица91112282710[[#This Row],[Название ПД5 для согласования]],ТаблПодрГазпром[],2,FALSE)</f>
        <v>#N/A</v>
      </c>
      <c r="BF122" s="2"/>
      <c r="BG122" s="12"/>
      <c r="BH122" s="12"/>
      <c r="BI122" s="6"/>
      <c r="BJ122" t="e">
        <f>VLOOKUP(Таблица91112282710[[#This Row],[Название направления закупки]],ТаблНапрЗакуп[],2,FALSE)</f>
        <v>#N/A</v>
      </c>
      <c r="BK122" s="14"/>
      <c r="BL122" s="43" t="e">
        <f>VLOOKUP(Таблица91112282710[[#This Row],[Наименование подразделения-заявителя закупки (только для закупок ОАО "Газпром")]],ТаблПодрГазпром[],2,FALSE)</f>
        <v>#N/A</v>
      </c>
      <c r="BM122" s="14"/>
    </row>
    <row r="123" spans="1:65" x14ac:dyDescent="0.25">
      <c r="A123" s="2"/>
      <c r="B123" s="16"/>
      <c r="C123" s="6"/>
      <c r="D123" t="e">
        <f>VLOOKUP(Таблица91112282710[[#This Row],[Название документа, основания для закупки]],ТаблОснЗакуп[],2,FALSE)</f>
        <v>#N/A</v>
      </c>
      <c r="E123" s="2"/>
      <c r="F123" s="6"/>
      <c r="G123" s="41" t="e">
        <f>VLOOKUP(Таблица91112282710[[#This Row],[ Название раздела Плана]],ТаблРазделПлана4[],2,FALSE)</f>
        <v>#N/A</v>
      </c>
      <c r="H123" s="14"/>
      <c r="I123" s="14"/>
      <c r="J123" s="17"/>
      <c r="K123" s="17"/>
      <c r="L123" s="52"/>
      <c r="M123" s="51" t="e">
        <f>VLOOKUP(Таблица91112282710[[#This Row],[Предмет закупки для учета исключений  в годовом объеме закупок (Код исключения СМСП)]],ТаблИсключ,2,FALSE)</f>
        <v>#N/A</v>
      </c>
      <c r="N123" s="20"/>
      <c r="O123" s="12"/>
      <c r="P123" s="37"/>
      <c r="Q123" s="12"/>
      <c r="R123" s="12"/>
      <c r="S123" s="12"/>
      <c r="T123" s="16" t="e">
        <f>VLOOKUP(Таблица91112282710[[#This Row],[Ставка НДС]],ТаблицаСтавкиНДС[],2,FALSE)</f>
        <v>#N/A</v>
      </c>
      <c r="U123" s="6"/>
      <c r="V123" t="e">
        <f>VLOOKUP(Таблица91112282710[[#This Row],[Название источника финансирования]],ТаблИстФинанс[],2,FALSE)</f>
        <v>#N/A</v>
      </c>
      <c r="W123" s="2"/>
      <c r="X123" s="14"/>
      <c r="Y123" s="13"/>
      <c r="Z123" s="13"/>
      <c r="AA123" s="13"/>
      <c r="AB123" s="13"/>
      <c r="AC123" s="17"/>
      <c r="AD123" s="17"/>
      <c r="AE123" s="20"/>
      <c r="AF123" s="20"/>
      <c r="AG123" s="6"/>
      <c r="AH123" t="e">
        <f>VLOOKUP(Таблица91112282710[[#This Row],[Название способа закупки]],ТаблСпосЗакуп[],2,FALSE)</f>
        <v>#N/A</v>
      </c>
      <c r="AI123" s="6"/>
      <c r="AJ123" t="e">
        <f>VLOOKUP(Таблица91112282710[[#This Row],[Название формы конкурентной закупки]],ТаблФормЗакуп[],2,FALSE)</f>
        <v>#N/A</v>
      </c>
      <c r="AM123" s="14"/>
      <c r="AN123" s="14"/>
      <c r="AO123" s="15"/>
      <c r="AP123" s="14"/>
      <c r="AQ123" s="14"/>
      <c r="AR123" s="14"/>
      <c r="AT123" s="2"/>
      <c r="AV123" s="6"/>
      <c r="AW123" t="e">
        <f>VLOOKUP(Таблица91112282710[[#This Row],[Название ПД1 для согласования]],ТаблПодрГазпром[],2,FALSE)</f>
        <v>#N/A</v>
      </c>
      <c r="AX123" s="6"/>
      <c r="AY123" t="e">
        <f>VLOOKUP(Таблица91112282710[[#This Row],[Название ПД2 для согласования]],ТаблПодрГазпром[],2,FALSE)</f>
        <v>#N/A</v>
      </c>
      <c r="AZ123" s="6"/>
      <c r="BA123" t="e">
        <f>VLOOKUP(Таблица91112282710[[#This Row],[Название ПД3 для согласования]],ТаблПодрГазпром[],2,FALSE)</f>
        <v>#N/A</v>
      </c>
      <c r="BB123" s="6"/>
      <c r="BC123" t="e">
        <f>VLOOKUP(Таблица91112282710[[#This Row],[Название ПД4 для согласования]],ТаблПодрГазпром[],2,FALSE)</f>
        <v>#N/A</v>
      </c>
      <c r="BD123" s="6"/>
      <c r="BE123" t="e">
        <f>VLOOKUP(Таблица91112282710[[#This Row],[Название ПД5 для согласования]],ТаблПодрГазпром[],2,FALSE)</f>
        <v>#N/A</v>
      </c>
      <c r="BF123" s="2"/>
      <c r="BG123" s="12"/>
      <c r="BH123" s="12"/>
      <c r="BI123" s="6"/>
      <c r="BJ123" t="e">
        <f>VLOOKUP(Таблица91112282710[[#This Row],[Название направления закупки]],ТаблНапрЗакуп[],2,FALSE)</f>
        <v>#N/A</v>
      </c>
      <c r="BK123" s="14"/>
      <c r="BL123" s="44" t="e">
        <f>VLOOKUP(Таблица91112282710[[#This Row],[Наименование подразделения-заявителя закупки (только для закупок ОАО "Газпром")]],ТаблПодрГазпром[],2,FALSE)</f>
        <v>#N/A</v>
      </c>
      <c r="BM123" s="14"/>
    </row>
    <row r="124" spans="1:65" x14ac:dyDescent="0.25">
      <c r="A124" s="2"/>
      <c r="B124" s="16"/>
      <c r="C124" s="6"/>
      <c r="D124" t="e">
        <f>VLOOKUP(Таблица91112282710[[#This Row],[Название документа, основания для закупки]],ТаблОснЗакуп[],2,FALSE)</f>
        <v>#N/A</v>
      </c>
      <c r="E124" s="2"/>
      <c r="F124" s="6"/>
      <c r="G124" s="41" t="e">
        <f>VLOOKUP(Таблица91112282710[[#This Row],[ Название раздела Плана]],ТаблРазделПлана4[],2,FALSE)</f>
        <v>#N/A</v>
      </c>
      <c r="H124" s="14"/>
      <c r="I124" s="14"/>
      <c r="J124" s="17"/>
      <c r="K124" s="17"/>
      <c r="L124" s="52"/>
      <c r="M124" s="51" t="e">
        <f>VLOOKUP(Таблица91112282710[[#This Row],[Предмет закупки для учета исключений  в годовом объеме закупок (Код исключения СМСП)]],ТаблИсключ,2,FALSE)</f>
        <v>#N/A</v>
      </c>
      <c r="N124" s="20"/>
      <c r="O124" s="12"/>
      <c r="P124" s="37"/>
      <c r="Q124" s="12"/>
      <c r="R124" s="12"/>
      <c r="S124" s="12"/>
      <c r="T124" s="16" t="e">
        <f>VLOOKUP(Таблица91112282710[[#This Row],[Ставка НДС]],ТаблицаСтавкиНДС[],2,FALSE)</f>
        <v>#N/A</v>
      </c>
      <c r="U124" s="6"/>
      <c r="V124" t="e">
        <f>VLOOKUP(Таблица91112282710[[#This Row],[Название источника финансирования]],ТаблИстФинанс[],2,FALSE)</f>
        <v>#N/A</v>
      </c>
      <c r="W124" s="2"/>
      <c r="X124" s="14"/>
      <c r="Y124" s="13"/>
      <c r="Z124" s="13"/>
      <c r="AA124" s="13"/>
      <c r="AB124" s="13"/>
      <c r="AC124" s="17"/>
      <c r="AD124" s="17"/>
      <c r="AE124" s="20"/>
      <c r="AF124" s="20"/>
      <c r="AG124" s="6"/>
      <c r="AH124" t="e">
        <f>VLOOKUP(Таблица91112282710[[#This Row],[Название способа закупки]],ТаблСпосЗакуп[],2,FALSE)</f>
        <v>#N/A</v>
      </c>
      <c r="AI124" s="6"/>
      <c r="AJ124" t="e">
        <f>VLOOKUP(Таблица91112282710[[#This Row],[Название формы конкурентной закупки]],ТаблФормЗакуп[],2,FALSE)</f>
        <v>#N/A</v>
      </c>
      <c r="AM124" s="14"/>
      <c r="AN124" s="14"/>
      <c r="AO124" s="15"/>
      <c r="AP124" s="14"/>
      <c r="AQ124" s="14"/>
      <c r="AR124" s="14"/>
      <c r="AT124" s="2"/>
      <c r="AV124" s="6"/>
      <c r="AW124" t="e">
        <f>VLOOKUP(Таблица91112282710[[#This Row],[Название ПД1 для согласования]],ТаблПодрГазпром[],2,FALSE)</f>
        <v>#N/A</v>
      </c>
      <c r="AX124" s="6"/>
      <c r="AY124" t="e">
        <f>VLOOKUP(Таблица91112282710[[#This Row],[Название ПД2 для согласования]],ТаблПодрГазпром[],2,FALSE)</f>
        <v>#N/A</v>
      </c>
      <c r="AZ124" s="6"/>
      <c r="BA124" t="e">
        <f>VLOOKUP(Таблица91112282710[[#This Row],[Название ПД3 для согласования]],ТаблПодрГазпром[],2,FALSE)</f>
        <v>#N/A</v>
      </c>
      <c r="BB124" s="6"/>
      <c r="BC124" t="e">
        <f>VLOOKUP(Таблица91112282710[[#This Row],[Название ПД4 для согласования]],ТаблПодрГазпром[],2,FALSE)</f>
        <v>#N/A</v>
      </c>
      <c r="BD124" s="6"/>
      <c r="BE124" t="e">
        <f>VLOOKUP(Таблица91112282710[[#This Row],[Название ПД5 для согласования]],ТаблПодрГазпром[],2,FALSE)</f>
        <v>#N/A</v>
      </c>
      <c r="BF124" s="2"/>
      <c r="BG124" s="12"/>
      <c r="BH124" s="12"/>
      <c r="BI124" s="6"/>
      <c r="BJ124" t="e">
        <f>VLOOKUP(Таблица91112282710[[#This Row],[Название направления закупки]],ТаблНапрЗакуп[],2,FALSE)</f>
        <v>#N/A</v>
      </c>
      <c r="BK124" s="14"/>
      <c r="BL124" s="43" t="e">
        <f>VLOOKUP(Таблица91112282710[[#This Row],[Наименование подразделения-заявителя закупки (только для закупок ОАО "Газпром")]],ТаблПодрГазпром[],2,FALSE)</f>
        <v>#N/A</v>
      </c>
      <c r="BM124" s="14"/>
    </row>
    <row r="125" spans="1:65" x14ac:dyDescent="0.25">
      <c r="A125" s="2"/>
      <c r="B125" s="16"/>
      <c r="C125" s="6"/>
      <c r="D125" t="e">
        <f>VLOOKUP(Таблица91112282710[[#This Row],[Название документа, основания для закупки]],ТаблОснЗакуп[],2,FALSE)</f>
        <v>#N/A</v>
      </c>
      <c r="E125" s="2"/>
      <c r="F125" s="6"/>
      <c r="G125" s="41" t="e">
        <f>VLOOKUP(Таблица91112282710[[#This Row],[ Название раздела Плана]],ТаблРазделПлана4[],2,FALSE)</f>
        <v>#N/A</v>
      </c>
      <c r="H125" s="14"/>
      <c r="I125" s="14"/>
      <c r="J125" s="17"/>
      <c r="K125" s="17"/>
      <c r="L125" s="52"/>
      <c r="M125" s="51" t="e">
        <f>VLOOKUP(Таблица91112282710[[#This Row],[Предмет закупки для учета исключений  в годовом объеме закупок (Код исключения СМСП)]],ТаблИсключ,2,FALSE)</f>
        <v>#N/A</v>
      </c>
      <c r="N125" s="20"/>
      <c r="O125" s="12"/>
      <c r="P125" s="37"/>
      <c r="Q125" s="12"/>
      <c r="R125" s="12"/>
      <c r="S125" s="12"/>
      <c r="T125" s="16" t="e">
        <f>VLOOKUP(Таблица91112282710[[#This Row],[Ставка НДС]],ТаблицаСтавкиНДС[],2,FALSE)</f>
        <v>#N/A</v>
      </c>
      <c r="U125" s="6"/>
      <c r="V125" t="e">
        <f>VLOOKUP(Таблица91112282710[[#This Row],[Название источника финансирования]],ТаблИстФинанс[],2,FALSE)</f>
        <v>#N/A</v>
      </c>
      <c r="W125" s="2"/>
      <c r="X125" s="14"/>
      <c r="Y125" s="13"/>
      <c r="Z125" s="13"/>
      <c r="AA125" s="13"/>
      <c r="AB125" s="13"/>
      <c r="AC125" s="17"/>
      <c r="AD125" s="17"/>
      <c r="AE125" s="20"/>
      <c r="AF125" s="20"/>
      <c r="AG125" s="6"/>
      <c r="AH125" t="e">
        <f>VLOOKUP(Таблица91112282710[[#This Row],[Название способа закупки]],ТаблСпосЗакуп[],2,FALSE)</f>
        <v>#N/A</v>
      </c>
      <c r="AI125" s="6"/>
      <c r="AJ125" t="e">
        <f>VLOOKUP(Таблица91112282710[[#This Row],[Название формы конкурентной закупки]],ТаблФормЗакуп[],2,FALSE)</f>
        <v>#N/A</v>
      </c>
      <c r="AM125" s="14"/>
      <c r="AN125" s="14"/>
      <c r="AO125" s="15"/>
      <c r="AP125" s="14"/>
      <c r="AQ125" s="14"/>
      <c r="AR125" s="14"/>
      <c r="AT125" s="2"/>
      <c r="AV125" s="6"/>
      <c r="AW125" t="e">
        <f>VLOOKUP(Таблица91112282710[[#This Row],[Название ПД1 для согласования]],ТаблПодрГазпром[],2,FALSE)</f>
        <v>#N/A</v>
      </c>
      <c r="AX125" s="6"/>
      <c r="AY125" t="e">
        <f>VLOOKUP(Таблица91112282710[[#This Row],[Название ПД2 для согласования]],ТаблПодрГазпром[],2,FALSE)</f>
        <v>#N/A</v>
      </c>
      <c r="AZ125" s="6"/>
      <c r="BA125" t="e">
        <f>VLOOKUP(Таблица91112282710[[#This Row],[Название ПД3 для согласования]],ТаблПодрГазпром[],2,FALSE)</f>
        <v>#N/A</v>
      </c>
      <c r="BB125" s="6"/>
      <c r="BC125" t="e">
        <f>VLOOKUP(Таблица91112282710[[#This Row],[Название ПД4 для согласования]],ТаблПодрГазпром[],2,FALSE)</f>
        <v>#N/A</v>
      </c>
      <c r="BD125" s="6"/>
      <c r="BE125" t="e">
        <f>VLOOKUP(Таблица91112282710[[#This Row],[Название ПД5 для согласования]],ТаблПодрГазпром[],2,FALSE)</f>
        <v>#N/A</v>
      </c>
      <c r="BF125" s="2"/>
      <c r="BG125" s="12"/>
      <c r="BH125" s="12"/>
      <c r="BI125" s="6"/>
      <c r="BJ125" t="e">
        <f>VLOOKUP(Таблица91112282710[[#This Row],[Название направления закупки]],ТаблНапрЗакуп[],2,FALSE)</f>
        <v>#N/A</v>
      </c>
      <c r="BK125" s="14"/>
      <c r="BL125" s="44" t="e">
        <f>VLOOKUP(Таблица91112282710[[#This Row],[Наименование подразделения-заявителя закупки (только для закупок ОАО "Газпром")]],ТаблПодрГазпром[],2,FALSE)</f>
        <v>#N/A</v>
      </c>
      <c r="BM125" s="14"/>
    </row>
    <row r="126" spans="1:65" x14ac:dyDescent="0.25">
      <c r="A126" s="2"/>
      <c r="B126" s="16"/>
      <c r="C126" s="6"/>
      <c r="D126" t="e">
        <f>VLOOKUP(Таблица91112282710[[#This Row],[Название документа, основания для закупки]],ТаблОснЗакуп[],2,FALSE)</f>
        <v>#N/A</v>
      </c>
      <c r="E126" s="2"/>
      <c r="F126" s="6"/>
      <c r="G126" s="41" t="e">
        <f>VLOOKUP(Таблица91112282710[[#This Row],[ Название раздела Плана]],ТаблРазделПлана4[],2,FALSE)</f>
        <v>#N/A</v>
      </c>
      <c r="H126" s="14"/>
      <c r="I126" s="14"/>
      <c r="J126" s="17"/>
      <c r="K126" s="17"/>
      <c r="L126" s="52"/>
      <c r="M126" s="51" t="e">
        <f>VLOOKUP(Таблица91112282710[[#This Row],[Предмет закупки для учета исключений  в годовом объеме закупок (Код исключения СМСП)]],ТаблИсключ,2,FALSE)</f>
        <v>#N/A</v>
      </c>
      <c r="N126" s="20"/>
      <c r="O126" s="12"/>
      <c r="P126" s="37"/>
      <c r="Q126" s="12"/>
      <c r="R126" s="12"/>
      <c r="S126" s="12"/>
      <c r="T126" s="16" t="e">
        <f>VLOOKUP(Таблица91112282710[[#This Row],[Ставка НДС]],ТаблицаСтавкиНДС[],2,FALSE)</f>
        <v>#N/A</v>
      </c>
      <c r="U126" s="6"/>
      <c r="V126" t="e">
        <f>VLOOKUP(Таблица91112282710[[#This Row],[Название источника финансирования]],ТаблИстФинанс[],2,FALSE)</f>
        <v>#N/A</v>
      </c>
      <c r="W126" s="2"/>
      <c r="X126" s="14"/>
      <c r="Y126" s="13"/>
      <c r="Z126" s="13"/>
      <c r="AA126" s="13"/>
      <c r="AB126" s="13"/>
      <c r="AC126" s="17"/>
      <c r="AD126" s="17"/>
      <c r="AE126" s="20"/>
      <c r="AF126" s="20"/>
      <c r="AG126" s="6"/>
      <c r="AH126" t="e">
        <f>VLOOKUP(Таблица91112282710[[#This Row],[Название способа закупки]],ТаблСпосЗакуп[],2,FALSE)</f>
        <v>#N/A</v>
      </c>
      <c r="AI126" s="6"/>
      <c r="AJ126" t="e">
        <f>VLOOKUP(Таблица91112282710[[#This Row],[Название формы конкурентной закупки]],ТаблФормЗакуп[],2,FALSE)</f>
        <v>#N/A</v>
      </c>
      <c r="AM126" s="14"/>
      <c r="AN126" s="14"/>
      <c r="AO126" s="15"/>
      <c r="AP126" s="14"/>
      <c r="AQ126" s="14"/>
      <c r="AR126" s="14"/>
      <c r="AT126" s="2"/>
      <c r="AV126" s="6"/>
      <c r="AW126" t="e">
        <f>VLOOKUP(Таблица91112282710[[#This Row],[Название ПД1 для согласования]],ТаблПодрГазпром[],2,FALSE)</f>
        <v>#N/A</v>
      </c>
      <c r="AX126" s="6"/>
      <c r="AY126" t="e">
        <f>VLOOKUP(Таблица91112282710[[#This Row],[Название ПД2 для согласования]],ТаблПодрГазпром[],2,FALSE)</f>
        <v>#N/A</v>
      </c>
      <c r="AZ126" s="6"/>
      <c r="BA126" t="e">
        <f>VLOOKUP(Таблица91112282710[[#This Row],[Название ПД3 для согласования]],ТаблПодрГазпром[],2,FALSE)</f>
        <v>#N/A</v>
      </c>
      <c r="BB126" s="6"/>
      <c r="BC126" t="e">
        <f>VLOOKUP(Таблица91112282710[[#This Row],[Название ПД4 для согласования]],ТаблПодрГазпром[],2,FALSE)</f>
        <v>#N/A</v>
      </c>
      <c r="BD126" s="6"/>
      <c r="BE126" t="e">
        <f>VLOOKUP(Таблица91112282710[[#This Row],[Название ПД5 для согласования]],ТаблПодрГазпром[],2,FALSE)</f>
        <v>#N/A</v>
      </c>
      <c r="BF126" s="2"/>
      <c r="BG126" s="12"/>
      <c r="BH126" s="12"/>
      <c r="BI126" s="6"/>
      <c r="BJ126" t="e">
        <f>VLOOKUP(Таблица91112282710[[#This Row],[Название направления закупки]],ТаблНапрЗакуп[],2,FALSE)</f>
        <v>#N/A</v>
      </c>
      <c r="BK126" s="14"/>
      <c r="BL126" s="43" t="e">
        <f>VLOOKUP(Таблица91112282710[[#This Row],[Наименование подразделения-заявителя закупки (только для закупок ОАО "Газпром")]],ТаблПодрГазпром[],2,FALSE)</f>
        <v>#N/A</v>
      </c>
      <c r="BM126" s="14"/>
    </row>
    <row r="127" spans="1:65" x14ac:dyDescent="0.25">
      <c r="A127" s="2"/>
      <c r="B127" s="16"/>
      <c r="C127" s="6"/>
      <c r="D127" t="e">
        <f>VLOOKUP(Таблица91112282710[[#This Row],[Название документа, основания для закупки]],ТаблОснЗакуп[],2,FALSE)</f>
        <v>#N/A</v>
      </c>
      <c r="E127" s="2"/>
      <c r="F127" s="6"/>
      <c r="G127" s="41" t="e">
        <f>VLOOKUP(Таблица91112282710[[#This Row],[ Название раздела Плана]],ТаблРазделПлана4[],2,FALSE)</f>
        <v>#N/A</v>
      </c>
      <c r="H127" s="14"/>
      <c r="I127" s="14"/>
      <c r="J127" s="17"/>
      <c r="K127" s="17"/>
      <c r="L127" s="52"/>
      <c r="M127" s="51" t="e">
        <f>VLOOKUP(Таблица91112282710[[#This Row],[Предмет закупки для учета исключений  в годовом объеме закупок (Код исключения СМСП)]],ТаблИсключ,2,FALSE)</f>
        <v>#N/A</v>
      </c>
      <c r="N127" s="20"/>
      <c r="O127" s="12"/>
      <c r="P127" s="37"/>
      <c r="Q127" s="12"/>
      <c r="R127" s="12"/>
      <c r="S127" s="12"/>
      <c r="T127" s="16" t="e">
        <f>VLOOKUP(Таблица91112282710[[#This Row],[Ставка НДС]],ТаблицаСтавкиНДС[],2,FALSE)</f>
        <v>#N/A</v>
      </c>
      <c r="U127" s="6"/>
      <c r="V127" t="e">
        <f>VLOOKUP(Таблица91112282710[[#This Row],[Название источника финансирования]],ТаблИстФинанс[],2,FALSE)</f>
        <v>#N/A</v>
      </c>
      <c r="W127" s="2"/>
      <c r="X127" s="14"/>
      <c r="Y127" s="13"/>
      <c r="Z127" s="13"/>
      <c r="AA127" s="13"/>
      <c r="AB127" s="13"/>
      <c r="AC127" s="17"/>
      <c r="AD127" s="17"/>
      <c r="AE127" s="20"/>
      <c r="AF127" s="20"/>
      <c r="AG127" s="6"/>
      <c r="AH127" t="e">
        <f>VLOOKUP(Таблица91112282710[[#This Row],[Название способа закупки]],ТаблСпосЗакуп[],2,FALSE)</f>
        <v>#N/A</v>
      </c>
      <c r="AI127" s="6"/>
      <c r="AJ127" t="e">
        <f>VLOOKUP(Таблица91112282710[[#This Row],[Название формы конкурентной закупки]],ТаблФормЗакуп[],2,FALSE)</f>
        <v>#N/A</v>
      </c>
      <c r="AM127" s="14"/>
      <c r="AN127" s="14"/>
      <c r="AO127" s="15"/>
      <c r="AP127" s="14"/>
      <c r="AQ127" s="14"/>
      <c r="AR127" s="14"/>
      <c r="AT127" s="2"/>
      <c r="AV127" s="6"/>
      <c r="AW127" t="e">
        <f>VLOOKUP(Таблица91112282710[[#This Row],[Название ПД1 для согласования]],ТаблПодрГазпром[],2,FALSE)</f>
        <v>#N/A</v>
      </c>
      <c r="AX127" s="6"/>
      <c r="AY127" t="e">
        <f>VLOOKUP(Таблица91112282710[[#This Row],[Название ПД2 для согласования]],ТаблПодрГазпром[],2,FALSE)</f>
        <v>#N/A</v>
      </c>
      <c r="AZ127" s="6"/>
      <c r="BA127" t="e">
        <f>VLOOKUP(Таблица91112282710[[#This Row],[Название ПД3 для согласования]],ТаблПодрГазпром[],2,FALSE)</f>
        <v>#N/A</v>
      </c>
      <c r="BB127" s="6"/>
      <c r="BC127" t="e">
        <f>VLOOKUP(Таблица91112282710[[#This Row],[Название ПД4 для согласования]],ТаблПодрГазпром[],2,FALSE)</f>
        <v>#N/A</v>
      </c>
      <c r="BD127" s="6"/>
      <c r="BE127" t="e">
        <f>VLOOKUP(Таблица91112282710[[#This Row],[Название ПД5 для согласования]],ТаблПодрГазпром[],2,FALSE)</f>
        <v>#N/A</v>
      </c>
      <c r="BF127" s="2"/>
      <c r="BG127" s="12"/>
      <c r="BH127" s="12"/>
      <c r="BI127" s="6"/>
      <c r="BJ127" t="e">
        <f>VLOOKUP(Таблица91112282710[[#This Row],[Название направления закупки]],ТаблНапрЗакуп[],2,FALSE)</f>
        <v>#N/A</v>
      </c>
      <c r="BK127" s="14"/>
      <c r="BL127" s="44" t="e">
        <f>VLOOKUP(Таблица91112282710[[#This Row],[Наименование подразделения-заявителя закупки (только для закупок ОАО "Газпром")]],ТаблПодрГазпром[],2,FALSE)</f>
        <v>#N/A</v>
      </c>
      <c r="BM127" s="14"/>
    </row>
    <row r="128" spans="1:65" x14ac:dyDescent="0.25">
      <c r="A128" s="2"/>
      <c r="B128" s="16"/>
      <c r="C128" s="6"/>
      <c r="D128" t="e">
        <f>VLOOKUP(Таблица91112282710[[#This Row],[Название документа, основания для закупки]],ТаблОснЗакуп[],2,FALSE)</f>
        <v>#N/A</v>
      </c>
      <c r="E128" s="2"/>
      <c r="F128" s="6"/>
      <c r="G128" s="41" t="e">
        <f>VLOOKUP(Таблица91112282710[[#This Row],[ Название раздела Плана]],ТаблРазделПлана4[],2,FALSE)</f>
        <v>#N/A</v>
      </c>
      <c r="H128" s="14"/>
      <c r="I128" s="14"/>
      <c r="J128" s="17"/>
      <c r="K128" s="17"/>
      <c r="L128" s="52"/>
      <c r="M128" s="51" t="e">
        <f>VLOOKUP(Таблица91112282710[[#This Row],[Предмет закупки для учета исключений  в годовом объеме закупок (Код исключения СМСП)]],ТаблИсключ,2,FALSE)</f>
        <v>#N/A</v>
      </c>
      <c r="N128" s="20"/>
      <c r="O128" s="12"/>
      <c r="P128" s="37"/>
      <c r="Q128" s="12"/>
      <c r="R128" s="12"/>
      <c r="S128" s="12"/>
      <c r="T128" s="16" t="e">
        <f>VLOOKUP(Таблица91112282710[[#This Row],[Ставка НДС]],ТаблицаСтавкиНДС[],2,FALSE)</f>
        <v>#N/A</v>
      </c>
      <c r="U128" s="6"/>
      <c r="V128" t="e">
        <f>VLOOKUP(Таблица91112282710[[#This Row],[Название источника финансирования]],ТаблИстФинанс[],2,FALSE)</f>
        <v>#N/A</v>
      </c>
      <c r="W128" s="2"/>
      <c r="X128" s="14"/>
      <c r="Y128" s="13"/>
      <c r="Z128" s="13"/>
      <c r="AA128" s="13"/>
      <c r="AB128" s="13"/>
      <c r="AC128" s="17"/>
      <c r="AD128" s="17"/>
      <c r="AE128" s="20"/>
      <c r="AF128" s="20"/>
      <c r="AG128" s="6"/>
      <c r="AH128" t="e">
        <f>VLOOKUP(Таблица91112282710[[#This Row],[Название способа закупки]],ТаблСпосЗакуп[],2,FALSE)</f>
        <v>#N/A</v>
      </c>
      <c r="AI128" s="6"/>
      <c r="AJ128" t="e">
        <f>VLOOKUP(Таблица91112282710[[#This Row],[Название формы конкурентной закупки]],ТаблФормЗакуп[],2,FALSE)</f>
        <v>#N/A</v>
      </c>
      <c r="AM128" s="14"/>
      <c r="AN128" s="14"/>
      <c r="AO128" s="15"/>
      <c r="AP128" s="14"/>
      <c r="AQ128" s="14"/>
      <c r="AR128" s="14"/>
      <c r="AT128" s="2"/>
      <c r="AV128" s="6"/>
      <c r="AW128" t="e">
        <f>VLOOKUP(Таблица91112282710[[#This Row],[Название ПД1 для согласования]],ТаблПодрГазпром[],2,FALSE)</f>
        <v>#N/A</v>
      </c>
      <c r="AX128" s="6"/>
      <c r="AY128" t="e">
        <f>VLOOKUP(Таблица91112282710[[#This Row],[Название ПД2 для согласования]],ТаблПодрГазпром[],2,FALSE)</f>
        <v>#N/A</v>
      </c>
      <c r="AZ128" s="6"/>
      <c r="BA128" t="e">
        <f>VLOOKUP(Таблица91112282710[[#This Row],[Название ПД3 для согласования]],ТаблПодрГазпром[],2,FALSE)</f>
        <v>#N/A</v>
      </c>
      <c r="BB128" s="6"/>
      <c r="BC128" t="e">
        <f>VLOOKUP(Таблица91112282710[[#This Row],[Название ПД4 для согласования]],ТаблПодрГазпром[],2,FALSE)</f>
        <v>#N/A</v>
      </c>
      <c r="BD128" s="6"/>
      <c r="BE128" t="e">
        <f>VLOOKUP(Таблица91112282710[[#This Row],[Название ПД5 для согласования]],ТаблПодрГазпром[],2,FALSE)</f>
        <v>#N/A</v>
      </c>
      <c r="BF128" s="2"/>
      <c r="BG128" s="12"/>
      <c r="BH128" s="12"/>
      <c r="BI128" s="6"/>
      <c r="BJ128" t="e">
        <f>VLOOKUP(Таблица91112282710[[#This Row],[Название направления закупки]],ТаблНапрЗакуп[],2,FALSE)</f>
        <v>#N/A</v>
      </c>
      <c r="BK128" s="14"/>
      <c r="BL128" s="43" t="e">
        <f>VLOOKUP(Таблица91112282710[[#This Row],[Наименование подразделения-заявителя закупки (только для закупок ОАО "Газпром")]],ТаблПодрГазпром[],2,FALSE)</f>
        <v>#N/A</v>
      </c>
      <c r="BM128" s="14"/>
    </row>
    <row r="129" spans="1:65" x14ac:dyDescent="0.25">
      <c r="A129" s="2"/>
      <c r="B129" s="16"/>
      <c r="C129" s="6"/>
      <c r="D129" t="e">
        <f>VLOOKUP(Таблица91112282710[[#This Row],[Название документа, основания для закупки]],ТаблОснЗакуп[],2,FALSE)</f>
        <v>#N/A</v>
      </c>
      <c r="E129" s="2"/>
      <c r="F129" s="6"/>
      <c r="G129" s="41" t="e">
        <f>VLOOKUP(Таблица91112282710[[#This Row],[ Название раздела Плана]],ТаблРазделПлана4[],2,FALSE)</f>
        <v>#N/A</v>
      </c>
      <c r="H129" s="14"/>
      <c r="I129" s="14"/>
      <c r="J129" s="17"/>
      <c r="K129" s="17"/>
      <c r="L129" s="52"/>
      <c r="M129" s="51" t="e">
        <f>VLOOKUP(Таблица91112282710[[#This Row],[Предмет закупки для учета исключений  в годовом объеме закупок (Код исключения СМСП)]],ТаблИсключ,2,FALSE)</f>
        <v>#N/A</v>
      </c>
      <c r="N129" s="20"/>
      <c r="O129" s="12"/>
      <c r="P129" s="37"/>
      <c r="Q129" s="12"/>
      <c r="R129" s="12"/>
      <c r="S129" s="12"/>
      <c r="T129" s="16" t="e">
        <f>VLOOKUP(Таблица91112282710[[#This Row],[Ставка НДС]],ТаблицаСтавкиНДС[],2,FALSE)</f>
        <v>#N/A</v>
      </c>
      <c r="U129" s="6"/>
      <c r="V129" t="e">
        <f>VLOOKUP(Таблица91112282710[[#This Row],[Название источника финансирования]],ТаблИстФинанс[],2,FALSE)</f>
        <v>#N/A</v>
      </c>
      <c r="W129" s="2"/>
      <c r="X129" s="14"/>
      <c r="Y129" s="13"/>
      <c r="Z129" s="13"/>
      <c r="AA129" s="13"/>
      <c r="AB129" s="13"/>
      <c r="AC129" s="17"/>
      <c r="AD129" s="17"/>
      <c r="AE129" s="20"/>
      <c r="AF129" s="20"/>
      <c r="AG129" s="6"/>
      <c r="AH129" t="e">
        <f>VLOOKUP(Таблица91112282710[[#This Row],[Название способа закупки]],ТаблСпосЗакуп[],2,FALSE)</f>
        <v>#N/A</v>
      </c>
      <c r="AI129" s="6"/>
      <c r="AJ129" t="e">
        <f>VLOOKUP(Таблица91112282710[[#This Row],[Название формы конкурентной закупки]],ТаблФормЗакуп[],2,FALSE)</f>
        <v>#N/A</v>
      </c>
      <c r="AM129" s="14"/>
      <c r="AN129" s="14"/>
      <c r="AO129" s="15"/>
      <c r="AP129" s="14"/>
      <c r="AQ129" s="14"/>
      <c r="AR129" s="14"/>
      <c r="AT129" s="2"/>
      <c r="AV129" s="6"/>
      <c r="AW129" t="e">
        <f>VLOOKUP(Таблица91112282710[[#This Row],[Название ПД1 для согласования]],ТаблПодрГазпром[],2,FALSE)</f>
        <v>#N/A</v>
      </c>
      <c r="AX129" s="6"/>
      <c r="AY129" t="e">
        <f>VLOOKUP(Таблица91112282710[[#This Row],[Название ПД2 для согласования]],ТаблПодрГазпром[],2,FALSE)</f>
        <v>#N/A</v>
      </c>
      <c r="AZ129" s="6"/>
      <c r="BA129" t="e">
        <f>VLOOKUP(Таблица91112282710[[#This Row],[Название ПД3 для согласования]],ТаблПодрГазпром[],2,FALSE)</f>
        <v>#N/A</v>
      </c>
      <c r="BB129" s="6"/>
      <c r="BC129" t="e">
        <f>VLOOKUP(Таблица91112282710[[#This Row],[Название ПД4 для согласования]],ТаблПодрГазпром[],2,FALSE)</f>
        <v>#N/A</v>
      </c>
      <c r="BD129" s="6"/>
      <c r="BE129" t="e">
        <f>VLOOKUP(Таблица91112282710[[#This Row],[Название ПД5 для согласования]],ТаблПодрГазпром[],2,FALSE)</f>
        <v>#N/A</v>
      </c>
      <c r="BF129" s="2"/>
      <c r="BG129" s="12"/>
      <c r="BH129" s="12"/>
      <c r="BI129" s="6"/>
      <c r="BJ129" t="e">
        <f>VLOOKUP(Таблица91112282710[[#This Row],[Название направления закупки]],ТаблНапрЗакуп[],2,FALSE)</f>
        <v>#N/A</v>
      </c>
      <c r="BK129" s="14"/>
      <c r="BL129" s="44" t="e">
        <f>VLOOKUP(Таблица91112282710[[#This Row],[Наименование подразделения-заявителя закупки (только для закупок ОАО "Газпром")]],ТаблПодрГазпром[],2,FALSE)</f>
        <v>#N/A</v>
      </c>
      <c r="BM129" s="14"/>
    </row>
    <row r="130" spans="1:65" x14ac:dyDescent="0.25">
      <c r="A130" s="2"/>
      <c r="B130" s="16"/>
      <c r="C130" s="6"/>
      <c r="D130" t="e">
        <f>VLOOKUP(Таблица91112282710[[#This Row],[Название документа, основания для закупки]],ТаблОснЗакуп[],2,FALSE)</f>
        <v>#N/A</v>
      </c>
      <c r="E130" s="2"/>
      <c r="F130" s="6"/>
      <c r="G130" s="41" t="e">
        <f>VLOOKUP(Таблица91112282710[[#This Row],[ Название раздела Плана]],ТаблРазделПлана4[],2,FALSE)</f>
        <v>#N/A</v>
      </c>
      <c r="H130" s="14"/>
      <c r="I130" s="14"/>
      <c r="J130" s="17"/>
      <c r="K130" s="17"/>
      <c r="L130" s="52"/>
      <c r="M130" s="51" t="e">
        <f>VLOOKUP(Таблица91112282710[[#This Row],[Предмет закупки для учета исключений  в годовом объеме закупок (Код исключения СМСП)]],ТаблИсключ,2,FALSE)</f>
        <v>#N/A</v>
      </c>
      <c r="N130" s="20"/>
      <c r="O130" s="12"/>
      <c r="P130" s="37"/>
      <c r="Q130" s="12"/>
      <c r="R130" s="12"/>
      <c r="S130" s="12"/>
      <c r="T130" s="16" t="e">
        <f>VLOOKUP(Таблица91112282710[[#This Row],[Ставка НДС]],ТаблицаСтавкиНДС[],2,FALSE)</f>
        <v>#N/A</v>
      </c>
      <c r="U130" s="6"/>
      <c r="V130" t="e">
        <f>VLOOKUP(Таблица91112282710[[#This Row],[Название источника финансирования]],ТаблИстФинанс[],2,FALSE)</f>
        <v>#N/A</v>
      </c>
      <c r="W130" s="2"/>
      <c r="X130" s="14"/>
      <c r="Y130" s="13"/>
      <c r="Z130" s="13"/>
      <c r="AA130" s="13"/>
      <c r="AB130" s="13"/>
      <c r="AC130" s="17"/>
      <c r="AD130" s="17"/>
      <c r="AE130" s="20"/>
      <c r="AF130" s="20"/>
      <c r="AG130" s="6"/>
      <c r="AH130" t="e">
        <f>VLOOKUP(Таблица91112282710[[#This Row],[Название способа закупки]],ТаблСпосЗакуп[],2,FALSE)</f>
        <v>#N/A</v>
      </c>
      <c r="AI130" s="6"/>
      <c r="AJ130" t="e">
        <f>VLOOKUP(Таблица91112282710[[#This Row],[Название формы конкурентной закупки]],ТаблФормЗакуп[],2,FALSE)</f>
        <v>#N/A</v>
      </c>
      <c r="AM130" s="14"/>
      <c r="AN130" s="14"/>
      <c r="AO130" s="15"/>
      <c r="AP130" s="14"/>
      <c r="AQ130" s="14"/>
      <c r="AR130" s="14"/>
      <c r="AT130" s="2"/>
      <c r="AV130" s="6"/>
      <c r="AW130" t="e">
        <f>VLOOKUP(Таблица91112282710[[#This Row],[Название ПД1 для согласования]],ТаблПодрГазпром[],2,FALSE)</f>
        <v>#N/A</v>
      </c>
      <c r="AX130" s="6"/>
      <c r="AY130" t="e">
        <f>VLOOKUP(Таблица91112282710[[#This Row],[Название ПД2 для согласования]],ТаблПодрГазпром[],2,FALSE)</f>
        <v>#N/A</v>
      </c>
      <c r="AZ130" s="6"/>
      <c r="BA130" t="e">
        <f>VLOOKUP(Таблица91112282710[[#This Row],[Название ПД3 для согласования]],ТаблПодрГазпром[],2,FALSE)</f>
        <v>#N/A</v>
      </c>
      <c r="BB130" s="6"/>
      <c r="BC130" t="e">
        <f>VLOOKUP(Таблица91112282710[[#This Row],[Название ПД4 для согласования]],ТаблПодрГазпром[],2,FALSE)</f>
        <v>#N/A</v>
      </c>
      <c r="BD130" s="6"/>
      <c r="BE130" t="e">
        <f>VLOOKUP(Таблица91112282710[[#This Row],[Название ПД5 для согласования]],ТаблПодрГазпром[],2,FALSE)</f>
        <v>#N/A</v>
      </c>
      <c r="BF130" s="2"/>
      <c r="BG130" s="12"/>
      <c r="BH130" s="12"/>
      <c r="BI130" s="6"/>
      <c r="BJ130" t="e">
        <f>VLOOKUP(Таблица91112282710[[#This Row],[Название направления закупки]],ТаблНапрЗакуп[],2,FALSE)</f>
        <v>#N/A</v>
      </c>
      <c r="BK130" s="14"/>
      <c r="BL130" s="43" t="e">
        <f>VLOOKUP(Таблица91112282710[[#This Row],[Наименование подразделения-заявителя закупки (только для закупок ОАО "Газпром")]],ТаблПодрГазпром[],2,FALSE)</f>
        <v>#N/A</v>
      </c>
      <c r="BM130" s="14"/>
    </row>
    <row r="131" spans="1:65" x14ac:dyDescent="0.25">
      <c r="A131" s="2"/>
      <c r="B131" s="16"/>
      <c r="C131" s="6"/>
      <c r="D131" t="e">
        <f>VLOOKUP(Таблица91112282710[[#This Row],[Название документа, основания для закупки]],ТаблОснЗакуп[],2,FALSE)</f>
        <v>#N/A</v>
      </c>
      <c r="E131" s="2"/>
      <c r="F131" s="6"/>
      <c r="G131" s="41" t="e">
        <f>VLOOKUP(Таблица91112282710[[#This Row],[ Название раздела Плана]],ТаблРазделПлана4[],2,FALSE)</f>
        <v>#N/A</v>
      </c>
      <c r="H131" s="14"/>
      <c r="I131" s="14"/>
      <c r="J131" s="17"/>
      <c r="K131" s="17"/>
      <c r="L131" s="52"/>
      <c r="M131" s="51" t="e">
        <f>VLOOKUP(Таблица91112282710[[#This Row],[Предмет закупки для учета исключений  в годовом объеме закупок (Код исключения СМСП)]],ТаблИсключ,2,FALSE)</f>
        <v>#N/A</v>
      </c>
      <c r="N131" s="20"/>
      <c r="O131" s="12"/>
      <c r="P131" s="37"/>
      <c r="Q131" s="12"/>
      <c r="R131" s="12"/>
      <c r="S131" s="12"/>
      <c r="T131" s="16" t="e">
        <f>VLOOKUP(Таблица91112282710[[#This Row],[Ставка НДС]],ТаблицаСтавкиНДС[],2,FALSE)</f>
        <v>#N/A</v>
      </c>
      <c r="U131" s="6"/>
      <c r="V131" t="e">
        <f>VLOOKUP(Таблица91112282710[[#This Row],[Название источника финансирования]],ТаблИстФинанс[],2,FALSE)</f>
        <v>#N/A</v>
      </c>
      <c r="W131" s="2"/>
      <c r="X131" s="14"/>
      <c r="Y131" s="13"/>
      <c r="Z131" s="13"/>
      <c r="AA131" s="13"/>
      <c r="AB131" s="13"/>
      <c r="AC131" s="17"/>
      <c r="AD131" s="17"/>
      <c r="AE131" s="20"/>
      <c r="AF131" s="20"/>
      <c r="AG131" s="6"/>
      <c r="AH131" t="e">
        <f>VLOOKUP(Таблица91112282710[[#This Row],[Название способа закупки]],ТаблСпосЗакуп[],2,FALSE)</f>
        <v>#N/A</v>
      </c>
      <c r="AI131" s="6"/>
      <c r="AJ131" t="e">
        <f>VLOOKUP(Таблица91112282710[[#This Row],[Название формы конкурентной закупки]],ТаблФормЗакуп[],2,FALSE)</f>
        <v>#N/A</v>
      </c>
      <c r="AM131" s="14"/>
      <c r="AN131" s="14"/>
      <c r="AO131" s="15"/>
      <c r="AP131" s="14"/>
      <c r="AQ131" s="14"/>
      <c r="AR131" s="14"/>
      <c r="AT131" s="2"/>
      <c r="AV131" s="6"/>
      <c r="AW131" t="e">
        <f>VLOOKUP(Таблица91112282710[[#This Row],[Название ПД1 для согласования]],ТаблПодрГазпром[],2,FALSE)</f>
        <v>#N/A</v>
      </c>
      <c r="AX131" s="6"/>
      <c r="AY131" t="e">
        <f>VLOOKUP(Таблица91112282710[[#This Row],[Название ПД2 для согласования]],ТаблПодрГазпром[],2,FALSE)</f>
        <v>#N/A</v>
      </c>
      <c r="AZ131" s="6"/>
      <c r="BA131" t="e">
        <f>VLOOKUP(Таблица91112282710[[#This Row],[Название ПД3 для согласования]],ТаблПодрГазпром[],2,FALSE)</f>
        <v>#N/A</v>
      </c>
      <c r="BB131" s="6"/>
      <c r="BC131" t="e">
        <f>VLOOKUP(Таблица91112282710[[#This Row],[Название ПД4 для согласования]],ТаблПодрГазпром[],2,FALSE)</f>
        <v>#N/A</v>
      </c>
      <c r="BD131" s="6"/>
      <c r="BE131" t="e">
        <f>VLOOKUP(Таблица91112282710[[#This Row],[Название ПД5 для согласования]],ТаблПодрГазпром[],2,FALSE)</f>
        <v>#N/A</v>
      </c>
      <c r="BF131" s="2"/>
      <c r="BG131" s="12"/>
      <c r="BH131" s="12"/>
      <c r="BI131" s="6"/>
      <c r="BJ131" t="e">
        <f>VLOOKUP(Таблица91112282710[[#This Row],[Название направления закупки]],ТаблНапрЗакуп[],2,FALSE)</f>
        <v>#N/A</v>
      </c>
      <c r="BK131" s="14"/>
      <c r="BL131" s="44" t="e">
        <f>VLOOKUP(Таблица91112282710[[#This Row],[Наименование подразделения-заявителя закупки (только для закупок ОАО "Газпром")]],ТаблПодрГазпром[],2,FALSE)</f>
        <v>#N/A</v>
      </c>
      <c r="BM131" s="14"/>
    </row>
    <row r="132" spans="1:65" x14ac:dyDescent="0.25">
      <c r="A132" s="2"/>
      <c r="B132" s="16"/>
      <c r="C132" s="6"/>
      <c r="D132" t="e">
        <f>VLOOKUP(Таблица91112282710[[#This Row],[Название документа, основания для закупки]],ТаблОснЗакуп[],2,FALSE)</f>
        <v>#N/A</v>
      </c>
      <c r="E132" s="2"/>
      <c r="F132" s="6"/>
      <c r="G132" s="41" t="e">
        <f>VLOOKUP(Таблица91112282710[[#This Row],[ Название раздела Плана]],ТаблРазделПлана4[],2,FALSE)</f>
        <v>#N/A</v>
      </c>
      <c r="H132" s="14"/>
      <c r="I132" s="14"/>
      <c r="J132" s="17"/>
      <c r="K132" s="17"/>
      <c r="L132" s="52"/>
      <c r="M132" s="51" t="e">
        <f>VLOOKUP(Таблица91112282710[[#This Row],[Предмет закупки для учета исключений  в годовом объеме закупок (Код исключения СМСП)]],ТаблИсключ,2,FALSE)</f>
        <v>#N/A</v>
      </c>
      <c r="N132" s="20"/>
      <c r="O132" s="12"/>
      <c r="P132" s="37"/>
      <c r="Q132" s="12"/>
      <c r="R132" s="12"/>
      <c r="S132" s="12"/>
      <c r="T132" s="16" t="e">
        <f>VLOOKUP(Таблица91112282710[[#This Row],[Ставка НДС]],ТаблицаСтавкиНДС[],2,FALSE)</f>
        <v>#N/A</v>
      </c>
      <c r="U132" s="6"/>
      <c r="V132" t="e">
        <f>VLOOKUP(Таблица91112282710[[#This Row],[Название источника финансирования]],ТаблИстФинанс[],2,FALSE)</f>
        <v>#N/A</v>
      </c>
      <c r="W132" s="2"/>
      <c r="X132" s="14"/>
      <c r="Y132" s="13"/>
      <c r="Z132" s="13"/>
      <c r="AA132" s="13"/>
      <c r="AB132" s="13"/>
      <c r="AC132" s="17"/>
      <c r="AD132" s="17"/>
      <c r="AE132" s="20"/>
      <c r="AF132" s="20"/>
      <c r="AG132" s="6"/>
      <c r="AH132" t="e">
        <f>VLOOKUP(Таблица91112282710[[#This Row],[Название способа закупки]],ТаблСпосЗакуп[],2,FALSE)</f>
        <v>#N/A</v>
      </c>
      <c r="AI132" s="6"/>
      <c r="AJ132" t="e">
        <f>VLOOKUP(Таблица91112282710[[#This Row],[Название формы конкурентной закупки]],ТаблФормЗакуп[],2,FALSE)</f>
        <v>#N/A</v>
      </c>
      <c r="AM132" s="14"/>
      <c r="AN132" s="14"/>
      <c r="AO132" s="15"/>
      <c r="AP132" s="14"/>
      <c r="AQ132" s="14"/>
      <c r="AR132" s="14"/>
      <c r="AT132" s="2"/>
      <c r="AV132" s="6"/>
      <c r="AW132" t="e">
        <f>VLOOKUP(Таблица91112282710[[#This Row],[Название ПД1 для согласования]],ТаблПодрГазпром[],2,FALSE)</f>
        <v>#N/A</v>
      </c>
      <c r="AX132" s="6"/>
      <c r="AY132" t="e">
        <f>VLOOKUP(Таблица91112282710[[#This Row],[Название ПД2 для согласования]],ТаблПодрГазпром[],2,FALSE)</f>
        <v>#N/A</v>
      </c>
      <c r="AZ132" s="6"/>
      <c r="BA132" t="e">
        <f>VLOOKUP(Таблица91112282710[[#This Row],[Название ПД3 для согласования]],ТаблПодрГазпром[],2,FALSE)</f>
        <v>#N/A</v>
      </c>
      <c r="BB132" s="6"/>
      <c r="BC132" t="e">
        <f>VLOOKUP(Таблица91112282710[[#This Row],[Название ПД4 для согласования]],ТаблПодрГазпром[],2,FALSE)</f>
        <v>#N/A</v>
      </c>
      <c r="BD132" s="6"/>
      <c r="BE132" t="e">
        <f>VLOOKUP(Таблица91112282710[[#This Row],[Название ПД5 для согласования]],ТаблПодрГазпром[],2,FALSE)</f>
        <v>#N/A</v>
      </c>
      <c r="BF132" s="2"/>
      <c r="BG132" s="12"/>
      <c r="BH132" s="12"/>
      <c r="BI132" s="6"/>
      <c r="BJ132" t="e">
        <f>VLOOKUP(Таблица91112282710[[#This Row],[Название направления закупки]],ТаблНапрЗакуп[],2,FALSE)</f>
        <v>#N/A</v>
      </c>
      <c r="BK132" s="14"/>
      <c r="BL132" s="43" t="e">
        <f>VLOOKUP(Таблица91112282710[[#This Row],[Наименование подразделения-заявителя закупки (только для закупок ОАО "Газпром")]],ТаблПодрГазпром[],2,FALSE)</f>
        <v>#N/A</v>
      </c>
      <c r="BM132" s="14"/>
    </row>
    <row r="133" spans="1:65" x14ac:dyDescent="0.25">
      <c r="A133" s="2"/>
      <c r="B133" s="16"/>
      <c r="C133" s="6"/>
      <c r="D133" t="e">
        <f>VLOOKUP(Таблица91112282710[[#This Row],[Название документа, основания для закупки]],ТаблОснЗакуп[],2,FALSE)</f>
        <v>#N/A</v>
      </c>
      <c r="E133" s="2"/>
      <c r="F133" s="6"/>
      <c r="G133" s="41" t="e">
        <f>VLOOKUP(Таблица91112282710[[#This Row],[ Название раздела Плана]],ТаблРазделПлана4[],2,FALSE)</f>
        <v>#N/A</v>
      </c>
      <c r="H133" s="14"/>
      <c r="I133" s="14"/>
      <c r="J133" s="17"/>
      <c r="K133" s="17"/>
      <c r="L133" s="52"/>
      <c r="M133" s="51" t="e">
        <f>VLOOKUP(Таблица91112282710[[#This Row],[Предмет закупки для учета исключений  в годовом объеме закупок (Код исключения СМСП)]],ТаблИсключ,2,FALSE)</f>
        <v>#N/A</v>
      </c>
      <c r="N133" s="20"/>
      <c r="O133" s="12"/>
      <c r="P133" s="37"/>
      <c r="Q133" s="12"/>
      <c r="R133" s="12"/>
      <c r="S133" s="12"/>
      <c r="T133" s="16" t="e">
        <f>VLOOKUP(Таблица91112282710[[#This Row],[Ставка НДС]],ТаблицаСтавкиНДС[],2,FALSE)</f>
        <v>#N/A</v>
      </c>
      <c r="U133" s="6"/>
      <c r="V133" t="e">
        <f>VLOOKUP(Таблица91112282710[[#This Row],[Название источника финансирования]],ТаблИстФинанс[],2,FALSE)</f>
        <v>#N/A</v>
      </c>
      <c r="W133" s="2"/>
      <c r="X133" s="14"/>
      <c r="Y133" s="13"/>
      <c r="Z133" s="13"/>
      <c r="AA133" s="13"/>
      <c r="AB133" s="13"/>
      <c r="AC133" s="17"/>
      <c r="AD133" s="17"/>
      <c r="AE133" s="20"/>
      <c r="AF133" s="20"/>
      <c r="AG133" s="6"/>
      <c r="AH133" t="e">
        <f>VLOOKUP(Таблица91112282710[[#This Row],[Название способа закупки]],ТаблСпосЗакуп[],2,FALSE)</f>
        <v>#N/A</v>
      </c>
      <c r="AI133" s="6"/>
      <c r="AJ133" t="e">
        <f>VLOOKUP(Таблица91112282710[[#This Row],[Название формы конкурентной закупки]],ТаблФормЗакуп[],2,FALSE)</f>
        <v>#N/A</v>
      </c>
      <c r="AM133" s="14"/>
      <c r="AN133" s="14"/>
      <c r="AO133" s="15"/>
      <c r="AP133" s="14"/>
      <c r="AQ133" s="14"/>
      <c r="AR133" s="14"/>
      <c r="AT133" s="2"/>
      <c r="AV133" s="6"/>
      <c r="AW133" t="e">
        <f>VLOOKUP(Таблица91112282710[[#This Row],[Название ПД1 для согласования]],ТаблПодрГазпром[],2,FALSE)</f>
        <v>#N/A</v>
      </c>
      <c r="AX133" s="6"/>
      <c r="AY133" t="e">
        <f>VLOOKUP(Таблица91112282710[[#This Row],[Название ПД2 для согласования]],ТаблПодрГазпром[],2,FALSE)</f>
        <v>#N/A</v>
      </c>
      <c r="AZ133" s="6"/>
      <c r="BA133" t="e">
        <f>VLOOKUP(Таблица91112282710[[#This Row],[Название ПД3 для согласования]],ТаблПодрГазпром[],2,FALSE)</f>
        <v>#N/A</v>
      </c>
      <c r="BB133" s="6"/>
      <c r="BC133" t="e">
        <f>VLOOKUP(Таблица91112282710[[#This Row],[Название ПД4 для согласования]],ТаблПодрГазпром[],2,FALSE)</f>
        <v>#N/A</v>
      </c>
      <c r="BD133" s="6"/>
      <c r="BE133" t="e">
        <f>VLOOKUP(Таблица91112282710[[#This Row],[Название ПД5 для согласования]],ТаблПодрГазпром[],2,FALSE)</f>
        <v>#N/A</v>
      </c>
      <c r="BF133" s="2"/>
      <c r="BG133" s="12"/>
      <c r="BH133" s="12"/>
      <c r="BI133" s="6"/>
      <c r="BJ133" t="e">
        <f>VLOOKUP(Таблица91112282710[[#This Row],[Название направления закупки]],ТаблНапрЗакуп[],2,FALSE)</f>
        <v>#N/A</v>
      </c>
      <c r="BK133" s="14"/>
      <c r="BL133" s="44" t="e">
        <f>VLOOKUP(Таблица91112282710[[#This Row],[Наименование подразделения-заявителя закупки (только для закупок ОАО "Газпром")]],ТаблПодрГазпром[],2,FALSE)</f>
        <v>#N/A</v>
      </c>
      <c r="BM133" s="14"/>
    </row>
    <row r="134" spans="1:65" x14ac:dyDescent="0.25">
      <c r="A134" s="2"/>
      <c r="B134" s="16"/>
      <c r="C134" s="6"/>
      <c r="D134" t="e">
        <f>VLOOKUP(Таблица91112282710[[#This Row],[Название документа, основания для закупки]],ТаблОснЗакуп[],2,FALSE)</f>
        <v>#N/A</v>
      </c>
      <c r="E134" s="2"/>
      <c r="F134" s="6"/>
      <c r="G134" s="41" t="e">
        <f>VLOOKUP(Таблица91112282710[[#This Row],[ Название раздела Плана]],ТаблРазделПлана4[],2,FALSE)</f>
        <v>#N/A</v>
      </c>
      <c r="H134" s="14"/>
      <c r="I134" s="14"/>
      <c r="J134" s="17"/>
      <c r="K134" s="17"/>
      <c r="L134" s="52"/>
      <c r="M134" s="51" t="e">
        <f>VLOOKUP(Таблица91112282710[[#This Row],[Предмет закупки для учета исключений  в годовом объеме закупок (Код исключения СМСП)]],ТаблИсключ,2,FALSE)</f>
        <v>#N/A</v>
      </c>
      <c r="N134" s="20"/>
      <c r="O134" s="12"/>
      <c r="P134" s="37"/>
      <c r="Q134" s="12"/>
      <c r="R134" s="12"/>
      <c r="S134" s="12"/>
      <c r="T134" s="16" t="e">
        <f>VLOOKUP(Таблица91112282710[[#This Row],[Ставка НДС]],ТаблицаСтавкиНДС[],2,FALSE)</f>
        <v>#N/A</v>
      </c>
      <c r="U134" s="6"/>
      <c r="V134" t="e">
        <f>VLOOKUP(Таблица91112282710[[#This Row],[Название источника финансирования]],ТаблИстФинанс[],2,FALSE)</f>
        <v>#N/A</v>
      </c>
      <c r="W134" s="2"/>
      <c r="X134" s="14"/>
      <c r="Y134" s="13"/>
      <c r="Z134" s="13"/>
      <c r="AA134" s="13"/>
      <c r="AB134" s="13"/>
      <c r="AC134" s="17"/>
      <c r="AD134" s="17"/>
      <c r="AE134" s="20"/>
      <c r="AF134" s="20"/>
      <c r="AG134" s="6"/>
      <c r="AH134" t="e">
        <f>VLOOKUP(Таблица91112282710[[#This Row],[Название способа закупки]],ТаблСпосЗакуп[],2,FALSE)</f>
        <v>#N/A</v>
      </c>
      <c r="AI134" s="6"/>
      <c r="AJ134" t="e">
        <f>VLOOKUP(Таблица91112282710[[#This Row],[Название формы конкурентной закупки]],ТаблФормЗакуп[],2,FALSE)</f>
        <v>#N/A</v>
      </c>
      <c r="AM134" s="14"/>
      <c r="AN134" s="14"/>
      <c r="AO134" s="15"/>
      <c r="AP134" s="14"/>
      <c r="AQ134" s="14"/>
      <c r="AR134" s="14"/>
      <c r="AT134" s="2"/>
      <c r="AV134" s="6"/>
      <c r="AW134" t="e">
        <f>VLOOKUP(Таблица91112282710[[#This Row],[Название ПД1 для согласования]],ТаблПодрГазпром[],2,FALSE)</f>
        <v>#N/A</v>
      </c>
      <c r="AX134" s="6"/>
      <c r="AY134" t="e">
        <f>VLOOKUP(Таблица91112282710[[#This Row],[Название ПД2 для согласования]],ТаблПодрГазпром[],2,FALSE)</f>
        <v>#N/A</v>
      </c>
      <c r="AZ134" s="6"/>
      <c r="BA134" t="e">
        <f>VLOOKUP(Таблица91112282710[[#This Row],[Название ПД3 для согласования]],ТаблПодрГазпром[],2,FALSE)</f>
        <v>#N/A</v>
      </c>
      <c r="BB134" s="6"/>
      <c r="BC134" t="e">
        <f>VLOOKUP(Таблица91112282710[[#This Row],[Название ПД4 для согласования]],ТаблПодрГазпром[],2,FALSE)</f>
        <v>#N/A</v>
      </c>
      <c r="BD134" s="6"/>
      <c r="BE134" t="e">
        <f>VLOOKUP(Таблица91112282710[[#This Row],[Название ПД5 для согласования]],ТаблПодрГазпром[],2,FALSE)</f>
        <v>#N/A</v>
      </c>
      <c r="BF134" s="2"/>
      <c r="BG134" s="12"/>
      <c r="BH134" s="12"/>
      <c r="BI134" s="6"/>
      <c r="BJ134" t="e">
        <f>VLOOKUP(Таблица91112282710[[#This Row],[Название направления закупки]],ТаблНапрЗакуп[],2,FALSE)</f>
        <v>#N/A</v>
      </c>
      <c r="BK134" s="14"/>
      <c r="BL134" s="43" t="e">
        <f>VLOOKUP(Таблица91112282710[[#This Row],[Наименование подразделения-заявителя закупки (только для закупок ОАО "Газпром")]],ТаблПодрГазпром[],2,FALSE)</f>
        <v>#N/A</v>
      </c>
      <c r="BM134" s="14"/>
    </row>
    <row r="135" spans="1:65" x14ac:dyDescent="0.25">
      <c r="A135" s="2"/>
      <c r="B135" s="16"/>
      <c r="C135" s="6"/>
      <c r="D135" t="e">
        <f>VLOOKUP(Таблица91112282710[[#This Row],[Название документа, основания для закупки]],ТаблОснЗакуп[],2,FALSE)</f>
        <v>#N/A</v>
      </c>
      <c r="E135" s="2"/>
      <c r="F135" s="6"/>
      <c r="G135" s="41" t="e">
        <f>VLOOKUP(Таблица91112282710[[#This Row],[ Название раздела Плана]],ТаблРазделПлана4[],2,FALSE)</f>
        <v>#N/A</v>
      </c>
      <c r="H135" s="14"/>
      <c r="I135" s="14"/>
      <c r="J135" s="17"/>
      <c r="K135" s="17"/>
      <c r="L135" s="52"/>
      <c r="M135" s="51" t="e">
        <f>VLOOKUP(Таблица91112282710[[#This Row],[Предмет закупки для учета исключений  в годовом объеме закупок (Код исключения СМСП)]],ТаблИсключ,2,FALSE)</f>
        <v>#N/A</v>
      </c>
      <c r="N135" s="20"/>
      <c r="O135" s="12"/>
      <c r="P135" s="37"/>
      <c r="Q135" s="12"/>
      <c r="R135" s="12"/>
      <c r="S135" s="12"/>
      <c r="T135" s="16" t="e">
        <f>VLOOKUP(Таблица91112282710[[#This Row],[Ставка НДС]],ТаблицаСтавкиНДС[],2,FALSE)</f>
        <v>#N/A</v>
      </c>
      <c r="U135" s="6"/>
      <c r="V135" t="e">
        <f>VLOOKUP(Таблица91112282710[[#This Row],[Название источника финансирования]],ТаблИстФинанс[],2,FALSE)</f>
        <v>#N/A</v>
      </c>
      <c r="W135" s="2"/>
      <c r="X135" s="14"/>
      <c r="Y135" s="13"/>
      <c r="Z135" s="13"/>
      <c r="AA135" s="13"/>
      <c r="AB135" s="13"/>
      <c r="AC135" s="17"/>
      <c r="AD135" s="17"/>
      <c r="AE135" s="20"/>
      <c r="AF135" s="20"/>
      <c r="AG135" s="6"/>
      <c r="AH135" t="e">
        <f>VLOOKUP(Таблица91112282710[[#This Row],[Название способа закупки]],ТаблСпосЗакуп[],2,FALSE)</f>
        <v>#N/A</v>
      </c>
      <c r="AI135" s="6"/>
      <c r="AJ135" t="e">
        <f>VLOOKUP(Таблица91112282710[[#This Row],[Название формы конкурентной закупки]],ТаблФормЗакуп[],2,FALSE)</f>
        <v>#N/A</v>
      </c>
      <c r="AM135" s="14"/>
      <c r="AN135" s="14"/>
      <c r="AO135" s="15"/>
      <c r="AP135" s="14"/>
      <c r="AQ135" s="14"/>
      <c r="AR135" s="14"/>
      <c r="AT135" s="2"/>
      <c r="AV135" s="6"/>
      <c r="AW135" t="e">
        <f>VLOOKUP(Таблица91112282710[[#This Row],[Название ПД1 для согласования]],ТаблПодрГазпром[],2,FALSE)</f>
        <v>#N/A</v>
      </c>
      <c r="AX135" s="6"/>
      <c r="AY135" t="e">
        <f>VLOOKUP(Таблица91112282710[[#This Row],[Название ПД2 для согласования]],ТаблПодрГазпром[],2,FALSE)</f>
        <v>#N/A</v>
      </c>
      <c r="AZ135" s="6"/>
      <c r="BA135" t="e">
        <f>VLOOKUP(Таблица91112282710[[#This Row],[Название ПД3 для согласования]],ТаблПодрГазпром[],2,FALSE)</f>
        <v>#N/A</v>
      </c>
      <c r="BB135" s="6"/>
      <c r="BC135" t="e">
        <f>VLOOKUP(Таблица91112282710[[#This Row],[Название ПД4 для согласования]],ТаблПодрГазпром[],2,FALSE)</f>
        <v>#N/A</v>
      </c>
      <c r="BD135" s="6"/>
      <c r="BE135" t="e">
        <f>VLOOKUP(Таблица91112282710[[#This Row],[Название ПД5 для согласования]],ТаблПодрГазпром[],2,FALSE)</f>
        <v>#N/A</v>
      </c>
      <c r="BF135" s="2"/>
      <c r="BG135" s="12"/>
      <c r="BH135" s="12"/>
      <c r="BI135" s="6"/>
      <c r="BJ135" t="e">
        <f>VLOOKUP(Таблица91112282710[[#This Row],[Название направления закупки]],ТаблНапрЗакуп[],2,FALSE)</f>
        <v>#N/A</v>
      </c>
      <c r="BK135" s="14"/>
      <c r="BL135" s="44" t="e">
        <f>VLOOKUP(Таблица91112282710[[#This Row],[Наименование подразделения-заявителя закупки (только для закупок ОАО "Газпром")]],ТаблПодрГазпром[],2,FALSE)</f>
        <v>#N/A</v>
      </c>
      <c r="BM135" s="14"/>
    </row>
    <row r="136" spans="1:65" x14ac:dyDescent="0.25">
      <c r="A136" s="2"/>
      <c r="B136" s="16"/>
      <c r="C136" s="6"/>
      <c r="D136" t="e">
        <f>VLOOKUP(Таблица91112282710[[#This Row],[Название документа, основания для закупки]],ТаблОснЗакуп[],2,FALSE)</f>
        <v>#N/A</v>
      </c>
      <c r="E136" s="2"/>
      <c r="F136" s="6"/>
      <c r="G136" s="41" t="e">
        <f>VLOOKUP(Таблица91112282710[[#This Row],[ Название раздела Плана]],ТаблРазделПлана4[],2,FALSE)</f>
        <v>#N/A</v>
      </c>
      <c r="H136" s="14"/>
      <c r="I136" s="14"/>
      <c r="J136" s="17"/>
      <c r="K136" s="17"/>
      <c r="L136" s="52"/>
      <c r="M136" s="51" t="e">
        <f>VLOOKUP(Таблица91112282710[[#This Row],[Предмет закупки для учета исключений  в годовом объеме закупок (Код исключения СМСП)]],ТаблИсключ,2,FALSE)</f>
        <v>#N/A</v>
      </c>
      <c r="N136" s="20"/>
      <c r="O136" s="12"/>
      <c r="P136" s="37"/>
      <c r="Q136" s="12"/>
      <c r="R136" s="12"/>
      <c r="S136" s="12"/>
      <c r="T136" s="16" t="e">
        <f>VLOOKUP(Таблица91112282710[[#This Row],[Ставка НДС]],ТаблицаСтавкиНДС[],2,FALSE)</f>
        <v>#N/A</v>
      </c>
      <c r="U136" s="6"/>
      <c r="V136" t="e">
        <f>VLOOKUP(Таблица91112282710[[#This Row],[Название источника финансирования]],ТаблИстФинанс[],2,FALSE)</f>
        <v>#N/A</v>
      </c>
      <c r="W136" s="2"/>
      <c r="X136" s="14"/>
      <c r="Y136" s="13"/>
      <c r="Z136" s="13"/>
      <c r="AA136" s="13"/>
      <c r="AB136" s="13"/>
      <c r="AC136" s="17"/>
      <c r="AD136" s="17"/>
      <c r="AE136" s="20"/>
      <c r="AF136" s="20"/>
      <c r="AG136" s="6"/>
      <c r="AH136" t="e">
        <f>VLOOKUP(Таблица91112282710[[#This Row],[Название способа закупки]],ТаблСпосЗакуп[],2,FALSE)</f>
        <v>#N/A</v>
      </c>
      <c r="AI136" s="6"/>
      <c r="AJ136" t="e">
        <f>VLOOKUP(Таблица91112282710[[#This Row],[Название формы конкурентной закупки]],ТаблФормЗакуп[],2,FALSE)</f>
        <v>#N/A</v>
      </c>
      <c r="AM136" s="14"/>
      <c r="AN136" s="14"/>
      <c r="AO136" s="15"/>
      <c r="AP136" s="14"/>
      <c r="AQ136" s="14"/>
      <c r="AR136" s="14"/>
      <c r="AT136" s="2"/>
      <c r="AV136" s="6"/>
      <c r="AW136" t="e">
        <f>VLOOKUP(Таблица91112282710[[#This Row],[Название ПД1 для согласования]],ТаблПодрГазпром[],2,FALSE)</f>
        <v>#N/A</v>
      </c>
      <c r="AX136" s="6"/>
      <c r="AY136" t="e">
        <f>VLOOKUP(Таблица91112282710[[#This Row],[Название ПД2 для согласования]],ТаблПодрГазпром[],2,FALSE)</f>
        <v>#N/A</v>
      </c>
      <c r="AZ136" s="6"/>
      <c r="BA136" t="e">
        <f>VLOOKUP(Таблица91112282710[[#This Row],[Название ПД3 для согласования]],ТаблПодрГазпром[],2,FALSE)</f>
        <v>#N/A</v>
      </c>
      <c r="BB136" s="6"/>
      <c r="BC136" t="e">
        <f>VLOOKUP(Таблица91112282710[[#This Row],[Название ПД4 для согласования]],ТаблПодрГазпром[],2,FALSE)</f>
        <v>#N/A</v>
      </c>
      <c r="BD136" s="6"/>
      <c r="BE136" t="e">
        <f>VLOOKUP(Таблица91112282710[[#This Row],[Название ПД5 для согласования]],ТаблПодрГазпром[],2,FALSE)</f>
        <v>#N/A</v>
      </c>
      <c r="BF136" s="2"/>
      <c r="BG136" s="12"/>
      <c r="BH136" s="12"/>
      <c r="BI136" s="6"/>
      <c r="BJ136" t="e">
        <f>VLOOKUP(Таблица91112282710[[#This Row],[Название направления закупки]],ТаблНапрЗакуп[],2,FALSE)</f>
        <v>#N/A</v>
      </c>
      <c r="BK136" s="14"/>
      <c r="BL136" s="43" t="e">
        <f>VLOOKUP(Таблица91112282710[[#This Row],[Наименование подразделения-заявителя закупки (только для закупок ОАО "Газпром")]],ТаблПодрГазпром[],2,FALSE)</f>
        <v>#N/A</v>
      </c>
      <c r="BM136" s="14"/>
    </row>
    <row r="137" spans="1:65" x14ac:dyDescent="0.25">
      <c r="A137" s="2"/>
      <c r="B137" s="16"/>
      <c r="C137" s="6"/>
      <c r="D137" t="e">
        <f>VLOOKUP(Таблица91112282710[[#This Row],[Название документа, основания для закупки]],ТаблОснЗакуп[],2,FALSE)</f>
        <v>#N/A</v>
      </c>
      <c r="E137" s="2"/>
      <c r="F137" s="6"/>
      <c r="G137" s="41" t="e">
        <f>VLOOKUP(Таблица91112282710[[#This Row],[ Название раздела Плана]],ТаблРазделПлана4[],2,FALSE)</f>
        <v>#N/A</v>
      </c>
      <c r="H137" s="14"/>
      <c r="I137" s="14"/>
      <c r="J137" s="17"/>
      <c r="K137" s="17"/>
      <c r="L137" s="52"/>
      <c r="M137" s="51" t="e">
        <f>VLOOKUP(Таблица91112282710[[#This Row],[Предмет закупки для учета исключений  в годовом объеме закупок (Код исключения СМСП)]],ТаблИсключ,2,FALSE)</f>
        <v>#N/A</v>
      </c>
      <c r="N137" s="20"/>
      <c r="O137" s="12"/>
      <c r="P137" s="37"/>
      <c r="Q137" s="12"/>
      <c r="R137" s="12"/>
      <c r="S137" s="12"/>
      <c r="T137" s="16" t="e">
        <f>VLOOKUP(Таблица91112282710[[#This Row],[Ставка НДС]],ТаблицаСтавкиНДС[],2,FALSE)</f>
        <v>#N/A</v>
      </c>
      <c r="U137" s="6"/>
      <c r="V137" t="e">
        <f>VLOOKUP(Таблица91112282710[[#This Row],[Название источника финансирования]],ТаблИстФинанс[],2,FALSE)</f>
        <v>#N/A</v>
      </c>
      <c r="W137" s="2"/>
      <c r="X137" s="14"/>
      <c r="Y137" s="13"/>
      <c r="Z137" s="13"/>
      <c r="AA137" s="13"/>
      <c r="AB137" s="13"/>
      <c r="AC137" s="17"/>
      <c r="AD137" s="17"/>
      <c r="AE137" s="20"/>
      <c r="AF137" s="20"/>
      <c r="AG137" s="6"/>
      <c r="AH137" t="e">
        <f>VLOOKUP(Таблица91112282710[[#This Row],[Название способа закупки]],ТаблСпосЗакуп[],2,FALSE)</f>
        <v>#N/A</v>
      </c>
      <c r="AI137" s="6"/>
      <c r="AJ137" t="e">
        <f>VLOOKUP(Таблица91112282710[[#This Row],[Название формы конкурентной закупки]],ТаблФормЗакуп[],2,FALSE)</f>
        <v>#N/A</v>
      </c>
      <c r="AM137" s="14"/>
      <c r="AN137" s="14"/>
      <c r="AO137" s="15"/>
      <c r="AP137" s="14"/>
      <c r="AQ137" s="14"/>
      <c r="AR137" s="14"/>
      <c r="AT137" s="2"/>
      <c r="AV137" s="6"/>
      <c r="AW137" t="e">
        <f>VLOOKUP(Таблица91112282710[[#This Row],[Название ПД1 для согласования]],ТаблПодрГазпром[],2,FALSE)</f>
        <v>#N/A</v>
      </c>
      <c r="AX137" s="6"/>
      <c r="AY137" t="e">
        <f>VLOOKUP(Таблица91112282710[[#This Row],[Название ПД2 для согласования]],ТаблПодрГазпром[],2,FALSE)</f>
        <v>#N/A</v>
      </c>
      <c r="AZ137" s="6"/>
      <c r="BA137" t="e">
        <f>VLOOKUP(Таблица91112282710[[#This Row],[Название ПД3 для согласования]],ТаблПодрГазпром[],2,FALSE)</f>
        <v>#N/A</v>
      </c>
      <c r="BB137" s="6"/>
      <c r="BC137" t="e">
        <f>VLOOKUP(Таблица91112282710[[#This Row],[Название ПД4 для согласования]],ТаблПодрГазпром[],2,FALSE)</f>
        <v>#N/A</v>
      </c>
      <c r="BD137" s="6"/>
      <c r="BE137" t="e">
        <f>VLOOKUP(Таблица91112282710[[#This Row],[Название ПД5 для согласования]],ТаблПодрГазпром[],2,FALSE)</f>
        <v>#N/A</v>
      </c>
      <c r="BF137" s="2"/>
      <c r="BG137" s="12"/>
      <c r="BH137" s="12"/>
      <c r="BI137" s="6"/>
      <c r="BJ137" t="e">
        <f>VLOOKUP(Таблица91112282710[[#This Row],[Название направления закупки]],ТаблНапрЗакуп[],2,FALSE)</f>
        <v>#N/A</v>
      </c>
      <c r="BK137" s="14"/>
      <c r="BL137" s="44" t="e">
        <f>VLOOKUP(Таблица91112282710[[#This Row],[Наименование подразделения-заявителя закупки (только для закупок ОАО "Газпром")]],ТаблПодрГазпром[],2,FALSE)</f>
        <v>#N/A</v>
      </c>
      <c r="BM137" s="14"/>
    </row>
    <row r="138" spans="1:65" x14ac:dyDescent="0.25">
      <c r="A138" s="2"/>
      <c r="B138" s="16"/>
      <c r="C138" s="6"/>
      <c r="D138" t="e">
        <f>VLOOKUP(Таблица91112282710[[#This Row],[Название документа, основания для закупки]],ТаблОснЗакуп[],2,FALSE)</f>
        <v>#N/A</v>
      </c>
      <c r="E138" s="2"/>
      <c r="F138" s="6"/>
      <c r="G138" s="41" t="e">
        <f>VLOOKUP(Таблица91112282710[[#This Row],[ Название раздела Плана]],ТаблРазделПлана4[],2,FALSE)</f>
        <v>#N/A</v>
      </c>
      <c r="H138" s="14"/>
      <c r="I138" s="14"/>
      <c r="J138" s="17"/>
      <c r="K138" s="17"/>
      <c r="L138" s="52"/>
      <c r="M138" s="51" t="e">
        <f>VLOOKUP(Таблица91112282710[[#This Row],[Предмет закупки для учета исключений  в годовом объеме закупок (Код исключения СМСП)]],ТаблИсключ,2,FALSE)</f>
        <v>#N/A</v>
      </c>
      <c r="N138" s="20"/>
      <c r="O138" s="12"/>
      <c r="P138" s="37"/>
      <c r="Q138" s="12"/>
      <c r="R138" s="12"/>
      <c r="S138" s="12"/>
      <c r="T138" s="16" t="e">
        <f>VLOOKUP(Таблица91112282710[[#This Row],[Ставка НДС]],ТаблицаСтавкиНДС[],2,FALSE)</f>
        <v>#N/A</v>
      </c>
      <c r="U138" s="6"/>
      <c r="V138" t="e">
        <f>VLOOKUP(Таблица91112282710[[#This Row],[Название источника финансирования]],ТаблИстФинанс[],2,FALSE)</f>
        <v>#N/A</v>
      </c>
      <c r="W138" s="2"/>
      <c r="X138" s="14"/>
      <c r="Y138" s="13"/>
      <c r="Z138" s="13"/>
      <c r="AA138" s="13"/>
      <c r="AB138" s="13"/>
      <c r="AC138" s="17"/>
      <c r="AD138" s="17"/>
      <c r="AE138" s="20"/>
      <c r="AF138" s="20"/>
      <c r="AG138" s="6"/>
      <c r="AH138" t="e">
        <f>VLOOKUP(Таблица91112282710[[#This Row],[Название способа закупки]],ТаблСпосЗакуп[],2,FALSE)</f>
        <v>#N/A</v>
      </c>
      <c r="AI138" s="6"/>
      <c r="AJ138" t="e">
        <f>VLOOKUP(Таблица91112282710[[#This Row],[Название формы конкурентной закупки]],ТаблФормЗакуп[],2,FALSE)</f>
        <v>#N/A</v>
      </c>
      <c r="AM138" s="14"/>
      <c r="AN138" s="14"/>
      <c r="AO138" s="15"/>
      <c r="AP138" s="14"/>
      <c r="AQ138" s="14"/>
      <c r="AR138" s="14"/>
      <c r="AT138" s="2"/>
      <c r="AV138" s="6"/>
      <c r="AW138" t="e">
        <f>VLOOKUP(Таблица91112282710[[#This Row],[Название ПД1 для согласования]],ТаблПодрГазпром[],2,FALSE)</f>
        <v>#N/A</v>
      </c>
      <c r="AX138" s="6"/>
      <c r="AY138" t="e">
        <f>VLOOKUP(Таблица91112282710[[#This Row],[Название ПД2 для согласования]],ТаблПодрГазпром[],2,FALSE)</f>
        <v>#N/A</v>
      </c>
      <c r="AZ138" s="6"/>
      <c r="BA138" t="e">
        <f>VLOOKUP(Таблица91112282710[[#This Row],[Название ПД3 для согласования]],ТаблПодрГазпром[],2,FALSE)</f>
        <v>#N/A</v>
      </c>
      <c r="BB138" s="6"/>
      <c r="BC138" t="e">
        <f>VLOOKUP(Таблица91112282710[[#This Row],[Название ПД4 для согласования]],ТаблПодрГазпром[],2,FALSE)</f>
        <v>#N/A</v>
      </c>
      <c r="BD138" s="6"/>
      <c r="BE138" t="e">
        <f>VLOOKUP(Таблица91112282710[[#This Row],[Название ПД5 для согласования]],ТаблПодрГазпром[],2,FALSE)</f>
        <v>#N/A</v>
      </c>
      <c r="BF138" s="2"/>
      <c r="BG138" s="12"/>
      <c r="BH138" s="12"/>
      <c r="BI138" s="6"/>
      <c r="BJ138" t="e">
        <f>VLOOKUP(Таблица91112282710[[#This Row],[Название направления закупки]],ТаблНапрЗакуп[],2,FALSE)</f>
        <v>#N/A</v>
      </c>
      <c r="BK138" s="14"/>
      <c r="BL138" s="43" t="e">
        <f>VLOOKUP(Таблица91112282710[[#This Row],[Наименование подразделения-заявителя закупки (только для закупок ОАО "Газпром")]],ТаблПодрГазпром[],2,FALSE)</f>
        <v>#N/A</v>
      </c>
      <c r="BM138" s="14"/>
    </row>
    <row r="139" spans="1:65" x14ac:dyDescent="0.25">
      <c r="A139" s="2"/>
      <c r="B139" s="16"/>
      <c r="C139" s="6"/>
      <c r="D139" t="e">
        <f>VLOOKUP(Таблица91112282710[[#This Row],[Название документа, основания для закупки]],ТаблОснЗакуп[],2,FALSE)</f>
        <v>#N/A</v>
      </c>
      <c r="E139" s="2"/>
      <c r="F139" s="6"/>
      <c r="G139" s="41" t="e">
        <f>VLOOKUP(Таблица91112282710[[#This Row],[ Название раздела Плана]],ТаблРазделПлана4[],2,FALSE)</f>
        <v>#N/A</v>
      </c>
      <c r="H139" s="14"/>
      <c r="I139" s="14"/>
      <c r="J139" s="17"/>
      <c r="K139" s="17"/>
      <c r="L139" s="52"/>
      <c r="M139" s="51" t="e">
        <f>VLOOKUP(Таблица91112282710[[#This Row],[Предмет закупки для учета исключений  в годовом объеме закупок (Код исключения СМСП)]],ТаблИсключ,2,FALSE)</f>
        <v>#N/A</v>
      </c>
      <c r="N139" s="20"/>
      <c r="O139" s="12"/>
      <c r="P139" s="37"/>
      <c r="Q139" s="12"/>
      <c r="R139" s="12"/>
      <c r="S139" s="12"/>
      <c r="T139" s="16" t="e">
        <f>VLOOKUP(Таблица91112282710[[#This Row],[Ставка НДС]],ТаблицаСтавкиНДС[],2,FALSE)</f>
        <v>#N/A</v>
      </c>
      <c r="U139" s="6"/>
      <c r="V139" t="e">
        <f>VLOOKUP(Таблица91112282710[[#This Row],[Название источника финансирования]],ТаблИстФинанс[],2,FALSE)</f>
        <v>#N/A</v>
      </c>
      <c r="W139" s="2"/>
      <c r="X139" s="14"/>
      <c r="Y139" s="13"/>
      <c r="Z139" s="13"/>
      <c r="AA139" s="13"/>
      <c r="AB139" s="13"/>
      <c r="AC139" s="17"/>
      <c r="AD139" s="17"/>
      <c r="AE139" s="20"/>
      <c r="AF139" s="20"/>
      <c r="AG139" s="6"/>
      <c r="AH139" t="e">
        <f>VLOOKUP(Таблица91112282710[[#This Row],[Название способа закупки]],ТаблСпосЗакуп[],2,FALSE)</f>
        <v>#N/A</v>
      </c>
      <c r="AI139" s="6"/>
      <c r="AJ139" t="e">
        <f>VLOOKUP(Таблица91112282710[[#This Row],[Название формы конкурентной закупки]],ТаблФормЗакуп[],2,FALSE)</f>
        <v>#N/A</v>
      </c>
      <c r="AM139" s="14"/>
      <c r="AN139" s="14"/>
      <c r="AO139" s="15"/>
      <c r="AP139" s="14"/>
      <c r="AQ139" s="14"/>
      <c r="AR139" s="14"/>
      <c r="AT139" s="2"/>
      <c r="AV139" s="6"/>
      <c r="AW139" t="e">
        <f>VLOOKUP(Таблица91112282710[[#This Row],[Название ПД1 для согласования]],ТаблПодрГазпром[],2,FALSE)</f>
        <v>#N/A</v>
      </c>
      <c r="AX139" s="6"/>
      <c r="AY139" t="e">
        <f>VLOOKUP(Таблица91112282710[[#This Row],[Название ПД2 для согласования]],ТаблПодрГазпром[],2,FALSE)</f>
        <v>#N/A</v>
      </c>
      <c r="AZ139" s="6"/>
      <c r="BA139" t="e">
        <f>VLOOKUP(Таблица91112282710[[#This Row],[Название ПД3 для согласования]],ТаблПодрГазпром[],2,FALSE)</f>
        <v>#N/A</v>
      </c>
      <c r="BB139" s="6"/>
      <c r="BC139" t="e">
        <f>VLOOKUP(Таблица91112282710[[#This Row],[Название ПД4 для согласования]],ТаблПодрГазпром[],2,FALSE)</f>
        <v>#N/A</v>
      </c>
      <c r="BD139" s="6"/>
      <c r="BE139" t="e">
        <f>VLOOKUP(Таблица91112282710[[#This Row],[Название ПД5 для согласования]],ТаблПодрГазпром[],2,FALSE)</f>
        <v>#N/A</v>
      </c>
      <c r="BF139" s="2"/>
      <c r="BG139" s="12"/>
      <c r="BH139" s="12"/>
      <c r="BI139" s="6"/>
      <c r="BJ139" t="e">
        <f>VLOOKUP(Таблица91112282710[[#This Row],[Название направления закупки]],ТаблНапрЗакуп[],2,FALSE)</f>
        <v>#N/A</v>
      </c>
      <c r="BK139" s="14"/>
      <c r="BL139" s="44" t="e">
        <f>VLOOKUP(Таблица91112282710[[#This Row],[Наименование подразделения-заявителя закупки (только для закупок ОАО "Газпром")]],ТаблПодрГазпром[],2,FALSE)</f>
        <v>#N/A</v>
      </c>
      <c r="BM139" s="14"/>
    </row>
    <row r="140" spans="1:65" x14ac:dyDescent="0.25">
      <c r="A140" s="2"/>
      <c r="B140" s="16"/>
      <c r="C140" s="6"/>
      <c r="D140" t="e">
        <f>VLOOKUP(Таблица91112282710[[#This Row],[Название документа, основания для закупки]],ТаблОснЗакуп[],2,FALSE)</f>
        <v>#N/A</v>
      </c>
      <c r="E140" s="2"/>
      <c r="F140" s="6"/>
      <c r="G140" s="41" t="e">
        <f>VLOOKUP(Таблица91112282710[[#This Row],[ Название раздела Плана]],ТаблРазделПлана4[],2,FALSE)</f>
        <v>#N/A</v>
      </c>
      <c r="H140" s="14"/>
      <c r="I140" s="14"/>
      <c r="J140" s="17"/>
      <c r="K140" s="17"/>
      <c r="L140" s="52"/>
      <c r="M140" s="51" t="e">
        <f>VLOOKUP(Таблица91112282710[[#This Row],[Предмет закупки для учета исключений  в годовом объеме закупок (Код исключения СМСП)]],ТаблИсключ,2,FALSE)</f>
        <v>#N/A</v>
      </c>
      <c r="N140" s="20"/>
      <c r="O140" s="12"/>
      <c r="P140" s="37"/>
      <c r="Q140" s="12"/>
      <c r="R140" s="12"/>
      <c r="S140" s="12"/>
      <c r="T140" s="16" t="e">
        <f>VLOOKUP(Таблица91112282710[[#This Row],[Ставка НДС]],ТаблицаСтавкиНДС[],2,FALSE)</f>
        <v>#N/A</v>
      </c>
      <c r="U140" s="6"/>
      <c r="V140" t="e">
        <f>VLOOKUP(Таблица91112282710[[#This Row],[Название источника финансирования]],ТаблИстФинанс[],2,FALSE)</f>
        <v>#N/A</v>
      </c>
      <c r="W140" s="2"/>
      <c r="X140" s="14"/>
      <c r="Y140" s="13"/>
      <c r="Z140" s="13"/>
      <c r="AA140" s="13"/>
      <c r="AB140" s="13"/>
      <c r="AC140" s="17"/>
      <c r="AD140" s="17"/>
      <c r="AE140" s="20"/>
      <c r="AF140" s="20"/>
      <c r="AG140" s="6"/>
      <c r="AH140" t="e">
        <f>VLOOKUP(Таблица91112282710[[#This Row],[Название способа закупки]],ТаблСпосЗакуп[],2,FALSE)</f>
        <v>#N/A</v>
      </c>
      <c r="AI140" s="6"/>
      <c r="AJ140" t="e">
        <f>VLOOKUP(Таблица91112282710[[#This Row],[Название формы конкурентной закупки]],ТаблФормЗакуп[],2,FALSE)</f>
        <v>#N/A</v>
      </c>
      <c r="AM140" s="14"/>
      <c r="AN140" s="14"/>
      <c r="AO140" s="15"/>
      <c r="AP140" s="14"/>
      <c r="AQ140" s="14"/>
      <c r="AR140" s="14"/>
      <c r="AT140" s="2"/>
      <c r="AV140" s="6"/>
      <c r="AW140" t="e">
        <f>VLOOKUP(Таблица91112282710[[#This Row],[Название ПД1 для согласования]],ТаблПодрГазпром[],2,FALSE)</f>
        <v>#N/A</v>
      </c>
      <c r="AX140" s="6"/>
      <c r="AY140" t="e">
        <f>VLOOKUP(Таблица91112282710[[#This Row],[Название ПД2 для согласования]],ТаблПодрГазпром[],2,FALSE)</f>
        <v>#N/A</v>
      </c>
      <c r="AZ140" s="6"/>
      <c r="BA140" t="e">
        <f>VLOOKUP(Таблица91112282710[[#This Row],[Название ПД3 для согласования]],ТаблПодрГазпром[],2,FALSE)</f>
        <v>#N/A</v>
      </c>
      <c r="BB140" s="6"/>
      <c r="BC140" t="e">
        <f>VLOOKUP(Таблица91112282710[[#This Row],[Название ПД4 для согласования]],ТаблПодрГазпром[],2,FALSE)</f>
        <v>#N/A</v>
      </c>
      <c r="BD140" s="6"/>
      <c r="BE140" t="e">
        <f>VLOOKUP(Таблица91112282710[[#This Row],[Название ПД5 для согласования]],ТаблПодрГазпром[],2,FALSE)</f>
        <v>#N/A</v>
      </c>
      <c r="BF140" s="2"/>
      <c r="BG140" s="12"/>
      <c r="BH140" s="12"/>
      <c r="BI140" s="6"/>
      <c r="BJ140" t="e">
        <f>VLOOKUP(Таблица91112282710[[#This Row],[Название направления закупки]],ТаблНапрЗакуп[],2,FALSE)</f>
        <v>#N/A</v>
      </c>
      <c r="BK140" s="14"/>
      <c r="BL140" s="43" t="e">
        <f>VLOOKUP(Таблица91112282710[[#This Row],[Наименование подразделения-заявителя закупки (только для закупок ОАО "Газпром")]],ТаблПодрГазпром[],2,FALSE)</f>
        <v>#N/A</v>
      </c>
      <c r="BM140" s="14"/>
    </row>
    <row r="141" spans="1:65" x14ac:dyDescent="0.25">
      <c r="A141" s="2"/>
      <c r="B141" s="16"/>
      <c r="C141" s="6"/>
      <c r="D141" t="e">
        <f>VLOOKUP(Таблица91112282710[[#This Row],[Название документа, основания для закупки]],ТаблОснЗакуп[],2,FALSE)</f>
        <v>#N/A</v>
      </c>
      <c r="E141" s="2"/>
      <c r="F141" s="6"/>
      <c r="G141" s="41" t="e">
        <f>VLOOKUP(Таблица91112282710[[#This Row],[ Название раздела Плана]],ТаблРазделПлана4[],2,FALSE)</f>
        <v>#N/A</v>
      </c>
      <c r="H141" s="14"/>
      <c r="I141" s="14"/>
      <c r="J141" s="17"/>
      <c r="K141" s="17"/>
      <c r="L141" s="52"/>
      <c r="M141" s="51" t="e">
        <f>VLOOKUP(Таблица91112282710[[#This Row],[Предмет закупки для учета исключений  в годовом объеме закупок (Код исключения СМСП)]],ТаблИсключ,2,FALSE)</f>
        <v>#N/A</v>
      </c>
      <c r="N141" s="20"/>
      <c r="O141" s="12"/>
      <c r="P141" s="37"/>
      <c r="Q141" s="12"/>
      <c r="R141" s="12"/>
      <c r="S141" s="12"/>
      <c r="T141" s="16" t="e">
        <f>VLOOKUP(Таблица91112282710[[#This Row],[Ставка НДС]],ТаблицаСтавкиНДС[],2,FALSE)</f>
        <v>#N/A</v>
      </c>
      <c r="U141" s="6"/>
      <c r="V141" t="e">
        <f>VLOOKUP(Таблица91112282710[[#This Row],[Название источника финансирования]],ТаблИстФинанс[],2,FALSE)</f>
        <v>#N/A</v>
      </c>
      <c r="W141" s="2"/>
      <c r="X141" s="14"/>
      <c r="Y141" s="13"/>
      <c r="Z141" s="13"/>
      <c r="AA141" s="13"/>
      <c r="AB141" s="13"/>
      <c r="AC141" s="17"/>
      <c r="AD141" s="17"/>
      <c r="AE141" s="20"/>
      <c r="AF141" s="20"/>
      <c r="AG141" s="6"/>
      <c r="AH141" t="e">
        <f>VLOOKUP(Таблица91112282710[[#This Row],[Название способа закупки]],ТаблСпосЗакуп[],2,FALSE)</f>
        <v>#N/A</v>
      </c>
      <c r="AI141" s="6"/>
      <c r="AJ141" t="e">
        <f>VLOOKUP(Таблица91112282710[[#This Row],[Название формы конкурентной закупки]],ТаблФормЗакуп[],2,FALSE)</f>
        <v>#N/A</v>
      </c>
      <c r="AM141" s="14"/>
      <c r="AN141" s="14"/>
      <c r="AO141" s="15"/>
      <c r="AP141" s="14"/>
      <c r="AQ141" s="14"/>
      <c r="AR141" s="14"/>
      <c r="AT141" s="2"/>
      <c r="AV141" s="6"/>
      <c r="AW141" t="e">
        <f>VLOOKUP(Таблица91112282710[[#This Row],[Название ПД1 для согласования]],ТаблПодрГазпром[],2,FALSE)</f>
        <v>#N/A</v>
      </c>
      <c r="AX141" s="6"/>
      <c r="AY141" t="e">
        <f>VLOOKUP(Таблица91112282710[[#This Row],[Название ПД2 для согласования]],ТаблПодрГазпром[],2,FALSE)</f>
        <v>#N/A</v>
      </c>
      <c r="AZ141" s="6"/>
      <c r="BA141" t="e">
        <f>VLOOKUP(Таблица91112282710[[#This Row],[Название ПД3 для согласования]],ТаблПодрГазпром[],2,FALSE)</f>
        <v>#N/A</v>
      </c>
      <c r="BB141" s="6"/>
      <c r="BC141" t="e">
        <f>VLOOKUP(Таблица91112282710[[#This Row],[Название ПД4 для согласования]],ТаблПодрГазпром[],2,FALSE)</f>
        <v>#N/A</v>
      </c>
      <c r="BD141" s="6"/>
      <c r="BE141" t="e">
        <f>VLOOKUP(Таблица91112282710[[#This Row],[Название ПД5 для согласования]],ТаблПодрГазпром[],2,FALSE)</f>
        <v>#N/A</v>
      </c>
      <c r="BF141" s="2"/>
      <c r="BG141" s="12"/>
      <c r="BH141" s="12"/>
      <c r="BI141" s="6"/>
      <c r="BJ141" t="e">
        <f>VLOOKUP(Таблица91112282710[[#This Row],[Название направления закупки]],ТаблНапрЗакуп[],2,FALSE)</f>
        <v>#N/A</v>
      </c>
      <c r="BK141" s="14"/>
      <c r="BL141" s="44" t="e">
        <f>VLOOKUP(Таблица91112282710[[#This Row],[Наименование подразделения-заявителя закупки (только для закупок ОАО "Газпром")]],ТаблПодрГазпром[],2,FALSE)</f>
        <v>#N/A</v>
      </c>
      <c r="BM141" s="14"/>
    </row>
    <row r="142" spans="1:65" x14ac:dyDescent="0.25">
      <c r="A142" s="2"/>
      <c r="B142" s="16"/>
      <c r="C142" s="6"/>
      <c r="D142" t="e">
        <f>VLOOKUP(Таблица91112282710[[#This Row],[Название документа, основания для закупки]],ТаблОснЗакуп[],2,FALSE)</f>
        <v>#N/A</v>
      </c>
      <c r="E142" s="2"/>
      <c r="F142" s="6"/>
      <c r="G142" s="41" t="e">
        <f>VLOOKUP(Таблица91112282710[[#This Row],[ Название раздела Плана]],ТаблРазделПлана4[],2,FALSE)</f>
        <v>#N/A</v>
      </c>
      <c r="H142" s="14"/>
      <c r="I142" s="14"/>
      <c r="J142" s="17"/>
      <c r="K142" s="17"/>
      <c r="L142" s="52"/>
      <c r="M142" s="51" t="e">
        <f>VLOOKUP(Таблица91112282710[[#This Row],[Предмет закупки для учета исключений  в годовом объеме закупок (Код исключения СМСП)]],ТаблИсключ,2,FALSE)</f>
        <v>#N/A</v>
      </c>
      <c r="N142" s="20"/>
      <c r="O142" s="12"/>
      <c r="P142" s="37"/>
      <c r="Q142" s="12"/>
      <c r="R142" s="12"/>
      <c r="S142" s="12"/>
      <c r="T142" s="16" t="e">
        <f>VLOOKUP(Таблица91112282710[[#This Row],[Ставка НДС]],ТаблицаСтавкиНДС[],2,FALSE)</f>
        <v>#N/A</v>
      </c>
      <c r="U142" s="6"/>
      <c r="V142" t="e">
        <f>VLOOKUP(Таблица91112282710[[#This Row],[Название источника финансирования]],ТаблИстФинанс[],2,FALSE)</f>
        <v>#N/A</v>
      </c>
      <c r="W142" s="2"/>
      <c r="X142" s="14"/>
      <c r="Y142" s="13"/>
      <c r="Z142" s="13"/>
      <c r="AA142" s="13"/>
      <c r="AB142" s="13"/>
      <c r="AC142" s="17"/>
      <c r="AD142" s="17"/>
      <c r="AE142" s="20"/>
      <c r="AF142" s="20"/>
      <c r="AG142" s="6"/>
      <c r="AH142" t="e">
        <f>VLOOKUP(Таблица91112282710[[#This Row],[Название способа закупки]],ТаблСпосЗакуп[],2,FALSE)</f>
        <v>#N/A</v>
      </c>
      <c r="AI142" s="6"/>
      <c r="AJ142" t="e">
        <f>VLOOKUP(Таблица91112282710[[#This Row],[Название формы конкурентной закупки]],ТаблФормЗакуп[],2,FALSE)</f>
        <v>#N/A</v>
      </c>
      <c r="AM142" s="14"/>
      <c r="AN142" s="14"/>
      <c r="AO142" s="15"/>
      <c r="AP142" s="14"/>
      <c r="AQ142" s="14"/>
      <c r="AR142" s="14"/>
      <c r="AT142" s="2"/>
      <c r="AV142" s="6"/>
      <c r="AW142" t="e">
        <f>VLOOKUP(Таблица91112282710[[#This Row],[Название ПД1 для согласования]],ТаблПодрГазпром[],2,FALSE)</f>
        <v>#N/A</v>
      </c>
      <c r="AX142" s="6"/>
      <c r="AY142" t="e">
        <f>VLOOKUP(Таблица91112282710[[#This Row],[Название ПД2 для согласования]],ТаблПодрГазпром[],2,FALSE)</f>
        <v>#N/A</v>
      </c>
      <c r="AZ142" s="6"/>
      <c r="BA142" t="e">
        <f>VLOOKUP(Таблица91112282710[[#This Row],[Название ПД3 для согласования]],ТаблПодрГазпром[],2,FALSE)</f>
        <v>#N/A</v>
      </c>
      <c r="BB142" s="6"/>
      <c r="BC142" t="e">
        <f>VLOOKUP(Таблица91112282710[[#This Row],[Название ПД4 для согласования]],ТаблПодрГазпром[],2,FALSE)</f>
        <v>#N/A</v>
      </c>
      <c r="BD142" s="6"/>
      <c r="BE142" t="e">
        <f>VLOOKUP(Таблица91112282710[[#This Row],[Название ПД5 для согласования]],ТаблПодрГазпром[],2,FALSE)</f>
        <v>#N/A</v>
      </c>
      <c r="BF142" s="2"/>
      <c r="BG142" s="12"/>
      <c r="BH142" s="12"/>
      <c r="BI142" s="6"/>
      <c r="BJ142" t="e">
        <f>VLOOKUP(Таблица91112282710[[#This Row],[Название направления закупки]],ТаблНапрЗакуп[],2,FALSE)</f>
        <v>#N/A</v>
      </c>
      <c r="BK142" s="14"/>
      <c r="BL142" s="43" t="e">
        <f>VLOOKUP(Таблица91112282710[[#This Row],[Наименование подразделения-заявителя закупки (только для закупок ОАО "Газпром")]],ТаблПодрГазпром[],2,FALSE)</f>
        <v>#N/A</v>
      </c>
      <c r="BM142" s="14"/>
    </row>
    <row r="143" spans="1:65" x14ac:dyDescent="0.25">
      <c r="A143" s="2"/>
      <c r="B143" s="16"/>
      <c r="C143" s="6"/>
      <c r="D143" t="e">
        <f>VLOOKUP(Таблица91112282710[[#This Row],[Название документа, основания для закупки]],ТаблОснЗакуп[],2,FALSE)</f>
        <v>#N/A</v>
      </c>
      <c r="E143" s="2"/>
      <c r="F143" s="6"/>
      <c r="G143" s="41" t="e">
        <f>VLOOKUP(Таблица91112282710[[#This Row],[ Название раздела Плана]],ТаблРазделПлана4[],2,FALSE)</f>
        <v>#N/A</v>
      </c>
      <c r="H143" s="14"/>
      <c r="I143" s="14"/>
      <c r="J143" s="17"/>
      <c r="K143" s="17"/>
      <c r="L143" s="52"/>
      <c r="M143" s="51" t="e">
        <f>VLOOKUP(Таблица91112282710[[#This Row],[Предмет закупки для учета исключений  в годовом объеме закупок (Код исключения СМСП)]],ТаблИсключ,2,FALSE)</f>
        <v>#N/A</v>
      </c>
      <c r="N143" s="20"/>
      <c r="O143" s="12"/>
      <c r="P143" s="37"/>
      <c r="Q143" s="12"/>
      <c r="R143" s="12"/>
      <c r="S143" s="12"/>
      <c r="T143" s="16" t="e">
        <f>VLOOKUP(Таблица91112282710[[#This Row],[Ставка НДС]],ТаблицаСтавкиНДС[],2,FALSE)</f>
        <v>#N/A</v>
      </c>
      <c r="U143" s="6"/>
      <c r="V143" t="e">
        <f>VLOOKUP(Таблица91112282710[[#This Row],[Название источника финансирования]],ТаблИстФинанс[],2,FALSE)</f>
        <v>#N/A</v>
      </c>
      <c r="W143" s="2"/>
      <c r="X143" s="14"/>
      <c r="Y143" s="13"/>
      <c r="Z143" s="13"/>
      <c r="AA143" s="13"/>
      <c r="AB143" s="13"/>
      <c r="AC143" s="17"/>
      <c r="AD143" s="17"/>
      <c r="AE143" s="20"/>
      <c r="AF143" s="20"/>
      <c r="AG143" s="6"/>
      <c r="AH143" t="e">
        <f>VLOOKUP(Таблица91112282710[[#This Row],[Название способа закупки]],ТаблСпосЗакуп[],2,FALSE)</f>
        <v>#N/A</v>
      </c>
      <c r="AI143" s="6"/>
      <c r="AJ143" t="e">
        <f>VLOOKUP(Таблица91112282710[[#This Row],[Название формы конкурентной закупки]],ТаблФормЗакуп[],2,FALSE)</f>
        <v>#N/A</v>
      </c>
      <c r="AM143" s="14"/>
      <c r="AN143" s="14"/>
      <c r="AO143" s="15"/>
      <c r="AP143" s="14"/>
      <c r="AQ143" s="14"/>
      <c r="AR143" s="14"/>
      <c r="AT143" s="2"/>
      <c r="AV143" s="6"/>
      <c r="AW143" t="e">
        <f>VLOOKUP(Таблица91112282710[[#This Row],[Название ПД1 для согласования]],ТаблПодрГазпром[],2,FALSE)</f>
        <v>#N/A</v>
      </c>
      <c r="AX143" s="6"/>
      <c r="AY143" t="e">
        <f>VLOOKUP(Таблица91112282710[[#This Row],[Название ПД2 для согласования]],ТаблПодрГазпром[],2,FALSE)</f>
        <v>#N/A</v>
      </c>
      <c r="AZ143" s="6"/>
      <c r="BA143" t="e">
        <f>VLOOKUP(Таблица91112282710[[#This Row],[Название ПД3 для согласования]],ТаблПодрГазпром[],2,FALSE)</f>
        <v>#N/A</v>
      </c>
      <c r="BB143" s="6"/>
      <c r="BC143" t="e">
        <f>VLOOKUP(Таблица91112282710[[#This Row],[Название ПД4 для согласования]],ТаблПодрГазпром[],2,FALSE)</f>
        <v>#N/A</v>
      </c>
      <c r="BD143" s="6"/>
      <c r="BE143" t="e">
        <f>VLOOKUP(Таблица91112282710[[#This Row],[Название ПД5 для согласования]],ТаблПодрГазпром[],2,FALSE)</f>
        <v>#N/A</v>
      </c>
      <c r="BF143" s="2"/>
      <c r="BG143" s="12"/>
      <c r="BH143" s="12"/>
      <c r="BI143" s="6"/>
      <c r="BJ143" t="e">
        <f>VLOOKUP(Таблица91112282710[[#This Row],[Название направления закупки]],ТаблНапрЗакуп[],2,FALSE)</f>
        <v>#N/A</v>
      </c>
      <c r="BK143" s="14"/>
      <c r="BL143" s="44" t="e">
        <f>VLOOKUP(Таблица91112282710[[#This Row],[Наименование подразделения-заявителя закупки (только для закупок ОАО "Газпром")]],ТаблПодрГазпром[],2,FALSE)</f>
        <v>#N/A</v>
      </c>
      <c r="BM143" s="14"/>
    </row>
    <row r="144" spans="1:65" x14ac:dyDescent="0.25">
      <c r="A144" s="2"/>
      <c r="B144" s="16"/>
      <c r="C144" s="6"/>
      <c r="D144" t="e">
        <f>VLOOKUP(Таблица91112282710[[#This Row],[Название документа, основания для закупки]],ТаблОснЗакуп[],2,FALSE)</f>
        <v>#N/A</v>
      </c>
      <c r="E144" s="2"/>
      <c r="F144" s="6"/>
      <c r="G144" s="41" t="e">
        <f>VLOOKUP(Таблица91112282710[[#This Row],[ Название раздела Плана]],ТаблРазделПлана4[],2,FALSE)</f>
        <v>#N/A</v>
      </c>
      <c r="H144" s="14"/>
      <c r="I144" s="14"/>
      <c r="J144" s="17"/>
      <c r="K144" s="17"/>
      <c r="L144" s="52"/>
      <c r="M144" s="51" t="e">
        <f>VLOOKUP(Таблица91112282710[[#This Row],[Предмет закупки для учета исключений  в годовом объеме закупок (Код исключения СМСП)]],ТаблИсключ,2,FALSE)</f>
        <v>#N/A</v>
      </c>
      <c r="N144" s="20"/>
      <c r="O144" s="12"/>
      <c r="P144" s="37"/>
      <c r="Q144" s="12"/>
      <c r="R144" s="12"/>
      <c r="S144" s="12"/>
      <c r="T144" s="16" t="e">
        <f>VLOOKUP(Таблица91112282710[[#This Row],[Ставка НДС]],ТаблицаСтавкиНДС[],2,FALSE)</f>
        <v>#N/A</v>
      </c>
      <c r="U144" s="6"/>
      <c r="V144" t="e">
        <f>VLOOKUP(Таблица91112282710[[#This Row],[Название источника финансирования]],ТаблИстФинанс[],2,FALSE)</f>
        <v>#N/A</v>
      </c>
      <c r="W144" s="2"/>
      <c r="X144" s="14"/>
      <c r="Y144" s="13"/>
      <c r="Z144" s="13"/>
      <c r="AA144" s="13"/>
      <c r="AB144" s="13"/>
      <c r="AC144" s="17"/>
      <c r="AD144" s="17"/>
      <c r="AE144" s="20"/>
      <c r="AF144" s="20"/>
      <c r="AG144" s="6"/>
      <c r="AH144" t="e">
        <f>VLOOKUP(Таблица91112282710[[#This Row],[Название способа закупки]],ТаблСпосЗакуп[],2,FALSE)</f>
        <v>#N/A</v>
      </c>
      <c r="AI144" s="6"/>
      <c r="AJ144" t="e">
        <f>VLOOKUP(Таблица91112282710[[#This Row],[Название формы конкурентной закупки]],ТаблФормЗакуп[],2,FALSE)</f>
        <v>#N/A</v>
      </c>
      <c r="AM144" s="14"/>
      <c r="AN144" s="14"/>
      <c r="AO144" s="15"/>
      <c r="AP144" s="14"/>
      <c r="AQ144" s="14"/>
      <c r="AR144" s="14"/>
      <c r="AT144" s="2"/>
      <c r="AV144" s="6"/>
      <c r="AW144" t="e">
        <f>VLOOKUP(Таблица91112282710[[#This Row],[Название ПД1 для согласования]],ТаблПодрГазпром[],2,FALSE)</f>
        <v>#N/A</v>
      </c>
      <c r="AX144" s="6"/>
      <c r="AY144" t="e">
        <f>VLOOKUP(Таблица91112282710[[#This Row],[Название ПД2 для согласования]],ТаблПодрГазпром[],2,FALSE)</f>
        <v>#N/A</v>
      </c>
      <c r="AZ144" s="6"/>
      <c r="BA144" t="e">
        <f>VLOOKUP(Таблица91112282710[[#This Row],[Название ПД3 для согласования]],ТаблПодрГазпром[],2,FALSE)</f>
        <v>#N/A</v>
      </c>
      <c r="BB144" s="6"/>
      <c r="BC144" t="e">
        <f>VLOOKUP(Таблица91112282710[[#This Row],[Название ПД4 для согласования]],ТаблПодрГазпром[],2,FALSE)</f>
        <v>#N/A</v>
      </c>
      <c r="BD144" s="6"/>
      <c r="BE144" t="e">
        <f>VLOOKUP(Таблица91112282710[[#This Row],[Название ПД5 для согласования]],ТаблПодрГазпром[],2,FALSE)</f>
        <v>#N/A</v>
      </c>
      <c r="BF144" s="2"/>
      <c r="BG144" s="12"/>
      <c r="BH144" s="12"/>
      <c r="BI144" s="6"/>
      <c r="BJ144" t="e">
        <f>VLOOKUP(Таблица91112282710[[#This Row],[Название направления закупки]],ТаблНапрЗакуп[],2,FALSE)</f>
        <v>#N/A</v>
      </c>
      <c r="BK144" s="14"/>
      <c r="BL144" s="43" t="e">
        <f>VLOOKUP(Таблица91112282710[[#This Row],[Наименование подразделения-заявителя закупки (только для закупок ОАО "Газпром")]],ТаблПодрГазпром[],2,FALSE)</f>
        <v>#N/A</v>
      </c>
      <c r="BM144" s="14"/>
    </row>
    <row r="145" spans="1:65" x14ac:dyDescent="0.25">
      <c r="A145" s="2"/>
      <c r="B145" s="16"/>
      <c r="C145" s="6"/>
      <c r="D145" t="e">
        <f>VLOOKUP(Таблица91112282710[[#This Row],[Название документа, основания для закупки]],ТаблОснЗакуп[],2,FALSE)</f>
        <v>#N/A</v>
      </c>
      <c r="E145" s="2"/>
      <c r="F145" s="6"/>
      <c r="G145" s="41" t="e">
        <f>VLOOKUP(Таблица91112282710[[#This Row],[ Название раздела Плана]],ТаблРазделПлана4[],2,FALSE)</f>
        <v>#N/A</v>
      </c>
      <c r="H145" s="14"/>
      <c r="I145" s="14"/>
      <c r="J145" s="17"/>
      <c r="K145" s="17"/>
      <c r="L145" s="52"/>
      <c r="M145" s="51" t="e">
        <f>VLOOKUP(Таблица91112282710[[#This Row],[Предмет закупки для учета исключений  в годовом объеме закупок (Код исключения СМСП)]],ТаблИсключ,2,FALSE)</f>
        <v>#N/A</v>
      </c>
      <c r="N145" s="20"/>
      <c r="O145" s="12"/>
      <c r="P145" s="37"/>
      <c r="Q145" s="12"/>
      <c r="R145" s="12"/>
      <c r="S145" s="12"/>
      <c r="T145" s="16" t="e">
        <f>VLOOKUP(Таблица91112282710[[#This Row],[Ставка НДС]],ТаблицаСтавкиНДС[],2,FALSE)</f>
        <v>#N/A</v>
      </c>
      <c r="U145" s="6"/>
      <c r="V145" t="e">
        <f>VLOOKUP(Таблица91112282710[[#This Row],[Название источника финансирования]],ТаблИстФинанс[],2,FALSE)</f>
        <v>#N/A</v>
      </c>
      <c r="W145" s="2"/>
      <c r="X145" s="14"/>
      <c r="Y145" s="13"/>
      <c r="Z145" s="13"/>
      <c r="AA145" s="13"/>
      <c r="AB145" s="13"/>
      <c r="AC145" s="17"/>
      <c r="AD145" s="17"/>
      <c r="AE145" s="20"/>
      <c r="AF145" s="20"/>
      <c r="AG145" s="6"/>
      <c r="AH145" t="e">
        <f>VLOOKUP(Таблица91112282710[[#This Row],[Название способа закупки]],ТаблСпосЗакуп[],2,FALSE)</f>
        <v>#N/A</v>
      </c>
      <c r="AI145" s="6"/>
      <c r="AJ145" t="e">
        <f>VLOOKUP(Таблица91112282710[[#This Row],[Название формы конкурентной закупки]],ТаблФормЗакуп[],2,FALSE)</f>
        <v>#N/A</v>
      </c>
      <c r="AM145" s="14"/>
      <c r="AN145" s="14"/>
      <c r="AO145" s="15"/>
      <c r="AP145" s="14"/>
      <c r="AQ145" s="14"/>
      <c r="AR145" s="14"/>
      <c r="AT145" s="2"/>
      <c r="AV145" s="6"/>
      <c r="AW145" t="e">
        <f>VLOOKUP(Таблица91112282710[[#This Row],[Название ПД1 для согласования]],ТаблПодрГазпром[],2,FALSE)</f>
        <v>#N/A</v>
      </c>
      <c r="AX145" s="6"/>
      <c r="AY145" t="e">
        <f>VLOOKUP(Таблица91112282710[[#This Row],[Название ПД2 для согласования]],ТаблПодрГазпром[],2,FALSE)</f>
        <v>#N/A</v>
      </c>
      <c r="AZ145" s="6"/>
      <c r="BA145" t="e">
        <f>VLOOKUP(Таблица91112282710[[#This Row],[Название ПД3 для согласования]],ТаблПодрГазпром[],2,FALSE)</f>
        <v>#N/A</v>
      </c>
      <c r="BB145" s="6"/>
      <c r="BC145" t="e">
        <f>VLOOKUP(Таблица91112282710[[#This Row],[Название ПД4 для согласования]],ТаблПодрГазпром[],2,FALSE)</f>
        <v>#N/A</v>
      </c>
      <c r="BD145" s="6"/>
      <c r="BE145" t="e">
        <f>VLOOKUP(Таблица91112282710[[#This Row],[Название ПД5 для согласования]],ТаблПодрГазпром[],2,FALSE)</f>
        <v>#N/A</v>
      </c>
      <c r="BF145" s="2"/>
      <c r="BG145" s="12"/>
      <c r="BH145" s="12"/>
      <c r="BI145" s="6"/>
      <c r="BJ145" t="e">
        <f>VLOOKUP(Таблица91112282710[[#This Row],[Название направления закупки]],ТаблНапрЗакуп[],2,FALSE)</f>
        <v>#N/A</v>
      </c>
      <c r="BK145" s="14"/>
      <c r="BL145" s="44" t="e">
        <f>VLOOKUP(Таблица91112282710[[#This Row],[Наименование подразделения-заявителя закупки (только для закупок ОАО "Газпром")]],ТаблПодрГазпром[],2,FALSE)</f>
        <v>#N/A</v>
      </c>
      <c r="BM145" s="14"/>
    </row>
    <row r="146" spans="1:65" x14ac:dyDescent="0.25">
      <c r="A146" s="2"/>
      <c r="B146" s="16"/>
      <c r="C146" s="6"/>
      <c r="D146" t="e">
        <f>VLOOKUP(Таблица91112282710[[#This Row],[Название документа, основания для закупки]],ТаблОснЗакуп[],2,FALSE)</f>
        <v>#N/A</v>
      </c>
      <c r="E146" s="2"/>
      <c r="F146" s="6"/>
      <c r="G146" s="41" t="e">
        <f>VLOOKUP(Таблица91112282710[[#This Row],[ Название раздела Плана]],ТаблРазделПлана4[],2,FALSE)</f>
        <v>#N/A</v>
      </c>
      <c r="H146" s="14"/>
      <c r="I146" s="14"/>
      <c r="J146" s="17"/>
      <c r="K146" s="17"/>
      <c r="L146" s="52"/>
      <c r="M146" s="51" t="e">
        <f>VLOOKUP(Таблица91112282710[[#This Row],[Предмет закупки для учета исключений  в годовом объеме закупок (Код исключения СМСП)]],ТаблИсключ,2,FALSE)</f>
        <v>#N/A</v>
      </c>
      <c r="N146" s="20"/>
      <c r="O146" s="12"/>
      <c r="P146" s="37"/>
      <c r="Q146" s="12"/>
      <c r="R146" s="12"/>
      <c r="S146" s="12"/>
      <c r="T146" s="16" t="e">
        <f>VLOOKUP(Таблица91112282710[[#This Row],[Ставка НДС]],ТаблицаСтавкиНДС[],2,FALSE)</f>
        <v>#N/A</v>
      </c>
      <c r="U146" s="6"/>
      <c r="V146" t="e">
        <f>VLOOKUP(Таблица91112282710[[#This Row],[Название источника финансирования]],ТаблИстФинанс[],2,FALSE)</f>
        <v>#N/A</v>
      </c>
      <c r="W146" s="2"/>
      <c r="X146" s="14"/>
      <c r="Y146" s="13"/>
      <c r="Z146" s="13"/>
      <c r="AA146" s="13"/>
      <c r="AB146" s="13"/>
      <c r="AC146" s="17"/>
      <c r="AD146" s="17"/>
      <c r="AE146" s="20"/>
      <c r="AF146" s="20"/>
      <c r="AG146" s="6"/>
      <c r="AH146" t="e">
        <f>VLOOKUP(Таблица91112282710[[#This Row],[Название способа закупки]],ТаблСпосЗакуп[],2,FALSE)</f>
        <v>#N/A</v>
      </c>
      <c r="AI146" s="6"/>
      <c r="AJ146" t="e">
        <f>VLOOKUP(Таблица91112282710[[#This Row],[Название формы конкурентной закупки]],ТаблФормЗакуп[],2,FALSE)</f>
        <v>#N/A</v>
      </c>
      <c r="AM146" s="14"/>
      <c r="AN146" s="14"/>
      <c r="AO146" s="15"/>
      <c r="AP146" s="14"/>
      <c r="AQ146" s="14"/>
      <c r="AR146" s="14"/>
      <c r="AT146" s="2"/>
      <c r="AV146" s="6"/>
      <c r="AW146" t="e">
        <f>VLOOKUP(Таблица91112282710[[#This Row],[Название ПД1 для согласования]],ТаблПодрГазпром[],2,FALSE)</f>
        <v>#N/A</v>
      </c>
      <c r="AX146" s="6"/>
      <c r="AY146" t="e">
        <f>VLOOKUP(Таблица91112282710[[#This Row],[Название ПД2 для согласования]],ТаблПодрГазпром[],2,FALSE)</f>
        <v>#N/A</v>
      </c>
      <c r="AZ146" s="6"/>
      <c r="BA146" t="e">
        <f>VLOOKUP(Таблица91112282710[[#This Row],[Название ПД3 для согласования]],ТаблПодрГазпром[],2,FALSE)</f>
        <v>#N/A</v>
      </c>
      <c r="BB146" s="6"/>
      <c r="BC146" t="e">
        <f>VLOOKUP(Таблица91112282710[[#This Row],[Название ПД4 для согласования]],ТаблПодрГазпром[],2,FALSE)</f>
        <v>#N/A</v>
      </c>
      <c r="BD146" s="6"/>
      <c r="BE146" t="e">
        <f>VLOOKUP(Таблица91112282710[[#This Row],[Название ПД5 для согласования]],ТаблПодрГазпром[],2,FALSE)</f>
        <v>#N/A</v>
      </c>
      <c r="BF146" s="2"/>
      <c r="BG146" s="12"/>
      <c r="BH146" s="12"/>
      <c r="BI146" s="6"/>
      <c r="BJ146" t="e">
        <f>VLOOKUP(Таблица91112282710[[#This Row],[Название направления закупки]],ТаблНапрЗакуп[],2,FALSE)</f>
        <v>#N/A</v>
      </c>
      <c r="BK146" s="14"/>
      <c r="BL146" s="43" t="e">
        <f>VLOOKUP(Таблица91112282710[[#This Row],[Наименование подразделения-заявителя закупки (только для закупок ОАО "Газпром")]],ТаблПодрГазпром[],2,FALSE)</f>
        <v>#N/A</v>
      </c>
      <c r="BM146" s="14"/>
    </row>
    <row r="147" spans="1:65" x14ac:dyDescent="0.25">
      <c r="A147" s="2"/>
      <c r="B147" s="16"/>
      <c r="C147" s="6"/>
      <c r="D147" t="e">
        <f>VLOOKUP(Таблица91112282710[[#This Row],[Название документа, основания для закупки]],ТаблОснЗакуп[],2,FALSE)</f>
        <v>#N/A</v>
      </c>
      <c r="E147" s="2"/>
      <c r="F147" s="6"/>
      <c r="G147" s="41" t="e">
        <f>VLOOKUP(Таблица91112282710[[#This Row],[ Название раздела Плана]],ТаблРазделПлана4[],2,FALSE)</f>
        <v>#N/A</v>
      </c>
      <c r="H147" s="14"/>
      <c r="I147" s="14"/>
      <c r="J147" s="17"/>
      <c r="K147" s="17"/>
      <c r="L147" s="52"/>
      <c r="M147" s="51" t="e">
        <f>VLOOKUP(Таблица91112282710[[#This Row],[Предмет закупки для учета исключений  в годовом объеме закупок (Код исключения СМСП)]],ТаблИсключ,2,FALSE)</f>
        <v>#N/A</v>
      </c>
      <c r="N147" s="20"/>
      <c r="O147" s="12"/>
      <c r="P147" s="37"/>
      <c r="Q147" s="12"/>
      <c r="R147" s="12"/>
      <c r="S147" s="12"/>
      <c r="T147" s="16" t="e">
        <f>VLOOKUP(Таблица91112282710[[#This Row],[Ставка НДС]],ТаблицаСтавкиНДС[],2,FALSE)</f>
        <v>#N/A</v>
      </c>
      <c r="U147" s="6"/>
      <c r="V147" t="e">
        <f>VLOOKUP(Таблица91112282710[[#This Row],[Название источника финансирования]],ТаблИстФинанс[],2,FALSE)</f>
        <v>#N/A</v>
      </c>
      <c r="W147" s="2"/>
      <c r="X147" s="14"/>
      <c r="Y147" s="13"/>
      <c r="Z147" s="13"/>
      <c r="AA147" s="13"/>
      <c r="AB147" s="13"/>
      <c r="AC147" s="17"/>
      <c r="AD147" s="17"/>
      <c r="AE147" s="20"/>
      <c r="AF147" s="20"/>
      <c r="AG147" s="6"/>
      <c r="AH147" t="e">
        <f>VLOOKUP(Таблица91112282710[[#This Row],[Название способа закупки]],ТаблСпосЗакуп[],2,FALSE)</f>
        <v>#N/A</v>
      </c>
      <c r="AI147" s="6"/>
      <c r="AJ147" t="e">
        <f>VLOOKUP(Таблица91112282710[[#This Row],[Название формы конкурентной закупки]],ТаблФормЗакуп[],2,FALSE)</f>
        <v>#N/A</v>
      </c>
      <c r="AM147" s="14"/>
      <c r="AN147" s="14"/>
      <c r="AO147" s="15"/>
      <c r="AP147" s="14"/>
      <c r="AQ147" s="14"/>
      <c r="AR147" s="14"/>
      <c r="AT147" s="2"/>
      <c r="AV147" s="6"/>
      <c r="AW147" t="e">
        <f>VLOOKUP(Таблица91112282710[[#This Row],[Название ПД1 для согласования]],ТаблПодрГазпром[],2,FALSE)</f>
        <v>#N/A</v>
      </c>
      <c r="AX147" s="6"/>
      <c r="AY147" t="e">
        <f>VLOOKUP(Таблица91112282710[[#This Row],[Название ПД2 для согласования]],ТаблПодрГазпром[],2,FALSE)</f>
        <v>#N/A</v>
      </c>
      <c r="AZ147" s="6"/>
      <c r="BA147" t="e">
        <f>VLOOKUP(Таблица91112282710[[#This Row],[Название ПД3 для согласования]],ТаблПодрГазпром[],2,FALSE)</f>
        <v>#N/A</v>
      </c>
      <c r="BB147" s="6"/>
      <c r="BC147" t="e">
        <f>VLOOKUP(Таблица91112282710[[#This Row],[Название ПД4 для согласования]],ТаблПодрГазпром[],2,FALSE)</f>
        <v>#N/A</v>
      </c>
      <c r="BD147" s="6"/>
      <c r="BE147" t="e">
        <f>VLOOKUP(Таблица91112282710[[#This Row],[Название ПД5 для согласования]],ТаблПодрГазпром[],2,FALSE)</f>
        <v>#N/A</v>
      </c>
      <c r="BF147" s="2"/>
      <c r="BG147" s="12"/>
      <c r="BH147" s="12"/>
      <c r="BI147" s="6"/>
      <c r="BJ147" t="e">
        <f>VLOOKUP(Таблица91112282710[[#This Row],[Название направления закупки]],ТаблНапрЗакуп[],2,FALSE)</f>
        <v>#N/A</v>
      </c>
      <c r="BK147" s="14"/>
      <c r="BL147" s="44" t="e">
        <f>VLOOKUP(Таблица91112282710[[#This Row],[Наименование подразделения-заявителя закупки (только для закупок ОАО "Газпром")]],ТаблПодрГазпром[],2,FALSE)</f>
        <v>#N/A</v>
      </c>
      <c r="BM147" s="14"/>
    </row>
    <row r="148" spans="1:65" x14ac:dyDescent="0.25">
      <c r="A148" s="2"/>
      <c r="B148" s="16"/>
      <c r="C148" s="6"/>
      <c r="D148" t="e">
        <f>VLOOKUP(Таблица91112282710[[#This Row],[Название документа, основания для закупки]],ТаблОснЗакуп[],2,FALSE)</f>
        <v>#N/A</v>
      </c>
      <c r="E148" s="2"/>
      <c r="F148" s="6"/>
      <c r="G148" s="41" t="e">
        <f>VLOOKUP(Таблица91112282710[[#This Row],[ Название раздела Плана]],ТаблРазделПлана4[],2,FALSE)</f>
        <v>#N/A</v>
      </c>
      <c r="H148" s="14"/>
      <c r="I148" s="14"/>
      <c r="J148" s="17"/>
      <c r="K148" s="17"/>
      <c r="L148" s="52"/>
      <c r="M148" s="51" t="e">
        <f>VLOOKUP(Таблица91112282710[[#This Row],[Предмет закупки для учета исключений  в годовом объеме закупок (Код исключения СМСП)]],ТаблИсключ,2,FALSE)</f>
        <v>#N/A</v>
      </c>
      <c r="N148" s="20"/>
      <c r="O148" s="12"/>
      <c r="P148" s="37"/>
      <c r="Q148" s="12"/>
      <c r="R148" s="12"/>
      <c r="S148" s="12"/>
      <c r="T148" s="16" t="e">
        <f>VLOOKUP(Таблица91112282710[[#This Row],[Ставка НДС]],ТаблицаСтавкиНДС[],2,FALSE)</f>
        <v>#N/A</v>
      </c>
      <c r="U148" s="6"/>
      <c r="V148" t="e">
        <f>VLOOKUP(Таблица91112282710[[#This Row],[Название источника финансирования]],ТаблИстФинанс[],2,FALSE)</f>
        <v>#N/A</v>
      </c>
      <c r="W148" s="2"/>
      <c r="X148" s="14"/>
      <c r="Y148" s="13"/>
      <c r="Z148" s="13"/>
      <c r="AA148" s="13"/>
      <c r="AB148" s="13"/>
      <c r="AC148" s="17"/>
      <c r="AD148" s="17"/>
      <c r="AE148" s="20"/>
      <c r="AF148" s="20"/>
      <c r="AG148" s="6"/>
      <c r="AH148" t="e">
        <f>VLOOKUP(Таблица91112282710[[#This Row],[Название способа закупки]],ТаблСпосЗакуп[],2,FALSE)</f>
        <v>#N/A</v>
      </c>
      <c r="AI148" s="6"/>
      <c r="AJ148" t="e">
        <f>VLOOKUP(Таблица91112282710[[#This Row],[Название формы конкурентной закупки]],ТаблФормЗакуп[],2,FALSE)</f>
        <v>#N/A</v>
      </c>
      <c r="AM148" s="14"/>
      <c r="AN148" s="14"/>
      <c r="AO148" s="15"/>
      <c r="AP148" s="14"/>
      <c r="AQ148" s="14"/>
      <c r="AR148" s="14"/>
      <c r="AT148" s="2"/>
      <c r="AV148" s="6"/>
      <c r="AW148" t="e">
        <f>VLOOKUP(Таблица91112282710[[#This Row],[Название ПД1 для согласования]],ТаблПодрГазпром[],2,FALSE)</f>
        <v>#N/A</v>
      </c>
      <c r="AX148" s="6"/>
      <c r="AY148" t="e">
        <f>VLOOKUP(Таблица91112282710[[#This Row],[Название ПД2 для согласования]],ТаблПодрГазпром[],2,FALSE)</f>
        <v>#N/A</v>
      </c>
      <c r="AZ148" s="6"/>
      <c r="BA148" t="e">
        <f>VLOOKUP(Таблица91112282710[[#This Row],[Название ПД3 для согласования]],ТаблПодрГазпром[],2,FALSE)</f>
        <v>#N/A</v>
      </c>
      <c r="BB148" s="6"/>
      <c r="BC148" t="e">
        <f>VLOOKUP(Таблица91112282710[[#This Row],[Название ПД4 для согласования]],ТаблПодрГазпром[],2,FALSE)</f>
        <v>#N/A</v>
      </c>
      <c r="BD148" s="6"/>
      <c r="BE148" t="e">
        <f>VLOOKUP(Таблица91112282710[[#This Row],[Название ПД5 для согласования]],ТаблПодрГазпром[],2,FALSE)</f>
        <v>#N/A</v>
      </c>
      <c r="BF148" s="2"/>
      <c r="BG148" s="12"/>
      <c r="BH148" s="12"/>
      <c r="BI148" s="6"/>
      <c r="BJ148" t="e">
        <f>VLOOKUP(Таблица91112282710[[#This Row],[Название направления закупки]],ТаблНапрЗакуп[],2,FALSE)</f>
        <v>#N/A</v>
      </c>
      <c r="BK148" s="14"/>
      <c r="BL148" s="43" t="e">
        <f>VLOOKUP(Таблица91112282710[[#This Row],[Наименование подразделения-заявителя закупки (только для закупок ОАО "Газпром")]],ТаблПодрГазпром[],2,FALSE)</f>
        <v>#N/A</v>
      </c>
      <c r="BM148" s="14"/>
    </row>
    <row r="149" spans="1:65" x14ac:dyDescent="0.25">
      <c r="A149" s="2"/>
      <c r="B149" s="16"/>
      <c r="C149" s="6"/>
      <c r="D149" t="e">
        <f>VLOOKUP(Таблица91112282710[[#This Row],[Название документа, основания для закупки]],ТаблОснЗакуп[],2,FALSE)</f>
        <v>#N/A</v>
      </c>
      <c r="E149" s="2"/>
      <c r="F149" s="6"/>
      <c r="G149" s="41" t="e">
        <f>VLOOKUP(Таблица91112282710[[#This Row],[ Название раздела Плана]],ТаблРазделПлана4[],2,FALSE)</f>
        <v>#N/A</v>
      </c>
      <c r="H149" s="14"/>
      <c r="I149" s="14"/>
      <c r="J149" s="17"/>
      <c r="K149" s="17"/>
      <c r="L149" s="52"/>
      <c r="M149" s="51" t="e">
        <f>VLOOKUP(Таблица91112282710[[#This Row],[Предмет закупки для учета исключений  в годовом объеме закупок (Код исключения СМСП)]],ТаблИсключ,2,FALSE)</f>
        <v>#N/A</v>
      </c>
      <c r="N149" s="20"/>
      <c r="O149" s="12"/>
      <c r="P149" s="37"/>
      <c r="Q149" s="12"/>
      <c r="R149" s="12"/>
      <c r="S149" s="12"/>
      <c r="T149" s="16" t="e">
        <f>VLOOKUP(Таблица91112282710[[#This Row],[Ставка НДС]],ТаблицаСтавкиНДС[],2,FALSE)</f>
        <v>#N/A</v>
      </c>
      <c r="U149" s="6"/>
      <c r="V149" t="e">
        <f>VLOOKUP(Таблица91112282710[[#This Row],[Название источника финансирования]],ТаблИстФинанс[],2,FALSE)</f>
        <v>#N/A</v>
      </c>
      <c r="W149" s="2"/>
      <c r="X149" s="14"/>
      <c r="Y149" s="13"/>
      <c r="Z149" s="13"/>
      <c r="AA149" s="13"/>
      <c r="AB149" s="13"/>
      <c r="AC149" s="17"/>
      <c r="AD149" s="17"/>
      <c r="AE149" s="20"/>
      <c r="AF149" s="20"/>
      <c r="AG149" s="6"/>
      <c r="AH149" t="e">
        <f>VLOOKUP(Таблица91112282710[[#This Row],[Название способа закупки]],ТаблСпосЗакуп[],2,FALSE)</f>
        <v>#N/A</v>
      </c>
      <c r="AI149" s="6"/>
      <c r="AJ149" t="e">
        <f>VLOOKUP(Таблица91112282710[[#This Row],[Название формы конкурентной закупки]],ТаблФормЗакуп[],2,FALSE)</f>
        <v>#N/A</v>
      </c>
      <c r="AM149" s="14"/>
      <c r="AN149" s="14"/>
      <c r="AO149" s="15"/>
      <c r="AP149" s="14"/>
      <c r="AQ149" s="14"/>
      <c r="AR149" s="14"/>
      <c r="AT149" s="2"/>
      <c r="AV149" s="6"/>
      <c r="AW149" t="e">
        <f>VLOOKUP(Таблица91112282710[[#This Row],[Название ПД1 для согласования]],ТаблПодрГазпром[],2,FALSE)</f>
        <v>#N/A</v>
      </c>
      <c r="AX149" s="6"/>
      <c r="AY149" t="e">
        <f>VLOOKUP(Таблица91112282710[[#This Row],[Название ПД2 для согласования]],ТаблПодрГазпром[],2,FALSE)</f>
        <v>#N/A</v>
      </c>
      <c r="AZ149" s="6"/>
      <c r="BA149" t="e">
        <f>VLOOKUP(Таблица91112282710[[#This Row],[Название ПД3 для согласования]],ТаблПодрГазпром[],2,FALSE)</f>
        <v>#N/A</v>
      </c>
      <c r="BB149" s="6"/>
      <c r="BC149" t="e">
        <f>VLOOKUP(Таблица91112282710[[#This Row],[Название ПД4 для согласования]],ТаблПодрГазпром[],2,FALSE)</f>
        <v>#N/A</v>
      </c>
      <c r="BD149" s="6"/>
      <c r="BE149" t="e">
        <f>VLOOKUP(Таблица91112282710[[#This Row],[Название ПД5 для согласования]],ТаблПодрГазпром[],2,FALSE)</f>
        <v>#N/A</v>
      </c>
      <c r="BF149" s="2"/>
      <c r="BG149" s="12"/>
      <c r="BH149" s="12"/>
      <c r="BI149" s="6"/>
      <c r="BJ149" t="e">
        <f>VLOOKUP(Таблица91112282710[[#This Row],[Название направления закупки]],ТаблНапрЗакуп[],2,FALSE)</f>
        <v>#N/A</v>
      </c>
      <c r="BK149" s="14"/>
      <c r="BL149" s="44" t="e">
        <f>VLOOKUP(Таблица91112282710[[#This Row],[Наименование подразделения-заявителя закупки (только для закупок ОАО "Газпром")]],ТаблПодрГазпром[],2,FALSE)</f>
        <v>#N/A</v>
      </c>
      <c r="BM149" s="14"/>
    </row>
    <row r="150" spans="1:65" x14ac:dyDescent="0.25">
      <c r="A150" s="2"/>
      <c r="B150" s="16"/>
      <c r="C150" s="6"/>
      <c r="D150" t="e">
        <f>VLOOKUP(Таблица91112282710[[#This Row],[Название документа, основания для закупки]],ТаблОснЗакуп[],2,FALSE)</f>
        <v>#N/A</v>
      </c>
      <c r="E150" s="2"/>
      <c r="F150" s="6"/>
      <c r="G150" s="41" t="e">
        <f>VLOOKUP(Таблица91112282710[[#This Row],[ Название раздела Плана]],ТаблРазделПлана4[],2,FALSE)</f>
        <v>#N/A</v>
      </c>
      <c r="H150" s="14"/>
      <c r="I150" s="14"/>
      <c r="J150" s="17"/>
      <c r="K150" s="17"/>
      <c r="L150" s="52"/>
      <c r="M150" s="51" t="e">
        <f>VLOOKUP(Таблица91112282710[[#This Row],[Предмет закупки для учета исключений  в годовом объеме закупок (Код исключения СМСП)]],ТаблИсключ,2,FALSE)</f>
        <v>#N/A</v>
      </c>
      <c r="N150" s="20"/>
      <c r="O150" s="12"/>
      <c r="P150" s="37"/>
      <c r="Q150" s="12"/>
      <c r="R150" s="12"/>
      <c r="S150" s="12"/>
      <c r="T150" s="16" t="e">
        <f>VLOOKUP(Таблица91112282710[[#This Row],[Ставка НДС]],ТаблицаСтавкиНДС[],2,FALSE)</f>
        <v>#N/A</v>
      </c>
      <c r="U150" s="6"/>
      <c r="V150" t="e">
        <f>VLOOKUP(Таблица91112282710[[#This Row],[Название источника финансирования]],ТаблИстФинанс[],2,FALSE)</f>
        <v>#N/A</v>
      </c>
      <c r="W150" s="2"/>
      <c r="X150" s="14"/>
      <c r="Y150" s="13"/>
      <c r="Z150" s="13"/>
      <c r="AA150" s="13"/>
      <c r="AB150" s="13"/>
      <c r="AC150" s="17"/>
      <c r="AD150" s="17"/>
      <c r="AE150" s="20"/>
      <c r="AF150" s="20"/>
      <c r="AG150" s="6"/>
      <c r="AH150" t="e">
        <f>VLOOKUP(Таблица91112282710[[#This Row],[Название способа закупки]],ТаблСпосЗакуп[],2,FALSE)</f>
        <v>#N/A</v>
      </c>
      <c r="AI150" s="6"/>
      <c r="AJ150" t="e">
        <f>VLOOKUP(Таблица91112282710[[#This Row],[Название формы конкурентной закупки]],ТаблФормЗакуп[],2,FALSE)</f>
        <v>#N/A</v>
      </c>
      <c r="AM150" s="14"/>
      <c r="AN150" s="14"/>
      <c r="AO150" s="15"/>
      <c r="AP150" s="14"/>
      <c r="AQ150" s="14"/>
      <c r="AR150" s="14"/>
      <c r="AT150" s="2"/>
      <c r="AV150" s="6"/>
      <c r="AW150" t="e">
        <f>VLOOKUP(Таблица91112282710[[#This Row],[Название ПД1 для согласования]],ТаблПодрГазпром[],2,FALSE)</f>
        <v>#N/A</v>
      </c>
      <c r="AX150" s="6"/>
      <c r="AY150" t="e">
        <f>VLOOKUP(Таблица91112282710[[#This Row],[Название ПД2 для согласования]],ТаблПодрГазпром[],2,FALSE)</f>
        <v>#N/A</v>
      </c>
      <c r="AZ150" s="6"/>
      <c r="BA150" t="e">
        <f>VLOOKUP(Таблица91112282710[[#This Row],[Название ПД3 для согласования]],ТаблПодрГазпром[],2,FALSE)</f>
        <v>#N/A</v>
      </c>
      <c r="BB150" s="6"/>
      <c r="BC150" t="e">
        <f>VLOOKUP(Таблица91112282710[[#This Row],[Название ПД4 для согласования]],ТаблПодрГазпром[],2,FALSE)</f>
        <v>#N/A</v>
      </c>
      <c r="BD150" s="6"/>
      <c r="BE150" t="e">
        <f>VLOOKUP(Таблица91112282710[[#This Row],[Название ПД5 для согласования]],ТаблПодрГазпром[],2,FALSE)</f>
        <v>#N/A</v>
      </c>
      <c r="BF150" s="2"/>
      <c r="BG150" s="12"/>
      <c r="BH150" s="12"/>
      <c r="BI150" s="6"/>
      <c r="BJ150" t="e">
        <f>VLOOKUP(Таблица91112282710[[#This Row],[Название направления закупки]],ТаблНапрЗакуп[],2,FALSE)</f>
        <v>#N/A</v>
      </c>
      <c r="BK150" s="14"/>
      <c r="BL150" s="43" t="e">
        <f>VLOOKUP(Таблица91112282710[[#This Row],[Наименование подразделения-заявителя закупки (только для закупок ОАО "Газпром")]],ТаблПодрГазпром[],2,FALSE)</f>
        <v>#N/A</v>
      </c>
      <c r="BM150" s="14"/>
    </row>
    <row r="151" spans="1:65" x14ac:dyDescent="0.25">
      <c r="A151" s="2"/>
      <c r="B151" s="16"/>
      <c r="C151" s="6"/>
      <c r="D151" t="e">
        <f>VLOOKUP(Таблица91112282710[[#This Row],[Название документа, основания для закупки]],ТаблОснЗакуп[],2,FALSE)</f>
        <v>#N/A</v>
      </c>
      <c r="E151" s="2"/>
      <c r="F151" s="6"/>
      <c r="G151" s="41" t="e">
        <f>VLOOKUP(Таблица91112282710[[#This Row],[ Название раздела Плана]],ТаблРазделПлана4[],2,FALSE)</f>
        <v>#N/A</v>
      </c>
      <c r="H151" s="14"/>
      <c r="I151" s="14"/>
      <c r="J151" s="17"/>
      <c r="K151" s="17"/>
      <c r="L151" s="52"/>
      <c r="M151" s="51" t="e">
        <f>VLOOKUP(Таблица91112282710[[#This Row],[Предмет закупки для учета исключений  в годовом объеме закупок (Код исключения СМСП)]],ТаблИсключ,2,FALSE)</f>
        <v>#N/A</v>
      </c>
      <c r="N151" s="20"/>
      <c r="O151" s="12"/>
      <c r="P151" s="37"/>
      <c r="Q151" s="12"/>
      <c r="R151" s="12"/>
      <c r="S151" s="12"/>
      <c r="T151" s="16" t="e">
        <f>VLOOKUP(Таблица91112282710[[#This Row],[Ставка НДС]],ТаблицаСтавкиНДС[],2,FALSE)</f>
        <v>#N/A</v>
      </c>
      <c r="U151" s="6"/>
      <c r="V151" t="e">
        <f>VLOOKUP(Таблица91112282710[[#This Row],[Название источника финансирования]],ТаблИстФинанс[],2,FALSE)</f>
        <v>#N/A</v>
      </c>
      <c r="W151" s="2"/>
      <c r="X151" s="14"/>
      <c r="Y151" s="13"/>
      <c r="Z151" s="13"/>
      <c r="AA151" s="13"/>
      <c r="AB151" s="13"/>
      <c r="AC151" s="17"/>
      <c r="AD151" s="17"/>
      <c r="AE151" s="20"/>
      <c r="AF151" s="20"/>
      <c r="AG151" s="6"/>
      <c r="AH151" t="e">
        <f>VLOOKUP(Таблица91112282710[[#This Row],[Название способа закупки]],ТаблСпосЗакуп[],2,FALSE)</f>
        <v>#N/A</v>
      </c>
      <c r="AI151" s="6"/>
      <c r="AJ151" t="e">
        <f>VLOOKUP(Таблица91112282710[[#This Row],[Название формы конкурентной закупки]],ТаблФормЗакуп[],2,FALSE)</f>
        <v>#N/A</v>
      </c>
      <c r="AM151" s="14"/>
      <c r="AN151" s="14"/>
      <c r="AO151" s="15"/>
      <c r="AP151" s="14"/>
      <c r="AQ151" s="14"/>
      <c r="AR151" s="14"/>
      <c r="AT151" s="2"/>
      <c r="AV151" s="6"/>
      <c r="AW151" t="e">
        <f>VLOOKUP(Таблица91112282710[[#This Row],[Название ПД1 для согласования]],ТаблПодрГазпром[],2,FALSE)</f>
        <v>#N/A</v>
      </c>
      <c r="AX151" s="6"/>
      <c r="AY151" t="e">
        <f>VLOOKUP(Таблица91112282710[[#This Row],[Название ПД2 для согласования]],ТаблПодрГазпром[],2,FALSE)</f>
        <v>#N/A</v>
      </c>
      <c r="AZ151" s="6"/>
      <c r="BA151" t="e">
        <f>VLOOKUP(Таблица91112282710[[#This Row],[Название ПД3 для согласования]],ТаблПодрГазпром[],2,FALSE)</f>
        <v>#N/A</v>
      </c>
      <c r="BB151" s="6"/>
      <c r="BC151" t="e">
        <f>VLOOKUP(Таблица91112282710[[#This Row],[Название ПД4 для согласования]],ТаблПодрГазпром[],2,FALSE)</f>
        <v>#N/A</v>
      </c>
      <c r="BD151" s="6"/>
      <c r="BE151" t="e">
        <f>VLOOKUP(Таблица91112282710[[#This Row],[Название ПД5 для согласования]],ТаблПодрГазпром[],2,FALSE)</f>
        <v>#N/A</v>
      </c>
      <c r="BF151" s="2"/>
      <c r="BG151" s="12"/>
      <c r="BH151" s="12"/>
      <c r="BI151" s="6"/>
      <c r="BJ151" t="e">
        <f>VLOOKUP(Таблица91112282710[[#This Row],[Название направления закупки]],ТаблНапрЗакуп[],2,FALSE)</f>
        <v>#N/A</v>
      </c>
      <c r="BK151" s="14"/>
      <c r="BL151" s="44" t="e">
        <f>VLOOKUP(Таблица91112282710[[#This Row],[Наименование подразделения-заявителя закупки (только для закупок ОАО "Газпром")]],ТаблПодрГазпром[],2,FALSE)</f>
        <v>#N/A</v>
      </c>
      <c r="BM151" s="14"/>
    </row>
    <row r="152" spans="1:65" x14ac:dyDescent="0.25">
      <c r="A152" s="2"/>
      <c r="B152" s="16"/>
      <c r="C152" s="6"/>
      <c r="D152" t="e">
        <f>VLOOKUP(Таблица91112282710[[#This Row],[Название документа, основания для закупки]],ТаблОснЗакуп[],2,FALSE)</f>
        <v>#N/A</v>
      </c>
      <c r="E152" s="2"/>
      <c r="F152" s="6"/>
      <c r="G152" s="41" t="e">
        <f>VLOOKUP(Таблица91112282710[[#This Row],[ Название раздела Плана]],ТаблРазделПлана4[],2,FALSE)</f>
        <v>#N/A</v>
      </c>
      <c r="H152" s="14"/>
      <c r="I152" s="14"/>
      <c r="J152" s="17"/>
      <c r="K152" s="17"/>
      <c r="L152" s="52"/>
      <c r="M152" s="51" t="e">
        <f>VLOOKUP(Таблица91112282710[[#This Row],[Предмет закупки для учета исключений  в годовом объеме закупок (Код исключения СМСП)]],ТаблИсключ,2,FALSE)</f>
        <v>#N/A</v>
      </c>
      <c r="N152" s="20"/>
      <c r="O152" s="12"/>
      <c r="P152" s="37"/>
      <c r="Q152" s="12"/>
      <c r="R152" s="12"/>
      <c r="S152" s="12"/>
      <c r="T152" s="16" t="e">
        <f>VLOOKUP(Таблица91112282710[[#This Row],[Ставка НДС]],ТаблицаСтавкиНДС[],2,FALSE)</f>
        <v>#N/A</v>
      </c>
      <c r="U152" s="6"/>
      <c r="V152" t="e">
        <f>VLOOKUP(Таблица91112282710[[#This Row],[Название источника финансирования]],ТаблИстФинанс[],2,FALSE)</f>
        <v>#N/A</v>
      </c>
      <c r="W152" s="2"/>
      <c r="X152" s="14"/>
      <c r="Y152" s="13"/>
      <c r="Z152" s="13"/>
      <c r="AA152" s="13"/>
      <c r="AB152" s="13"/>
      <c r="AC152" s="17"/>
      <c r="AD152" s="17"/>
      <c r="AE152" s="20"/>
      <c r="AF152" s="20"/>
      <c r="AG152" s="6"/>
      <c r="AH152" t="e">
        <f>VLOOKUP(Таблица91112282710[[#This Row],[Название способа закупки]],ТаблСпосЗакуп[],2,FALSE)</f>
        <v>#N/A</v>
      </c>
      <c r="AI152" s="6"/>
      <c r="AJ152" t="e">
        <f>VLOOKUP(Таблица91112282710[[#This Row],[Название формы конкурентной закупки]],ТаблФормЗакуп[],2,FALSE)</f>
        <v>#N/A</v>
      </c>
      <c r="AM152" s="14"/>
      <c r="AN152" s="14"/>
      <c r="AO152" s="15"/>
      <c r="AP152" s="14"/>
      <c r="AQ152" s="14"/>
      <c r="AR152" s="14"/>
      <c r="AT152" s="2"/>
      <c r="AV152" s="6"/>
      <c r="AW152" t="e">
        <f>VLOOKUP(Таблица91112282710[[#This Row],[Название ПД1 для согласования]],ТаблПодрГазпром[],2,FALSE)</f>
        <v>#N/A</v>
      </c>
      <c r="AX152" s="6"/>
      <c r="AY152" t="e">
        <f>VLOOKUP(Таблица91112282710[[#This Row],[Название ПД2 для согласования]],ТаблПодрГазпром[],2,FALSE)</f>
        <v>#N/A</v>
      </c>
      <c r="AZ152" s="6"/>
      <c r="BA152" t="e">
        <f>VLOOKUP(Таблица91112282710[[#This Row],[Название ПД3 для согласования]],ТаблПодрГазпром[],2,FALSE)</f>
        <v>#N/A</v>
      </c>
      <c r="BB152" s="6"/>
      <c r="BC152" t="e">
        <f>VLOOKUP(Таблица91112282710[[#This Row],[Название ПД4 для согласования]],ТаблПодрГазпром[],2,FALSE)</f>
        <v>#N/A</v>
      </c>
      <c r="BD152" s="6"/>
      <c r="BE152" t="e">
        <f>VLOOKUP(Таблица91112282710[[#This Row],[Название ПД5 для согласования]],ТаблПодрГазпром[],2,FALSE)</f>
        <v>#N/A</v>
      </c>
      <c r="BF152" s="2"/>
      <c r="BG152" s="12"/>
      <c r="BH152" s="12"/>
      <c r="BI152" s="6"/>
      <c r="BJ152" t="e">
        <f>VLOOKUP(Таблица91112282710[[#This Row],[Название направления закупки]],ТаблНапрЗакуп[],2,FALSE)</f>
        <v>#N/A</v>
      </c>
      <c r="BK152" s="14"/>
      <c r="BL152" s="43" t="e">
        <f>VLOOKUP(Таблица91112282710[[#This Row],[Наименование подразделения-заявителя закупки (только для закупок ОАО "Газпром")]],ТаблПодрГазпром[],2,FALSE)</f>
        <v>#N/A</v>
      </c>
      <c r="BM152" s="14"/>
    </row>
    <row r="153" spans="1:65" x14ac:dyDescent="0.25">
      <c r="A153" s="2"/>
      <c r="B153" s="16"/>
      <c r="C153" s="6"/>
      <c r="D153" t="e">
        <f>VLOOKUP(Таблица91112282710[[#This Row],[Название документа, основания для закупки]],ТаблОснЗакуп[],2,FALSE)</f>
        <v>#N/A</v>
      </c>
      <c r="E153" s="2"/>
      <c r="F153" s="6"/>
      <c r="G153" s="41" t="e">
        <f>VLOOKUP(Таблица91112282710[[#This Row],[ Название раздела Плана]],ТаблРазделПлана4[],2,FALSE)</f>
        <v>#N/A</v>
      </c>
      <c r="H153" s="14"/>
      <c r="I153" s="14"/>
      <c r="J153" s="17"/>
      <c r="K153" s="17"/>
      <c r="L153" s="52"/>
      <c r="M153" s="51" t="e">
        <f>VLOOKUP(Таблица91112282710[[#This Row],[Предмет закупки для учета исключений  в годовом объеме закупок (Код исключения СМСП)]],ТаблИсключ,2,FALSE)</f>
        <v>#N/A</v>
      </c>
      <c r="N153" s="20"/>
      <c r="O153" s="12"/>
      <c r="P153" s="37"/>
      <c r="Q153" s="12"/>
      <c r="R153" s="12"/>
      <c r="S153" s="12"/>
      <c r="T153" s="16" t="e">
        <f>VLOOKUP(Таблица91112282710[[#This Row],[Ставка НДС]],ТаблицаСтавкиНДС[],2,FALSE)</f>
        <v>#N/A</v>
      </c>
      <c r="U153" s="6"/>
      <c r="V153" t="e">
        <f>VLOOKUP(Таблица91112282710[[#This Row],[Название источника финансирования]],ТаблИстФинанс[],2,FALSE)</f>
        <v>#N/A</v>
      </c>
      <c r="W153" s="2"/>
      <c r="X153" s="14"/>
      <c r="Y153" s="13"/>
      <c r="Z153" s="13"/>
      <c r="AA153" s="13"/>
      <c r="AB153" s="13"/>
      <c r="AC153" s="17"/>
      <c r="AD153" s="17"/>
      <c r="AE153" s="20"/>
      <c r="AF153" s="20"/>
      <c r="AG153" s="6"/>
      <c r="AH153" t="e">
        <f>VLOOKUP(Таблица91112282710[[#This Row],[Название способа закупки]],ТаблСпосЗакуп[],2,FALSE)</f>
        <v>#N/A</v>
      </c>
      <c r="AI153" s="6"/>
      <c r="AJ153" t="e">
        <f>VLOOKUP(Таблица91112282710[[#This Row],[Название формы конкурентной закупки]],ТаблФормЗакуп[],2,FALSE)</f>
        <v>#N/A</v>
      </c>
      <c r="AM153" s="14"/>
      <c r="AN153" s="14"/>
      <c r="AO153" s="15"/>
      <c r="AP153" s="14"/>
      <c r="AQ153" s="14"/>
      <c r="AR153" s="14"/>
      <c r="AT153" s="2"/>
      <c r="AV153" s="6"/>
      <c r="AW153" t="e">
        <f>VLOOKUP(Таблица91112282710[[#This Row],[Название ПД1 для согласования]],ТаблПодрГазпром[],2,FALSE)</f>
        <v>#N/A</v>
      </c>
      <c r="AX153" s="6"/>
      <c r="AY153" t="e">
        <f>VLOOKUP(Таблица91112282710[[#This Row],[Название ПД2 для согласования]],ТаблПодрГазпром[],2,FALSE)</f>
        <v>#N/A</v>
      </c>
      <c r="AZ153" s="6"/>
      <c r="BA153" t="e">
        <f>VLOOKUP(Таблица91112282710[[#This Row],[Название ПД3 для согласования]],ТаблПодрГазпром[],2,FALSE)</f>
        <v>#N/A</v>
      </c>
      <c r="BB153" s="6"/>
      <c r="BC153" t="e">
        <f>VLOOKUP(Таблица91112282710[[#This Row],[Название ПД4 для согласования]],ТаблПодрГазпром[],2,FALSE)</f>
        <v>#N/A</v>
      </c>
      <c r="BD153" s="6"/>
      <c r="BE153" t="e">
        <f>VLOOKUP(Таблица91112282710[[#This Row],[Название ПД5 для согласования]],ТаблПодрГазпром[],2,FALSE)</f>
        <v>#N/A</v>
      </c>
      <c r="BF153" s="2"/>
      <c r="BG153" s="12"/>
      <c r="BH153" s="12"/>
      <c r="BI153" s="6"/>
      <c r="BJ153" t="e">
        <f>VLOOKUP(Таблица91112282710[[#This Row],[Название направления закупки]],ТаблНапрЗакуп[],2,FALSE)</f>
        <v>#N/A</v>
      </c>
      <c r="BK153" s="14"/>
      <c r="BL153" s="44" t="e">
        <f>VLOOKUP(Таблица91112282710[[#This Row],[Наименование подразделения-заявителя закупки (только для закупок ОАО "Газпром")]],ТаблПодрГазпром[],2,FALSE)</f>
        <v>#N/A</v>
      </c>
      <c r="BM153" s="14"/>
    </row>
    <row r="154" spans="1:65" x14ac:dyDescent="0.25">
      <c r="A154" s="2"/>
      <c r="B154" s="16"/>
      <c r="C154" s="6"/>
      <c r="D154" t="e">
        <f>VLOOKUP(Таблица91112282710[[#This Row],[Название документа, основания для закупки]],ТаблОснЗакуп[],2,FALSE)</f>
        <v>#N/A</v>
      </c>
      <c r="E154" s="2"/>
      <c r="F154" s="6"/>
      <c r="G154" s="41" t="e">
        <f>VLOOKUP(Таблица91112282710[[#This Row],[ Название раздела Плана]],ТаблРазделПлана4[],2,FALSE)</f>
        <v>#N/A</v>
      </c>
      <c r="H154" s="14"/>
      <c r="I154" s="14"/>
      <c r="J154" s="17"/>
      <c r="K154" s="17"/>
      <c r="L154" s="52"/>
      <c r="M154" s="51" t="e">
        <f>VLOOKUP(Таблица91112282710[[#This Row],[Предмет закупки для учета исключений  в годовом объеме закупок (Код исключения СМСП)]],ТаблИсключ,2,FALSE)</f>
        <v>#N/A</v>
      </c>
      <c r="N154" s="20"/>
      <c r="O154" s="12"/>
      <c r="P154" s="37"/>
      <c r="Q154" s="12"/>
      <c r="R154" s="12"/>
      <c r="S154" s="12"/>
      <c r="T154" s="16" t="e">
        <f>VLOOKUP(Таблица91112282710[[#This Row],[Ставка НДС]],ТаблицаСтавкиНДС[],2,FALSE)</f>
        <v>#N/A</v>
      </c>
      <c r="U154" s="6"/>
      <c r="V154" t="e">
        <f>VLOOKUP(Таблица91112282710[[#This Row],[Название источника финансирования]],ТаблИстФинанс[],2,FALSE)</f>
        <v>#N/A</v>
      </c>
      <c r="W154" s="2"/>
      <c r="X154" s="14"/>
      <c r="Y154" s="13"/>
      <c r="Z154" s="13"/>
      <c r="AA154" s="13"/>
      <c r="AB154" s="13"/>
      <c r="AC154" s="17"/>
      <c r="AD154" s="17"/>
      <c r="AE154" s="20"/>
      <c r="AF154" s="20"/>
      <c r="AG154" s="6"/>
      <c r="AH154" t="e">
        <f>VLOOKUP(Таблица91112282710[[#This Row],[Название способа закупки]],ТаблСпосЗакуп[],2,FALSE)</f>
        <v>#N/A</v>
      </c>
      <c r="AI154" s="6"/>
      <c r="AJ154" t="e">
        <f>VLOOKUP(Таблица91112282710[[#This Row],[Название формы конкурентной закупки]],ТаблФормЗакуп[],2,FALSE)</f>
        <v>#N/A</v>
      </c>
      <c r="AM154" s="14"/>
      <c r="AN154" s="14"/>
      <c r="AO154" s="15"/>
      <c r="AP154" s="14"/>
      <c r="AQ154" s="14"/>
      <c r="AR154" s="14"/>
      <c r="AT154" s="2"/>
      <c r="AV154" s="6"/>
      <c r="AW154" t="e">
        <f>VLOOKUP(Таблица91112282710[[#This Row],[Название ПД1 для согласования]],ТаблПодрГазпром[],2,FALSE)</f>
        <v>#N/A</v>
      </c>
      <c r="AX154" s="6"/>
      <c r="AY154" t="e">
        <f>VLOOKUP(Таблица91112282710[[#This Row],[Название ПД2 для согласования]],ТаблПодрГазпром[],2,FALSE)</f>
        <v>#N/A</v>
      </c>
      <c r="AZ154" s="6"/>
      <c r="BA154" t="e">
        <f>VLOOKUP(Таблица91112282710[[#This Row],[Название ПД3 для согласования]],ТаблПодрГазпром[],2,FALSE)</f>
        <v>#N/A</v>
      </c>
      <c r="BB154" s="6"/>
      <c r="BC154" t="e">
        <f>VLOOKUP(Таблица91112282710[[#This Row],[Название ПД4 для согласования]],ТаблПодрГазпром[],2,FALSE)</f>
        <v>#N/A</v>
      </c>
      <c r="BD154" s="6"/>
      <c r="BE154" t="e">
        <f>VLOOKUP(Таблица91112282710[[#This Row],[Название ПД5 для согласования]],ТаблПодрГазпром[],2,FALSE)</f>
        <v>#N/A</v>
      </c>
      <c r="BF154" s="2"/>
      <c r="BG154" s="12"/>
      <c r="BH154" s="12"/>
      <c r="BI154" s="6"/>
      <c r="BJ154" t="e">
        <f>VLOOKUP(Таблица91112282710[[#This Row],[Название направления закупки]],ТаблНапрЗакуп[],2,FALSE)</f>
        <v>#N/A</v>
      </c>
      <c r="BK154" s="14"/>
      <c r="BL154" s="43" t="e">
        <f>VLOOKUP(Таблица91112282710[[#This Row],[Наименование подразделения-заявителя закупки (только для закупок ОАО "Газпром")]],ТаблПодрГазпром[],2,FALSE)</f>
        <v>#N/A</v>
      </c>
      <c r="BM154" s="14"/>
    </row>
    <row r="155" spans="1:65" x14ac:dyDescent="0.25">
      <c r="A155" s="2"/>
      <c r="B155" s="16"/>
      <c r="C155" s="6"/>
      <c r="D155" t="e">
        <f>VLOOKUP(Таблица91112282710[[#This Row],[Название документа, основания для закупки]],ТаблОснЗакуп[],2,FALSE)</f>
        <v>#N/A</v>
      </c>
      <c r="E155" s="2"/>
      <c r="F155" s="6"/>
      <c r="G155" s="41" t="e">
        <f>VLOOKUP(Таблица91112282710[[#This Row],[ Название раздела Плана]],ТаблРазделПлана4[],2,FALSE)</f>
        <v>#N/A</v>
      </c>
      <c r="H155" s="14"/>
      <c r="I155" s="14"/>
      <c r="J155" s="17"/>
      <c r="K155" s="17"/>
      <c r="L155" s="52"/>
      <c r="M155" s="51" t="e">
        <f>VLOOKUP(Таблица91112282710[[#This Row],[Предмет закупки для учета исключений  в годовом объеме закупок (Код исключения СМСП)]],ТаблИсключ,2,FALSE)</f>
        <v>#N/A</v>
      </c>
      <c r="N155" s="20"/>
      <c r="O155" s="12"/>
      <c r="P155" s="37"/>
      <c r="Q155" s="12"/>
      <c r="R155" s="12"/>
      <c r="S155" s="12"/>
      <c r="T155" s="16" t="e">
        <f>VLOOKUP(Таблица91112282710[[#This Row],[Ставка НДС]],ТаблицаСтавкиНДС[],2,FALSE)</f>
        <v>#N/A</v>
      </c>
      <c r="U155" s="6"/>
      <c r="V155" t="e">
        <f>VLOOKUP(Таблица91112282710[[#This Row],[Название источника финансирования]],ТаблИстФинанс[],2,FALSE)</f>
        <v>#N/A</v>
      </c>
      <c r="W155" s="2"/>
      <c r="X155" s="14"/>
      <c r="Y155" s="13"/>
      <c r="Z155" s="13"/>
      <c r="AA155" s="13"/>
      <c r="AB155" s="13"/>
      <c r="AC155" s="17"/>
      <c r="AD155" s="17"/>
      <c r="AE155" s="20"/>
      <c r="AF155" s="20"/>
      <c r="AG155" s="6"/>
      <c r="AH155" t="e">
        <f>VLOOKUP(Таблица91112282710[[#This Row],[Название способа закупки]],ТаблСпосЗакуп[],2,FALSE)</f>
        <v>#N/A</v>
      </c>
      <c r="AI155" s="6"/>
      <c r="AJ155" t="e">
        <f>VLOOKUP(Таблица91112282710[[#This Row],[Название формы конкурентной закупки]],ТаблФормЗакуп[],2,FALSE)</f>
        <v>#N/A</v>
      </c>
      <c r="AM155" s="14"/>
      <c r="AN155" s="14"/>
      <c r="AO155" s="15"/>
      <c r="AP155" s="14"/>
      <c r="AQ155" s="14"/>
      <c r="AR155" s="14"/>
      <c r="AT155" s="2"/>
      <c r="AV155" s="6"/>
      <c r="AW155" t="e">
        <f>VLOOKUP(Таблица91112282710[[#This Row],[Название ПД1 для согласования]],ТаблПодрГазпром[],2,FALSE)</f>
        <v>#N/A</v>
      </c>
      <c r="AX155" s="6"/>
      <c r="AY155" t="e">
        <f>VLOOKUP(Таблица91112282710[[#This Row],[Название ПД2 для согласования]],ТаблПодрГазпром[],2,FALSE)</f>
        <v>#N/A</v>
      </c>
      <c r="AZ155" s="6"/>
      <c r="BA155" t="e">
        <f>VLOOKUP(Таблица91112282710[[#This Row],[Название ПД3 для согласования]],ТаблПодрГазпром[],2,FALSE)</f>
        <v>#N/A</v>
      </c>
      <c r="BB155" s="6"/>
      <c r="BC155" t="e">
        <f>VLOOKUP(Таблица91112282710[[#This Row],[Название ПД4 для согласования]],ТаблПодрГазпром[],2,FALSE)</f>
        <v>#N/A</v>
      </c>
      <c r="BD155" s="6"/>
      <c r="BE155" t="e">
        <f>VLOOKUP(Таблица91112282710[[#This Row],[Название ПД5 для согласования]],ТаблПодрГазпром[],2,FALSE)</f>
        <v>#N/A</v>
      </c>
      <c r="BF155" s="2"/>
      <c r="BG155" s="12"/>
      <c r="BH155" s="12"/>
      <c r="BI155" s="6"/>
      <c r="BJ155" t="e">
        <f>VLOOKUP(Таблица91112282710[[#This Row],[Название направления закупки]],ТаблНапрЗакуп[],2,FALSE)</f>
        <v>#N/A</v>
      </c>
      <c r="BK155" s="14"/>
      <c r="BL155" s="44" t="e">
        <f>VLOOKUP(Таблица91112282710[[#This Row],[Наименование подразделения-заявителя закупки (только для закупок ОАО "Газпром")]],ТаблПодрГазпром[],2,FALSE)</f>
        <v>#N/A</v>
      </c>
      <c r="BM155" s="14"/>
    </row>
    <row r="156" spans="1:65" x14ac:dyDescent="0.25">
      <c r="A156" s="2"/>
      <c r="B156" s="16"/>
      <c r="C156" s="6"/>
      <c r="D156" t="e">
        <f>VLOOKUP(Таблица91112282710[[#This Row],[Название документа, основания для закупки]],ТаблОснЗакуп[],2,FALSE)</f>
        <v>#N/A</v>
      </c>
      <c r="E156" s="2"/>
      <c r="F156" s="6"/>
      <c r="G156" s="41" t="e">
        <f>VLOOKUP(Таблица91112282710[[#This Row],[ Название раздела Плана]],ТаблРазделПлана4[],2,FALSE)</f>
        <v>#N/A</v>
      </c>
      <c r="H156" s="14"/>
      <c r="I156" s="14"/>
      <c r="J156" s="17"/>
      <c r="K156" s="17"/>
      <c r="L156" s="52"/>
      <c r="M156" s="51" t="e">
        <f>VLOOKUP(Таблица91112282710[[#This Row],[Предмет закупки для учета исключений  в годовом объеме закупок (Код исключения СМСП)]],ТаблИсключ,2,FALSE)</f>
        <v>#N/A</v>
      </c>
      <c r="N156" s="20"/>
      <c r="O156" s="12"/>
      <c r="P156" s="37"/>
      <c r="Q156" s="12"/>
      <c r="R156" s="12"/>
      <c r="S156" s="12"/>
      <c r="T156" s="16" t="e">
        <f>VLOOKUP(Таблица91112282710[[#This Row],[Ставка НДС]],ТаблицаСтавкиНДС[],2,FALSE)</f>
        <v>#N/A</v>
      </c>
      <c r="U156" s="6"/>
      <c r="V156" t="e">
        <f>VLOOKUP(Таблица91112282710[[#This Row],[Название источника финансирования]],ТаблИстФинанс[],2,FALSE)</f>
        <v>#N/A</v>
      </c>
      <c r="W156" s="2"/>
      <c r="X156" s="14"/>
      <c r="Y156" s="13"/>
      <c r="Z156" s="13"/>
      <c r="AA156" s="13"/>
      <c r="AB156" s="13"/>
      <c r="AC156" s="17"/>
      <c r="AD156" s="17"/>
      <c r="AE156" s="20"/>
      <c r="AF156" s="20"/>
      <c r="AG156" s="6"/>
      <c r="AH156" t="e">
        <f>VLOOKUP(Таблица91112282710[[#This Row],[Название способа закупки]],ТаблСпосЗакуп[],2,FALSE)</f>
        <v>#N/A</v>
      </c>
      <c r="AI156" s="6"/>
      <c r="AJ156" t="e">
        <f>VLOOKUP(Таблица91112282710[[#This Row],[Название формы конкурентной закупки]],ТаблФормЗакуп[],2,FALSE)</f>
        <v>#N/A</v>
      </c>
      <c r="AM156" s="14"/>
      <c r="AN156" s="14"/>
      <c r="AO156" s="15"/>
      <c r="AP156" s="14"/>
      <c r="AQ156" s="14"/>
      <c r="AR156" s="14"/>
      <c r="AT156" s="2"/>
      <c r="AV156" s="6"/>
      <c r="AW156" t="e">
        <f>VLOOKUP(Таблица91112282710[[#This Row],[Название ПД1 для согласования]],ТаблПодрГазпром[],2,FALSE)</f>
        <v>#N/A</v>
      </c>
      <c r="AX156" s="6"/>
      <c r="AY156" t="e">
        <f>VLOOKUP(Таблица91112282710[[#This Row],[Название ПД2 для согласования]],ТаблПодрГазпром[],2,FALSE)</f>
        <v>#N/A</v>
      </c>
      <c r="AZ156" s="6"/>
      <c r="BA156" t="e">
        <f>VLOOKUP(Таблица91112282710[[#This Row],[Название ПД3 для согласования]],ТаблПодрГазпром[],2,FALSE)</f>
        <v>#N/A</v>
      </c>
      <c r="BB156" s="6"/>
      <c r="BC156" t="e">
        <f>VLOOKUP(Таблица91112282710[[#This Row],[Название ПД4 для согласования]],ТаблПодрГазпром[],2,FALSE)</f>
        <v>#N/A</v>
      </c>
      <c r="BD156" s="6"/>
      <c r="BE156" t="e">
        <f>VLOOKUP(Таблица91112282710[[#This Row],[Название ПД5 для согласования]],ТаблПодрГазпром[],2,FALSE)</f>
        <v>#N/A</v>
      </c>
      <c r="BF156" s="2"/>
      <c r="BG156" s="12"/>
      <c r="BH156" s="12"/>
      <c r="BI156" s="6"/>
      <c r="BJ156" t="e">
        <f>VLOOKUP(Таблица91112282710[[#This Row],[Название направления закупки]],ТаблНапрЗакуп[],2,FALSE)</f>
        <v>#N/A</v>
      </c>
      <c r="BK156" s="14"/>
      <c r="BL156" s="43" t="e">
        <f>VLOOKUP(Таблица91112282710[[#This Row],[Наименование подразделения-заявителя закупки (только для закупок ОАО "Газпром")]],ТаблПодрГазпром[],2,FALSE)</f>
        <v>#N/A</v>
      </c>
      <c r="BM156" s="14"/>
    </row>
    <row r="157" spans="1:65" x14ac:dyDescent="0.25">
      <c r="A157" s="2"/>
      <c r="B157" s="16"/>
      <c r="C157" s="6"/>
      <c r="D157" t="e">
        <f>VLOOKUP(Таблица91112282710[[#This Row],[Название документа, основания для закупки]],ТаблОснЗакуп[],2,FALSE)</f>
        <v>#N/A</v>
      </c>
      <c r="E157" s="2"/>
      <c r="F157" s="6"/>
      <c r="G157" s="41" t="e">
        <f>VLOOKUP(Таблица91112282710[[#This Row],[ Название раздела Плана]],ТаблРазделПлана4[],2,FALSE)</f>
        <v>#N/A</v>
      </c>
      <c r="H157" s="14"/>
      <c r="I157" s="14"/>
      <c r="J157" s="17"/>
      <c r="K157" s="17"/>
      <c r="L157" s="52"/>
      <c r="M157" s="51" t="e">
        <f>VLOOKUP(Таблица91112282710[[#This Row],[Предмет закупки для учета исключений  в годовом объеме закупок (Код исключения СМСП)]],ТаблИсключ,2,FALSE)</f>
        <v>#N/A</v>
      </c>
      <c r="N157" s="20"/>
      <c r="O157" s="12"/>
      <c r="P157" s="37"/>
      <c r="Q157" s="12"/>
      <c r="R157" s="12"/>
      <c r="S157" s="12"/>
      <c r="T157" s="16" t="e">
        <f>VLOOKUP(Таблица91112282710[[#This Row],[Ставка НДС]],ТаблицаСтавкиНДС[],2,FALSE)</f>
        <v>#N/A</v>
      </c>
      <c r="U157" s="6"/>
      <c r="V157" t="e">
        <f>VLOOKUP(Таблица91112282710[[#This Row],[Название источника финансирования]],ТаблИстФинанс[],2,FALSE)</f>
        <v>#N/A</v>
      </c>
      <c r="W157" s="2"/>
      <c r="X157" s="14"/>
      <c r="Y157" s="13"/>
      <c r="Z157" s="13"/>
      <c r="AA157" s="13"/>
      <c r="AB157" s="13"/>
      <c r="AC157" s="17"/>
      <c r="AD157" s="17"/>
      <c r="AE157" s="20"/>
      <c r="AF157" s="20"/>
      <c r="AG157" s="6"/>
      <c r="AH157" t="e">
        <f>VLOOKUP(Таблица91112282710[[#This Row],[Название способа закупки]],ТаблСпосЗакуп[],2,FALSE)</f>
        <v>#N/A</v>
      </c>
      <c r="AI157" s="6"/>
      <c r="AJ157" t="e">
        <f>VLOOKUP(Таблица91112282710[[#This Row],[Название формы конкурентной закупки]],ТаблФормЗакуп[],2,FALSE)</f>
        <v>#N/A</v>
      </c>
      <c r="AM157" s="14"/>
      <c r="AN157" s="14"/>
      <c r="AO157" s="15"/>
      <c r="AP157" s="14"/>
      <c r="AQ157" s="14"/>
      <c r="AR157" s="14"/>
      <c r="AT157" s="2"/>
      <c r="AV157" s="6"/>
      <c r="AW157" t="e">
        <f>VLOOKUP(Таблица91112282710[[#This Row],[Название ПД1 для согласования]],ТаблПодрГазпром[],2,FALSE)</f>
        <v>#N/A</v>
      </c>
      <c r="AX157" s="6"/>
      <c r="AY157" t="e">
        <f>VLOOKUP(Таблица91112282710[[#This Row],[Название ПД2 для согласования]],ТаблПодрГазпром[],2,FALSE)</f>
        <v>#N/A</v>
      </c>
      <c r="AZ157" s="6"/>
      <c r="BA157" t="e">
        <f>VLOOKUP(Таблица91112282710[[#This Row],[Название ПД3 для согласования]],ТаблПодрГазпром[],2,FALSE)</f>
        <v>#N/A</v>
      </c>
      <c r="BB157" s="6"/>
      <c r="BC157" t="e">
        <f>VLOOKUP(Таблица91112282710[[#This Row],[Название ПД4 для согласования]],ТаблПодрГазпром[],2,FALSE)</f>
        <v>#N/A</v>
      </c>
      <c r="BD157" s="6"/>
      <c r="BE157" t="e">
        <f>VLOOKUP(Таблица91112282710[[#This Row],[Название ПД5 для согласования]],ТаблПодрГазпром[],2,FALSE)</f>
        <v>#N/A</v>
      </c>
      <c r="BF157" s="2"/>
      <c r="BG157" s="12"/>
      <c r="BH157" s="12"/>
      <c r="BI157" s="6"/>
      <c r="BJ157" t="e">
        <f>VLOOKUP(Таблица91112282710[[#This Row],[Название направления закупки]],ТаблНапрЗакуп[],2,FALSE)</f>
        <v>#N/A</v>
      </c>
      <c r="BK157" s="14"/>
      <c r="BL157" s="44" t="e">
        <f>VLOOKUP(Таблица91112282710[[#This Row],[Наименование подразделения-заявителя закупки (только для закупок ОАО "Газпром")]],ТаблПодрГазпром[],2,FALSE)</f>
        <v>#N/A</v>
      </c>
      <c r="BM157" s="14"/>
    </row>
    <row r="158" spans="1:65" x14ac:dyDescent="0.25">
      <c r="A158" s="2"/>
      <c r="B158" s="16"/>
      <c r="C158" s="6"/>
      <c r="D158" t="e">
        <f>VLOOKUP(Таблица91112282710[[#This Row],[Название документа, основания для закупки]],ТаблОснЗакуп[],2,FALSE)</f>
        <v>#N/A</v>
      </c>
      <c r="E158" s="2"/>
      <c r="F158" s="6"/>
      <c r="G158" s="41" t="e">
        <f>VLOOKUP(Таблица91112282710[[#This Row],[ Название раздела Плана]],ТаблРазделПлана4[],2,FALSE)</f>
        <v>#N/A</v>
      </c>
      <c r="H158" s="14"/>
      <c r="I158" s="14"/>
      <c r="J158" s="17"/>
      <c r="K158" s="17"/>
      <c r="L158" s="52"/>
      <c r="M158" s="51" t="e">
        <f>VLOOKUP(Таблица91112282710[[#This Row],[Предмет закупки для учета исключений  в годовом объеме закупок (Код исключения СМСП)]],ТаблИсключ,2,FALSE)</f>
        <v>#N/A</v>
      </c>
      <c r="N158" s="20"/>
      <c r="O158" s="12"/>
      <c r="P158" s="37"/>
      <c r="Q158" s="12"/>
      <c r="R158" s="12"/>
      <c r="S158" s="12"/>
      <c r="T158" s="16" t="e">
        <f>VLOOKUP(Таблица91112282710[[#This Row],[Ставка НДС]],ТаблицаСтавкиНДС[],2,FALSE)</f>
        <v>#N/A</v>
      </c>
      <c r="U158" s="6"/>
      <c r="V158" t="e">
        <f>VLOOKUP(Таблица91112282710[[#This Row],[Название источника финансирования]],ТаблИстФинанс[],2,FALSE)</f>
        <v>#N/A</v>
      </c>
      <c r="W158" s="2"/>
      <c r="X158" s="14"/>
      <c r="Y158" s="13"/>
      <c r="Z158" s="13"/>
      <c r="AA158" s="13"/>
      <c r="AB158" s="13"/>
      <c r="AC158" s="17"/>
      <c r="AD158" s="17"/>
      <c r="AE158" s="20"/>
      <c r="AF158" s="20"/>
      <c r="AG158" s="6"/>
      <c r="AH158" t="e">
        <f>VLOOKUP(Таблица91112282710[[#This Row],[Название способа закупки]],ТаблСпосЗакуп[],2,FALSE)</f>
        <v>#N/A</v>
      </c>
      <c r="AI158" s="6"/>
      <c r="AJ158" t="e">
        <f>VLOOKUP(Таблица91112282710[[#This Row],[Название формы конкурентной закупки]],ТаблФормЗакуп[],2,FALSE)</f>
        <v>#N/A</v>
      </c>
      <c r="AM158" s="14"/>
      <c r="AN158" s="14"/>
      <c r="AO158" s="15"/>
      <c r="AP158" s="14"/>
      <c r="AQ158" s="14"/>
      <c r="AR158" s="14"/>
      <c r="AT158" s="2"/>
      <c r="AV158" s="6"/>
      <c r="AW158" t="e">
        <f>VLOOKUP(Таблица91112282710[[#This Row],[Название ПД1 для согласования]],ТаблПодрГазпром[],2,FALSE)</f>
        <v>#N/A</v>
      </c>
      <c r="AX158" s="6"/>
      <c r="AY158" t="e">
        <f>VLOOKUP(Таблица91112282710[[#This Row],[Название ПД2 для согласования]],ТаблПодрГазпром[],2,FALSE)</f>
        <v>#N/A</v>
      </c>
      <c r="AZ158" s="6"/>
      <c r="BA158" t="e">
        <f>VLOOKUP(Таблица91112282710[[#This Row],[Название ПД3 для согласования]],ТаблПодрГазпром[],2,FALSE)</f>
        <v>#N/A</v>
      </c>
      <c r="BB158" s="6"/>
      <c r="BC158" t="e">
        <f>VLOOKUP(Таблица91112282710[[#This Row],[Название ПД4 для согласования]],ТаблПодрГазпром[],2,FALSE)</f>
        <v>#N/A</v>
      </c>
      <c r="BD158" s="6"/>
      <c r="BE158" t="e">
        <f>VLOOKUP(Таблица91112282710[[#This Row],[Название ПД5 для согласования]],ТаблПодрГазпром[],2,FALSE)</f>
        <v>#N/A</v>
      </c>
      <c r="BF158" s="2"/>
      <c r="BG158" s="12"/>
      <c r="BH158" s="12"/>
      <c r="BI158" s="6"/>
      <c r="BJ158" t="e">
        <f>VLOOKUP(Таблица91112282710[[#This Row],[Название направления закупки]],ТаблНапрЗакуп[],2,FALSE)</f>
        <v>#N/A</v>
      </c>
      <c r="BK158" s="14"/>
      <c r="BL158" s="43" t="e">
        <f>VLOOKUP(Таблица91112282710[[#This Row],[Наименование подразделения-заявителя закупки (только для закупок ОАО "Газпром")]],ТаблПодрГазпром[],2,FALSE)</f>
        <v>#N/A</v>
      </c>
      <c r="BM158" s="14"/>
    </row>
    <row r="159" spans="1:65" x14ac:dyDescent="0.25">
      <c r="A159" s="2"/>
      <c r="B159" s="16"/>
      <c r="C159" s="6"/>
      <c r="D159" t="e">
        <f>VLOOKUP(Таблица91112282710[[#This Row],[Название документа, основания для закупки]],ТаблОснЗакуп[],2,FALSE)</f>
        <v>#N/A</v>
      </c>
      <c r="E159" s="2"/>
      <c r="F159" s="6"/>
      <c r="G159" s="41" t="e">
        <f>VLOOKUP(Таблица91112282710[[#This Row],[ Название раздела Плана]],ТаблРазделПлана4[],2,FALSE)</f>
        <v>#N/A</v>
      </c>
      <c r="H159" s="14"/>
      <c r="I159" s="14"/>
      <c r="J159" s="17"/>
      <c r="K159" s="17"/>
      <c r="L159" s="52"/>
      <c r="M159" s="51" t="e">
        <f>VLOOKUP(Таблица91112282710[[#This Row],[Предмет закупки для учета исключений  в годовом объеме закупок (Код исключения СМСП)]],ТаблИсключ,2,FALSE)</f>
        <v>#N/A</v>
      </c>
      <c r="N159" s="20"/>
      <c r="O159" s="12"/>
      <c r="P159" s="37"/>
      <c r="Q159" s="12"/>
      <c r="R159" s="12"/>
      <c r="S159" s="12"/>
      <c r="T159" s="16" t="e">
        <f>VLOOKUP(Таблица91112282710[[#This Row],[Ставка НДС]],ТаблицаСтавкиНДС[],2,FALSE)</f>
        <v>#N/A</v>
      </c>
      <c r="U159" s="6"/>
      <c r="V159" t="e">
        <f>VLOOKUP(Таблица91112282710[[#This Row],[Название источника финансирования]],ТаблИстФинанс[],2,FALSE)</f>
        <v>#N/A</v>
      </c>
      <c r="W159" s="2"/>
      <c r="X159" s="14"/>
      <c r="Y159" s="13"/>
      <c r="Z159" s="13"/>
      <c r="AA159" s="13"/>
      <c r="AB159" s="13"/>
      <c r="AC159" s="17"/>
      <c r="AD159" s="17"/>
      <c r="AE159" s="20"/>
      <c r="AF159" s="20"/>
      <c r="AG159" s="6"/>
      <c r="AH159" t="e">
        <f>VLOOKUP(Таблица91112282710[[#This Row],[Название способа закупки]],ТаблСпосЗакуп[],2,FALSE)</f>
        <v>#N/A</v>
      </c>
      <c r="AI159" s="6"/>
      <c r="AJ159" t="e">
        <f>VLOOKUP(Таблица91112282710[[#This Row],[Название формы конкурентной закупки]],ТаблФормЗакуп[],2,FALSE)</f>
        <v>#N/A</v>
      </c>
      <c r="AM159" s="14"/>
      <c r="AN159" s="14"/>
      <c r="AO159" s="15"/>
      <c r="AP159" s="14"/>
      <c r="AQ159" s="14"/>
      <c r="AR159" s="14"/>
      <c r="AT159" s="2"/>
      <c r="AV159" s="6"/>
      <c r="AW159" t="e">
        <f>VLOOKUP(Таблица91112282710[[#This Row],[Название ПД1 для согласования]],ТаблПодрГазпром[],2,FALSE)</f>
        <v>#N/A</v>
      </c>
      <c r="AX159" s="6"/>
      <c r="AY159" t="e">
        <f>VLOOKUP(Таблица91112282710[[#This Row],[Название ПД2 для согласования]],ТаблПодрГазпром[],2,FALSE)</f>
        <v>#N/A</v>
      </c>
      <c r="AZ159" s="6"/>
      <c r="BA159" t="e">
        <f>VLOOKUP(Таблица91112282710[[#This Row],[Название ПД3 для согласования]],ТаблПодрГазпром[],2,FALSE)</f>
        <v>#N/A</v>
      </c>
      <c r="BB159" s="6"/>
      <c r="BC159" t="e">
        <f>VLOOKUP(Таблица91112282710[[#This Row],[Название ПД4 для согласования]],ТаблПодрГазпром[],2,FALSE)</f>
        <v>#N/A</v>
      </c>
      <c r="BD159" s="6"/>
      <c r="BE159" t="e">
        <f>VLOOKUP(Таблица91112282710[[#This Row],[Название ПД5 для согласования]],ТаблПодрГазпром[],2,FALSE)</f>
        <v>#N/A</v>
      </c>
      <c r="BF159" s="2"/>
      <c r="BG159" s="12"/>
      <c r="BH159" s="12"/>
      <c r="BI159" s="6"/>
      <c r="BJ159" t="e">
        <f>VLOOKUP(Таблица91112282710[[#This Row],[Название направления закупки]],ТаблНапрЗакуп[],2,FALSE)</f>
        <v>#N/A</v>
      </c>
      <c r="BK159" s="14"/>
      <c r="BL159" s="44" t="e">
        <f>VLOOKUP(Таблица91112282710[[#This Row],[Наименование подразделения-заявителя закупки (только для закупок ОАО "Газпром")]],ТаблПодрГазпром[],2,FALSE)</f>
        <v>#N/A</v>
      </c>
      <c r="BM159" s="14"/>
    </row>
    <row r="160" spans="1:65" x14ac:dyDescent="0.25">
      <c r="A160" s="2"/>
      <c r="B160" s="16"/>
      <c r="C160" s="6"/>
      <c r="D160" t="e">
        <f>VLOOKUP(Таблица91112282710[[#This Row],[Название документа, основания для закупки]],ТаблОснЗакуп[],2,FALSE)</f>
        <v>#N/A</v>
      </c>
      <c r="E160" s="2"/>
      <c r="F160" s="6"/>
      <c r="G160" s="41" t="e">
        <f>VLOOKUP(Таблица91112282710[[#This Row],[ Название раздела Плана]],ТаблРазделПлана4[],2,FALSE)</f>
        <v>#N/A</v>
      </c>
      <c r="H160" s="14"/>
      <c r="I160" s="14"/>
      <c r="J160" s="17"/>
      <c r="K160" s="17"/>
      <c r="L160" s="52"/>
      <c r="M160" s="51" t="e">
        <f>VLOOKUP(Таблица91112282710[[#This Row],[Предмет закупки для учета исключений  в годовом объеме закупок (Код исключения СМСП)]],ТаблИсключ,2,FALSE)</f>
        <v>#N/A</v>
      </c>
      <c r="N160" s="20"/>
      <c r="O160" s="12"/>
      <c r="P160" s="37"/>
      <c r="Q160" s="12"/>
      <c r="R160" s="12"/>
      <c r="S160" s="12"/>
      <c r="T160" s="16" t="e">
        <f>VLOOKUP(Таблица91112282710[[#This Row],[Ставка НДС]],ТаблицаСтавкиНДС[],2,FALSE)</f>
        <v>#N/A</v>
      </c>
      <c r="U160" s="6"/>
      <c r="V160" t="e">
        <f>VLOOKUP(Таблица91112282710[[#This Row],[Название источника финансирования]],ТаблИстФинанс[],2,FALSE)</f>
        <v>#N/A</v>
      </c>
      <c r="W160" s="2"/>
      <c r="X160" s="14"/>
      <c r="Y160" s="13"/>
      <c r="Z160" s="13"/>
      <c r="AA160" s="13"/>
      <c r="AB160" s="13"/>
      <c r="AC160" s="17"/>
      <c r="AD160" s="17"/>
      <c r="AE160" s="20"/>
      <c r="AF160" s="20"/>
      <c r="AG160" s="6"/>
      <c r="AH160" t="e">
        <f>VLOOKUP(Таблица91112282710[[#This Row],[Название способа закупки]],ТаблСпосЗакуп[],2,FALSE)</f>
        <v>#N/A</v>
      </c>
      <c r="AI160" s="6"/>
      <c r="AJ160" t="e">
        <f>VLOOKUP(Таблица91112282710[[#This Row],[Название формы конкурентной закупки]],ТаблФормЗакуп[],2,FALSE)</f>
        <v>#N/A</v>
      </c>
      <c r="AM160" s="14"/>
      <c r="AN160" s="14"/>
      <c r="AO160" s="15"/>
      <c r="AP160" s="14"/>
      <c r="AQ160" s="14"/>
      <c r="AR160" s="14"/>
      <c r="AT160" s="2"/>
      <c r="AV160" s="6"/>
      <c r="AW160" t="e">
        <f>VLOOKUP(Таблица91112282710[[#This Row],[Название ПД1 для согласования]],ТаблПодрГазпром[],2,FALSE)</f>
        <v>#N/A</v>
      </c>
      <c r="AX160" s="6"/>
      <c r="AY160" t="e">
        <f>VLOOKUP(Таблица91112282710[[#This Row],[Название ПД2 для согласования]],ТаблПодрГазпром[],2,FALSE)</f>
        <v>#N/A</v>
      </c>
      <c r="AZ160" s="6"/>
      <c r="BA160" t="e">
        <f>VLOOKUP(Таблица91112282710[[#This Row],[Название ПД3 для согласования]],ТаблПодрГазпром[],2,FALSE)</f>
        <v>#N/A</v>
      </c>
      <c r="BB160" s="6"/>
      <c r="BC160" t="e">
        <f>VLOOKUP(Таблица91112282710[[#This Row],[Название ПД4 для согласования]],ТаблПодрГазпром[],2,FALSE)</f>
        <v>#N/A</v>
      </c>
      <c r="BD160" s="6"/>
      <c r="BE160" t="e">
        <f>VLOOKUP(Таблица91112282710[[#This Row],[Название ПД5 для согласования]],ТаблПодрГазпром[],2,FALSE)</f>
        <v>#N/A</v>
      </c>
      <c r="BF160" s="2"/>
      <c r="BG160" s="12"/>
      <c r="BH160" s="12"/>
      <c r="BI160" s="6"/>
      <c r="BJ160" t="e">
        <f>VLOOKUP(Таблица91112282710[[#This Row],[Название направления закупки]],ТаблНапрЗакуп[],2,FALSE)</f>
        <v>#N/A</v>
      </c>
      <c r="BK160" s="14"/>
      <c r="BL160" s="43" t="e">
        <f>VLOOKUP(Таблица91112282710[[#This Row],[Наименование подразделения-заявителя закупки (только для закупок ОАО "Газпром")]],ТаблПодрГазпром[],2,FALSE)</f>
        <v>#N/A</v>
      </c>
      <c r="BM160" s="14"/>
    </row>
    <row r="161" spans="1:65" x14ac:dyDescent="0.25">
      <c r="A161" s="2"/>
      <c r="B161" s="16"/>
      <c r="C161" s="6"/>
      <c r="D161" t="e">
        <f>VLOOKUP(Таблица91112282710[[#This Row],[Название документа, основания для закупки]],ТаблОснЗакуп[],2,FALSE)</f>
        <v>#N/A</v>
      </c>
      <c r="E161" s="2"/>
      <c r="F161" s="6"/>
      <c r="G161" s="41" t="e">
        <f>VLOOKUP(Таблица91112282710[[#This Row],[ Название раздела Плана]],ТаблРазделПлана4[],2,FALSE)</f>
        <v>#N/A</v>
      </c>
      <c r="H161" s="14"/>
      <c r="I161" s="14"/>
      <c r="J161" s="17"/>
      <c r="K161" s="17"/>
      <c r="L161" s="52"/>
      <c r="M161" s="51" t="e">
        <f>VLOOKUP(Таблица91112282710[[#This Row],[Предмет закупки для учета исключений  в годовом объеме закупок (Код исключения СМСП)]],ТаблИсключ,2,FALSE)</f>
        <v>#N/A</v>
      </c>
      <c r="N161" s="20"/>
      <c r="O161" s="12"/>
      <c r="P161" s="37"/>
      <c r="Q161" s="12"/>
      <c r="R161" s="12"/>
      <c r="S161" s="12"/>
      <c r="T161" s="16" t="e">
        <f>VLOOKUP(Таблица91112282710[[#This Row],[Ставка НДС]],ТаблицаСтавкиНДС[],2,FALSE)</f>
        <v>#N/A</v>
      </c>
      <c r="U161" s="6"/>
      <c r="V161" t="e">
        <f>VLOOKUP(Таблица91112282710[[#This Row],[Название источника финансирования]],ТаблИстФинанс[],2,FALSE)</f>
        <v>#N/A</v>
      </c>
      <c r="W161" s="2"/>
      <c r="X161" s="14"/>
      <c r="Y161" s="13"/>
      <c r="Z161" s="13"/>
      <c r="AA161" s="13"/>
      <c r="AB161" s="13"/>
      <c r="AC161" s="17"/>
      <c r="AD161" s="17"/>
      <c r="AE161" s="20"/>
      <c r="AF161" s="20"/>
      <c r="AG161" s="6"/>
      <c r="AH161" t="e">
        <f>VLOOKUP(Таблица91112282710[[#This Row],[Название способа закупки]],ТаблСпосЗакуп[],2,FALSE)</f>
        <v>#N/A</v>
      </c>
      <c r="AI161" s="6"/>
      <c r="AJ161" t="e">
        <f>VLOOKUP(Таблица91112282710[[#This Row],[Название формы конкурентной закупки]],ТаблФормЗакуп[],2,FALSE)</f>
        <v>#N/A</v>
      </c>
      <c r="AM161" s="14"/>
      <c r="AN161" s="14"/>
      <c r="AO161" s="15"/>
      <c r="AP161" s="14"/>
      <c r="AQ161" s="14"/>
      <c r="AR161" s="14"/>
      <c r="AT161" s="2"/>
      <c r="AV161" s="6"/>
      <c r="AW161" t="e">
        <f>VLOOKUP(Таблица91112282710[[#This Row],[Название ПД1 для согласования]],ТаблПодрГазпром[],2,FALSE)</f>
        <v>#N/A</v>
      </c>
      <c r="AX161" s="6"/>
      <c r="AY161" t="e">
        <f>VLOOKUP(Таблица91112282710[[#This Row],[Название ПД2 для согласования]],ТаблПодрГазпром[],2,FALSE)</f>
        <v>#N/A</v>
      </c>
      <c r="AZ161" s="6"/>
      <c r="BA161" t="e">
        <f>VLOOKUP(Таблица91112282710[[#This Row],[Название ПД3 для согласования]],ТаблПодрГазпром[],2,FALSE)</f>
        <v>#N/A</v>
      </c>
      <c r="BB161" s="6"/>
      <c r="BC161" t="e">
        <f>VLOOKUP(Таблица91112282710[[#This Row],[Название ПД4 для согласования]],ТаблПодрГазпром[],2,FALSE)</f>
        <v>#N/A</v>
      </c>
      <c r="BD161" s="6"/>
      <c r="BE161" t="e">
        <f>VLOOKUP(Таблица91112282710[[#This Row],[Название ПД5 для согласования]],ТаблПодрГазпром[],2,FALSE)</f>
        <v>#N/A</v>
      </c>
      <c r="BF161" s="2"/>
      <c r="BG161" s="12"/>
      <c r="BH161" s="12"/>
      <c r="BI161" s="6"/>
      <c r="BJ161" t="e">
        <f>VLOOKUP(Таблица91112282710[[#This Row],[Название направления закупки]],ТаблНапрЗакуп[],2,FALSE)</f>
        <v>#N/A</v>
      </c>
      <c r="BK161" s="14"/>
      <c r="BL161" s="44" t="e">
        <f>VLOOKUP(Таблица91112282710[[#This Row],[Наименование подразделения-заявителя закупки (только для закупок ОАО "Газпром")]],ТаблПодрГазпром[],2,FALSE)</f>
        <v>#N/A</v>
      </c>
      <c r="BM161" s="14"/>
    </row>
    <row r="162" spans="1:65" x14ac:dyDescent="0.25">
      <c r="A162" s="2"/>
      <c r="B162" s="16"/>
      <c r="C162" s="6"/>
      <c r="D162" t="e">
        <f>VLOOKUP(Таблица91112282710[[#This Row],[Название документа, основания для закупки]],ТаблОснЗакуп[],2,FALSE)</f>
        <v>#N/A</v>
      </c>
      <c r="E162" s="2"/>
      <c r="F162" s="6"/>
      <c r="G162" s="41" t="e">
        <f>VLOOKUP(Таблица91112282710[[#This Row],[ Название раздела Плана]],ТаблРазделПлана4[],2,FALSE)</f>
        <v>#N/A</v>
      </c>
      <c r="H162" s="14"/>
      <c r="I162" s="14"/>
      <c r="J162" s="17"/>
      <c r="K162" s="17"/>
      <c r="L162" s="52"/>
      <c r="M162" s="51" t="e">
        <f>VLOOKUP(Таблица91112282710[[#This Row],[Предмет закупки для учета исключений  в годовом объеме закупок (Код исключения СМСП)]],ТаблИсключ,2,FALSE)</f>
        <v>#N/A</v>
      </c>
      <c r="N162" s="20"/>
      <c r="O162" s="12"/>
      <c r="P162" s="37"/>
      <c r="Q162" s="12"/>
      <c r="R162" s="12"/>
      <c r="S162" s="12"/>
      <c r="T162" s="16" t="e">
        <f>VLOOKUP(Таблица91112282710[[#This Row],[Ставка НДС]],ТаблицаСтавкиНДС[],2,FALSE)</f>
        <v>#N/A</v>
      </c>
      <c r="U162" s="6"/>
      <c r="V162" t="e">
        <f>VLOOKUP(Таблица91112282710[[#This Row],[Название источника финансирования]],ТаблИстФинанс[],2,FALSE)</f>
        <v>#N/A</v>
      </c>
      <c r="W162" s="2"/>
      <c r="X162" s="14"/>
      <c r="Y162" s="13"/>
      <c r="Z162" s="13"/>
      <c r="AA162" s="13"/>
      <c r="AB162" s="13"/>
      <c r="AC162" s="17"/>
      <c r="AD162" s="17"/>
      <c r="AE162" s="20"/>
      <c r="AF162" s="20"/>
      <c r="AG162" s="6"/>
      <c r="AH162" t="e">
        <f>VLOOKUP(Таблица91112282710[[#This Row],[Название способа закупки]],ТаблСпосЗакуп[],2,FALSE)</f>
        <v>#N/A</v>
      </c>
      <c r="AI162" s="6"/>
      <c r="AJ162" t="e">
        <f>VLOOKUP(Таблица91112282710[[#This Row],[Название формы конкурентной закупки]],ТаблФормЗакуп[],2,FALSE)</f>
        <v>#N/A</v>
      </c>
      <c r="AM162" s="14"/>
      <c r="AN162" s="14"/>
      <c r="AO162" s="15"/>
      <c r="AP162" s="14"/>
      <c r="AQ162" s="14"/>
      <c r="AR162" s="14"/>
      <c r="AT162" s="2"/>
      <c r="AV162" s="6"/>
      <c r="AW162" t="e">
        <f>VLOOKUP(Таблица91112282710[[#This Row],[Название ПД1 для согласования]],ТаблПодрГазпром[],2,FALSE)</f>
        <v>#N/A</v>
      </c>
      <c r="AX162" s="6"/>
      <c r="AY162" t="e">
        <f>VLOOKUP(Таблица91112282710[[#This Row],[Название ПД2 для согласования]],ТаблПодрГазпром[],2,FALSE)</f>
        <v>#N/A</v>
      </c>
      <c r="AZ162" s="6"/>
      <c r="BA162" t="e">
        <f>VLOOKUP(Таблица91112282710[[#This Row],[Название ПД3 для согласования]],ТаблПодрГазпром[],2,FALSE)</f>
        <v>#N/A</v>
      </c>
      <c r="BB162" s="6"/>
      <c r="BC162" t="e">
        <f>VLOOKUP(Таблица91112282710[[#This Row],[Название ПД4 для согласования]],ТаблПодрГазпром[],2,FALSE)</f>
        <v>#N/A</v>
      </c>
      <c r="BD162" s="6"/>
      <c r="BE162" t="e">
        <f>VLOOKUP(Таблица91112282710[[#This Row],[Название ПД5 для согласования]],ТаблПодрГазпром[],2,FALSE)</f>
        <v>#N/A</v>
      </c>
      <c r="BF162" s="2"/>
      <c r="BG162" s="12"/>
      <c r="BH162" s="12"/>
      <c r="BI162" s="6"/>
      <c r="BJ162" t="e">
        <f>VLOOKUP(Таблица91112282710[[#This Row],[Название направления закупки]],ТаблНапрЗакуп[],2,FALSE)</f>
        <v>#N/A</v>
      </c>
      <c r="BK162" s="14"/>
      <c r="BL162" s="43" t="e">
        <f>VLOOKUP(Таблица91112282710[[#This Row],[Наименование подразделения-заявителя закупки (только для закупок ОАО "Газпром")]],ТаблПодрГазпром[],2,FALSE)</f>
        <v>#N/A</v>
      </c>
      <c r="BM162" s="14"/>
    </row>
    <row r="163" spans="1:65" x14ac:dyDescent="0.25">
      <c r="A163" s="2"/>
      <c r="B163" s="16"/>
      <c r="C163" s="6"/>
      <c r="D163" t="e">
        <f>VLOOKUP(Таблица91112282710[[#This Row],[Название документа, основания для закупки]],ТаблОснЗакуп[],2,FALSE)</f>
        <v>#N/A</v>
      </c>
      <c r="E163" s="2"/>
      <c r="F163" s="6"/>
      <c r="G163" s="41" t="e">
        <f>VLOOKUP(Таблица91112282710[[#This Row],[ Название раздела Плана]],ТаблРазделПлана4[],2,FALSE)</f>
        <v>#N/A</v>
      </c>
      <c r="H163" s="14"/>
      <c r="I163" s="14"/>
      <c r="J163" s="17"/>
      <c r="K163" s="17"/>
      <c r="L163" s="52"/>
      <c r="M163" s="51" t="e">
        <f>VLOOKUP(Таблица91112282710[[#This Row],[Предмет закупки для учета исключений  в годовом объеме закупок (Код исключения СМСП)]],ТаблИсключ,2,FALSE)</f>
        <v>#N/A</v>
      </c>
      <c r="N163" s="20"/>
      <c r="O163" s="12"/>
      <c r="P163" s="37"/>
      <c r="Q163" s="12"/>
      <c r="R163" s="12"/>
      <c r="S163" s="12"/>
      <c r="T163" s="16" t="e">
        <f>VLOOKUP(Таблица91112282710[[#This Row],[Ставка НДС]],ТаблицаСтавкиНДС[],2,FALSE)</f>
        <v>#N/A</v>
      </c>
      <c r="U163" s="6"/>
      <c r="V163" t="e">
        <f>VLOOKUP(Таблица91112282710[[#This Row],[Название источника финансирования]],ТаблИстФинанс[],2,FALSE)</f>
        <v>#N/A</v>
      </c>
      <c r="W163" s="2"/>
      <c r="X163" s="14"/>
      <c r="Y163" s="13"/>
      <c r="Z163" s="13"/>
      <c r="AA163" s="13"/>
      <c r="AB163" s="13"/>
      <c r="AC163" s="17"/>
      <c r="AD163" s="17"/>
      <c r="AE163" s="20"/>
      <c r="AF163" s="20"/>
      <c r="AG163" s="6"/>
      <c r="AH163" t="e">
        <f>VLOOKUP(Таблица91112282710[[#This Row],[Название способа закупки]],ТаблСпосЗакуп[],2,FALSE)</f>
        <v>#N/A</v>
      </c>
      <c r="AI163" s="6"/>
      <c r="AJ163" t="e">
        <f>VLOOKUP(Таблица91112282710[[#This Row],[Название формы конкурентной закупки]],ТаблФормЗакуп[],2,FALSE)</f>
        <v>#N/A</v>
      </c>
      <c r="AM163" s="14"/>
      <c r="AN163" s="14"/>
      <c r="AO163" s="15"/>
      <c r="AP163" s="14"/>
      <c r="AQ163" s="14"/>
      <c r="AR163" s="14"/>
      <c r="AT163" s="2"/>
      <c r="AV163" s="6"/>
      <c r="AW163" t="e">
        <f>VLOOKUP(Таблица91112282710[[#This Row],[Название ПД1 для согласования]],ТаблПодрГазпром[],2,FALSE)</f>
        <v>#N/A</v>
      </c>
      <c r="AX163" s="6"/>
      <c r="AY163" t="e">
        <f>VLOOKUP(Таблица91112282710[[#This Row],[Название ПД2 для согласования]],ТаблПодрГазпром[],2,FALSE)</f>
        <v>#N/A</v>
      </c>
      <c r="AZ163" s="6"/>
      <c r="BA163" t="e">
        <f>VLOOKUP(Таблица91112282710[[#This Row],[Название ПД3 для согласования]],ТаблПодрГазпром[],2,FALSE)</f>
        <v>#N/A</v>
      </c>
      <c r="BB163" s="6"/>
      <c r="BC163" t="e">
        <f>VLOOKUP(Таблица91112282710[[#This Row],[Название ПД4 для согласования]],ТаблПодрГазпром[],2,FALSE)</f>
        <v>#N/A</v>
      </c>
      <c r="BD163" s="6"/>
      <c r="BE163" t="e">
        <f>VLOOKUP(Таблица91112282710[[#This Row],[Название ПД5 для согласования]],ТаблПодрГазпром[],2,FALSE)</f>
        <v>#N/A</v>
      </c>
      <c r="BF163" s="2"/>
      <c r="BG163" s="12"/>
      <c r="BH163" s="12"/>
      <c r="BI163" s="6"/>
      <c r="BJ163" t="e">
        <f>VLOOKUP(Таблица91112282710[[#This Row],[Название направления закупки]],ТаблНапрЗакуп[],2,FALSE)</f>
        <v>#N/A</v>
      </c>
      <c r="BK163" s="14"/>
      <c r="BL163" s="44" t="e">
        <f>VLOOKUP(Таблица91112282710[[#This Row],[Наименование подразделения-заявителя закупки (только для закупок ОАО "Газпром")]],ТаблПодрГазпром[],2,FALSE)</f>
        <v>#N/A</v>
      </c>
      <c r="BM163" s="14"/>
    </row>
    <row r="164" spans="1:65" x14ac:dyDescent="0.25">
      <c r="A164" s="2"/>
      <c r="B164" s="16"/>
      <c r="C164" s="6"/>
      <c r="D164" t="e">
        <f>VLOOKUP(Таблица91112282710[[#This Row],[Название документа, основания для закупки]],ТаблОснЗакуп[],2,FALSE)</f>
        <v>#N/A</v>
      </c>
      <c r="E164" s="2"/>
      <c r="F164" s="6"/>
      <c r="G164" s="41" t="e">
        <f>VLOOKUP(Таблица91112282710[[#This Row],[ Название раздела Плана]],ТаблРазделПлана4[],2,FALSE)</f>
        <v>#N/A</v>
      </c>
      <c r="H164" s="14"/>
      <c r="I164" s="14"/>
      <c r="J164" s="17"/>
      <c r="K164" s="17"/>
      <c r="L164" s="52"/>
      <c r="M164" s="51" t="e">
        <f>VLOOKUP(Таблица91112282710[[#This Row],[Предмет закупки для учета исключений  в годовом объеме закупок (Код исключения СМСП)]],ТаблИсключ,2,FALSE)</f>
        <v>#N/A</v>
      </c>
      <c r="N164" s="20"/>
      <c r="O164" s="12"/>
      <c r="P164" s="37"/>
      <c r="Q164" s="12"/>
      <c r="R164" s="12"/>
      <c r="S164" s="12"/>
      <c r="T164" s="16" t="e">
        <f>VLOOKUP(Таблица91112282710[[#This Row],[Ставка НДС]],ТаблицаСтавкиНДС[],2,FALSE)</f>
        <v>#N/A</v>
      </c>
      <c r="U164" s="6"/>
      <c r="V164" t="e">
        <f>VLOOKUP(Таблица91112282710[[#This Row],[Название источника финансирования]],ТаблИстФинанс[],2,FALSE)</f>
        <v>#N/A</v>
      </c>
      <c r="W164" s="2"/>
      <c r="X164" s="14"/>
      <c r="Y164" s="13"/>
      <c r="Z164" s="13"/>
      <c r="AA164" s="13"/>
      <c r="AB164" s="13"/>
      <c r="AC164" s="17"/>
      <c r="AD164" s="17"/>
      <c r="AE164" s="20"/>
      <c r="AF164" s="20"/>
      <c r="AG164" s="6"/>
      <c r="AH164" t="e">
        <f>VLOOKUP(Таблица91112282710[[#This Row],[Название способа закупки]],ТаблСпосЗакуп[],2,FALSE)</f>
        <v>#N/A</v>
      </c>
      <c r="AI164" s="6"/>
      <c r="AJ164" t="e">
        <f>VLOOKUP(Таблица91112282710[[#This Row],[Название формы конкурентной закупки]],ТаблФормЗакуп[],2,FALSE)</f>
        <v>#N/A</v>
      </c>
      <c r="AM164" s="14"/>
      <c r="AN164" s="14"/>
      <c r="AO164" s="15"/>
      <c r="AP164" s="14"/>
      <c r="AQ164" s="14"/>
      <c r="AR164" s="14"/>
      <c r="AT164" s="2"/>
      <c r="AV164" s="6"/>
      <c r="AW164" t="e">
        <f>VLOOKUP(Таблица91112282710[[#This Row],[Название ПД1 для согласования]],ТаблПодрГазпром[],2,FALSE)</f>
        <v>#N/A</v>
      </c>
      <c r="AX164" s="6"/>
      <c r="AY164" t="e">
        <f>VLOOKUP(Таблица91112282710[[#This Row],[Название ПД2 для согласования]],ТаблПодрГазпром[],2,FALSE)</f>
        <v>#N/A</v>
      </c>
      <c r="AZ164" s="6"/>
      <c r="BA164" t="e">
        <f>VLOOKUP(Таблица91112282710[[#This Row],[Название ПД3 для согласования]],ТаблПодрГазпром[],2,FALSE)</f>
        <v>#N/A</v>
      </c>
      <c r="BB164" s="6"/>
      <c r="BC164" t="e">
        <f>VLOOKUP(Таблица91112282710[[#This Row],[Название ПД4 для согласования]],ТаблПодрГазпром[],2,FALSE)</f>
        <v>#N/A</v>
      </c>
      <c r="BD164" s="6"/>
      <c r="BE164" t="e">
        <f>VLOOKUP(Таблица91112282710[[#This Row],[Название ПД5 для согласования]],ТаблПодрГазпром[],2,FALSE)</f>
        <v>#N/A</v>
      </c>
      <c r="BF164" s="2"/>
      <c r="BG164" s="12"/>
      <c r="BH164" s="12"/>
      <c r="BI164" s="6"/>
      <c r="BJ164" t="e">
        <f>VLOOKUP(Таблица91112282710[[#This Row],[Название направления закупки]],ТаблНапрЗакуп[],2,FALSE)</f>
        <v>#N/A</v>
      </c>
      <c r="BK164" s="14"/>
      <c r="BL164" s="43" t="e">
        <f>VLOOKUP(Таблица91112282710[[#This Row],[Наименование подразделения-заявителя закупки (только для закупок ОАО "Газпром")]],ТаблПодрГазпром[],2,FALSE)</f>
        <v>#N/A</v>
      </c>
      <c r="BM164" s="14"/>
    </row>
    <row r="165" spans="1:65" x14ac:dyDescent="0.25">
      <c r="A165" s="2"/>
      <c r="B165" s="16"/>
      <c r="C165" s="6"/>
      <c r="D165" t="e">
        <f>VLOOKUP(Таблица91112282710[[#This Row],[Название документа, основания для закупки]],ТаблОснЗакуп[],2,FALSE)</f>
        <v>#N/A</v>
      </c>
      <c r="E165" s="2"/>
      <c r="F165" s="6"/>
      <c r="G165" s="41" t="e">
        <f>VLOOKUP(Таблица91112282710[[#This Row],[ Название раздела Плана]],ТаблРазделПлана4[],2,FALSE)</f>
        <v>#N/A</v>
      </c>
      <c r="H165" s="14"/>
      <c r="I165" s="14"/>
      <c r="J165" s="17"/>
      <c r="K165" s="17"/>
      <c r="L165" s="52"/>
      <c r="M165" s="51" t="e">
        <f>VLOOKUP(Таблица91112282710[[#This Row],[Предмет закупки для учета исключений  в годовом объеме закупок (Код исключения СМСП)]],ТаблИсключ,2,FALSE)</f>
        <v>#N/A</v>
      </c>
      <c r="N165" s="20"/>
      <c r="O165" s="12"/>
      <c r="P165" s="37"/>
      <c r="Q165" s="12"/>
      <c r="R165" s="12"/>
      <c r="S165" s="12"/>
      <c r="T165" s="16" t="e">
        <f>VLOOKUP(Таблица91112282710[[#This Row],[Ставка НДС]],ТаблицаСтавкиНДС[],2,FALSE)</f>
        <v>#N/A</v>
      </c>
      <c r="U165" s="6"/>
      <c r="V165" t="e">
        <f>VLOOKUP(Таблица91112282710[[#This Row],[Название источника финансирования]],ТаблИстФинанс[],2,FALSE)</f>
        <v>#N/A</v>
      </c>
      <c r="W165" s="2"/>
      <c r="X165" s="14"/>
      <c r="Y165" s="13"/>
      <c r="Z165" s="13"/>
      <c r="AA165" s="13"/>
      <c r="AB165" s="13"/>
      <c r="AC165" s="17"/>
      <c r="AD165" s="17"/>
      <c r="AE165" s="20"/>
      <c r="AF165" s="20"/>
      <c r="AG165" s="6"/>
      <c r="AH165" t="e">
        <f>VLOOKUP(Таблица91112282710[[#This Row],[Название способа закупки]],ТаблСпосЗакуп[],2,FALSE)</f>
        <v>#N/A</v>
      </c>
      <c r="AI165" s="6"/>
      <c r="AJ165" t="e">
        <f>VLOOKUP(Таблица91112282710[[#This Row],[Название формы конкурентной закупки]],ТаблФормЗакуп[],2,FALSE)</f>
        <v>#N/A</v>
      </c>
      <c r="AM165" s="14"/>
      <c r="AN165" s="14"/>
      <c r="AO165" s="15"/>
      <c r="AP165" s="14"/>
      <c r="AQ165" s="14"/>
      <c r="AR165" s="14"/>
      <c r="AT165" s="2"/>
      <c r="AV165" s="6"/>
      <c r="AW165" t="e">
        <f>VLOOKUP(Таблица91112282710[[#This Row],[Название ПД1 для согласования]],ТаблПодрГазпром[],2,FALSE)</f>
        <v>#N/A</v>
      </c>
      <c r="AX165" s="6"/>
      <c r="AY165" t="e">
        <f>VLOOKUP(Таблица91112282710[[#This Row],[Название ПД2 для согласования]],ТаблПодрГазпром[],2,FALSE)</f>
        <v>#N/A</v>
      </c>
      <c r="AZ165" s="6"/>
      <c r="BA165" t="e">
        <f>VLOOKUP(Таблица91112282710[[#This Row],[Название ПД3 для согласования]],ТаблПодрГазпром[],2,FALSE)</f>
        <v>#N/A</v>
      </c>
      <c r="BB165" s="6"/>
      <c r="BC165" t="e">
        <f>VLOOKUP(Таблица91112282710[[#This Row],[Название ПД4 для согласования]],ТаблПодрГазпром[],2,FALSE)</f>
        <v>#N/A</v>
      </c>
      <c r="BD165" s="6"/>
      <c r="BE165" t="e">
        <f>VLOOKUP(Таблица91112282710[[#This Row],[Название ПД5 для согласования]],ТаблПодрГазпром[],2,FALSE)</f>
        <v>#N/A</v>
      </c>
      <c r="BF165" s="2"/>
      <c r="BG165" s="12"/>
      <c r="BH165" s="12"/>
      <c r="BI165" s="6"/>
      <c r="BJ165" t="e">
        <f>VLOOKUP(Таблица91112282710[[#This Row],[Название направления закупки]],ТаблНапрЗакуп[],2,FALSE)</f>
        <v>#N/A</v>
      </c>
      <c r="BK165" s="14"/>
      <c r="BL165" s="44" t="e">
        <f>VLOOKUP(Таблица91112282710[[#This Row],[Наименование подразделения-заявителя закупки (только для закупок ОАО "Газпром")]],ТаблПодрГазпром[],2,FALSE)</f>
        <v>#N/A</v>
      </c>
      <c r="BM165" s="14"/>
    </row>
    <row r="166" spans="1:65" x14ac:dyDescent="0.25">
      <c r="A166" s="2"/>
      <c r="B166" s="16"/>
      <c r="C166" s="6"/>
      <c r="D166" t="e">
        <f>VLOOKUP(Таблица91112282710[[#This Row],[Название документа, основания для закупки]],ТаблОснЗакуп[],2,FALSE)</f>
        <v>#N/A</v>
      </c>
      <c r="E166" s="2"/>
      <c r="F166" s="6"/>
      <c r="G166" s="41" t="e">
        <f>VLOOKUP(Таблица91112282710[[#This Row],[ Название раздела Плана]],ТаблРазделПлана4[],2,FALSE)</f>
        <v>#N/A</v>
      </c>
      <c r="H166" s="14"/>
      <c r="I166" s="14"/>
      <c r="J166" s="17"/>
      <c r="K166" s="17"/>
      <c r="L166" s="52"/>
      <c r="M166" s="51" t="e">
        <f>VLOOKUP(Таблица91112282710[[#This Row],[Предмет закупки для учета исключений  в годовом объеме закупок (Код исключения СМСП)]],ТаблИсключ,2,FALSE)</f>
        <v>#N/A</v>
      </c>
      <c r="N166" s="20"/>
      <c r="O166" s="12"/>
      <c r="P166" s="37"/>
      <c r="Q166" s="12"/>
      <c r="R166" s="12"/>
      <c r="S166" s="12"/>
      <c r="T166" s="16" t="e">
        <f>VLOOKUP(Таблица91112282710[[#This Row],[Ставка НДС]],ТаблицаСтавкиНДС[],2,FALSE)</f>
        <v>#N/A</v>
      </c>
      <c r="U166" s="6"/>
      <c r="V166" t="e">
        <f>VLOOKUP(Таблица91112282710[[#This Row],[Название источника финансирования]],ТаблИстФинанс[],2,FALSE)</f>
        <v>#N/A</v>
      </c>
      <c r="W166" s="2"/>
      <c r="X166" s="14"/>
      <c r="Y166" s="13"/>
      <c r="Z166" s="13"/>
      <c r="AA166" s="13"/>
      <c r="AB166" s="13"/>
      <c r="AC166" s="17"/>
      <c r="AD166" s="17"/>
      <c r="AE166" s="20"/>
      <c r="AF166" s="20"/>
      <c r="AG166" s="6"/>
      <c r="AH166" t="e">
        <f>VLOOKUP(Таблица91112282710[[#This Row],[Название способа закупки]],ТаблСпосЗакуп[],2,FALSE)</f>
        <v>#N/A</v>
      </c>
      <c r="AI166" s="6"/>
      <c r="AJ166" t="e">
        <f>VLOOKUP(Таблица91112282710[[#This Row],[Название формы конкурентной закупки]],ТаблФормЗакуп[],2,FALSE)</f>
        <v>#N/A</v>
      </c>
      <c r="AM166" s="14"/>
      <c r="AN166" s="14"/>
      <c r="AO166" s="15"/>
      <c r="AP166" s="14"/>
      <c r="AQ166" s="14"/>
      <c r="AR166" s="14"/>
      <c r="AT166" s="2"/>
      <c r="AV166" s="6"/>
      <c r="AW166" t="e">
        <f>VLOOKUP(Таблица91112282710[[#This Row],[Название ПД1 для согласования]],ТаблПодрГазпром[],2,FALSE)</f>
        <v>#N/A</v>
      </c>
      <c r="AX166" s="6"/>
      <c r="AY166" t="e">
        <f>VLOOKUP(Таблица91112282710[[#This Row],[Название ПД2 для согласования]],ТаблПодрГазпром[],2,FALSE)</f>
        <v>#N/A</v>
      </c>
      <c r="AZ166" s="6"/>
      <c r="BA166" t="e">
        <f>VLOOKUP(Таблица91112282710[[#This Row],[Название ПД3 для согласования]],ТаблПодрГазпром[],2,FALSE)</f>
        <v>#N/A</v>
      </c>
      <c r="BB166" s="6"/>
      <c r="BC166" t="e">
        <f>VLOOKUP(Таблица91112282710[[#This Row],[Название ПД4 для согласования]],ТаблПодрГазпром[],2,FALSE)</f>
        <v>#N/A</v>
      </c>
      <c r="BD166" s="6"/>
      <c r="BE166" t="e">
        <f>VLOOKUP(Таблица91112282710[[#This Row],[Название ПД5 для согласования]],ТаблПодрГазпром[],2,FALSE)</f>
        <v>#N/A</v>
      </c>
      <c r="BF166" s="2"/>
      <c r="BG166" s="12"/>
      <c r="BH166" s="12"/>
      <c r="BI166" s="6"/>
      <c r="BJ166" t="e">
        <f>VLOOKUP(Таблица91112282710[[#This Row],[Название направления закупки]],ТаблНапрЗакуп[],2,FALSE)</f>
        <v>#N/A</v>
      </c>
      <c r="BK166" s="14"/>
      <c r="BL166" s="43" t="e">
        <f>VLOOKUP(Таблица91112282710[[#This Row],[Наименование подразделения-заявителя закупки (только для закупок ОАО "Газпром")]],ТаблПодрГазпром[],2,FALSE)</f>
        <v>#N/A</v>
      </c>
      <c r="BM166" s="14"/>
    </row>
    <row r="167" spans="1:65" x14ac:dyDescent="0.25">
      <c r="A167" s="2"/>
      <c r="B167" s="16"/>
      <c r="C167" s="6"/>
      <c r="D167" t="e">
        <f>VLOOKUP(Таблица91112282710[[#This Row],[Название документа, основания для закупки]],ТаблОснЗакуп[],2,FALSE)</f>
        <v>#N/A</v>
      </c>
      <c r="E167" s="2"/>
      <c r="F167" s="6"/>
      <c r="G167" s="41" t="e">
        <f>VLOOKUP(Таблица91112282710[[#This Row],[ Название раздела Плана]],ТаблРазделПлана4[],2,FALSE)</f>
        <v>#N/A</v>
      </c>
      <c r="H167" s="14"/>
      <c r="I167" s="14"/>
      <c r="J167" s="17"/>
      <c r="K167" s="17"/>
      <c r="L167" s="52"/>
      <c r="M167" s="51" t="e">
        <f>VLOOKUP(Таблица91112282710[[#This Row],[Предмет закупки для учета исключений  в годовом объеме закупок (Код исключения СМСП)]],ТаблИсключ,2,FALSE)</f>
        <v>#N/A</v>
      </c>
      <c r="N167" s="20"/>
      <c r="O167" s="12"/>
      <c r="P167" s="37"/>
      <c r="Q167" s="12"/>
      <c r="R167" s="12"/>
      <c r="S167" s="12"/>
      <c r="T167" s="16" t="e">
        <f>VLOOKUP(Таблица91112282710[[#This Row],[Ставка НДС]],ТаблицаСтавкиНДС[],2,FALSE)</f>
        <v>#N/A</v>
      </c>
      <c r="U167" s="6"/>
      <c r="V167" t="e">
        <f>VLOOKUP(Таблица91112282710[[#This Row],[Название источника финансирования]],ТаблИстФинанс[],2,FALSE)</f>
        <v>#N/A</v>
      </c>
      <c r="W167" s="2"/>
      <c r="X167" s="14"/>
      <c r="Y167" s="13"/>
      <c r="Z167" s="13"/>
      <c r="AA167" s="13"/>
      <c r="AB167" s="13"/>
      <c r="AC167" s="17"/>
      <c r="AD167" s="17"/>
      <c r="AE167" s="20"/>
      <c r="AF167" s="20"/>
      <c r="AG167" s="6"/>
      <c r="AH167" t="e">
        <f>VLOOKUP(Таблица91112282710[[#This Row],[Название способа закупки]],ТаблСпосЗакуп[],2,FALSE)</f>
        <v>#N/A</v>
      </c>
      <c r="AI167" s="6"/>
      <c r="AJ167" t="e">
        <f>VLOOKUP(Таблица91112282710[[#This Row],[Название формы конкурентной закупки]],ТаблФормЗакуп[],2,FALSE)</f>
        <v>#N/A</v>
      </c>
      <c r="AM167" s="14"/>
      <c r="AN167" s="14"/>
      <c r="AO167" s="15"/>
      <c r="AP167" s="14"/>
      <c r="AQ167" s="14"/>
      <c r="AR167" s="14"/>
      <c r="AT167" s="2"/>
      <c r="AV167" s="6"/>
      <c r="AW167" t="e">
        <f>VLOOKUP(Таблица91112282710[[#This Row],[Название ПД1 для согласования]],ТаблПодрГазпром[],2,FALSE)</f>
        <v>#N/A</v>
      </c>
      <c r="AX167" s="6"/>
      <c r="AY167" t="e">
        <f>VLOOKUP(Таблица91112282710[[#This Row],[Название ПД2 для согласования]],ТаблПодрГазпром[],2,FALSE)</f>
        <v>#N/A</v>
      </c>
      <c r="AZ167" s="6"/>
      <c r="BA167" t="e">
        <f>VLOOKUP(Таблица91112282710[[#This Row],[Название ПД3 для согласования]],ТаблПодрГазпром[],2,FALSE)</f>
        <v>#N/A</v>
      </c>
      <c r="BB167" s="6"/>
      <c r="BC167" t="e">
        <f>VLOOKUP(Таблица91112282710[[#This Row],[Название ПД4 для согласования]],ТаблПодрГазпром[],2,FALSE)</f>
        <v>#N/A</v>
      </c>
      <c r="BD167" s="6"/>
      <c r="BE167" t="e">
        <f>VLOOKUP(Таблица91112282710[[#This Row],[Название ПД5 для согласования]],ТаблПодрГазпром[],2,FALSE)</f>
        <v>#N/A</v>
      </c>
      <c r="BF167" s="2"/>
      <c r="BG167" s="12"/>
      <c r="BH167" s="12"/>
      <c r="BI167" s="6"/>
      <c r="BJ167" t="e">
        <f>VLOOKUP(Таблица91112282710[[#This Row],[Название направления закупки]],ТаблНапрЗакуп[],2,FALSE)</f>
        <v>#N/A</v>
      </c>
      <c r="BK167" s="14"/>
      <c r="BL167" s="44" t="e">
        <f>VLOOKUP(Таблица91112282710[[#This Row],[Наименование подразделения-заявителя закупки (только для закупок ОАО "Газпром")]],ТаблПодрГазпром[],2,FALSE)</f>
        <v>#N/A</v>
      </c>
      <c r="BM167" s="14"/>
    </row>
    <row r="168" spans="1:65" x14ac:dyDescent="0.25">
      <c r="A168" s="2"/>
      <c r="B168" s="16"/>
      <c r="C168" s="6"/>
      <c r="D168" t="e">
        <f>VLOOKUP(Таблица91112282710[[#This Row],[Название документа, основания для закупки]],ТаблОснЗакуп[],2,FALSE)</f>
        <v>#N/A</v>
      </c>
      <c r="E168" s="2"/>
      <c r="F168" s="6"/>
      <c r="G168" s="41" t="e">
        <f>VLOOKUP(Таблица91112282710[[#This Row],[ Название раздела Плана]],ТаблРазделПлана4[],2,FALSE)</f>
        <v>#N/A</v>
      </c>
      <c r="H168" s="14"/>
      <c r="I168" s="14"/>
      <c r="J168" s="17"/>
      <c r="K168" s="17"/>
      <c r="L168" s="52"/>
      <c r="M168" s="51" t="e">
        <f>VLOOKUP(Таблица91112282710[[#This Row],[Предмет закупки для учета исключений  в годовом объеме закупок (Код исключения СМСП)]],ТаблИсключ,2,FALSE)</f>
        <v>#N/A</v>
      </c>
      <c r="N168" s="20"/>
      <c r="O168" s="12"/>
      <c r="P168" s="37"/>
      <c r="Q168" s="12"/>
      <c r="R168" s="12"/>
      <c r="S168" s="12"/>
      <c r="T168" s="16" t="e">
        <f>VLOOKUP(Таблица91112282710[[#This Row],[Ставка НДС]],ТаблицаСтавкиНДС[],2,FALSE)</f>
        <v>#N/A</v>
      </c>
      <c r="U168" s="6"/>
      <c r="V168" t="e">
        <f>VLOOKUP(Таблица91112282710[[#This Row],[Название источника финансирования]],ТаблИстФинанс[],2,FALSE)</f>
        <v>#N/A</v>
      </c>
      <c r="W168" s="2"/>
      <c r="X168" s="14"/>
      <c r="Y168" s="13"/>
      <c r="Z168" s="13"/>
      <c r="AA168" s="13"/>
      <c r="AB168" s="13"/>
      <c r="AC168" s="17"/>
      <c r="AD168" s="17"/>
      <c r="AE168" s="20"/>
      <c r="AF168" s="20"/>
      <c r="AG168" s="6"/>
      <c r="AH168" t="e">
        <f>VLOOKUP(Таблица91112282710[[#This Row],[Название способа закупки]],ТаблСпосЗакуп[],2,FALSE)</f>
        <v>#N/A</v>
      </c>
      <c r="AI168" s="6"/>
      <c r="AJ168" t="e">
        <f>VLOOKUP(Таблица91112282710[[#This Row],[Название формы конкурентной закупки]],ТаблФормЗакуп[],2,FALSE)</f>
        <v>#N/A</v>
      </c>
      <c r="AM168" s="14"/>
      <c r="AN168" s="14"/>
      <c r="AO168" s="15"/>
      <c r="AP168" s="14"/>
      <c r="AQ168" s="14"/>
      <c r="AR168" s="14"/>
      <c r="AT168" s="2"/>
      <c r="AV168" s="6"/>
      <c r="AW168" t="e">
        <f>VLOOKUP(Таблица91112282710[[#This Row],[Название ПД1 для согласования]],ТаблПодрГазпром[],2,FALSE)</f>
        <v>#N/A</v>
      </c>
      <c r="AX168" s="6"/>
      <c r="AY168" t="e">
        <f>VLOOKUP(Таблица91112282710[[#This Row],[Название ПД2 для согласования]],ТаблПодрГазпром[],2,FALSE)</f>
        <v>#N/A</v>
      </c>
      <c r="AZ168" s="6"/>
      <c r="BA168" t="e">
        <f>VLOOKUP(Таблица91112282710[[#This Row],[Название ПД3 для согласования]],ТаблПодрГазпром[],2,FALSE)</f>
        <v>#N/A</v>
      </c>
      <c r="BB168" s="6"/>
      <c r="BC168" t="e">
        <f>VLOOKUP(Таблица91112282710[[#This Row],[Название ПД4 для согласования]],ТаблПодрГазпром[],2,FALSE)</f>
        <v>#N/A</v>
      </c>
      <c r="BD168" s="6"/>
      <c r="BE168" t="e">
        <f>VLOOKUP(Таблица91112282710[[#This Row],[Название ПД5 для согласования]],ТаблПодрГазпром[],2,FALSE)</f>
        <v>#N/A</v>
      </c>
      <c r="BF168" s="2"/>
      <c r="BG168" s="12"/>
      <c r="BH168" s="12"/>
      <c r="BI168" s="6"/>
      <c r="BJ168" t="e">
        <f>VLOOKUP(Таблица91112282710[[#This Row],[Название направления закупки]],ТаблНапрЗакуп[],2,FALSE)</f>
        <v>#N/A</v>
      </c>
      <c r="BK168" s="14"/>
      <c r="BL168" s="43" t="e">
        <f>VLOOKUP(Таблица91112282710[[#This Row],[Наименование подразделения-заявителя закупки (только для закупок ОАО "Газпром")]],ТаблПодрГазпром[],2,FALSE)</f>
        <v>#N/A</v>
      </c>
      <c r="BM168" s="14"/>
    </row>
    <row r="169" spans="1:65" x14ac:dyDescent="0.25">
      <c r="A169" s="2"/>
      <c r="B169" s="16"/>
      <c r="C169" s="6"/>
      <c r="D169" t="e">
        <f>VLOOKUP(Таблица91112282710[[#This Row],[Название документа, основания для закупки]],ТаблОснЗакуп[],2,FALSE)</f>
        <v>#N/A</v>
      </c>
      <c r="E169" s="2"/>
      <c r="F169" s="6"/>
      <c r="G169" s="41" t="e">
        <f>VLOOKUP(Таблица91112282710[[#This Row],[ Название раздела Плана]],ТаблРазделПлана4[],2,FALSE)</f>
        <v>#N/A</v>
      </c>
      <c r="H169" s="14"/>
      <c r="I169" s="14"/>
      <c r="J169" s="17"/>
      <c r="K169" s="17"/>
      <c r="L169" s="52"/>
      <c r="M169" s="51" t="e">
        <f>VLOOKUP(Таблица91112282710[[#This Row],[Предмет закупки для учета исключений  в годовом объеме закупок (Код исключения СМСП)]],ТаблИсключ,2,FALSE)</f>
        <v>#N/A</v>
      </c>
      <c r="N169" s="20"/>
      <c r="O169" s="12"/>
      <c r="P169" s="37"/>
      <c r="Q169" s="12"/>
      <c r="R169" s="12"/>
      <c r="S169" s="12"/>
      <c r="T169" s="16" t="e">
        <f>VLOOKUP(Таблица91112282710[[#This Row],[Ставка НДС]],ТаблицаСтавкиНДС[],2,FALSE)</f>
        <v>#N/A</v>
      </c>
      <c r="U169" s="6"/>
      <c r="V169" t="e">
        <f>VLOOKUP(Таблица91112282710[[#This Row],[Название источника финансирования]],ТаблИстФинанс[],2,FALSE)</f>
        <v>#N/A</v>
      </c>
      <c r="W169" s="2"/>
      <c r="X169" s="14"/>
      <c r="Y169" s="13"/>
      <c r="Z169" s="13"/>
      <c r="AA169" s="13"/>
      <c r="AB169" s="13"/>
      <c r="AC169" s="17"/>
      <c r="AD169" s="17"/>
      <c r="AE169" s="20"/>
      <c r="AF169" s="20"/>
      <c r="AG169" s="6"/>
      <c r="AH169" t="e">
        <f>VLOOKUP(Таблица91112282710[[#This Row],[Название способа закупки]],ТаблСпосЗакуп[],2,FALSE)</f>
        <v>#N/A</v>
      </c>
      <c r="AI169" s="6"/>
      <c r="AJ169" t="e">
        <f>VLOOKUP(Таблица91112282710[[#This Row],[Название формы конкурентной закупки]],ТаблФормЗакуп[],2,FALSE)</f>
        <v>#N/A</v>
      </c>
      <c r="AM169" s="14"/>
      <c r="AN169" s="14"/>
      <c r="AO169" s="15"/>
      <c r="AP169" s="14"/>
      <c r="AQ169" s="14"/>
      <c r="AR169" s="14"/>
      <c r="AT169" s="2"/>
      <c r="AV169" s="6"/>
      <c r="AW169" t="e">
        <f>VLOOKUP(Таблица91112282710[[#This Row],[Название ПД1 для согласования]],ТаблПодрГазпром[],2,FALSE)</f>
        <v>#N/A</v>
      </c>
      <c r="AX169" s="6"/>
      <c r="AY169" t="e">
        <f>VLOOKUP(Таблица91112282710[[#This Row],[Название ПД2 для согласования]],ТаблПодрГазпром[],2,FALSE)</f>
        <v>#N/A</v>
      </c>
      <c r="AZ169" s="6"/>
      <c r="BA169" t="e">
        <f>VLOOKUP(Таблица91112282710[[#This Row],[Название ПД3 для согласования]],ТаблПодрГазпром[],2,FALSE)</f>
        <v>#N/A</v>
      </c>
      <c r="BB169" s="6"/>
      <c r="BC169" t="e">
        <f>VLOOKUP(Таблица91112282710[[#This Row],[Название ПД4 для согласования]],ТаблПодрГазпром[],2,FALSE)</f>
        <v>#N/A</v>
      </c>
      <c r="BD169" s="6"/>
      <c r="BE169" t="e">
        <f>VLOOKUP(Таблица91112282710[[#This Row],[Название ПД5 для согласования]],ТаблПодрГазпром[],2,FALSE)</f>
        <v>#N/A</v>
      </c>
      <c r="BF169" s="2"/>
      <c r="BG169" s="12"/>
      <c r="BH169" s="12"/>
      <c r="BI169" s="6"/>
      <c r="BJ169" t="e">
        <f>VLOOKUP(Таблица91112282710[[#This Row],[Название направления закупки]],ТаблНапрЗакуп[],2,FALSE)</f>
        <v>#N/A</v>
      </c>
      <c r="BK169" s="14"/>
      <c r="BL169" s="44" t="e">
        <f>VLOOKUP(Таблица91112282710[[#This Row],[Наименование подразделения-заявителя закупки (только для закупок ОАО "Газпром")]],ТаблПодрГазпром[],2,FALSE)</f>
        <v>#N/A</v>
      </c>
      <c r="BM169" s="14"/>
    </row>
    <row r="170" spans="1:65" x14ac:dyDescent="0.25">
      <c r="A170" s="2"/>
      <c r="B170" s="16"/>
      <c r="C170" s="6"/>
      <c r="D170" t="e">
        <f>VLOOKUP(Таблица91112282710[[#This Row],[Название документа, основания для закупки]],ТаблОснЗакуп[],2,FALSE)</f>
        <v>#N/A</v>
      </c>
      <c r="E170" s="2"/>
      <c r="F170" s="6"/>
      <c r="G170" s="41" t="e">
        <f>VLOOKUP(Таблица91112282710[[#This Row],[ Название раздела Плана]],ТаблРазделПлана4[],2,FALSE)</f>
        <v>#N/A</v>
      </c>
      <c r="H170" s="14"/>
      <c r="I170" s="14"/>
      <c r="J170" s="17"/>
      <c r="K170" s="17"/>
      <c r="L170" s="52"/>
      <c r="M170" s="51" t="e">
        <f>VLOOKUP(Таблица91112282710[[#This Row],[Предмет закупки для учета исключений  в годовом объеме закупок (Код исключения СМСП)]],ТаблИсключ,2,FALSE)</f>
        <v>#N/A</v>
      </c>
      <c r="N170" s="20"/>
      <c r="O170" s="12"/>
      <c r="P170" s="37"/>
      <c r="Q170" s="12"/>
      <c r="R170" s="12"/>
      <c r="S170" s="12"/>
      <c r="T170" s="16" t="e">
        <f>VLOOKUP(Таблица91112282710[[#This Row],[Ставка НДС]],ТаблицаСтавкиНДС[],2,FALSE)</f>
        <v>#N/A</v>
      </c>
      <c r="U170" s="6"/>
      <c r="V170" t="e">
        <f>VLOOKUP(Таблица91112282710[[#This Row],[Название источника финансирования]],ТаблИстФинанс[],2,FALSE)</f>
        <v>#N/A</v>
      </c>
      <c r="W170" s="2"/>
      <c r="X170" s="14"/>
      <c r="Y170" s="13"/>
      <c r="Z170" s="13"/>
      <c r="AA170" s="13"/>
      <c r="AB170" s="13"/>
      <c r="AC170" s="17"/>
      <c r="AD170" s="17"/>
      <c r="AE170" s="20"/>
      <c r="AF170" s="20"/>
      <c r="AG170" s="6"/>
      <c r="AH170" t="e">
        <f>VLOOKUP(Таблица91112282710[[#This Row],[Название способа закупки]],ТаблСпосЗакуп[],2,FALSE)</f>
        <v>#N/A</v>
      </c>
      <c r="AI170" s="6"/>
      <c r="AJ170" t="e">
        <f>VLOOKUP(Таблица91112282710[[#This Row],[Название формы конкурентной закупки]],ТаблФормЗакуп[],2,FALSE)</f>
        <v>#N/A</v>
      </c>
      <c r="AM170" s="14"/>
      <c r="AN170" s="14"/>
      <c r="AO170" s="15"/>
      <c r="AP170" s="14"/>
      <c r="AQ170" s="14"/>
      <c r="AR170" s="14"/>
      <c r="AT170" s="2"/>
      <c r="AV170" s="6"/>
      <c r="AW170" t="e">
        <f>VLOOKUP(Таблица91112282710[[#This Row],[Название ПД1 для согласования]],ТаблПодрГазпром[],2,FALSE)</f>
        <v>#N/A</v>
      </c>
      <c r="AX170" s="6"/>
      <c r="AY170" t="e">
        <f>VLOOKUP(Таблица91112282710[[#This Row],[Название ПД2 для согласования]],ТаблПодрГазпром[],2,FALSE)</f>
        <v>#N/A</v>
      </c>
      <c r="AZ170" s="6"/>
      <c r="BA170" t="e">
        <f>VLOOKUP(Таблица91112282710[[#This Row],[Название ПД3 для согласования]],ТаблПодрГазпром[],2,FALSE)</f>
        <v>#N/A</v>
      </c>
      <c r="BB170" s="6"/>
      <c r="BC170" t="e">
        <f>VLOOKUP(Таблица91112282710[[#This Row],[Название ПД4 для согласования]],ТаблПодрГазпром[],2,FALSE)</f>
        <v>#N/A</v>
      </c>
      <c r="BD170" s="6"/>
      <c r="BE170" t="e">
        <f>VLOOKUP(Таблица91112282710[[#This Row],[Название ПД5 для согласования]],ТаблПодрГазпром[],2,FALSE)</f>
        <v>#N/A</v>
      </c>
      <c r="BF170" s="2"/>
      <c r="BG170" s="12"/>
      <c r="BH170" s="12"/>
      <c r="BI170" s="6"/>
      <c r="BJ170" t="e">
        <f>VLOOKUP(Таблица91112282710[[#This Row],[Название направления закупки]],ТаблНапрЗакуп[],2,FALSE)</f>
        <v>#N/A</v>
      </c>
      <c r="BK170" s="14"/>
      <c r="BL170" s="43" t="e">
        <f>VLOOKUP(Таблица91112282710[[#This Row],[Наименование подразделения-заявителя закупки (только для закупок ОАО "Газпром")]],ТаблПодрГазпром[],2,FALSE)</f>
        <v>#N/A</v>
      </c>
      <c r="BM170" s="14"/>
    </row>
    <row r="171" spans="1:65" x14ac:dyDescent="0.25">
      <c r="A171" s="2"/>
      <c r="B171" s="16"/>
      <c r="C171" s="6"/>
      <c r="D171" t="e">
        <f>VLOOKUP(Таблица91112282710[[#This Row],[Название документа, основания для закупки]],ТаблОснЗакуп[],2,FALSE)</f>
        <v>#N/A</v>
      </c>
      <c r="E171" s="2"/>
      <c r="F171" s="6"/>
      <c r="G171" s="41" t="e">
        <f>VLOOKUP(Таблица91112282710[[#This Row],[ Название раздела Плана]],ТаблРазделПлана4[],2,FALSE)</f>
        <v>#N/A</v>
      </c>
      <c r="H171" s="14"/>
      <c r="I171" s="14"/>
      <c r="J171" s="17"/>
      <c r="K171" s="17"/>
      <c r="L171" s="52"/>
      <c r="M171" s="51" t="e">
        <f>VLOOKUP(Таблица91112282710[[#This Row],[Предмет закупки для учета исключений  в годовом объеме закупок (Код исключения СМСП)]],ТаблИсключ,2,FALSE)</f>
        <v>#N/A</v>
      </c>
      <c r="N171" s="20"/>
      <c r="O171" s="12"/>
      <c r="P171" s="37"/>
      <c r="Q171" s="12"/>
      <c r="R171" s="12"/>
      <c r="S171" s="12"/>
      <c r="T171" s="16" t="e">
        <f>VLOOKUP(Таблица91112282710[[#This Row],[Ставка НДС]],ТаблицаСтавкиНДС[],2,FALSE)</f>
        <v>#N/A</v>
      </c>
      <c r="U171" s="6"/>
      <c r="V171" t="e">
        <f>VLOOKUP(Таблица91112282710[[#This Row],[Название источника финансирования]],ТаблИстФинанс[],2,FALSE)</f>
        <v>#N/A</v>
      </c>
      <c r="W171" s="2"/>
      <c r="X171" s="14"/>
      <c r="Y171" s="13"/>
      <c r="Z171" s="13"/>
      <c r="AA171" s="13"/>
      <c r="AB171" s="13"/>
      <c r="AC171" s="17"/>
      <c r="AD171" s="17"/>
      <c r="AE171" s="20"/>
      <c r="AF171" s="20"/>
      <c r="AG171" s="6"/>
      <c r="AH171" t="e">
        <f>VLOOKUP(Таблица91112282710[[#This Row],[Название способа закупки]],ТаблСпосЗакуп[],2,FALSE)</f>
        <v>#N/A</v>
      </c>
      <c r="AI171" s="6"/>
      <c r="AJ171" t="e">
        <f>VLOOKUP(Таблица91112282710[[#This Row],[Название формы конкурентной закупки]],ТаблФормЗакуп[],2,FALSE)</f>
        <v>#N/A</v>
      </c>
      <c r="AM171" s="14"/>
      <c r="AN171" s="14"/>
      <c r="AO171" s="15"/>
      <c r="AP171" s="14"/>
      <c r="AQ171" s="14"/>
      <c r="AR171" s="14"/>
      <c r="AT171" s="2"/>
      <c r="AV171" s="6"/>
      <c r="AW171" t="e">
        <f>VLOOKUP(Таблица91112282710[[#This Row],[Название ПД1 для согласования]],ТаблПодрГазпром[],2,FALSE)</f>
        <v>#N/A</v>
      </c>
      <c r="AX171" s="6"/>
      <c r="AY171" t="e">
        <f>VLOOKUP(Таблица91112282710[[#This Row],[Название ПД2 для согласования]],ТаблПодрГазпром[],2,FALSE)</f>
        <v>#N/A</v>
      </c>
      <c r="AZ171" s="6"/>
      <c r="BA171" t="e">
        <f>VLOOKUP(Таблица91112282710[[#This Row],[Название ПД3 для согласования]],ТаблПодрГазпром[],2,FALSE)</f>
        <v>#N/A</v>
      </c>
      <c r="BB171" s="6"/>
      <c r="BC171" t="e">
        <f>VLOOKUP(Таблица91112282710[[#This Row],[Название ПД4 для согласования]],ТаблПодрГазпром[],2,FALSE)</f>
        <v>#N/A</v>
      </c>
      <c r="BD171" s="6"/>
      <c r="BE171" t="e">
        <f>VLOOKUP(Таблица91112282710[[#This Row],[Название ПД5 для согласования]],ТаблПодрГазпром[],2,FALSE)</f>
        <v>#N/A</v>
      </c>
      <c r="BF171" s="2"/>
      <c r="BG171" s="12"/>
      <c r="BH171" s="12"/>
      <c r="BI171" s="6"/>
      <c r="BJ171" t="e">
        <f>VLOOKUP(Таблица91112282710[[#This Row],[Название направления закупки]],ТаблНапрЗакуп[],2,FALSE)</f>
        <v>#N/A</v>
      </c>
      <c r="BK171" s="14"/>
      <c r="BL171" s="44" t="e">
        <f>VLOOKUP(Таблица91112282710[[#This Row],[Наименование подразделения-заявителя закупки (только для закупок ОАО "Газпром")]],ТаблПодрГазпром[],2,FALSE)</f>
        <v>#N/A</v>
      </c>
      <c r="BM171" s="14"/>
    </row>
    <row r="172" spans="1:65" x14ac:dyDescent="0.25">
      <c r="A172" s="2"/>
      <c r="B172" s="16"/>
      <c r="C172" s="6"/>
      <c r="D172" t="e">
        <f>VLOOKUP(Таблица91112282710[[#This Row],[Название документа, основания для закупки]],ТаблОснЗакуп[],2,FALSE)</f>
        <v>#N/A</v>
      </c>
      <c r="E172" s="2"/>
      <c r="F172" s="6"/>
      <c r="G172" s="41" t="e">
        <f>VLOOKUP(Таблица91112282710[[#This Row],[ Название раздела Плана]],ТаблРазделПлана4[],2,FALSE)</f>
        <v>#N/A</v>
      </c>
      <c r="H172" s="14"/>
      <c r="I172" s="14"/>
      <c r="J172" s="17"/>
      <c r="K172" s="17"/>
      <c r="L172" s="52"/>
      <c r="M172" s="51" t="e">
        <f>VLOOKUP(Таблица91112282710[[#This Row],[Предмет закупки для учета исключений  в годовом объеме закупок (Код исключения СМСП)]],ТаблИсключ,2,FALSE)</f>
        <v>#N/A</v>
      </c>
      <c r="N172" s="20"/>
      <c r="O172" s="12"/>
      <c r="P172" s="37"/>
      <c r="Q172" s="12"/>
      <c r="R172" s="12"/>
      <c r="S172" s="12"/>
      <c r="T172" s="16" t="e">
        <f>VLOOKUP(Таблица91112282710[[#This Row],[Ставка НДС]],ТаблицаСтавкиНДС[],2,FALSE)</f>
        <v>#N/A</v>
      </c>
      <c r="U172" s="6"/>
      <c r="V172" t="e">
        <f>VLOOKUP(Таблица91112282710[[#This Row],[Название источника финансирования]],ТаблИстФинанс[],2,FALSE)</f>
        <v>#N/A</v>
      </c>
      <c r="W172" s="2"/>
      <c r="X172" s="14"/>
      <c r="Y172" s="13"/>
      <c r="Z172" s="13"/>
      <c r="AA172" s="13"/>
      <c r="AB172" s="13"/>
      <c r="AC172" s="17"/>
      <c r="AD172" s="17"/>
      <c r="AE172" s="20"/>
      <c r="AF172" s="20"/>
      <c r="AG172" s="6"/>
      <c r="AH172" t="e">
        <f>VLOOKUP(Таблица91112282710[[#This Row],[Название способа закупки]],ТаблСпосЗакуп[],2,FALSE)</f>
        <v>#N/A</v>
      </c>
      <c r="AI172" s="6"/>
      <c r="AJ172" t="e">
        <f>VLOOKUP(Таблица91112282710[[#This Row],[Название формы конкурентной закупки]],ТаблФормЗакуп[],2,FALSE)</f>
        <v>#N/A</v>
      </c>
      <c r="AM172" s="14"/>
      <c r="AN172" s="14"/>
      <c r="AO172" s="15"/>
      <c r="AP172" s="14"/>
      <c r="AQ172" s="14"/>
      <c r="AR172" s="14"/>
      <c r="AT172" s="2"/>
      <c r="AV172" s="6"/>
      <c r="AW172" t="e">
        <f>VLOOKUP(Таблица91112282710[[#This Row],[Название ПД1 для согласования]],ТаблПодрГазпром[],2,FALSE)</f>
        <v>#N/A</v>
      </c>
      <c r="AX172" s="6"/>
      <c r="AY172" t="e">
        <f>VLOOKUP(Таблица91112282710[[#This Row],[Название ПД2 для согласования]],ТаблПодрГазпром[],2,FALSE)</f>
        <v>#N/A</v>
      </c>
      <c r="AZ172" s="6"/>
      <c r="BA172" t="e">
        <f>VLOOKUP(Таблица91112282710[[#This Row],[Название ПД3 для согласования]],ТаблПодрГазпром[],2,FALSE)</f>
        <v>#N/A</v>
      </c>
      <c r="BB172" s="6"/>
      <c r="BC172" t="e">
        <f>VLOOKUP(Таблица91112282710[[#This Row],[Название ПД4 для согласования]],ТаблПодрГазпром[],2,FALSE)</f>
        <v>#N/A</v>
      </c>
      <c r="BD172" s="6"/>
      <c r="BE172" t="e">
        <f>VLOOKUP(Таблица91112282710[[#This Row],[Название ПД5 для согласования]],ТаблПодрГазпром[],2,FALSE)</f>
        <v>#N/A</v>
      </c>
      <c r="BF172" s="2"/>
      <c r="BG172" s="12"/>
      <c r="BH172" s="12"/>
      <c r="BI172" s="6"/>
      <c r="BJ172" t="e">
        <f>VLOOKUP(Таблица91112282710[[#This Row],[Название направления закупки]],ТаблНапрЗакуп[],2,FALSE)</f>
        <v>#N/A</v>
      </c>
      <c r="BK172" s="14"/>
      <c r="BL172" s="43" t="e">
        <f>VLOOKUP(Таблица91112282710[[#This Row],[Наименование подразделения-заявителя закупки (только для закупок ОАО "Газпром")]],ТаблПодрГазпром[],2,FALSE)</f>
        <v>#N/A</v>
      </c>
      <c r="BM172" s="14"/>
    </row>
    <row r="173" spans="1:65" x14ac:dyDescent="0.25">
      <c r="A173" s="2"/>
      <c r="B173" s="16"/>
      <c r="C173" s="6"/>
      <c r="D173" t="e">
        <f>VLOOKUP(Таблица91112282710[[#This Row],[Название документа, основания для закупки]],ТаблОснЗакуп[],2,FALSE)</f>
        <v>#N/A</v>
      </c>
      <c r="E173" s="2"/>
      <c r="F173" s="6"/>
      <c r="G173" s="41" t="e">
        <f>VLOOKUP(Таблица91112282710[[#This Row],[ Название раздела Плана]],ТаблРазделПлана4[],2,FALSE)</f>
        <v>#N/A</v>
      </c>
      <c r="H173" s="14"/>
      <c r="I173" s="14"/>
      <c r="J173" s="17"/>
      <c r="K173" s="17"/>
      <c r="L173" s="52"/>
      <c r="M173" s="51" t="e">
        <f>VLOOKUP(Таблица91112282710[[#This Row],[Предмет закупки для учета исключений  в годовом объеме закупок (Код исключения СМСП)]],ТаблИсключ,2,FALSE)</f>
        <v>#N/A</v>
      </c>
      <c r="N173" s="20"/>
      <c r="O173" s="12"/>
      <c r="P173" s="37"/>
      <c r="Q173" s="12"/>
      <c r="R173" s="12"/>
      <c r="S173" s="12"/>
      <c r="T173" s="16" t="e">
        <f>VLOOKUP(Таблица91112282710[[#This Row],[Ставка НДС]],ТаблицаСтавкиНДС[],2,FALSE)</f>
        <v>#N/A</v>
      </c>
      <c r="U173" s="6"/>
      <c r="V173" t="e">
        <f>VLOOKUP(Таблица91112282710[[#This Row],[Название источника финансирования]],ТаблИстФинанс[],2,FALSE)</f>
        <v>#N/A</v>
      </c>
      <c r="W173" s="2"/>
      <c r="X173" s="14"/>
      <c r="Y173" s="13"/>
      <c r="Z173" s="13"/>
      <c r="AA173" s="13"/>
      <c r="AB173" s="13"/>
      <c r="AC173" s="17"/>
      <c r="AD173" s="17"/>
      <c r="AE173" s="20"/>
      <c r="AF173" s="20"/>
      <c r="AG173" s="6"/>
      <c r="AH173" t="e">
        <f>VLOOKUP(Таблица91112282710[[#This Row],[Название способа закупки]],ТаблСпосЗакуп[],2,FALSE)</f>
        <v>#N/A</v>
      </c>
      <c r="AI173" s="6"/>
      <c r="AJ173" t="e">
        <f>VLOOKUP(Таблица91112282710[[#This Row],[Название формы конкурентной закупки]],ТаблФормЗакуп[],2,FALSE)</f>
        <v>#N/A</v>
      </c>
      <c r="AM173" s="14"/>
      <c r="AN173" s="14"/>
      <c r="AO173" s="15"/>
      <c r="AP173" s="14"/>
      <c r="AQ173" s="14"/>
      <c r="AR173" s="14"/>
      <c r="AT173" s="2"/>
      <c r="AV173" s="6"/>
      <c r="AW173" t="e">
        <f>VLOOKUP(Таблица91112282710[[#This Row],[Название ПД1 для согласования]],ТаблПодрГазпром[],2,FALSE)</f>
        <v>#N/A</v>
      </c>
      <c r="AX173" s="6"/>
      <c r="AY173" t="e">
        <f>VLOOKUP(Таблица91112282710[[#This Row],[Название ПД2 для согласования]],ТаблПодрГазпром[],2,FALSE)</f>
        <v>#N/A</v>
      </c>
      <c r="AZ173" s="6"/>
      <c r="BA173" t="e">
        <f>VLOOKUP(Таблица91112282710[[#This Row],[Название ПД3 для согласования]],ТаблПодрГазпром[],2,FALSE)</f>
        <v>#N/A</v>
      </c>
      <c r="BB173" s="6"/>
      <c r="BC173" t="e">
        <f>VLOOKUP(Таблица91112282710[[#This Row],[Название ПД4 для согласования]],ТаблПодрГазпром[],2,FALSE)</f>
        <v>#N/A</v>
      </c>
      <c r="BD173" s="6"/>
      <c r="BE173" t="e">
        <f>VLOOKUP(Таблица91112282710[[#This Row],[Название ПД5 для согласования]],ТаблПодрГазпром[],2,FALSE)</f>
        <v>#N/A</v>
      </c>
      <c r="BF173" s="2"/>
      <c r="BG173" s="12"/>
      <c r="BH173" s="12"/>
      <c r="BI173" s="6"/>
      <c r="BJ173" t="e">
        <f>VLOOKUP(Таблица91112282710[[#This Row],[Название направления закупки]],ТаблНапрЗакуп[],2,FALSE)</f>
        <v>#N/A</v>
      </c>
      <c r="BK173" s="14"/>
      <c r="BL173" s="44" t="e">
        <f>VLOOKUP(Таблица91112282710[[#This Row],[Наименование подразделения-заявителя закупки (только для закупок ОАО "Газпром")]],ТаблПодрГазпром[],2,FALSE)</f>
        <v>#N/A</v>
      </c>
      <c r="BM173" s="14"/>
    </row>
    <row r="174" spans="1:65" x14ac:dyDescent="0.25">
      <c r="A174" s="2"/>
      <c r="B174" s="16"/>
      <c r="C174" s="6"/>
      <c r="D174" t="e">
        <f>VLOOKUP(Таблица91112282710[[#This Row],[Название документа, основания для закупки]],ТаблОснЗакуп[],2,FALSE)</f>
        <v>#N/A</v>
      </c>
      <c r="E174" s="2"/>
      <c r="F174" s="6"/>
      <c r="G174" s="41" t="e">
        <f>VLOOKUP(Таблица91112282710[[#This Row],[ Название раздела Плана]],ТаблРазделПлана4[],2,FALSE)</f>
        <v>#N/A</v>
      </c>
      <c r="H174" s="14"/>
      <c r="I174" s="14"/>
      <c r="J174" s="17"/>
      <c r="K174" s="17"/>
      <c r="L174" s="52"/>
      <c r="M174" s="51" t="e">
        <f>VLOOKUP(Таблица91112282710[[#This Row],[Предмет закупки для учета исключений  в годовом объеме закупок (Код исключения СМСП)]],ТаблИсключ,2,FALSE)</f>
        <v>#N/A</v>
      </c>
      <c r="N174" s="20"/>
      <c r="O174" s="12"/>
      <c r="P174" s="37"/>
      <c r="Q174" s="12"/>
      <c r="R174" s="12"/>
      <c r="S174" s="12"/>
      <c r="T174" s="16" t="e">
        <f>VLOOKUP(Таблица91112282710[[#This Row],[Ставка НДС]],ТаблицаСтавкиНДС[],2,FALSE)</f>
        <v>#N/A</v>
      </c>
      <c r="U174" s="6"/>
      <c r="V174" t="e">
        <f>VLOOKUP(Таблица91112282710[[#This Row],[Название источника финансирования]],ТаблИстФинанс[],2,FALSE)</f>
        <v>#N/A</v>
      </c>
      <c r="W174" s="2"/>
      <c r="X174" s="14"/>
      <c r="Y174" s="13"/>
      <c r="Z174" s="13"/>
      <c r="AA174" s="13"/>
      <c r="AB174" s="13"/>
      <c r="AC174" s="17"/>
      <c r="AD174" s="17"/>
      <c r="AE174" s="20"/>
      <c r="AF174" s="20"/>
      <c r="AG174" s="6"/>
      <c r="AH174" t="e">
        <f>VLOOKUP(Таблица91112282710[[#This Row],[Название способа закупки]],ТаблСпосЗакуп[],2,FALSE)</f>
        <v>#N/A</v>
      </c>
      <c r="AI174" s="6"/>
      <c r="AJ174" t="e">
        <f>VLOOKUP(Таблица91112282710[[#This Row],[Название формы конкурентной закупки]],ТаблФормЗакуп[],2,FALSE)</f>
        <v>#N/A</v>
      </c>
      <c r="AM174" s="14"/>
      <c r="AN174" s="14"/>
      <c r="AO174" s="15"/>
      <c r="AP174" s="14"/>
      <c r="AQ174" s="14"/>
      <c r="AR174" s="14"/>
      <c r="AT174" s="2"/>
      <c r="AV174" s="6"/>
      <c r="AW174" t="e">
        <f>VLOOKUP(Таблица91112282710[[#This Row],[Название ПД1 для согласования]],ТаблПодрГазпром[],2,FALSE)</f>
        <v>#N/A</v>
      </c>
      <c r="AX174" s="6"/>
      <c r="AY174" t="e">
        <f>VLOOKUP(Таблица91112282710[[#This Row],[Название ПД2 для согласования]],ТаблПодрГазпром[],2,FALSE)</f>
        <v>#N/A</v>
      </c>
      <c r="AZ174" s="6"/>
      <c r="BA174" t="e">
        <f>VLOOKUP(Таблица91112282710[[#This Row],[Название ПД3 для согласования]],ТаблПодрГазпром[],2,FALSE)</f>
        <v>#N/A</v>
      </c>
      <c r="BB174" s="6"/>
      <c r="BC174" t="e">
        <f>VLOOKUP(Таблица91112282710[[#This Row],[Название ПД4 для согласования]],ТаблПодрГазпром[],2,FALSE)</f>
        <v>#N/A</v>
      </c>
      <c r="BD174" s="6"/>
      <c r="BE174" t="e">
        <f>VLOOKUP(Таблица91112282710[[#This Row],[Название ПД5 для согласования]],ТаблПодрГазпром[],2,FALSE)</f>
        <v>#N/A</v>
      </c>
      <c r="BF174" s="2"/>
      <c r="BG174" s="12"/>
      <c r="BH174" s="12"/>
      <c r="BI174" s="6"/>
      <c r="BJ174" t="e">
        <f>VLOOKUP(Таблица91112282710[[#This Row],[Название направления закупки]],ТаблНапрЗакуп[],2,FALSE)</f>
        <v>#N/A</v>
      </c>
      <c r="BK174" s="14"/>
      <c r="BL174" s="43" t="e">
        <f>VLOOKUP(Таблица91112282710[[#This Row],[Наименование подразделения-заявителя закупки (только для закупок ОАО "Газпром")]],ТаблПодрГазпром[],2,FALSE)</f>
        <v>#N/A</v>
      </c>
      <c r="BM174" s="14"/>
    </row>
    <row r="175" spans="1:65" x14ac:dyDescent="0.25">
      <c r="A175" s="2"/>
      <c r="B175" s="16"/>
      <c r="C175" s="6"/>
      <c r="D175" t="e">
        <f>VLOOKUP(Таблица91112282710[[#This Row],[Название документа, основания для закупки]],ТаблОснЗакуп[],2,FALSE)</f>
        <v>#N/A</v>
      </c>
      <c r="E175" s="2"/>
      <c r="F175" s="6"/>
      <c r="G175" s="41" t="e">
        <f>VLOOKUP(Таблица91112282710[[#This Row],[ Название раздела Плана]],ТаблРазделПлана4[],2,FALSE)</f>
        <v>#N/A</v>
      </c>
      <c r="H175" s="14"/>
      <c r="I175" s="14"/>
      <c r="J175" s="17"/>
      <c r="K175" s="17"/>
      <c r="L175" s="52"/>
      <c r="M175" s="51" t="e">
        <f>VLOOKUP(Таблица91112282710[[#This Row],[Предмет закупки для учета исключений  в годовом объеме закупок (Код исключения СМСП)]],ТаблИсключ,2,FALSE)</f>
        <v>#N/A</v>
      </c>
      <c r="N175" s="20"/>
      <c r="O175" s="12"/>
      <c r="P175" s="37"/>
      <c r="Q175" s="12"/>
      <c r="R175" s="12"/>
      <c r="S175" s="12"/>
      <c r="T175" s="16" t="e">
        <f>VLOOKUP(Таблица91112282710[[#This Row],[Ставка НДС]],ТаблицаСтавкиНДС[],2,FALSE)</f>
        <v>#N/A</v>
      </c>
      <c r="U175" s="6"/>
      <c r="V175" t="e">
        <f>VLOOKUP(Таблица91112282710[[#This Row],[Название источника финансирования]],ТаблИстФинанс[],2,FALSE)</f>
        <v>#N/A</v>
      </c>
      <c r="W175" s="2"/>
      <c r="X175" s="14"/>
      <c r="Y175" s="13"/>
      <c r="Z175" s="13"/>
      <c r="AA175" s="13"/>
      <c r="AB175" s="13"/>
      <c r="AC175" s="17"/>
      <c r="AD175" s="17"/>
      <c r="AE175" s="20"/>
      <c r="AF175" s="20"/>
      <c r="AG175" s="6"/>
      <c r="AH175" t="e">
        <f>VLOOKUP(Таблица91112282710[[#This Row],[Название способа закупки]],ТаблСпосЗакуп[],2,FALSE)</f>
        <v>#N/A</v>
      </c>
      <c r="AI175" s="6"/>
      <c r="AJ175" t="e">
        <f>VLOOKUP(Таблица91112282710[[#This Row],[Название формы конкурентной закупки]],ТаблФормЗакуп[],2,FALSE)</f>
        <v>#N/A</v>
      </c>
      <c r="AM175" s="14"/>
      <c r="AN175" s="14"/>
      <c r="AO175" s="15"/>
      <c r="AP175" s="14"/>
      <c r="AQ175" s="14"/>
      <c r="AR175" s="14"/>
      <c r="AT175" s="2"/>
      <c r="AV175" s="6"/>
      <c r="AW175" t="e">
        <f>VLOOKUP(Таблица91112282710[[#This Row],[Название ПД1 для согласования]],ТаблПодрГазпром[],2,FALSE)</f>
        <v>#N/A</v>
      </c>
      <c r="AX175" s="6"/>
      <c r="AY175" t="e">
        <f>VLOOKUP(Таблица91112282710[[#This Row],[Название ПД2 для согласования]],ТаблПодрГазпром[],2,FALSE)</f>
        <v>#N/A</v>
      </c>
      <c r="AZ175" s="6"/>
      <c r="BA175" t="e">
        <f>VLOOKUP(Таблица91112282710[[#This Row],[Название ПД3 для согласования]],ТаблПодрГазпром[],2,FALSE)</f>
        <v>#N/A</v>
      </c>
      <c r="BB175" s="6"/>
      <c r="BC175" t="e">
        <f>VLOOKUP(Таблица91112282710[[#This Row],[Название ПД4 для согласования]],ТаблПодрГазпром[],2,FALSE)</f>
        <v>#N/A</v>
      </c>
      <c r="BD175" s="6"/>
      <c r="BE175" t="e">
        <f>VLOOKUP(Таблица91112282710[[#This Row],[Название ПД5 для согласования]],ТаблПодрГазпром[],2,FALSE)</f>
        <v>#N/A</v>
      </c>
      <c r="BF175" s="2"/>
      <c r="BG175" s="12"/>
      <c r="BH175" s="12"/>
      <c r="BI175" s="6"/>
      <c r="BJ175" t="e">
        <f>VLOOKUP(Таблица91112282710[[#This Row],[Название направления закупки]],ТаблНапрЗакуп[],2,FALSE)</f>
        <v>#N/A</v>
      </c>
      <c r="BK175" s="14"/>
      <c r="BL175" s="44" t="e">
        <f>VLOOKUP(Таблица91112282710[[#This Row],[Наименование подразделения-заявителя закупки (только для закупок ОАО "Газпром")]],ТаблПодрГазпром[],2,FALSE)</f>
        <v>#N/A</v>
      </c>
      <c r="BM175" s="14"/>
    </row>
    <row r="176" spans="1:65" x14ac:dyDescent="0.25">
      <c r="A176" s="2"/>
      <c r="B176" s="16"/>
      <c r="C176" s="6"/>
      <c r="D176" t="e">
        <f>VLOOKUP(Таблица91112282710[[#This Row],[Название документа, основания для закупки]],ТаблОснЗакуп[],2,FALSE)</f>
        <v>#N/A</v>
      </c>
      <c r="E176" s="2"/>
      <c r="F176" s="6"/>
      <c r="G176" s="41" t="e">
        <f>VLOOKUP(Таблица91112282710[[#This Row],[ Название раздела Плана]],ТаблРазделПлана4[],2,FALSE)</f>
        <v>#N/A</v>
      </c>
      <c r="H176" s="14"/>
      <c r="I176" s="14"/>
      <c r="J176" s="17"/>
      <c r="K176" s="17"/>
      <c r="L176" s="52"/>
      <c r="M176" s="51" t="e">
        <f>VLOOKUP(Таблица91112282710[[#This Row],[Предмет закупки для учета исключений  в годовом объеме закупок (Код исключения СМСП)]],ТаблИсключ,2,FALSE)</f>
        <v>#N/A</v>
      </c>
      <c r="N176" s="20"/>
      <c r="O176" s="12"/>
      <c r="P176" s="37"/>
      <c r="Q176" s="12"/>
      <c r="R176" s="12"/>
      <c r="S176" s="12"/>
      <c r="T176" s="16" t="e">
        <f>VLOOKUP(Таблица91112282710[[#This Row],[Ставка НДС]],ТаблицаСтавкиНДС[],2,FALSE)</f>
        <v>#N/A</v>
      </c>
      <c r="U176" s="6"/>
      <c r="V176" t="e">
        <f>VLOOKUP(Таблица91112282710[[#This Row],[Название источника финансирования]],ТаблИстФинанс[],2,FALSE)</f>
        <v>#N/A</v>
      </c>
      <c r="W176" s="2"/>
      <c r="X176" s="14"/>
      <c r="Y176" s="13"/>
      <c r="Z176" s="13"/>
      <c r="AA176" s="13"/>
      <c r="AB176" s="13"/>
      <c r="AC176" s="17"/>
      <c r="AD176" s="17"/>
      <c r="AE176" s="20"/>
      <c r="AF176" s="20"/>
      <c r="AG176" s="6"/>
      <c r="AH176" t="e">
        <f>VLOOKUP(Таблица91112282710[[#This Row],[Название способа закупки]],ТаблСпосЗакуп[],2,FALSE)</f>
        <v>#N/A</v>
      </c>
      <c r="AI176" s="6"/>
      <c r="AJ176" t="e">
        <f>VLOOKUP(Таблица91112282710[[#This Row],[Название формы конкурентной закупки]],ТаблФормЗакуп[],2,FALSE)</f>
        <v>#N/A</v>
      </c>
      <c r="AM176" s="14"/>
      <c r="AN176" s="14"/>
      <c r="AO176" s="15"/>
      <c r="AP176" s="14"/>
      <c r="AQ176" s="14"/>
      <c r="AR176" s="14"/>
      <c r="AT176" s="2"/>
      <c r="AV176" s="6"/>
      <c r="AW176" t="e">
        <f>VLOOKUP(Таблица91112282710[[#This Row],[Название ПД1 для согласования]],ТаблПодрГазпром[],2,FALSE)</f>
        <v>#N/A</v>
      </c>
      <c r="AX176" s="6"/>
      <c r="AY176" t="e">
        <f>VLOOKUP(Таблица91112282710[[#This Row],[Название ПД2 для согласования]],ТаблПодрГазпром[],2,FALSE)</f>
        <v>#N/A</v>
      </c>
      <c r="AZ176" s="6"/>
      <c r="BA176" t="e">
        <f>VLOOKUP(Таблица91112282710[[#This Row],[Название ПД3 для согласования]],ТаблПодрГазпром[],2,FALSE)</f>
        <v>#N/A</v>
      </c>
      <c r="BB176" s="6"/>
      <c r="BC176" t="e">
        <f>VLOOKUP(Таблица91112282710[[#This Row],[Название ПД4 для согласования]],ТаблПодрГазпром[],2,FALSE)</f>
        <v>#N/A</v>
      </c>
      <c r="BD176" s="6"/>
      <c r="BE176" t="e">
        <f>VLOOKUP(Таблица91112282710[[#This Row],[Название ПД5 для согласования]],ТаблПодрГазпром[],2,FALSE)</f>
        <v>#N/A</v>
      </c>
      <c r="BF176" s="2"/>
      <c r="BG176" s="12"/>
      <c r="BH176" s="12"/>
      <c r="BI176" s="6"/>
      <c r="BJ176" t="e">
        <f>VLOOKUP(Таблица91112282710[[#This Row],[Название направления закупки]],ТаблНапрЗакуп[],2,FALSE)</f>
        <v>#N/A</v>
      </c>
      <c r="BK176" s="14"/>
      <c r="BL176" s="43" t="e">
        <f>VLOOKUP(Таблица91112282710[[#This Row],[Наименование подразделения-заявителя закупки (только для закупок ОАО "Газпром")]],ТаблПодрГазпром[],2,FALSE)</f>
        <v>#N/A</v>
      </c>
      <c r="BM176" s="14"/>
    </row>
    <row r="177" spans="1:65" x14ac:dyDescent="0.25">
      <c r="A177" s="2"/>
      <c r="B177" s="16"/>
      <c r="C177" s="6"/>
      <c r="D177" t="e">
        <f>VLOOKUP(Таблица91112282710[[#This Row],[Название документа, основания для закупки]],ТаблОснЗакуп[],2,FALSE)</f>
        <v>#N/A</v>
      </c>
      <c r="E177" s="2"/>
      <c r="F177" s="6"/>
      <c r="G177" s="41" t="e">
        <f>VLOOKUP(Таблица91112282710[[#This Row],[ Название раздела Плана]],ТаблРазделПлана4[],2,FALSE)</f>
        <v>#N/A</v>
      </c>
      <c r="H177" s="14"/>
      <c r="I177" s="14"/>
      <c r="J177" s="17"/>
      <c r="K177" s="17"/>
      <c r="L177" s="52"/>
      <c r="M177" s="51" t="e">
        <f>VLOOKUP(Таблица91112282710[[#This Row],[Предмет закупки для учета исключений  в годовом объеме закупок (Код исключения СМСП)]],ТаблИсключ,2,FALSE)</f>
        <v>#N/A</v>
      </c>
      <c r="N177" s="20"/>
      <c r="O177" s="12"/>
      <c r="P177" s="37"/>
      <c r="Q177" s="12"/>
      <c r="R177" s="12"/>
      <c r="S177" s="12"/>
      <c r="T177" s="16" t="e">
        <f>VLOOKUP(Таблица91112282710[[#This Row],[Ставка НДС]],ТаблицаСтавкиНДС[],2,FALSE)</f>
        <v>#N/A</v>
      </c>
      <c r="U177" s="6"/>
      <c r="V177" t="e">
        <f>VLOOKUP(Таблица91112282710[[#This Row],[Название источника финансирования]],ТаблИстФинанс[],2,FALSE)</f>
        <v>#N/A</v>
      </c>
      <c r="W177" s="2"/>
      <c r="X177" s="14"/>
      <c r="Y177" s="13"/>
      <c r="Z177" s="13"/>
      <c r="AA177" s="13"/>
      <c r="AB177" s="13"/>
      <c r="AC177" s="17"/>
      <c r="AD177" s="17"/>
      <c r="AE177" s="20"/>
      <c r="AF177" s="20"/>
      <c r="AG177" s="6"/>
      <c r="AH177" t="e">
        <f>VLOOKUP(Таблица91112282710[[#This Row],[Название способа закупки]],ТаблСпосЗакуп[],2,FALSE)</f>
        <v>#N/A</v>
      </c>
      <c r="AI177" s="6"/>
      <c r="AJ177" t="e">
        <f>VLOOKUP(Таблица91112282710[[#This Row],[Название формы конкурентной закупки]],ТаблФормЗакуп[],2,FALSE)</f>
        <v>#N/A</v>
      </c>
      <c r="AM177" s="14"/>
      <c r="AN177" s="14"/>
      <c r="AO177" s="15"/>
      <c r="AP177" s="14"/>
      <c r="AQ177" s="14"/>
      <c r="AR177" s="14"/>
      <c r="AT177" s="2"/>
      <c r="AV177" s="6"/>
      <c r="AW177" t="e">
        <f>VLOOKUP(Таблица91112282710[[#This Row],[Название ПД1 для согласования]],ТаблПодрГазпром[],2,FALSE)</f>
        <v>#N/A</v>
      </c>
      <c r="AX177" s="6"/>
      <c r="AY177" t="e">
        <f>VLOOKUP(Таблица91112282710[[#This Row],[Название ПД2 для согласования]],ТаблПодрГазпром[],2,FALSE)</f>
        <v>#N/A</v>
      </c>
      <c r="AZ177" s="6"/>
      <c r="BA177" t="e">
        <f>VLOOKUP(Таблица91112282710[[#This Row],[Название ПД3 для согласования]],ТаблПодрГазпром[],2,FALSE)</f>
        <v>#N/A</v>
      </c>
      <c r="BB177" s="6"/>
      <c r="BC177" t="e">
        <f>VLOOKUP(Таблица91112282710[[#This Row],[Название ПД4 для согласования]],ТаблПодрГазпром[],2,FALSE)</f>
        <v>#N/A</v>
      </c>
      <c r="BD177" s="6"/>
      <c r="BE177" t="e">
        <f>VLOOKUP(Таблица91112282710[[#This Row],[Название ПД5 для согласования]],ТаблПодрГазпром[],2,FALSE)</f>
        <v>#N/A</v>
      </c>
      <c r="BF177" s="2"/>
      <c r="BG177" s="12"/>
      <c r="BH177" s="12"/>
      <c r="BI177" s="6"/>
      <c r="BJ177" t="e">
        <f>VLOOKUP(Таблица91112282710[[#This Row],[Название направления закупки]],ТаблНапрЗакуп[],2,FALSE)</f>
        <v>#N/A</v>
      </c>
      <c r="BK177" s="14"/>
      <c r="BL177" s="44" t="e">
        <f>VLOOKUP(Таблица91112282710[[#This Row],[Наименование подразделения-заявителя закупки (только для закупок ОАО "Газпром")]],ТаблПодрГазпром[],2,FALSE)</f>
        <v>#N/A</v>
      </c>
      <c r="BM177" s="14"/>
    </row>
    <row r="178" spans="1:65" x14ac:dyDescent="0.25">
      <c r="A178" s="2"/>
      <c r="B178" s="16"/>
      <c r="C178" s="6"/>
      <c r="D178" t="e">
        <f>VLOOKUP(Таблица91112282710[[#This Row],[Название документа, основания для закупки]],ТаблОснЗакуп[],2,FALSE)</f>
        <v>#N/A</v>
      </c>
      <c r="E178" s="2"/>
      <c r="F178" s="6"/>
      <c r="G178" s="41" t="e">
        <f>VLOOKUP(Таблица91112282710[[#This Row],[ Название раздела Плана]],ТаблРазделПлана4[],2,FALSE)</f>
        <v>#N/A</v>
      </c>
      <c r="H178" s="14"/>
      <c r="I178" s="14"/>
      <c r="J178" s="17"/>
      <c r="K178" s="17"/>
      <c r="L178" s="52"/>
      <c r="M178" s="51" t="e">
        <f>VLOOKUP(Таблица91112282710[[#This Row],[Предмет закупки для учета исключений  в годовом объеме закупок (Код исключения СМСП)]],ТаблИсключ,2,FALSE)</f>
        <v>#N/A</v>
      </c>
      <c r="N178" s="20"/>
      <c r="O178" s="12"/>
      <c r="P178" s="37"/>
      <c r="Q178" s="12"/>
      <c r="R178" s="12"/>
      <c r="S178" s="12"/>
      <c r="T178" s="16" t="e">
        <f>VLOOKUP(Таблица91112282710[[#This Row],[Ставка НДС]],ТаблицаСтавкиНДС[],2,FALSE)</f>
        <v>#N/A</v>
      </c>
      <c r="U178" s="6"/>
      <c r="V178" t="e">
        <f>VLOOKUP(Таблица91112282710[[#This Row],[Название источника финансирования]],ТаблИстФинанс[],2,FALSE)</f>
        <v>#N/A</v>
      </c>
      <c r="W178" s="2"/>
      <c r="X178" s="14"/>
      <c r="Y178" s="13"/>
      <c r="Z178" s="13"/>
      <c r="AA178" s="13"/>
      <c r="AB178" s="13"/>
      <c r="AC178" s="17"/>
      <c r="AD178" s="17"/>
      <c r="AE178" s="20"/>
      <c r="AF178" s="20"/>
      <c r="AG178" s="6"/>
      <c r="AH178" t="e">
        <f>VLOOKUP(Таблица91112282710[[#This Row],[Название способа закупки]],ТаблСпосЗакуп[],2,FALSE)</f>
        <v>#N/A</v>
      </c>
      <c r="AI178" s="6"/>
      <c r="AJ178" t="e">
        <f>VLOOKUP(Таблица91112282710[[#This Row],[Название формы конкурентной закупки]],ТаблФормЗакуп[],2,FALSE)</f>
        <v>#N/A</v>
      </c>
      <c r="AM178" s="14"/>
      <c r="AN178" s="14"/>
      <c r="AO178" s="15"/>
      <c r="AP178" s="14"/>
      <c r="AQ178" s="14"/>
      <c r="AR178" s="14"/>
      <c r="AT178" s="2"/>
      <c r="AV178" s="6"/>
      <c r="AW178" t="e">
        <f>VLOOKUP(Таблица91112282710[[#This Row],[Название ПД1 для согласования]],ТаблПодрГазпром[],2,FALSE)</f>
        <v>#N/A</v>
      </c>
      <c r="AX178" s="6"/>
      <c r="AY178" t="e">
        <f>VLOOKUP(Таблица91112282710[[#This Row],[Название ПД2 для согласования]],ТаблПодрГазпром[],2,FALSE)</f>
        <v>#N/A</v>
      </c>
      <c r="AZ178" s="6"/>
      <c r="BA178" t="e">
        <f>VLOOKUP(Таблица91112282710[[#This Row],[Название ПД3 для согласования]],ТаблПодрГазпром[],2,FALSE)</f>
        <v>#N/A</v>
      </c>
      <c r="BB178" s="6"/>
      <c r="BC178" t="e">
        <f>VLOOKUP(Таблица91112282710[[#This Row],[Название ПД4 для согласования]],ТаблПодрГазпром[],2,FALSE)</f>
        <v>#N/A</v>
      </c>
      <c r="BD178" s="6"/>
      <c r="BE178" t="e">
        <f>VLOOKUP(Таблица91112282710[[#This Row],[Название ПД5 для согласования]],ТаблПодрГазпром[],2,FALSE)</f>
        <v>#N/A</v>
      </c>
      <c r="BF178" s="2"/>
      <c r="BG178" s="12"/>
      <c r="BH178" s="12"/>
      <c r="BI178" s="6"/>
      <c r="BJ178" t="e">
        <f>VLOOKUP(Таблица91112282710[[#This Row],[Название направления закупки]],ТаблНапрЗакуп[],2,FALSE)</f>
        <v>#N/A</v>
      </c>
      <c r="BK178" s="14"/>
      <c r="BL178" s="43" t="e">
        <f>VLOOKUP(Таблица91112282710[[#This Row],[Наименование подразделения-заявителя закупки (только для закупок ОАО "Газпром")]],ТаблПодрГазпром[],2,FALSE)</f>
        <v>#N/A</v>
      </c>
      <c r="BM178" s="14"/>
    </row>
    <row r="179" spans="1:65" x14ac:dyDescent="0.25">
      <c r="A179" s="2"/>
      <c r="B179" s="16"/>
      <c r="C179" s="6"/>
      <c r="D179" t="e">
        <f>VLOOKUP(Таблица91112282710[[#This Row],[Название документа, основания для закупки]],ТаблОснЗакуп[],2,FALSE)</f>
        <v>#N/A</v>
      </c>
      <c r="E179" s="2"/>
      <c r="F179" s="6"/>
      <c r="G179" s="41" t="e">
        <f>VLOOKUP(Таблица91112282710[[#This Row],[ Название раздела Плана]],ТаблРазделПлана4[],2,FALSE)</f>
        <v>#N/A</v>
      </c>
      <c r="H179" s="14"/>
      <c r="I179" s="14"/>
      <c r="J179" s="17"/>
      <c r="K179" s="17"/>
      <c r="L179" s="52"/>
      <c r="M179" s="51" t="e">
        <f>VLOOKUP(Таблица91112282710[[#This Row],[Предмет закупки для учета исключений  в годовом объеме закупок (Код исключения СМСП)]],ТаблИсключ,2,FALSE)</f>
        <v>#N/A</v>
      </c>
      <c r="N179" s="20"/>
      <c r="O179" s="12"/>
      <c r="P179" s="37"/>
      <c r="Q179" s="12"/>
      <c r="R179" s="12"/>
      <c r="S179" s="12"/>
      <c r="T179" s="16" t="e">
        <f>VLOOKUP(Таблица91112282710[[#This Row],[Ставка НДС]],ТаблицаСтавкиНДС[],2,FALSE)</f>
        <v>#N/A</v>
      </c>
      <c r="U179" s="6"/>
      <c r="V179" t="e">
        <f>VLOOKUP(Таблица91112282710[[#This Row],[Название источника финансирования]],ТаблИстФинанс[],2,FALSE)</f>
        <v>#N/A</v>
      </c>
      <c r="W179" s="2"/>
      <c r="X179" s="14"/>
      <c r="Y179" s="13"/>
      <c r="Z179" s="13"/>
      <c r="AA179" s="13"/>
      <c r="AB179" s="13"/>
      <c r="AC179" s="17"/>
      <c r="AD179" s="17"/>
      <c r="AE179" s="20"/>
      <c r="AF179" s="20"/>
      <c r="AG179" s="6"/>
      <c r="AH179" t="e">
        <f>VLOOKUP(Таблица91112282710[[#This Row],[Название способа закупки]],ТаблСпосЗакуп[],2,FALSE)</f>
        <v>#N/A</v>
      </c>
      <c r="AI179" s="6"/>
      <c r="AJ179" t="e">
        <f>VLOOKUP(Таблица91112282710[[#This Row],[Название формы конкурентной закупки]],ТаблФормЗакуп[],2,FALSE)</f>
        <v>#N/A</v>
      </c>
      <c r="AM179" s="14"/>
      <c r="AN179" s="14"/>
      <c r="AO179" s="15"/>
      <c r="AP179" s="14"/>
      <c r="AQ179" s="14"/>
      <c r="AR179" s="14"/>
      <c r="AT179" s="2"/>
      <c r="AV179" s="6"/>
      <c r="AW179" t="e">
        <f>VLOOKUP(Таблица91112282710[[#This Row],[Название ПД1 для согласования]],ТаблПодрГазпром[],2,FALSE)</f>
        <v>#N/A</v>
      </c>
      <c r="AX179" s="6"/>
      <c r="AY179" t="e">
        <f>VLOOKUP(Таблица91112282710[[#This Row],[Название ПД2 для согласования]],ТаблПодрГазпром[],2,FALSE)</f>
        <v>#N/A</v>
      </c>
      <c r="AZ179" s="6"/>
      <c r="BA179" t="e">
        <f>VLOOKUP(Таблица91112282710[[#This Row],[Название ПД3 для согласования]],ТаблПодрГазпром[],2,FALSE)</f>
        <v>#N/A</v>
      </c>
      <c r="BB179" s="6"/>
      <c r="BC179" t="e">
        <f>VLOOKUP(Таблица91112282710[[#This Row],[Название ПД4 для согласования]],ТаблПодрГазпром[],2,FALSE)</f>
        <v>#N/A</v>
      </c>
      <c r="BD179" s="6"/>
      <c r="BE179" t="e">
        <f>VLOOKUP(Таблица91112282710[[#This Row],[Название ПД5 для согласования]],ТаблПодрГазпром[],2,FALSE)</f>
        <v>#N/A</v>
      </c>
      <c r="BF179" s="2"/>
      <c r="BG179" s="12"/>
      <c r="BH179" s="12"/>
      <c r="BI179" s="6"/>
      <c r="BJ179" t="e">
        <f>VLOOKUP(Таблица91112282710[[#This Row],[Название направления закупки]],ТаблНапрЗакуп[],2,FALSE)</f>
        <v>#N/A</v>
      </c>
      <c r="BK179" s="14"/>
      <c r="BL179" s="44" t="e">
        <f>VLOOKUP(Таблица91112282710[[#This Row],[Наименование подразделения-заявителя закупки (только для закупок ОАО "Газпром")]],ТаблПодрГазпром[],2,FALSE)</f>
        <v>#N/A</v>
      </c>
      <c r="BM179" s="14"/>
    </row>
    <row r="180" spans="1:65" x14ac:dyDescent="0.25">
      <c r="A180" s="2"/>
      <c r="B180" s="16"/>
      <c r="C180" s="6"/>
      <c r="D180" t="e">
        <f>VLOOKUP(Таблица91112282710[[#This Row],[Название документа, основания для закупки]],ТаблОснЗакуп[],2,FALSE)</f>
        <v>#N/A</v>
      </c>
      <c r="E180" s="2"/>
      <c r="F180" s="6"/>
      <c r="G180" s="41" t="e">
        <f>VLOOKUP(Таблица91112282710[[#This Row],[ Название раздела Плана]],ТаблРазделПлана4[],2,FALSE)</f>
        <v>#N/A</v>
      </c>
      <c r="H180" s="14"/>
      <c r="I180" s="14"/>
      <c r="J180" s="17"/>
      <c r="K180" s="17"/>
      <c r="L180" s="52"/>
      <c r="M180" s="51" t="e">
        <f>VLOOKUP(Таблица91112282710[[#This Row],[Предмет закупки для учета исключений  в годовом объеме закупок (Код исключения СМСП)]],ТаблИсключ,2,FALSE)</f>
        <v>#N/A</v>
      </c>
      <c r="N180" s="20"/>
      <c r="O180" s="12"/>
      <c r="P180" s="37"/>
      <c r="Q180" s="12"/>
      <c r="R180" s="12"/>
      <c r="S180" s="12"/>
      <c r="T180" s="16" t="e">
        <f>VLOOKUP(Таблица91112282710[[#This Row],[Ставка НДС]],ТаблицаСтавкиНДС[],2,FALSE)</f>
        <v>#N/A</v>
      </c>
      <c r="U180" s="6"/>
      <c r="V180" t="e">
        <f>VLOOKUP(Таблица91112282710[[#This Row],[Название источника финансирования]],ТаблИстФинанс[],2,FALSE)</f>
        <v>#N/A</v>
      </c>
      <c r="W180" s="2"/>
      <c r="X180" s="14"/>
      <c r="Y180" s="13"/>
      <c r="Z180" s="13"/>
      <c r="AA180" s="13"/>
      <c r="AB180" s="13"/>
      <c r="AC180" s="17"/>
      <c r="AD180" s="17"/>
      <c r="AE180" s="20"/>
      <c r="AF180" s="20"/>
      <c r="AG180" s="6"/>
      <c r="AH180" t="e">
        <f>VLOOKUP(Таблица91112282710[[#This Row],[Название способа закупки]],ТаблСпосЗакуп[],2,FALSE)</f>
        <v>#N/A</v>
      </c>
      <c r="AI180" s="6"/>
      <c r="AJ180" t="e">
        <f>VLOOKUP(Таблица91112282710[[#This Row],[Название формы конкурентной закупки]],ТаблФормЗакуп[],2,FALSE)</f>
        <v>#N/A</v>
      </c>
      <c r="AM180" s="14"/>
      <c r="AN180" s="14"/>
      <c r="AO180" s="15"/>
      <c r="AP180" s="14"/>
      <c r="AQ180" s="14"/>
      <c r="AR180" s="14"/>
      <c r="AT180" s="2"/>
      <c r="AV180" s="6"/>
      <c r="AW180" t="e">
        <f>VLOOKUP(Таблица91112282710[[#This Row],[Название ПД1 для согласования]],ТаблПодрГазпром[],2,FALSE)</f>
        <v>#N/A</v>
      </c>
      <c r="AX180" s="6"/>
      <c r="AY180" t="e">
        <f>VLOOKUP(Таблица91112282710[[#This Row],[Название ПД2 для согласования]],ТаблПодрГазпром[],2,FALSE)</f>
        <v>#N/A</v>
      </c>
      <c r="AZ180" s="6"/>
      <c r="BA180" t="e">
        <f>VLOOKUP(Таблица91112282710[[#This Row],[Название ПД3 для согласования]],ТаблПодрГазпром[],2,FALSE)</f>
        <v>#N/A</v>
      </c>
      <c r="BB180" s="6"/>
      <c r="BC180" t="e">
        <f>VLOOKUP(Таблица91112282710[[#This Row],[Название ПД4 для согласования]],ТаблПодрГазпром[],2,FALSE)</f>
        <v>#N/A</v>
      </c>
      <c r="BD180" s="6"/>
      <c r="BE180" t="e">
        <f>VLOOKUP(Таблица91112282710[[#This Row],[Название ПД5 для согласования]],ТаблПодрГазпром[],2,FALSE)</f>
        <v>#N/A</v>
      </c>
      <c r="BF180" s="2"/>
      <c r="BG180" s="12"/>
      <c r="BH180" s="12"/>
      <c r="BI180" s="6"/>
      <c r="BJ180" t="e">
        <f>VLOOKUP(Таблица91112282710[[#This Row],[Название направления закупки]],ТаблНапрЗакуп[],2,FALSE)</f>
        <v>#N/A</v>
      </c>
      <c r="BK180" s="14"/>
      <c r="BL180" s="43" t="e">
        <f>VLOOKUP(Таблица91112282710[[#This Row],[Наименование подразделения-заявителя закупки (только для закупок ОАО "Газпром")]],ТаблПодрГазпром[],2,FALSE)</f>
        <v>#N/A</v>
      </c>
      <c r="BM180" s="14"/>
    </row>
    <row r="181" spans="1:65" x14ac:dyDescent="0.25">
      <c r="A181" s="2"/>
      <c r="B181" s="16"/>
      <c r="C181" s="6"/>
      <c r="D181" t="e">
        <f>VLOOKUP(Таблица91112282710[[#This Row],[Название документа, основания для закупки]],ТаблОснЗакуп[],2,FALSE)</f>
        <v>#N/A</v>
      </c>
      <c r="E181" s="2"/>
      <c r="F181" s="6"/>
      <c r="G181" s="41" t="e">
        <f>VLOOKUP(Таблица91112282710[[#This Row],[ Название раздела Плана]],ТаблРазделПлана4[],2,FALSE)</f>
        <v>#N/A</v>
      </c>
      <c r="H181" s="14"/>
      <c r="I181" s="14"/>
      <c r="J181" s="17"/>
      <c r="K181" s="17"/>
      <c r="L181" s="52"/>
      <c r="M181" s="51" t="e">
        <f>VLOOKUP(Таблица91112282710[[#This Row],[Предмет закупки для учета исключений  в годовом объеме закупок (Код исключения СМСП)]],ТаблИсключ,2,FALSE)</f>
        <v>#N/A</v>
      </c>
      <c r="N181" s="20"/>
      <c r="O181" s="12"/>
      <c r="P181" s="37"/>
      <c r="Q181" s="12"/>
      <c r="R181" s="12"/>
      <c r="S181" s="12"/>
      <c r="T181" s="16" t="e">
        <f>VLOOKUP(Таблица91112282710[[#This Row],[Ставка НДС]],ТаблицаСтавкиНДС[],2,FALSE)</f>
        <v>#N/A</v>
      </c>
      <c r="U181" s="6"/>
      <c r="V181" t="e">
        <f>VLOOKUP(Таблица91112282710[[#This Row],[Название источника финансирования]],ТаблИстФинанс[],2,FALSE)</f>
        <v>#N/A</v>
      </c>
      <c r="W181" s="2"/>
      <c r="X181" s="14"/>
      <c r="Y181" s="13"/>
      <c r="Z181" s="13"/>
      <c r="AA181" s="13"/>
      <c r="AB181" s="13"/>
      <c r="AC181" s="17"/>
      <c r="AD181" s="17"/>
      <c r="AE181" s="20"/>
      <c r="AF181" s="20"/>
      <c r="AG181" s="6"/>
      <c r="AH181" t="e">
        <f>VLOOKUP(Таблица91112282710[[#This Row],[Название способа закупки]],ТаблСпосЗакуп[],2,FALSE)</f>
        <v>#N/A</v>
      </c>
      <c r="AI181" s="6"/>
      <c r="AJ181" t="e">
        <f>VLOOKUP(Таблица91112282710[[#This Row],[Название формы конкурентной закупки]],ТаблФормЗакуп[],2,FALSE)</f>
        <v>#N/A</v>
      </c>
      <c r="AM181" s="14"/>
      <c r="AN181" s="14"/>
      <c r="AO181" s="15"/>
      <c r="AP181" s="14"/>
      <c r="AQ181" s="14"/>
      <c r="AR181" s="14"/>
      <c r="AT181" s="2"/>
      <c r="AV181" s="6"/>
      <c r="AW181" t="e">
        <f>VLOOKUP(Таблица91112282710[[#This Row],[Название ПД1 для согласования]],ТаблПодрГазпром[],2,FALSE)</f>
        <v>#N/A</v>
      </c>
      <c r="AX181" s="6"/>
      <c r="AY181" t="e">
        <f>VLOOKUP(Таблица91112282710[[#This Row],[Название ПД2 для согласования]],ТаблПодрГазпром[],2,FALSE)</f>
        <v>#N/A</v>
      </c>
      <c r="AZ181" s="6"/>
      <c r="BA181" t="e">
        <f>VLOOKUP(Таблица91112282710[[#This Row],[Название ПД3 для согласования]],ТаблПодрГазпром[],2,FALSE)</f>
        <v>#N/A</v>
      </c>
      <c r="BB181" s="6"/>
      <c r="BC181" t="e">
        <f>VLOOKUP(Таблица91112282710[[#This Row],[Название ПД4 для согласования]],ТаблПодрГазпром[],2,FALSE)</f>
        <v>#N/A</v>
      </c>
      <c r="BD181" s="6"/>
      <c r="BE181" t="e">
        <f>VLOOKUP(Таблица91112282710[[#This Row],[Название ПД5 для согласования]],ТаблПодрГазпром[],2,FALSE)</f>
        <v>#N/A</v>
      </c>
      <c r="BF181" s="2"/>
      <c r="BG181" s="12"/>
      <c r="BH181" s="12"/>
      <c r="BI181" s="6"/>
      <c r="BJ181" t="e">
        <f>VLOOKUP(Таблица91112282710[[#This Row],[Название направления закупки]],ТаблНапрЗакуп[],2,FALSE)</f>
        <v>#N/A</v>
      </c>
      <c r="BK181" s="14"/>
      <c r="BL181" s="44" t="e">
        <f>VLOOKUP(Таблица91112282710[[#This Row],[Наименование подразделения-заявителя закупки (только для закупок ОАО "Газпром")]],ТаблПодрГазпром[],2,FALSE)</f>
        <v>#N/A</v>
      </c>
      <c r="BM181" s="14"/>
    </row>
    <row r="182" spans="1:65" x14ac:dyDescent="0.25">
      <c r="A182" s="2"/>
      <c r="B182" s="16"/>
      <c r="C182" s="6"/>
      <c r="D182" t="e">
        <f>VLOOKUP(Таблица91112282710[[#This Row],[Название документа, основания для закупки]],ТаблОснЗакуп[],2,FALSE)</f>
        <v>#N/A</v>
      </c>
      <c r="E182" s="2"/>
      <c r="F182" s="6"/>
      <c r="G182" s="41" t="e">
        <f>VLOOKUP(Таблица91112282710[[#This Row],[ Название раздела Плана]],ТаблРазделПлана4[],2,FALSE)</f>
        <v>#N/A</v>
      </c>
      <c r="H182" s="14"/>
      <c r="I182" s="14"/>
      <c r="J182" s="17"/>
      <c r="K182" s="17"/>
      <c r="L182" s="52"/>
      <c r="M182" s="51" t="e">
        <f>VLOOKUP(Таблица91112282710[[#This Row],[Предмет закупки для учета исключений  в годовом объеме закупок (Код исключения СМСП)]],ТаблИсключ,2,FALSE)</f>
        <v>#N/A</v>
      </c>
      <c r="N182" s="20"/>
      <c r="O182" s="12"/>
      <c r="P182" s="37"/>
      <c r="Q182" s="12"/>
      <c r="R182" s="12"/>
      <c r="S182" s="12"/>
      <c r="T182" s="16" t="e">
        <f>VLOOKUP(Таблица91112282710[[#This Row],[Ставка НДС]],ТаблицаСтавкиНДС[],2,FALSE)</f>
        <v>#N/A</v>
      </c>
      <c r="U182" s="6"/>
      <c r="V182" t="e">
        <f>VLOOKUP(Таблица91112282710[[#This Row],[Название источника финансирования]],ТаблИстФинанс[],2,FALSE)</f>
        <v>#N/A</v>
      </c>
      <c r="W182" s="2"/>
      <c r="X182" s="14"/>
      <c r="Y182" s="13"/>
      <c r="Z182" s="13"/>
      <c r="AA182" s="13"/>
      <c r="AB182" s="13"/>
      <c r="AC182" s="17"/>
      <c r="AD182" s="17"/>
      <c r="AE182" s="20"/>
      <c r="AF182" s="20"/>
      <c r="AG182" s="6"/>
      <c r="AH182" t="e">
        <f>VLOOKUP(Таблица91112282710[[#This Row],[Название способа закупки]],ТаблСпосЗакуп[],2,FALSE)</f>
        <v>#N/A</v>
      </c>
      <c r="AI182" s="6"/>
      <c r="AJ182" t="e">
        <f>VLOOKUP(Таблица91112282710[[#This Row],[Название формы конкурентной закупки]],ТаблФормЗакуп[],2,FALSE)</f>
        <v>#N/A</v>
      </c>
      <c r="AM182" s="14"/>
      <c r="AN182" s="14"/>
      <c r="AO182" s="15"/>
      <c r="AP182" s="14"/>
      <c r="AQ182" s="14"/>
      <c r="AR182" s="14"/>
      <c r="AT182" s="2"/>
      <c r="AV182" s="6"/>
      <c r="AW182" t="e">
        <f>VLOOKUP(Таблица91112282710[[#This Row],[Название ПД1 для согласования]],ТаблПодрГазпром[],2,FALSE)</f>
        <v>#N/A</v>
      </c>
      <c r="AX182" s="6"/>
      <c r="AY182" t="e">
        <f>VLOOKUP(Таблица91112282710[[#This Row],[Название ПД2 для согласования]],ТаблПодрГазпром[],2,FALSE)</f>
        <v>#N/A</v>
      </c>
      <c r="AZ182" s="6"/>
      <c r="BA182" t="e">
        <f>VLOOKUP(Таблица91112282710[[#This Row],[Название ПД3 для согласования]],ТаблПодрГазпром[],2,FALSE)</f>
        <v>#N/A</v>
      </c>
      <c r="BB182" s="6"/>
      <c r="BC182" t="e">
        <f>VLOOKUP(Таблица91112282710[[#This Row],[Название ПД4 для согласования]],ТаблПодрГазпром[],2,FALSE)</f>
        <v>#N/A</v>
      </c>
      <c r="BD182" s="6"/>
      <c r="BE182" t="e">
        <f>VLOOKUP(Таблица91112282710[[#This Row],[Название ПД5 для согласования]],ТаблПодрГазпром[],2,FALSE)</f>
        <v>#N/A</v>
      </c>
      <c r="BF182" s="2"/>
      <c r="BG182" s="12"/>
      <c r="BH182" s="12"/>
      <c r="BI182" s="6"/>
      <c r="BJ182" t="e">
        <f>VLOOKUP(Таблица91112282710[[#This Row],[Название направления закупки]],ТаблНапрЗакуп[],2,FALSE)</f>
        <v>#N/A</v>
      </c>
      <c r="BK182" s="14"/>
      <c r="BL182" s="43" t="e">
        <f>VLOOKUP(Таблица91112282710[[#This Row],[Наименование подразделения-заявителя закупки (только для закупок ОАО "Газпром")]],ТаблПодрГазпром[],2,FALSE)</f>
        <v>#N/A</v>
      </c>
      <c r="BM182" s="14"/>
    </row>
    <row r="183" spans="1:65" x14ac:dyDescent="0.25">
      <c r="A183" s="2"/>
      <c r="B183" s="16"/>
      <c r="C183" s="6"/>
      <c r="D183" t="e">
        <f>VLOOKUP(Таблица91112282710[[#This Row],[Название документа, основания для закупки]],ТаблОснЗакуп[],2,FALSE)</f>
        <v>#N/A</v>
      </c>
      <c r="E183" s="2"/>
      <c r="F183" s="6"/>
      <c r="G183" s="41" t="e">
        <f>VLOOKUP(Таблица91112282710[[#This Row],[ Название раздела Плана]],ТаблРазделПлана4[],2,FALSE)</f>
        <v>#N/A</v>
      </c>
      <c r="H183" s="14"/>
      <c r="I183" s="14"/>
      <c r="J183" s="17"/>
      <c r="K183" s="17"/>
      <c r="L183" s="52"/>
      <c r="M183" s="51" t="e">
        <f>VLOOKUP(Таблица91112282710[[#This Row],[Предмет закупки для учета исключений  в годовом объеме закупок (Код исключения СМСП)]],ТаблИсключ,2,FALSE)</f>
        <v>#N/A</v>
      </c>
      <c r="N183" s="20"/>
      <c r="O183" s="12"/>
      <c r="P183" s="37"/>
      <c r="Q183" s="12"/>
      <c r="R183" s="12"/>
      <c r="S183" s="12"/>
      <c r="T183" s="16" t="e">
        <f>VLOOKUP(Таблица91112282710[[#This Row],[Ставка НДС]],ТаблицаСтавкиНДС[],2,FALSE)</f>
        <v>#N/A</v>
      </c>
      <c r="U183" s="6"/>
      <c r="V183" t="e">
        <f>VLOOKUP(Таблица91112282710[[#This Row],[Название источника финансирования]],ТаблИстФинанс[],2,FALSE)</f>
        <v>#N/A</v>
      </c>
      <c r="W183" s="2"/>
      <c r="X183" s="14"/>
      <c r="Y183" s="13"/>
      <c r="Z183" s="13"/>
      <c r="AA183" s="13"/>
      <c r="AB183" s="13"/>
      <c r="AC183" s="17"/>
      <c r="AD183" s="17"/>
      <c r="AE183" s="20"/>
      <c r="AF183" s="20"/>
      <c r="AG183" s="6"/>
      <c r="AH183" t="e">
        <f>VLOOKUP(Таблица91112282710[[#This Row],[Название способа закупки]],ТаблСпосЗакуп[],2,FALSE)</f>
        <v>#N/A</v>
      </c>
      <c r="AI183" s="6"/>
      <c r="AJ183" t="e">
        <f>VLOOKUP(Таблица91112282710[[#This Row],[Название формы конкурентной закупки]],ТаблФормЗакуп[],2,FALSE)</f>
        <v>#N/A</v>
      </c>
      <c r="AM183" s="14"/>
      <c r="AN183" s="14"/>
      <c r="AO183" s="15"/>
      <c r="AP183" s="14"/>
      <c r="AQ183" s="14"/>
      <c r="AR183" s="14"/>
      <c r="AT183" s="2"/>
      <c r="AV183" s="6"/>
      <c r="AW183" t="e">
        <f>VLOOKUP(Таблица91112282710[[#This Row],[Название ПД1 для согласования]],ТаблПодрГазпром[],2,FALSE)</f>
        <v>#N/A</v>
      </c>
      <c r="AX183" s="6"/>
      <c r="AY183" t="e">
        <f>VLOOKUP(Таблица91112282710[[#This Row],[Название ПД2 для согласования]],ТаблПодрГазпром[],2,FALSE)</f>
        <v>#N/A</v>
      </c>
      <c r="AZ183" s="6"/>
      <c r="BA183" t="e">
        <f>VLOOKUP(Таблица91112282710[[#This Row],[Название ПД3 для согласования]],ТаблПодрГазпром[],2,FALSE)</f>
        <v>#N/A</v>
      </c>
      <c r="BB183" s="6"/>
      <c r="BC183" t="e">
        <f>VLOOKUP(Таблица91112282710[[#This Row],[Название ПД4 для согласования]],ТаблПодрГазпром[],2,FALSE)</f>
        <v>#N/A</v>
      </c>
      <c r="BD183" s="6"/>
      <c r="BE183" t="e">
        <f>VLOOKUP(Таблица91112282710[[#This Row],[Название ПД5 для согласования]],ТаблПодрГазпром[],2,FALSE)</f>
        <v>#N/A</v>
      </c>
      <c r="BF183" s="2"/>
      <c r="BG183" s="12"/>
      <c r="BH183" s="12"/>
      <c r="BI183" s="6"/>
      <c r="BJ183" t="e">
        <f>VLOOKUP(Таблица91112282710[[#This Row],[Название направления закупки]],ТаблНапрЗакуп[],2,FALSE)</f>
        <v>#N/A</v>
      </c>
      <c r="BK183" s="14"/>
      <c r="BL183" s="44" t="e">
        <f>VLOOKUP(Таблица91112282710[[#This Row],[Наименование подразделения-заявителя закупки (только для закупок ОАО "Газпром")]],ТаблПодрГазпром[],2,FALSE)</f>
        <v>#N/A</v>
      </c>
      <c r="BM183" s="14"/>
    </row>
    <row r="184" spans="1:65" x14ac:dyDescent="0.25">
      <c r="A184" s="2"/>
      <c r="B184" s="16"/>
      <c r="C184" s="6"/>
      <c r="D184" t="e">
        <f>VLOOKUP(Таблица91112282710[[#This Row],[Название документа, основания для закупки]],ТаблОснЗакуп[],2,FALSE)</f>
        <v>#N/A</v>
      </c>
      <c r="E184" s="2"/>
      <c r="F184" s="6"/>
      <c r="G184" s="41" t="e">
        <f>VLOOKUP(Таблица91112282710[[#This Row],[ Название раздела Плана]],ТаблРазделПлана4[],2,FALSE)</f>
        <v>#N/A</v>
      </c>
      <c r="H184" s="14"/>
      <c r="I184" s="14"/>
      <c r="J184" s="17"/>
      <c r="K184" s="17"/>
      <c r="L184" s="52"/>
      <c r="M184" s="51" t="e">
        <f>VLOOKUP(Таблица91112282710[[#This Row],[Предмет закупки для учета исключений  в годовом объеме закупок (Код исключения СМСП)]],ТаблИсключ,2,FALSE)</f>
        <v>#N/A</v>
      </c>
      <c r="N184" s="20"/>
      <c r="O184" s="12"/>
      <c r="P184" s="37"/>
      <c r="Q184" s="12"/>
      <c r="R184" s="12"/>
      <c r="S184" s="12"/>
      <c r="T184" s="16" t="e">
        <f>VLOOKUP(Таблица91112282710[[#This Row],[Ставка НДС]],ТаблицаСтавкиНДС[],2,FALSE)</f>
        <v>#N/A</v>
      </c>
      <c r="U184" s="6"/>
      <c r="V184" t="e">
        <f>VLOOKUP(Таблица91112282710[[#This Row],[Название источника финансирования]],ТаблИстФинанс[],2,FALSE)</f>
        <v>#N/A</v>
      </c>
      <c r="W184" s="2"/>
      <c r="X184" s="14"/>
      <c r="Y184" s="13"/>
      <c r="Z184" s="13"/>
      <c r="AA184" s="13"/>
      <c r="AB184" s="13"/>
      <c r="AC184" s="17"/>
      <c r="AD184" s="17"/>
      <c r="AE184" s="20"/>
      <c r="AF184" s="20"/>
      <c r="AG184" s="6"/>
      <c r="AH184" t="e">
        <f>VLOOKUP(Таблица91112282710[[#This Row],[Название способа закупки]],ТаблСпосЗакуп[],2,FALSE)</f>
        <v>#N/A</v>
      </c>
      <c r="AI184" s="6"/>
      <c r="AJ184" t="e">
        <f>VLOOKUP(Таблица91112282710[[#This Row],[Название формы конкурентной закупки]],ТаблФормЗакуп[],2,FALSE)</f>
        <v>#N/A</v>
      </c>
      <c r="AM184" s="14"/>
      <c r="AN184" s="14"/>
      <c r="AO184" s="15"/>
      <c r="AP184" s="14"/>
      <c r="AQ184" s="14"/>
      <c r="AR184" s="14"/>
      <c r="AT184" s="2"/>
      <c r="AV184" s="6"/>
      <c r="AW184" t="e">
        <f>VLOOKUP(Таблица91112282710[[#This Row],[Название ПД1 для согласования]],ТаблПодрГазпром[],2,FALSE)</f>
        <v>#N/A</v>
      </c>
      <c r="AX184" s="6"/>
      <c r="AY184" t="e">
        <f>VLOOKUP(Таблица91112282710[[#This Row],[Название ПД2 для согласования]],ТаблПодрГазпром[],2,FALSE)</f>
        <v>#N/A</v>
      </c>
      <c r="AZ184" s="6"/>
      <c r="BA184" t="e">
        <f>VLOOKUP(Таблица91112282710[[#This Row],[Название ПД3 для согласования]],ТаблПодрГазпром[],2,FALSE)</f>
        <v>#N/A</v>
      </c>
      <c r="BB184" s="6"/>
      <c r="BC184" t="e">
        <f>VLOOKUP(Таблица91112282710[[#This Row],[Название ПД4 для согласования]],ТаблПодрГазпром[],2,FALSE)</f>
        <v>#N/A</v>
      </c>
      <c r="BD184" s="6"/>
      <c r="BE184" t="e">
        <f>VLOOKUP(Таблица91112282710[[#This Row],[Название ПД5 для согласования]],ТаблПодрГазпром[],2,FALSE)</f>
        <v>#N/A</v>
      </c>
      <c r="BF184" s="2"/>
      <c r="BG184" s="12"/>
      <c r="BH184" s="12"/>
      <c r="BI184" s="6"/>
      <c r="BJ184" t="e">
        <f>VLOOKUP(Таблица91112282710[[#This Row],[Название направления закупки]],ТаблНапрЗакуп[],2,FALSE)</f>
        <v>#N/A</v>
      </c>
      <c r="BK184" s="14"/>
      <c r="BL184" s="43" t="e">
        <f>VLOOKUP(Таблица91112282710[[#This Row],[Наименование подразделения-заявителя закупки (только для закупок ОАО "Газпром")]],ТаблПодрГазпром[],2,FALSE)</f>
        <v>#N/A</v>
      </c>
      <c r="BM184" s="14"/>
    </row>
    <row r="185" spans="1:65" x14ac:dyDescent="0.25">
      <c r="A185" s="2"/>
      <c r="B185" s="16"/>
      <c r="C185" s="6"/>
      <c r="D185" t="e">
        <f>VLOOKUP(Таблица91112282710[[#This Row],[Название документа, основания для закупки]],ТаблОснЗакуп[],2,FALSE)</f>
        <v>#N/A</v>
      </c>
      <c r="E185" s="2"/>
      <c r="F185" s="6"/>
      <c r="G185" s="41" t="e">
        <f>VLOOKUP(Таблица91112282710[[#This Row],[ Название раздела Плана]],ТаблРазделПлана4[],2,FALSE)</f>
        <v>#N/A</v>
      </c>
      <c r="H185" s="14"/>
      <c r="I185" s="14"/>
      <c r="J185" s="17"/>
      <c r="K185" s="17"/>
      <c r="L185" s="52"/>
      <c r="M185" s="51" t="e">
        <f>VLOOKUP(Таблица91112282710[[#This Row],[Предмет закупки для учета исключений  в годовом объеме закупок (Код исключения СМСП)]],ТаблИсключ,2,FALSE)</f>
        <v>#N/A</v>
      </c>
      <c r="N185" s="20"/>
      <c r="O185" s="12"/>
      <c r="P185" s="37"/>
      <c r="Q185" s="12"/>
      <c r="R185" s="12"/>
      <c r="S185" s="12"/>
      <c r="T185" s="16" t="e">
        <f>VLOOKUP(Таблица91112282710[[#This Row],[Ставка НДС]],ТаблицаСтавкиНДС[],2,FALSE)</f>
        <v>#N/A</v>
      </c>
      <c r="U185" s="6"/>
      <c r="V185" t="e">
        <f>VLOOKUP(Таблица91112282710[[#This Row],[Название источника финансирования]],ТаблИстФинанс[],2,FALSE)</f>
        <v>#N/A</v>
      </c>
      <c r="W185" s="2"/>
      <c r="X185" s="14"/>
      <c r="Y185" s="13"/>
      <c r="Z185" s="13"/>
      <c r="AA185" s="13"/>
      <c r="AB185" s="13"/>
      <c r="AC185" s="17"/>
      <c r="AD185" s="17"/>
      <c r="AE185" s="20"/>
      <c r="AF185" s="20"/>
      <c r="AG185" s="6"/>
      <c r="AH185" t="e">
        <f>VLOOKUP(Таблица91112282710[[#This Row],[Название способа закупки]],ТаблСпосЗакуп[],2,FALSE)</f>
        <v>#N/A</v>
      </c>
      <c r="AI185" s="6"/>
      <c r="AJ185" t="e">
        <f>VLOOKUP(Таблица91112282710[[#This Row],[Название формы конкурентной закупки]],ТаблФормЗакуп[],2,FALSE)</f>
        <v>#N/A</v>
      </c>
      <c r="AM185" s="14"/>
      <c r="AN185" s="14"/>
      <c r="AO185" s="15"/>
      <c r="AP185" s="14"/>
      <c r="AQ185" s="14"/>
      <c r="AR185" s="14"/>
      <c r="AT185" s="2"/>
      <c r="AV185" s="6"/>
      <c r="AW185" t="e">
        <f>VLOOKUP(Таблица91112282710[[#This Row],[Название ПД1 для согласования]],ТаблПодрГазпром[],2,FALSE)</f>
        <v>#N/A</v>
      </c>
      <c r="AX185" s="6"/>
      <c r="AY185" t="e">
        <f>VLOOKUP(Таблица91112282710[[#This Row],[Название ПД2 для согласования]],ТаблПодрГазпром[],2,FALSE)</f>
        <v>#N/A</v>
      </c>
      <c r="AZ185" s="6"/>
      <c r="BA185" t="e">
        <f>VLOOKUP(Таблица91112282710[[#This Row],[Название ПД3 для согласования]],ТаблПодрГазпром[],2,FALSE)</f>
        <v>#N/A</v>
      </c>
      <c r="BB185" s="6"/>
      <c r="BC185" t="e">
        <f>VLOOKUP(Таблица91112282710[[#This Row],[Название ПД4 для согласования]],ТаблПодрГазпром[],2,FALSE)</f>
        <v>#N/A</v>
      </c>
      <c r="BD185" s="6"/>
      <c r="BE185" t="e">
        <f>VLOOKUP(Таблица91112282710[[#This Row],[Название ПД5 для согласования]],ТаблПодрГазпром[],2,FALSE)</f>
        <v>#N/A</v>
      </c>
      <c r="BF185" s="2"/>
      <c r="BG185" s="12"/>
      <c r="BH185" s="12"/>
      <c r="BI185" s="6"/>
      <c r="BJ185" t="e">
        <f>VLOOKUP(Таблица91112282710[[#This Row],[Название направления закупки]],ТаблНапрЗакуп[],2,FALSE)</f>
        <v>#N/A</v>
      </c>
      <c r="BK185" s="14"/>
      <c r="BL185" s="44" t="e">
        <f>VLOOKUP(Таблица91112282710[[#This Row],[Наименование подразделения-заявителя закупки (только для закупок ОАО "Газпром")]],ТаблПодрГазпром[],2,FALSE)</f>
        <v>#N/A</v>
      </c>
      <c r="BM185" s="14"/>
    </row>
    <row r="186" spans="1:65" x14ac:dyDescent="0.25">
      <c r="A186" s="2"/>
      <c r="B186" s="16"/>
      <c r="C186" s="6"/>
      <c r="D186" t="e">
        <f>VLOOKUP(Таблица91112282710[[#This Row],[Название документа, основания для закупки]],ТаблОснЗакуп[],2,FALSE)</f>
        <v>#N/A</v>
      </c>
      <c r="E186" s="2"/>
      <c r="F186" s="6"/>
      <c r="G186" s="41" t="e">
        <f>VLOOKUP(Таблица91112282710[[#This Row],[ Название раздела Плана]],ТаблРазделПлана4[],2,FALSE)</f>
        <v>#N/A</v>
      </c>
      <c r="H186" s="14"/>
      <c r="I186" s="14"/>
      <c r="J186" s="17"/>
      <c r="K186" s="17"/>
      <c r="L186" s="52"/>
      <c r="M186" s="51" t="e">
        <f>VLOOKUP(Таблица91112282710[[#This Row],[Предмет закупки для учета исключений  в годовом объеме закупок (Код исключения СМСП)]],ТаблИсключ,2,FALSE)</f>
        <v>#N/A</v>
      </c>
      <c r="N186" s="20"/>
      <c r="O186" s="12"/>
      <c r="P186" s="37"/>
      <c r="Q186" s="12"/>
      <c r="R186" s="12"/>
      <c r="S186" s="12"/>
      <c r="T186" s="16" t="e">
        <f>VLOOKUP(Таблица91112282710[[#This Row],[Ставка НДС]],ТаблицаСтавкиНДС[],2,FALSE)</f>
        <v>#N/A</v>
      </c>
      <c r="U186" s="6"/>
      <c r="V186" t="e">
        <f>VLOOKUP(Таблица91112282710[[#This Row],[Название источника финансирования]],ТаблИстФинанс[],2,FALSE)</f>
        <v>#N/A</v>
      </c>
      <c r="W186" s="2"/>
      <c r="X186" s="14"/>
      <c r="Y186" s="13"/>
      <c r="Z186" s="13"/>
      <c r="AA186" s="13"/>
      <c r="AB186" s="13"/>
      <c r="AC186" s="17"/>
      <c r="AD186" s="17"/>
      <c r="AE186" s="20"/>
      <c r="AF186" s="20"/>
      <c r="AG186" s="6"/>
      <c r="AH186" t="e">
        <f>VLOOKUP(Таблица91112282710[[#This Row],[Название способа закупки]],ТаблСпосЗакуп[],2,FALSE)</f>
        <v>#N/A</v>
      </c>
      <c r="AI186" s="6"/>
      <c r="AJ186" t="e">
        <f>VLOOKUP(Таблица91112282710[[#This Row],[Название формы конкурентной закупки]],ТаблФормЗакуп[],2,FALSE)</f>
        <v>#N/A</v>
      </c>
      <c r="AM186" s="14"/>
      <c r="AN186" s="14"/>
      <c r="AO186" s="15"/>
      <c r="AP186" s="14"/>
      <c r="AQ186" s="14"/>
      <c r="AR186" s="14"/>
      <c r="AT186" s="2"/>
      <c r="AV186" s="6"/>
      <c r="AW186" t="e">
        <f>VLOOKUP(Таблица91112282710[[#This Row],[Название ПД1 для согласования]],ТаблПодрГазпром[],2,FALSE)</f>
        <v>#N/A</v>
      </c>
      <c r="AX186" s="6"/>
      <c r="AY186" t="e">
        <f>VLOOKUP(Таблица91112282710[[#This Row],[Название ПД2 для согласования]],ТаблПодрГазпром[],2,FALSE)</f>
        <v>#N/A</v>
      </c>
      <c r="AZ186" s="6"/>
      <c r="BA186" t="e">
        <f>VLOOKUP(Таблица91112282710[[#This Row],[Название ПД3 для согласования]],ТаблПодрГазпром[],2,FALSE)</f>
        <v>#N/A</v>
      </c>
      <c r="BB186" s="6"/>
      <c r="BC186" t="e">
        <f>VLOOKUP(Таблица91112282710[[#This Row],[Название ПД4 для согласования]],ТаблПодрГазпром[],2,FALSE)</f>
        <v>#N/A</v>
      </c>
      <c r="BD186" s="6"/>
      <c r="BE186" t="e">
        <f>VLOOKUP(Таблица91112282710[[#This Row],[Название ПД5 для согласования]],ТаблПодрГазпром[],2,FALSE)</f>
        <v>#N/A</v>
      </c>
      <c r="BF186" s="2"/>
      <c r="BG186" s="12"/>
      <c r="BH186" s="12"/>
      <c r="BI186" s="6"/>
      <c r="BJ186" t="e">
        <f>VLOOKUP(Таблица91112282710[[#This Row],[Название направления закупки]],ТаблНапрЗакуп[],2,FALSE)</f>
        <v>#N/A</v>
      </c>
      <c r="BK186" s="14"/>
      <c r="BL186" s="43" t="e">
        <f>VLOOKUP(Таблица91112282710[[#This Row],[Наименование подразделения-заявителя закупки (только для закупок ОАО "Газпром")]],ТаблПодрГазпром[],2,FALSE)</f>
        <v>#N/A</v>
      </c>
      <c r="BM186" s="14"/>
    </row>
    <row r="187" spans="1:65" x14ac:dyDescent="0.25">
      <c r="A187" s="2"/>
      <c r="B187" s="16"/>
      <c r="C187" s="6"/>
      <c r="D187" t="e">
        <f>VLOOKUP(Таблица91112282710[[#This Row],[Название документа, основания для закупки]],ТаблОснЗакуп[],2,FALSE)</f>
        <v>#N/A</v>
      </c>
      <c r="E187" s="2"/>
      <c r="F187" s="6"/>
      <c r="G187" s="41" t="e">
        <f>VLOOKUP(Таблица91112282710[[#This Row],[ Название раздела Плана]],ТаблРазделПлана4[],2,FALSE)</f>
        <v>#N/A</v>
      </c>
      <c r="H187" s="14"/>
      <c r="I187" s="14"/>
      <c r="J187" s="17"/>
      <c r="K187" s="17"/>
      <c r="L187" s="52"/>
      <c r="M187" s="51" t="e">
        <f>VLOOKUP(Таблица91112282710[[#This Row],[Предмет закупки для учета исключений  в годовом объеме закупок (Код исключения СМСП)]],ТаблИсключ,2,FALSE)</f>
        <v>#N/A</v>
      </c>
      <c r="N187" s="20"/>
      <c r="O187" s="12"/>
      <c r="P187" s="37"/>
      <c r="Q187" s="12"/>
      <c r="R187" s="12"/>
      <c r="S187" s="12"/>
      <c r="T187" s="16" t="e">
        <f>VLOOKUP(Таблица91112282710[[#This Row],[Ставка НДС]],ТаблицаСтавкиНДС[],2,FALSE)</f>
        <v>#N/A</v>
      </c>
      <c r="U187" s="6"/>
      <c r="V187" t="e">
        <f>VLOOKUP(Таблица91112282710[[#This Row],[Название источника финансирования]],ТаблИстФинанс[],2,FALSE)</f>
        <v>#N/A</v>
      </c>
      <c r="W187" s="2"/>
      <c r="X187" s="14"/>
      <c r="Y187" s="13"/>
      <c r="Z187" s="13"/>
      <c r="AA187" s="13"/>
      <c r="AB187" s="13"/>
      <c r="AC187" s="17"/>
      <c r="AD187" s="17"/>
      <c r="AE187" s="20"/>
      <c r="AF187" s="20"/>
      <c r="AG187" s="6"/>
      <c r="AH187" t="e">
        <f>VLOOKUP(Таблица91112282710[[#This Row],[Название способа закупки]],ТаблСпосЗакуп[],2,FALSE)</f>
        <v>#N/A</v>
      </c>
      <c r="AI187" s="6"/>
      <c r="AJ187" t="e">
        <f>VLOOKUP(Таблица91112282710[[#This Row],[Название формы конкурентной закупки]],ТаблФормЗакуп[],2,FALSE)</f>
        <v>#N/A</v>
      </c>
      <c r="AM187" s="14"/>
      <c r="AN187" s="14"/>
      <c r="AO187" s="15"/>
      <c r="AP187" s="14"/>
      <c r="AQ187" s="14"/>
      <c r="AR187" s="14"/>
      <c r="AT187" s="2"/>
      <c r="AV187" s="6"/>
      <c r="AW187" t="e">
        <f>VLOOKUP(Таблица91112282710[[#This Row],[Название ПД1 для согласования]],ТаблПодрГазпром[],2,FALSE)</f>
        <v>#N/A</v>
      </c>
      <c r="AX187" s="6"/>
      <c r="AY187" t="e">
        <f>VLOOKUP(Таблица91112282710[[#This Row],[Название ПД2 для согласования]],ТаблПодрГазпром[],2,FALSE)</f>
        <v>#N/A</v>
      </c>
      <c r="AZ187" s="6"/>
      <c r="BA187" t="e">
        <f>VLOOKUP(Таблица91112282710[[#This Row],[Название ПД3 для согласования]],ТаблПодрГазпром[],2,FALSE)</f>
        <v>#N/A</v>
      </c>
      <c r="BB187" s="6"/>
      <c r="BC187" t="e">
        <f>VLOOKUP(Таблица91112282710[[#This Row],[Название ПД4 для согласования]],ТаблПодрГазпром[],2,FALSE)</f>
        <v>#N/A</v>
      </c>
      <c r="BD187" s="6"/>
      <c r="BE187" t="e">
        <f>VLOOKUP(Таблица91112282710[[#This Row],[Название ПД5 для согласования]],ТаблПодрГазпром[],2,FALSE)</f>
        <v>#N/A</v>
      </c>
      <c r="BF187" s="2"/>
      <c r="BG187" s="12"/>
      <c r="BH187" s="12"/>
      <c r="BI187" s="6"/>
      <c r="BJ187" t="e">
        <f>VLOOKUP(Таблица91112282710[[#This Row],[Название направления закупки]],ТаблНапрЗакуп[],2,FALSE)</f>
        <v>#N/A</v>
      </c>
      <c r="BK187" s="14"/>
      <c r="BL187" s="44" t="e">
        <f>VLOOKUP(Таблица91112282710[[#This Row],[Наименование подразделения-заявителя закупки (только для закупок ОАО "Газпром")]],ТаблПодрГазпром[],2,FALSE)</f>
        <v>#N/A</v>
      </c>
      <c r="BM187" s="14"/>
    </row>
    <row r="188" spans="1:65" x14ac:dyDescent="0.25">
      <c r="A188" s="2"/>
      <c r="B188" s="16"/>
      <c r="C188" s="6"/>
      <c r="D188" t="e">
        <f>VLOOKUP(Таблица91112282710[[#This Row],[Название документа, основания для закупки]],ТаблОснЗакуп[],2,FALSE)</f>
        <v>#N/A</v>
      </c>
      <c r="E188" s="2"/>
      <c r="F188" s="6"/>
      <c r="G188" s="41" t="e">
        <f>VLOOKUP(Таблица91112282710[[#This Row],[ Название раздела Плана]],ТаблРазделПлана4[],2,FALSE)</f>
        <v>#N/A</v>
      </c>
      <c r="H188" s="14"/>
      <c r="I188" s="14"/>
      <c r="J188" s="17"/>
      <c r="K188" s="17"/>
      <c r="L188" s="52"/>
      <c r="M188" s="51" t="e">
        <f>VLOOKUP(Таблица91112282710[[#This Row],[Предмет закупки для учета исключений  в годовом объеме закупок (Код исключения СМСП)]],ТаблИсключ,2,FALSE)</f>
        <v>#N/A</v>
      </c>
      <c r="N188" s="20"/>
      <c r="O188" s="12"/>
      <c r="P188" s="37"/>
      <c r="Q188" s="12"/>
      <c r="R188" s="12"/>
      <c r="S188" s="12"/>
      <c r="T188" s="16" t="e">
        <f>VLOOKUP(Таблица91112282710[[#This Row],[Ставка НДС]],ТаблицаСтавкиНДС[],2,FALSE)</f>
        <v>#N/A</v>
      </c>
      <c r="U188" s="6"/>
      <c r="V188" t="e">
        <f>VLOOKUP(Таблица91112282710[[#This Row],[Название источника финансирования]],ТаблИстФинанс[],2,FALSE)</f>
        <v>#N/A</v>
      </c>
      <c r="W188" s="2"/>
      <c r="X188" s="14"/>
      <c r="Y188" s="13"/>
      <c r="Z188" s="13"/>
      <c r="AA188" s="13"/>
      <c r="AB188" s="13"/>
      <c r="AC188" s="17"/>
      <c r="AD188" s="17"/>
      <c r="AE188" s="20"/>
      <c r="AF188" s="20"/>
      <c r="AG188" s="6"/>
      <c r="AH188" t="e">
        <f>VLOOKUP(Таблица91112282710[[#This Row],[Название способа закупки]],ТаблСпосЗакуп[],2,FALSE)</f>
        <v>#N/A</v>
      </c>
      <c r="AI188" s="6"/>
      <c r="AJ188" t="e">
        <f>VLOOKUP(Таблица91112282710[[#This Row],[Название формы конкурентной закупки]],ТаблФормЗакуп[],2,FALSE)</f>
        <v>#N/A</v>
      </c>
      <c r="AM188" s="14"/>
      <c r="AN188" s="14"/>
      <c r="AO188" s="15"/>
      <c r="AP188" s="14"/>
      <c r="AQ188" s="14"/>
      <c r="AR188" s="14"/>
      <c r="AT188" s="2"/>
      <c r="AV188" s="6"/>
      <c r="AW188" t="e">
        <f>VLOOKUP(Таблица91112282710[[#This Row],[Название ПД1 для согласования]],ТаблПодрГазпром[],2,FALSE)</f>
        <v>#N/A</v>
      </c>
      <c r="AX188" s="6"/>
      <c r="AY188" t="e">
        <f>VLOOKUP(Таблица91112282710[[#This Row],[Название ПД2 для согласования]],ТаблПодрГазпром[],2,FALSE)</f>
        <v>#N/A</v>
      </c>
      <c r="AZ188" s="6"/>
      <c r="BA188" t="e">
        <f>VLOOKUP(Таблица91112282710[[#This Row],[Название ПД3 для согласования]],ТаблПодрГазпром[],2,FALSE)</f>
        <v>#N/A</v>
      </c>
      <c r="BB188" s="6"/>
      <c r="BC188" t="e">
        <f>VLOOKUP(Таблица91112282710[[#This Row],[Название ПД4 для согласования]],ТаблПодрГазпром[],2,FALSE)</f>
        <v>#N/A</v>
      </c>
      <c r="BD188" s="6"/>
      <c r="BE188" t="e">
        <f>VLOOKUP(Таблица91112282710[[#This Row],[Название ПД5 для согласования]],ТаблПодрГазпром[],2,FALSE)</f>
        <v>#N/A</v>
      </c>
      <c r="BF188" s="2"/>
      <c r="BG188" s="12"/>
      <c r="BH188" s="12"/>
      <c r="BI188" s="6"/>
      <c r="BJ188" t="e">
        <f>VLOOKUP(Таблица91112282710[[#This Row],[Название направления закупки]],ТаблНапрЗакуп[],2,FALSE)</f>
        <v>#N/A</v>
      </c>
      <c r="BK188" s="14"/>
      <c r="BL188" s="43" t="e">
        <f>VLOOKUP(Таблица91112282710[[#This Row],[Наименование подразделения-заявителя закупки (только для закупок ОАО "Газпром")]],ТаблПодрГазпром[],2,FALSE)</f>
        <v>#N/A</v>
      </c>
      <c r="BM188" s="14"/>
    </row>
    <row r="189" spans="1:65" x14ac:dyDescent="0.25">
      <c r="A189" s="2"/>
      <c r="B189" s="16"/>
      <c r="C189" s="6"/>
      <c r="D189" t="e">
        <f>VLOOKUP(Таблица91112282710[[#This Row],[Название документа, основания для закупки]],ТаблОснЗакуп[],2,FALSE)</f>
        <v>#N/A</v>
      </c>
      <c r="E189" s="2"/>
      <c r="F189" s="6"/>
      <c r="G189" s="41" t="e">
        <f>VLOOKUP(Таблица91112282710[[#This Row],[ Название раздела Плана]],ТаблРазделПлана4[],2,FALSE)</f>
        <v>#N/A</v>
      </c>
      <c r="H189" s="14"/>
      <c r="I189" s="14"/>
      <c r="J189" s="17"/>
      <c r="K189" s="17"/>
      <c r="L189" s="52"/>
      <c r="M189" s="51" t="e">
        <f>VLOOKUP(Таблица91112282710[[#This Row],[Предмет закупки для учета исключений  в годовом объеме закупок (Код исключения СМСП)]],ТаблИсключ,2,FALSE)</f>
        <v>#N/A</v>
      </c>
      <c r="N189" s="20"/>
      <c r="O189" s="12"/>
      <c r="P189" s="37"/>
      <c r="Q189" s="12"/>
      <c r="R189" s="12"/>
      <c r="S189" s="12"/>
      <c r="T189" s="16" t="e">
        <f>VLOOKUP(Таблица91112282710[[#This Row],[Ставка НДС]],ТаблицаСтавкиНДС[],2,FALSE)</f>
        <v>#N/A</v>
      </c>
      <c r="U189" s="6"/>
      <c r="V189" t="e">
        <f>VLOOKUP(Таблица91112282710[[#This Row],[Название источника финансирования]],ТаблИстФинанс[],2,FALSE)</f>
        <v>#N/A</v>
      </c>
      <c r="W189" s="2"/>
      <c r="X189" s="14"/>
      <c r="Y189" s="13"/>
      <c r="Z189" s="13"/>
      <c r="AA189" s="13"/>
      <c r="AB189" s="13"/>
      <c r="AC189" s="17"/>
      <c r="AD189" s="17"/>
      <c r="AE189" s="20"/>
      <c r="AF189" s="20"/>
      <c r="AG189" s="6"/>
      <c r="AH189" t="e">
        <f>VLOOKUP(Таблица91112282710[[#This Row],[Название способа закупки]],ТаблСпосЗакуп[],2,FALSE)</f>
        <v>#N/A</v>
      </c>
      <c r="AI189" s="6"/>
      <c r="AJ189" t="e">
        <f>VLOOKUP(Таблица91112282710[[#This Row],[Название формы конкурентной закупки]],ТаблФормЗакуп[],2,FALSE)</f>
        <v>#N/A</v>
      </c>
      <c r="AM189" s="14"/>
      <c r="AN189" s="14"/>
      <c r="AO189" s="15"/>
      <c r="AP189" s="14"/>
      <c r="AQ189" s="14"/>
      <c r="AR189" s="14"/>
      <c r="AT189" s="2"/>
      <c r="AV189" s="6"/>
      <c r="AW189" t="e">
        <f>VLOOKUP(Таблица91112282710[[#This Row],[Название ПД1 для согласования]],ТаблПодрГазпром[],2,FALSE)</f>
        <v>#N/A</v>
      </c>
      <c r="AX189" s="6"/>
      <c r="AY189" t="e">
        <f>VLOOKUP(Таблица91112282710[[#This Row],[Название ПД2 для согласования]],ТаблПодрГазпром[],2,FALSE)</f>
        <v>#N/A</v>
      </c>
      <c r="AZ189" s="6"/>
      <c r="BA189" t="e">
        <f>VLOOKUP(Таблица91112282710[[#This Row],[Название ПД3 для согласования]],ТаблПодрГазпром[],2,FALSE)</f>
        <v>#N/A</v>
      </c>
      <c r="BB189" s="6"/>
      <c r="BC189" t="e">
        <f>VLOOKUP(Таблица91112282710[[#This Row],[Название ПД4 для согласования]],ТаблПодрГазпром[],2,FALSE)</f>
        <v>#N/A</v>
      </c>
      <c r="BD189" s="6"/>
      <c r="BE189" t="e">
        <f>VLOOKUP(Таблица91112282710[[#This Row],[Название ПД5 для согласования]],ТаблПодрГазпром[],2,FALSE)</f>
        <v>#N/A</v>
      </c>
      <c r="BF189" s="2"/>
      <c r="BG189" s="12"/>
      <c r="BH189" s="12"/>
      <c r="BI189" s="6"/>
      <c r="BJ189" t="e">
        <f>VLOOKUP(Таблица91112282710[[#This Row],[Название направления закупки]],ТаблНапрЗакуп[],2,FALSE)</f>
        <v>#N/A</v>
      </c>
      <c r="BK189" s="14"/>
      <c r="BL189" s="44" t="e">
        <f>VLOOKUP(Таблица91112282710[[#This Row],[Наименование подразделения-заявителя закупки (только для закупок ОАО "Газпром")]],ТаблПодрГазпром[],2,FALSE)</f>
        <v>#N/A</v>
      </c>
      <c r="BM189" s="14"/>
    </row>
    <row r="190" spans="1:65" x14ac:dyDescent="0.25">
      <c r="A190" s="2"/>
      <c r="B190" s="16"/>
      <c r="C190" s="6"/>
      <c r="D190" t="e">
        <f>VLOOKUP(Таблица91112282710[[#This Row],[Название документа, основания для закупки]],ТаблОснЗакуп[],2,FALSE)</f>
        <v>#N/A</v>
      </c>
      <c r="E190" s="2"/>
      <c r="F190" s="6"/>
      <c r="G190" s="41" t="e">
        <f>VLOOKUP(Таблица91112282710[[#This Row],[ Название раздела Плана]],ТаблРазделПлана4[],2,FALSE)</f>
        <v>#N/A</v>
      </c>
      <c r="H190" s="14"/>
      <c r="I190" s="14"/>
      <c r="J190" s="17"/>
      <c r="K190" s="17"/>
      <c r="L190" s="52"/>
      <c r="M190" s="51" t="e">
        <f>VLOOKUP(Таблица91112282710[[#This Row],[Предмет закупки для учета исключений  в годовом объеме закупок (Код исключения СМСП)]],ТаблИсключ,2,FALSE)</f>
        <v>#N/A</v>
      </c>
      <c r="N190" s="20"/>
      <c r="O190" s="12"/>
      <c r="P190" s="37"/>
      <c r="Q190" s="12"/>
      <c r="R190" s="12"/>
      <c r="S190" s="12"/>
      <c r="T190" s="16" t="e">
        <f>VLOOKUP(Таблица91112282710[[#This Row],[Ставка НДС]],ТаблицаСтавкиНДС[],2,FALSE)</f>
        <v>#N/A</v>
      </c>
      <c r="U190" s="6"/>
      <c r="V190" t="e">
        <f>VLOOKUP(Таблица91112282710[[#This Row],[Название источника финансирования]],ТаблИстФинанс[],2,FALSE)</f>
        <v>#N/A</v>
      </c>
      <c r="W190" s="2"/>
      <c r="X190" s="14"/>
      <c r="Y190" s="13"/>
      <c r="Z190" s="13"/>
      <c r="AA190" s="13"/>
      <c r="AB190" s="13"/>
      <c r="AC190" s="17"/>
      <c r="AD190" s="17"/>
      <c r="AE190" s="20"/>
      <c r="AF190" s="20"/>
      <c r="AG190" s="6"/>
      <c r="AH190" t="e">
        <f>VLOOKUP(Таблица91112282710[[#This Row],[Название способа закупки]],ТаблСпосЗакуп[],2,FALSE)</f>
        <v>#N/A</v>
      </c>
      <c r="AI190" s="6"/>
      <c r="AJ190" t="e">
        <f>VLOOKUP(Таблица91112282710[[#This Row],[Название формы конкурентной закупки]],ТаблФормЗакуп[],2,FALSE)</f>
        <v>#N/A</v>
      </c>
      <c r="AM190" s="14"/>
      <c r="AN190" s="14"/>
      <c r="AO190" s="15"/>
      <c r="AP190" s="14"/>
      <c r="AQ190" s="14"/>
      <c r="AR190" s="14"/>
      <c r="AT190" s="2"/>
      <c r="AV190" s="6"/>
      <c r="AW190" t="e">
        <f>VLOOKUP(Таблица91112282710[[#This Row],[Название ПД1 для согласования]],ТаблПодрГазпром[],2,FALSE)</f>
        <v>#N/A</v>
      </c>
      <c r="AX190" s="6"/>
      <c r="AY190" t="e">
        <f>VLOOKUP(Таблица91112282710[[#This Row],[Название ПД2 для согласования]],ТаблПодрГазпром[],2,FALSE)</f>
        <v>#N/A</v>
      </c>
      <c r="AZ190" s="6"/>
      <c r="BA190" t="e">
        <f>VLOOKUP(Таблица91112282710[[#This Row],[Название ПД3 для согласования]],ТаблПодрГазпром[],2,FALSE)</f>
        <v>#N/A</v>
      </c>
      <c r="BB190" s="6"/>
      <c r="BC190" t="e">
        <f>VLOOKUP(Таблица91112282710[[#This Row],[Название ПД4 для согласования]],ТаблПодрГазпром[],2,FALSE)</f>
        <v>#N/A</v>
      </c>
      <c r="BD190" s="6"/>
      <c r="BE190" t="e">
        <f>VLOOKUP(Таблица91112282710[[#This Row],[Название ПД5 для согласования]],ТаблПодрГазпром[],2,FALSE)</f>
        <v>#N/A</v>
      </c>
      <c r="BF190" s="2"/>
      <c r="BG190" s="12"/>
      <c r="BH190" s="12"/>
      <c r="BI190" s="6"/>
      <c r="BJ190" t="e">
        <f>VLOOKUP(Таблица91112282710[[#This Row],[Название направления закупки]],ТаблНапрЗакуп[],2,FALSE)</f>
        <v>#N/A</v>
      </c>
      <c r="BK190" s="14"/>
      <c r="BL190" s="43" t="e">
        <f>VLOOKUP(Таблица91112282710[[#This Row],[Наименование подразделения-заявителя закупки (только для закупок ОАО "Газпром")]],ТаблПодрГазпром[],2,FALSE)</f>
        <v>#N/A</v>
      </c>
      <c r="BM190" s="14"/>
    </row>
    <row r="191" spans="1:65" x14ac:dyDescent="0.25">
      <c r="A191" s="2"/>
      <c r="B191" s="16"/>
      <c r="C191" s="6"/>
      <c r="D191" t="e">
        <f>VLOOKUP(Таблица91112282710[[#This Row],[Название документа, основания для закупки]],ТаблОснЗакуп[],2,FALSE)</f>
        <v>#N/A</v>
      </c>
      <c r="E191" s="2"/>
      <c r="F191" s="6"/>
      <c r="G191" s="41" t="e">
        <f>VLOOKUP(Таблица91112282710[[#This Row],[ Название раздела Плана]],ТаблРазделПлана4[],2,FALSE)</f>
        <v>#N/A</v>
      </c>
      <c r="H191" s="14"/>
      <c r="I191" s="14"/>
      <c r="J191" s="17"/>
      <c r="K191" s="17"/>
      <c r="L191" s="52"/>
      <c r="M191" s="51" t="e">
        <f>VLOOKUP(Таблица91112282710[[#This Row],[Предмет закупки для учета исключений  в годовом объеме закупок (Код исключения СМСП)]],ТаблИсключ,2,FALSE)</f>
        <v>#N/A</v>
      </c>
      <c r="N191" s="20"/>
      <c r="O191" s="12"/>
      <c r="P191" s="37"/>
      <c r="Q191" s="12"/>
      <c r="R191" s="12"/>
      <c r="S191" s="12"/>
      <c r="T191" s="16" t="e">
        <f>VLOOKUP(Таблица91112282710[[#This Row],[Ставка НДС]],ТаблицаСтавкиНДС[],2,FALSE)</f>
        <v>#N/A</v>
      </c>
      <c r="U191" s="6"/>
      <c r="V191" t="e">
        <f>VLOOKUP(Таблица91112282710[[#This Row],[Название источника финансирования]],ТаблИстФинанс[],2,FALSE)</f>
        <v>#N/A</v>
      </c>
      <c r="W191" s="2"/>
      <c r="X191" s="14"/>
      <c r="Y191" s="13"/>
      <c r="Z191" s="13"/>
      <c r="AA191" s="13"/>
      <c r="AB191" s="13"/>
      <c r="AC191" s="17"/>
      <c r="AD191" s="17"/>
      <c r="AE191" s="20"/>
      <c r="AF191" s="20"/>
      <c r="AG191" s="6"/>
      <c r="AH191" t="e">
        <f>VLOOKUP(Таблица91112282710[[#This Row],[Название способа закупки]],ТаблСпосЗакуп[],2,FALSE)</f>
        <v>#N/A</v>
      </c>
      <c r="AI191" s="6"/>
      <c r="AJ191" t="e">
        <f>VLOOKUP(Таблица91112282710[[#This Row],[Название формы конкурентной закупки]],ТаблФормЗакуп[],2,FALSE)</f>
        <v>#N/A</v>
      </c>
      <c r="AM191" s="14"/>
      <c r="AN191" s="14"/>
      <c r="AO191" s="15"/>
      <c r="AP191" s="14"/>
      <c r="AQ191" s="14"/>
      <c r="AR191" s="14"/>
      <c r="AT191" s="2"/>
      <c r="AV191" s="6"/>
      <c r="AW191" t="e">
        <f>VLOOKUP(Таблица91112282710[[#This Row],[Название ПД1 для согласования]],ТаблПодрГазпром[],2,FALSE)</f>
        <v>#N/A</v>
      </c>
      <c r="AX191" s="6"/>
      <c r="AY191" t="e">
        <f>VLOOKUP(Таблица91112282710[[#This Row],[Название ПД2 для согласования]],ТаблПодрГазпром[],2,FALSE)</f>
        <v>#N/A</v>
      </c>
      <c r="AZ191" s="6"/>
      <c r="BA191" t="e">
        <f>VLOOKUP(Таблица91112282710[[#This Row],[Название ПД3 для согласования]],ТаблПодрГазпром[],2,FALSE)</f>
        <v>#N/A</v>
      </c>
      <c r="BB191" s="6"/>
      <c r="BC191" t="e">
        <f>VLOOKUP(Таблица91112282710[[#This Row],[Название ПД4 для согласования]],ТаблПодрГазпром[],2,FALSE)</f>
        <v>#N/A</v>
      </c>
      <c r="BD191" s="6"/>
      <c r="BE191" t="e">
        <f>VLOOKUP(Таблица91112282710[[#This Row],[Название ПД5 для согласования]],ТаблПодрГазпром[],2,FALSE)</f>
        <v>#N/A</v>
      </c>
      <c r="BF191" s="2"/>
      <c r="BG191" s="12"/>
      <c r="BH191" s="12"/>
      <c r="BI191" s="6"/>
      <c r="BJ191" t="e">
        <f>VLOOKUP(Таблица91112282710[[#This Row],[Название направления закупки]],ТаблНапрЗакуп[],2,FALSE)</f>
        <v>#N/A</v>
      </c>
      <c r="BK191" s="14"/>
      <c r="BL191" s="44" t="e">
        <f>VLOOKUP(Таблица91112282710[[#This Row],[Наименование подразделения-заявителя закупки (только для закупок ОАО "Газпром")]],ТаблПодрГазпром[],2,FALSE)</f>
        <v>#N/A</v>
      </c>
      <c r="BM191" s="14"/>
    </row>
    <row r="192" spans="1:65" x14ac:dyDescent="0.25">
      <c r="A192" s="2"/>
      <c r="B192" s="16"/>
      <c r="C192" s="6"/>
      <c r="D192" t="e">
        <f>VLOOKUP(Таблица91112282710[[#This Row],[Название документа, основания для закупки]],ТаблОснЗакуп[],2,FALSE)</f>
        <v>#N/A</v>
      </c>
      <c r="E192" s="2"/>
      <c r="F192" s="6"/>
      <c r="G192" s="41" t="e">
        <f>VLOOKUP(Таблица91112282710[[#This Row],[ Название раздела Плана]],ТаблРазделПлана4[],2,FALSE)</f>
        <v>#N/A</v>
      </c>
      <c r="H192" s="14"/>
      <c r="I192" s="14"/>
      <c r="J192" s="17"/>
      <c r="K192" s="17"/>
      <c r="L192" s="52"/>
      <c r="M192" s="51" t="e">
        <f>VLOOKUP(Таблица91112282710[[#This Row],[Предмет закупки для учета исключений  в годовом объеме закупок (Код исключения СМСП)]],ТаблИсключ,2,FALSE)</f>
        <v>#N/A</v>
      </c>
      <c r="N192" s="20"/>
      <c r="O192" s="12"/>
      <c r="P192" s="37"/>
      <c r="Q192" s="12"/>
      <c r="R192" s="12"/>
      <c r="S192" s="12"/>
      <c r="T192" s="16" t="e">
        <f>VLOOKUP(Таблица91112282710[[#This Row],[Ставка НДС]],ТаблицаСтавкиНДС[],2,FALSE)</f>
        <v>#N/A</v>
      </c>
      <c r="U192" s="6"/>
      <c r="V192" t="e">
        <f>VLOOKUP(Таблица91112282710[[#This Row],[Название источника финансирования]],ТаблИстФинанс[],2,FALSE)</f>
        <v>#N/A</v>
      </c>
      <c r="W192" s="2"/>
      <c r="X192" s="14"/>
      <c r="Y192" s="13"/>
      <c r="Z192" s="13"/>
      <c r="AA192" s="13"/>
      <c r="AB192" s="13"/>
      <c r="AC192" s="17"/>
      <c r="AD192" s="17"/>
      <c r="AE192" s="20"/>
      <c r="AF192" s="20"/>
      <c r="AG192" s="6"/>
      <c r="AH192" t="e">
        <f>VLOOKUP(Таблица91112282710[[#This Row],[Название способа закупки]],ТаблСпосЗакуп[],2,FALSE)</f>
        <v>#N/A</v>
      </c>
      <c r="AI192" s="6"/>
      <c r="AJ192" t="e">
        <f>VLOOKUP(Таблица91112282710[[#This Row],[Название формы конкурентной закупки]],ТаблФормЗакуп[],2,FALSE)</f>
        <v>#N/A</v>
      </c>
      <c r="AM192" s="14"/>
      <c r="AN192" s="14"/>
      <c r="AO192" s="15"/>
      <c r="AP192" s="14"/>
      <c r="AQ192" s="14"/>
      <c r="AR192" s="14"/>
      <c r="AT192" s="2"/>
      <c r="AV192" s="6"/>
      <c r="AW192" t="e">
        <f>VLOOKUP(Таблица91112282710[[#This Row],[Название ПД1 для согласования]],ТаблПодрГазпром[],2,FALSE)</f>
        <v>#N/A</v>
      </c>
      <c r="AX192" s="6"/>
      <c r="AY192" t="e">
        <f>VLOOKUP(Таблица91112282710[[#This Row],[Название ПД2 для согласования]],ТаблПодрГазпром[],2,FALSE)</f>
        <v>#N/A</v>
      </c>
      <c r="AZ192" s="6"/>
      <c r="BA192" t="e">
        <f>VLOOKUP(Таблица91112282710[[#This Row],[Название ПД3 для согласования]],ТаблПодрГазпром[],2,FALSE)</f>
        <v>#N/A</v>
      </c>
      <c r="BB192" s="6"/>
      <c r="BC192" t="e">
        <f>VLOOKUP(Таблица91112282710[[#This Row],[Название ПД4 для согласования]],ТаблПодрГазпром[],2,FALSE)</f>
        <v>#N/A</v>
      </c>
      <c r="BD192" s="6"/>
      <c r="BE192" t="e">
        <f>VLOOKUP(Таблица91112282710[[#This Row],[Название ПД5 для согласования]],ТаблПодрГазпром[],2,FALSE)</f>
        <v>#N/A</v>
      </c>
      <c r="BF192" s="2"/>
      <c r="BG192" s="12"/>
      <c r="BH192" s="12"/>
      <c r="BI192" s="6"/>
      <c r="BJ192" t="e">
        <f>VLOOKUP(Таблица91112282710[[#This Row],[Название направления закупки]],ТаблНапрЗакуп[],2,FALSE)</f>
        <v>#N/A</v>
      </c>
      <c r="BK192" s="14"/>
      <c r="BL192" s="43" t="e">
        <f>VLOOKUP(Таблица91112282710[[#This Row],[Наименование подразделения-заявителя закупки (только для закупок ОАО "Газпром")]],ТаблПодрГазпром[],2,FALSE)</f>
        <v>#N/A</v>
      </c>
      <c r="BM192" s="14"/>
    </row>
    <row r="193" spans="1:65" x14ac:dyDescent="0.25">
      <c r="A193" s="2"/>
      <c r="B193" s="16"/>
      <c r="C193" s="6"/>
      <c r="D193" t="e">
        <f>VLOOKUP(Таблица91112282710[[#This Row],[Название документа, основания для закупки]],ТаблОснЗакуп[],2,FALSE)</f>
        <v>#N/A</v>
      </c>
      <c r="E193" s="2"/>
      <c r="F193" s="6"/>
      <c r="G193" s="41" t="e">
        <f>VLOOKUP(Таблица91112282710[[#This Row],[ Название раздела Плана]],ТаблРазделПлана4[],2,FALSE)</f>
        <v>#N/A</v>
      </c>
      <c r="H193" s="14"/>
      <c r="I193" s="14"/>
      <c r="J193" s="17"/>
      <c r="K193" s="17"/>
      <c r="L193" s="52"/>
      <c r="M193" s="51" t="e">
        <f>VLOOKUP(Таблица91112282710[[#This Row],[Предмет закупки для учета исключений  в годовом объеме закупок (Код исключения СМСП)]],ТаблИсключ,2,FALSE)</f>
        <v>#N/A</v>
      </c>
      <c r="N193" s="20"/>
      <c r="O193" s="12"/>
      <c r="P193" s="37"/>
      <c r="Q193" s="12"/>
      <c r="R193" s="12"/>
      <c r="S193" s="12"/>
      <c r="T193" s="16" t="e">
        <f>VLOOKUP(Таблица91112282710[[#This Row],[Ставка НДС]],ТаблицаСтавкиНДС[],2,FALSE)</f>
        <v>#N/A</v>
      </c>
      <c r="U193" s="6"/>
      <c r="V193" t="e">
        <f>VLOOKUP(Таблица91112282710[[#This Row],[Название источника финансирования]],ТаблИстФинанс[],2,FALSE)</f>
        <v>#N/A</v>
      </c>
      <c r="W193" s="2"/>
      <c r="X193" s="14"/>
      <c r="Y193" s="13"/>
      <c r="Z193" s="13"/>
      <c r="AA193" s="13"/>
      <c r="AB193" s="13"/>
      <c r="AC193" s="17"/>
      <c r="AD193" s="17"/>
      <c r="AE193" s="20"/>
      <c r="AF193" s="20"/>
      <c r="AG193" s="6"/>
      <c r="AH193" t="e">
        <f>VLOOKUP(Таблица91112282710[[#This Row],[Название способа закупки]],ТаблСпосЗакуп[],2,FALSE)</f>
        <v>#N/A</v>
      </c>
      <c r="AI193" s="6"/>
      <c r="AJ193" t="e">
        <f>VLOOKUP(Таблица91112282710[[#This Row],[Название формы конкурентной закупки]],ТаблФормЗакуп[],2,FALSE)</f>
        <v>#N/A</v>
      </c>
      <c r="AM193" s="14"/>
      <c r="AN193" s="14"/>
      <c r="AO193" s="15"/>
      <c r="AP193" s="14"/>
      <c r="AQ193" s="14"/>
      <c r="AR193" s="14"/>
      <c r="AT193" s="2"/>
      <c r="AV193" s="6"/>
      <c r="AW193" t="e">
        <f>VLOOKUP(Таблица91112282710[[#This Row],[Название ПД1 для согласования]],ТаблПодрГазпром[],2,FALSE)</f>
        <v>#N/A</v>
      </c>
      <c r="AX193" s="6"/>
      <c r="AY193" t="e">
        <f>VLOOKUP(Таблица91112282710[[#This Row],[Название ПД2 для согласования]],ТаблПодрГазпром[],2,FALSE)</f>
        <v>#N/A</v>
      </c>
      <c r="AZ193" s="6"/>
      <c r="BA193" t="e">
        <f>VLOOKUP(Таблица91112282710[[#This Row],[Название ПД3 для согласования]],ТаблПодрГазпром[],2,FALSE)</f>
        <v>#N/A</v>
      </c>
      <c r="BB193" s="6"/>
      <c r="BC193" t="e">
        <f>VLOOKUP(Таблица91112282710[[#This Row],[Название ПД4 для согласования]],ТаблПодрГазпром[],2,FALSE)</f>
        <v>#N/A</v>
      </c>
      <c r="BD193" s="6"/>
      <c r="BE193" t="e">
        <f>VLOOKUP(Таблица91112282710[[#This Row],[Название ПД5 для согласования]],ТаблПодрГазпром[],2,FALSE)</f>
        <v>#N/A</v>
      </c>
      <c r="BF193" s="2"/>
      <c r="BG193" s="12"/>
      <c r="BH193" s="12"/>
      <c r="BI193" s="6"/>
      <c r="BJ193" t="e">
        <f>VLOOKUP(Таблица91112282710[[#This Row],[Название направления закупки]],ТаблНапрЗакуп[],2,FALSE)</f>
        <v>#N/A</v>
      </c>
      <c r="BK193" s="14"/>
      <c r="BL193" s="44" t="e">
        <f>VLOOKUP(Таблица91112282710[[#This Row],[Наименование подразделения-заявителя закупки (только для закупок ОАО "Газпром")]],ТаблПодрГазпром[],2,FALSE)</f>
        <v>#N/A</v>
      </c>
      <c r="BM193" s="14"/>
    </row>
    <row r="194" spans="1:65" x14ac:dyDescent="0.25">
      <c r="A194" s="2"/>
      <c r="B194" s="16"/>
      <c r="C194" s="6"/>
      <c r="D194" t="e">
        <f>VLOOKUP(Таблица91112282710[[#This Row],[Название документа, основания для закупки]],ТаблОснЗакуп[],2,FALSE)</f>
        <v>#N/A</v>
      </c>
      <c r="E194" s="2"/>
      <c r="F194" s="6"/>
      <c r="G194" s="41" t="e">
        <f>VLOOKUP(Таблица91112282710[[#This Row],[ Название раздела Плана]],ТаблРазделПлана4[],2,FALSE)</f>
        <v>#N/A</v>
      </c>
      <c r="H194" s="14"/>
      <c r="I194" s="14"/>
      <c r="J194" s="17"/>
      <c r="K194" s="17"/>
      <c r="L194" s="52"/>
      <c r="M194" s="51" t="e">
        <f>VLOOKUP(Таблица91112282710[[#This Row],[Предмет закупки для учета исключений  в годовом объеме закупок (Код исключения СМСП)]],ТаблИсключ,2,FALSE)</f>
        <v>#N/A</v>
      </c>
      <c r="N194" s="20"/>
      <c r="O194" s="12"/>
      <c r="P194" s="37"/>
      <c r="Q194" s="12"/>
      <c r="R194" s="12"/>
      <c r="S194" s="12"/>
      <c r="T194" s="16" t="e">
        <f>VLOOKUP(Таблица91112282710[[#This Row],[Ставка НДС]],ТаблицаСтавкиНДС[],2,FALSE)</f>
        <v>#N/A</v>
      </c>
      <c r="U194" s="6"/>
      <c r="V194" t="e">
        <f>VLOOKUP(Таблица91112282710[[#This Row],[Название источника финансирования]],ТаблИстФинанс[],2,FALSE)</f>
        <v>#N/A</v>
      </c>
      <c r="W194" s="2"/>
      <c r="X194" s="14"/>
      <c r="Y194" s="13"/>
      <c r="Z194" s="13"/>
      <c r="AA194" s="13"/>
      <c r="AB194" s="13"/>
      <c r="AC194" s="17"/>
      <c r="AD194" s="17"/>
      <c r="AE194" s="20"/>
      <c r="AF194" s="20"/>
      <c r="AG194" s="6"/>
      <c r="AH194" t="e">
        <f>VLOOKUP(Таблица91112282710[[#This Row],[Название способа закупки]],ТаблСпосЗакуп[],2,FALSE)</f>
        <v>#N/A</v>
      </c>
      <c r="AI194" s="6"/>
      <c r="AJ194" t="e">
        <f>VLOOKUP(Таблица91112282710[[#This Row],[Название формы конкурентной закупки]],ТаблФормЗакуп[],2,FALSE)</f>
        <v>#N/A</v>
      </c>
      <c r="AM194" s="14"/>
      <c r="AN194" s="14"/>
      <c r="AO194" s="15"/>
      <c r="AP194" s="14"/>
      <c r="AQ194" s="14"/>
      <c r="AR194" s="14"/>
      <c r="AT194" s="2"/>
      <c r="AV194" s="6"/>
      <c r="AW194" t="e">
        <f>VLOOKUP(Таблица91112282710[[#This Row],[Название ПД1 для согласования]],ТаблПодрГазпром[],2,FALSE)</f>
        <v>#N/A</v>
      </c>
      <c r="AX194" s="6"/>
      <c r="AY194" t="e">
        <f>VLOOKUP(Таблица91112282710[[#This Row],[Название ПД2 для согласования]],ТаблПодрГазпром[],2,FALSE)</f>
        <v>#N/A</v>
      </c>
      <c r="AZ194" s="6"/>
      <c r="BA194" t="e">
        <f>VLOOKUP(Таблица91112282710[[#This Row],[Название ПД3 для согласования]],ТаблПодрГазпром[],2,FALSE)</f>
        <v>#N/A</v>
      </c>
      <c r="BB194" s="6"/>
      <c r="BC194" t="e">
        <f>VLOOKUP(Таблица91112282710[[#This Row],[Название ПД4 для согласования]],ТаблПодрГазпром[],2,FALSE)</f>
        <v>#N/A</v>
      </c>
      <c r="BD194" s="6"/>
      <c r="BE194" t="e">
        <f>VLOOKUP(Таблица91112282710[[#This Row],[Название ПД5 для согласования]],ТаблПодрГазпром[],2,FALSE)</f>
        <v>#N/A</v>
      </c>
      <c r="BF194" s="2"/>
      <c r="BG194" s="12"/>
      <c r="BH194" s="12"/>
      <c r="BI194" s="6"/>
      <c r="BJ194" t="e">
        <f>VLOOKUP(Таблица91112282710[[#This Row],[Название направления закупки]],ТаблНапрЗакуп[],2,FALSE)</f>
        <v>#N/A</v>
      </c>
      <c r="BK194" s="14"/>
      <c r="BL194" s="43" t="e">
        <f>VLOOKUP(Таблица91112282710[[#This Row],[Наименование подразделения-заявителя закупки (только для закупок ОАО "Газпром")]],ТаблПодрГазпром[],2,FALSE)</f>
        <v>#N/A</v>
      </c>
      <c r="BM194" s="14"/>
    </row>
    <row r="195" spans="1:65" x14ac:dyDescent="0.25">
      <c r="A195" s="2"/>
      <c r="B195" s="16"/>
      <c r="C195" s="6"/>
      <c r="D195" t="e">
        <f>VLOOKUP(Таблица91112282710[[#This Row],[Название документа, основания для закупки]],ТаблОснЗакуп[],2,FALSE)</f>
        <v>#N/A</v>
      </c>
      <c r="E195" s="2"/>
      <c r="F195" s="6"/>
      <c r="G195" s="41" t="e">
        <f>VLOOKUP(Таблица91112282710[[#This Row],[ Название раздела Плана]],ТаблРазделПлана4[],2,FALSE)</f>
        <v>#N/A</v>
      </c>
      <c r="H195" s="14"/>
      <c r="I195" s="14"/>
      <c r="J195" s="17"/>
      <c r="K195" s="17"/>
      <c r="L195" s="52"/>
      <c r="M195" s="51" t="e">
        <f>VLOOKUP(Таблица91112282710[[#This Row],[Предмет закупки для учета исключений  в годовом объеме закупок (Код исключения СМСП)]],ТаблИсключ,2,FALSE)</f>
        <v>#N/A</v>
      </c>
      <c r="N195" s="20"/>
      <c r="O195" s="12"/>
      <c r="P195" s="37"/>
      <c r="Q195" s="12"/>
      <c r="R195" s="12"/>
      <c r="S195" s="12"/>
      <c r="T195" s="16" t="e">
        <f>VLOOKUP(Таблица91112282710[[#This Row],[Ставка НДС]],ТаблицаСтавкиНДС[],2,FALSE)</f>
        <v>#N/A</v>
      </c>
      <c r="U195" s="6"/>
      <c r="V195" t="e">
        <f>VLOOKUP(Таблица91112282710[[#This Row],[Название источника финансирования]],ТаблИстФинанс[],2,FALSE)</f>
        <v>#N/A</v>
      </c>
      <c r="W195" s="2"/>
      <c r="X195" s="14"/>
      <c r="Y195" s="13"/>
      <c r="Z195" s="13"/>
      <c r="AA195" s="13"/>
      <c r="AB195" s="13"/>
      <c r="AC195" s="17"/>
      <c r="AD195" s="17"/>
      <c r="AE195" s="20"/>
      <c r="AF195" s="20"/>
      <c r="AG195" s="6"/>
      <c r="AH195" t="e">
        <f>VLOOKUP(Таблица91112282710[[#This Row],[Название способа закупки]],ТаблСпосЗакуп[],2,FALSE)</f>
        <v>#N/A</v>
      </c>
      <c r="AI195" s="6"/>
      <c r="AJ195" t="e">
        <f>VLOOKUP(Таблица91112282710[[#This Row],[Название формы конкурентной закупки]],ТаблФормЗакуп[],2,FALSE)</f>
        <v>#N/A</v>
      </c>
      <c r="AM195" s="14"/>
      <c r="AN195" s="14"/>
      <c r="AO195" s="15"/>
      <c r="AP195" s="14"/>
      <c r="AQ195" s="14"/>
      <c r="AR195" s="14"/>
      <c r="AT195" s="2"/>
      <c r="AV195" s="6"/>
      <c r="AW195" t="e">
        <f>VLOOKUP(Таблица91112282710[[#This Row],[Название ПД1 для согласования]],ТаблПодрГазпром[],2,FALSE)</f>
        <v>#N/A</v>
      </c>
      <c r="AX195" s="6"/>
      <c r="AY195" t="e">
        <f>VLOOKUP(Таблица91112282710[[#This Row],[Название ПД2 для согласования]],ТаблПодрГазпром[],2,FALSE)</f>
        <v>#N/A</v>
      </c>
      <c r="AZ195" s="6"/>
      <c r="BA195" t="e">
        <f>VLOOKUP(Таблица91112282710[[#This Row],[Название ПД3 для согласования]],ТаблПодрГазпром[],2,FALSE)</f>
        <v>#N/A</v>
      </c>
      <c r="BB195" s="6"/>
      <c r="BC195" t="e">
        <f>VLOOKUP(Таблица91112282710[[#This Row],[Название ПД4 для согласования]],ТаблПодрГазпром[],2,FALSE)</f>
        <v>#N/A</v>
      </c>
      <c r="BD195" s="6"/>
      <c r="BE195" t="e">
        <f>VLOOKUP(Таблица91112282710[[#This Row],[Название ПД5 для согласования]],ТаблПодрГазпром[],2,FALSE)</f>
        <v>#N/A</v>
      </c>
      <c r="BF195" s="2"/>
      <c r="BG195" s="12"/>
      <c r="BH195" s="12"/>
      <c r="BI195" s="6"/>
      <c r="BJ195" t="e">
        <f>VLOOKUP(Таблица91112282710[[#This Row],[Название направления закупки]],ТаблНапрЗакуп[],2,FALSE)</f>
        <v>#N/A</v>
      </c>
      <c r="BK195" s="14"/>
      <c r="BL195" s="44" t="e">
        <f>VLOOKUP(Таблица91112282710[[#This Row],[Наименование подразделения-заявителя закупки (только для закупок ОАО "Газпром")]],ТаблПодрГазпром[],2,FALSE)</f>
        <v>#N/A</v>
      </c>
      <c r="BM195" s="14"/>
    </row>
    <row r="196" spans="1:65" x14ac:dyDescent="0.25">
      <c r="A196" s="2"/>
      <c r="B196" s="16"/>
      <c r="C196" s="6"/>
      <c r="D196" t="e">
        <f>VLOOKUP(Таблица91112282710[[#This Row],[Название документа, основания для закупки]],ТаблОснЗакуп[],2,FALSE)</f>
        <v>#N/A</v>
      </c>
      <c r="E196" s="2"/>
      <c r="F196" s="6"/>
      <c r="G196" s="41" t="e">
        <f>VLOOKUP(Таблица91112282710[[#This Row],[ Название раздела Плана]],ТаблРазделПлана4[],2,FALSE)</f>
        <v>#N/A</v>
      </c>
      <c r="H196" s="14"/>
      <c r="I196" s="14"/>
      <c r="J196" s="17"/>
      <c r="K196" s="17"/>
      <c r="L196" s="52"/>
      <c r="M196" s="51" t="e">
        <f>VLOOKUP(Таблица91112282710[[#This Row],[Предмет закупки для учета исключений  в годовом объеме закупок (Код исключения СМСП)]],ТаблИсключ,2,FALSE)</f>
        <v>#N/A</v>
      </c>
      <c r="N196" s="20"/>
      <c r="O196" s="12"/>
      <c r="P196" s="37"/>
      <c r="Q196" s="12"/>
      <c r="R196" s="12"/>
      <c r="S196" s="12"/>
      <c r="T196" s="16" t="e">
        <f>VLOOKUP(Таблица91112282710[[#This Row],[Ставка НДС]],ТаблицаСтавкиНДС[],2,FALSE)</f>
        <v>#N/A</v>
      </c>
      <c r="U196" s="6"/>
      <c r="V196" t="e">
        <f>VLOOKUP(Таблица91112282710[[#This Row],[Название источника финансирования]],ТаблИстФинанс[],2,FALSE)</f>
        <v>#N/A</v>
      </c>
      <c r="W196" s="2"/>
      <c r="X196" s="14"/>
      <c r="Y196" s="13"/>
      <c r="Z196" s="13"/>
      <c r="AA196" s="13"/>
      <c r="AB196" s="13"/>
      <c r="AC196" s="17"/>
      <c r="AD196" s="17"/>
      <c r="AE196" s="20"/>
      <c r="AF196" s="20"/>
      <c r="AG196" s="6"/>
      <c r="AH196" t="e">
        <f>VLOOKUP(Таблица91112282710[[#This Row],[Название способа закупки]],ТаблСпосЗакуп[],2,FALSE)</f>
        <v>#N/A</v>
      </c>
      <c r="AI196" s="6"/>
      <c r="AJ196" t="e">
        <f>VLOOKUP(Таблица91112282710[[#This Row],[Название формы конкурентной закупки]],ТаблФормЗакуп[],2,FALSE)</f>
        <v>#N/A</v>
      </c>
      <c r="AM196" s="14"/>
      <c r="AN196" s="14"/>
      <c r="AO196" s="15"/>
      <c r="AP196" s="14"/>
      <c r="AQ196" s="14"/>
      <c r="AR196" s="14"/>
      <c r="AT196" s="2"/>
      <c r="AV196" s="6"/>
      <c r="AW196" t="e">
        <f>VLOOKUP(Таблица91112282710[[#This Row],[Название ПД1 для согласования]],ТаблПодрГазпром[],2,FALSE)</f>
        <v>#N/A</v>
      </c>
      <c r="AX196" s="6"/>
      <c r="AY196" t="e">
        <f>VLOOKUP(Таблица91112282710[[#This Row],[Название ПД2 для согласования]],ТаблПодрГазпром[],2,FALSE)</f>
        <v>#N/A</v>
      </c>
      <c r="AZ196" s="6"/>
      <c r="BA196" t="e">
        <f>VLOOKUP(Таблица91112282710[[#This Row],[Название ПД3 для согласования]],ТаблПодрГазпром[],2,FALSE)</f>
        <v>#N/A</v>
      </c>
      <c r="BB196" s="6"/>
      <c r="BC196" t="e">
        <f>VLOOKUP(Таблица91112282710[[#This Row],[Название ПД4 для согласования]],ТаблПодрГазпром[],2,FALSE)</f>
        <v>#N/A</v>
      </c>
      <c r="BD196" s="6"/>
      <c r="BE196" t="e">
        <f>VLOOKUP(Таблица91112282710[[#This Row],[Название ПД5 для согласования]],ТаблПодрГазпром[],2,FALSE)</f>
        <v>#N/A</v>
      </c>
      <c r="BF196" s="2"/>
      <c r="BG196" s="12"/>
      <c r="BH196" s="12"/>
      <c r="BI196" s="6"/>
      <c r="BJ196" t="e">
        <f>VLOOKUP(Таблица91112282710[[#This Row],[Название направления закупки]],ТаблНапрЗакуп[],2,FALSE)</f>
        <v>#N/A</v>
      </c>
      <c r="BK196" s="14"/>
      <c r="BL196" s="43" t="e">
        <f>VLOOKUP(Таблица91112282710[[#This Row],[Наименование подразделения-заявителя закупки (только для закупок ОАО "Газпром")]],ТаблПодрГазпром[],2,FALSE)</f>
        <v>#N/A</v>
      </c>
      <c r="BM196" s="14"/>
    </row>
    <row r="197" spans="1:65" x14ac:dyDescent="0.25">
      <c r="A197" s="2"/>
      <c r="B197" s="16"/>
      <c r="C197" s="6"/>
      <c r="D197" t="e">
        <f>VLOOKUP(Таблица91112282710[[#This Row],[Название документа, основания для закупки]],ТаблОснЗакуп[],2,FALSE)</f>
        <v>#N/A</v>
      </c>
      <c r="E197" s="2"/>
      <c r="F197" s="6"/>
      <c r="G197" s="41" t="e">
        <f>VLOOKUP(Таблица91112282710[[#This Row],[ Название раздела Плана]],ТаблРазделПлана4[],2,FALSE)</f>
        <v>#N/A</v>
      </c>
      <c r="H197" s="14"/>
      <c r="I197" s="14"/>
      <c r="J197" s="17"/>
      <c r="K197" s="17"/>
      <c r="L197" s="52"/>
      <c r="M197" s="51" t="e">
        <f>VLOOKUP(Таблица91112282710[[#This Row],[Предмет закупки для учета исключений  в годовом объеме закупок (Код исключения СМСП)]],ТаблИсключ,2,FALSE)</f>
        <v>#N/A</v>
      </c>
      <c r="N197" s="20"/>
      <c r="O197" s="12"/>
      <c r="P197" s="37"/>
      <c r="Q197" s="12"/>
      <c r="R197" s="12"/>
      <c r="S197" s="12"/>
      <c r="T197" s="16" t="e">
        <f>VLOOKUP(Таблица91112282710[[#This Row],[Ставка НДС]],ТаблицаСтавкиНДС[],2,FALSE)</f>
        <v>#N/A</v>
      </c>
      <c r="U197" s="6"/>
      <c r="V197" t="e">
        <f>VLOOKUP(Таблица91112282710[[#This Row],[Название источника финансирования]],ТаблИстФинанс[],2,FALSE)</f>
        <v>#N/A</v>
      </c>
      <c r="W197" s="2"/>
      <c r="X197" s="14"/>
      <c r="Y197" s="13"/>
      <c r="Z197" s="13"/>
      <c r="AA197" s="13"/>
      <c r="AB197" s="13"/>
      <c r="AC197" s="17"/>
      <c r="AD197" s="17"/>
      <c r="AE197" s="20"/>
      <c r="AF197" s="20"/>
      <c r="AG197" s="6"/>
      <c r="AH197" t="e">
        <f>VLOOKUP(Таблица91112282710[[#This Row],[Название способа закупки]],ТаблСпосЗакуп[],2,FALSE)</f>
        <v>#N/A</v>
      </c>
      <c r="AI197" s="6"/>
      <c r="AJ197" t="e">
        <f>VLOOKUP(Таблица91112282710[[#This Row],[Название формы конкурентной закупки]],ТаблФормЗакуп[],2,FALSE)</f>
        <v>#N/A</v>
      </c>
      <c r="AM197" s="14"/>
      <c r="AN197" s="14"/>
      <c r="AO197" s="15"/>
      <c r="AP197" s="14"/>
      <c r="AQ197" s="14"/>
      <c r="AR197" s="14"/>
      <c r="AT197" s="2"/>
      <c r="AV197" s="6"/>
      <c r="AW197" t="e">
        <f>VLOOKUP(Таблица91112282710[[#This Row],[Название ПД1 для согласования]],ТаблПодрГазпром[],2,FALSE)</f>
        <v>#N/A</v>
      </c>
      <c r="AX197" s="6"/>
      <c r="AY197" t="e">
        <f>VLOOKUP(Таблица91112282710[[#This Row],[Название ПД2 для согласования]],ТаблПодрГазпром[],2,FALSE)</f>
        <v>#N/A</v>
      </c>
      <c r="AZ197" s="6"/>
      <c r="BA197" t="e">
        <f>VLOOKUP(Таблица91112282710[[#This Row],[Название ПД3 для согласования]],ТаблПодрГазпром[],2,FALSE)</f>
        <v>#N/A</v>
      </c>
      <c r="BB197" s="6"/>
      <c r="BC197" t="e">
        <f>VLOOKUP(Таблица91112282710[[#This Row],[Название ПД4 для согласования]],ТаблПодрГазпром[],2,FALSE)</f>
        <v>#N/A</v>
      </c>
      <c r="BD197" s="6"/>
      <c r="BE197" t="e">
        <f>VLOOKUP(Таблица91112282710[[#This Row],[Название ПД5 для согласования]],ТаблПодрГазпром[],2,FALSE)</f>
        <v>#N/A</v>
      </c>
      <c r="BF197" s="2"/>
      <c r="BG197" s="12"/>
      <c r="BH197" s="12"/>
      <c r="BI197" s="6"/>
      <c r="BJ197" t="e">
        <f>VLOOKUP(Таблица91112282710[[#This Row],[Название направления закупки]],ТаблНапрЗакуп[],2,FALSE)</f>
        <v>#N/A</v>
      </c>
      <c r="BK197" s="14"/>
      <c r="BL197" s="44" t="e">
        <f>VLOOKUP(Таблица91112282710[[#This Row],[Наименование подразделения-заявителя закупки (только для закупок ОАО "Газпром")]],ТаблПодрГазпром[],2,FALSE)</f>
        <v>#N/A</v>
      </c>
      <c r="BM197" s="14"/>
    </row>
    <row r="198" spans="1:65" x14ac:dyDescent="0.25">
      <c r="A198" s="2"/>
      <c r="B198" s="16"/>
      <c r="C198" s="6"/>
      <c r="D198" t="e">
        <f>VLOOKUP(Таблица91112282710[[#This Row],[Название документа, основания для закупки]],ТаблОснЗакуп[],2,FALSE)</f>
        <v>#N/A</v>
      </c>
      <c r="E198" s="2"/>
      <c r="F198" s="6"/>
      <c r="G198" s="41" t="e">
        <f>VLOOKUP(Таблица91112282710[[#This Row],[ Название раздела Плана]],ТаблРазделПлана4[],2,FALSE)</f>
        <v>#N/A</v>
      </c>
      <c r="H198" s="14"/>
      <c r="I198" s="14"/>
      <c r="J198" s="17"/>
      <c r="K198" s="17"/>
      <c r="L198" s="52"/>
      <c r="M198" s="51" t="e">
        <f>VLOOKUP(Таблица91112282710[[#This Row],[Предмет закупки для учета исключений  в годовом объеме закупок (Код исключения СМСП)]],ТаблИсключ,2,FALSE)</f>
        <v>#N/A</v>
      </c>
      <c r="N198" s="20"/>
      <c r="O198" s="12"/>
      <c r="P198" s="37"/>
      <c r="Q198" s="12"/>
      <c r="R198" s="12"/>
      <c r="S198" s="12"/>
      <c r="T198" s="16" t="e">
        <f>VLOOKUP(Таблица91112282710[[#This Row],[Ставка НДС]],ТаблицаСтавкиНДС[],2,FALSE)</f>
        <v>#N/A</v>
      </c>
      <c r="U198" s="6"/>
      <c r="V198" t="e">
        <f>VLOOKUP(Таблица91112282710[[#This Row],[Название источника финансирования]],ТаблИстФинанс[],2,FALSE)</f>
        <v>#N/A</v>
      </c>
      <c r="W198" s="2"/>
      <c r="X198" s="14"/>
      <c r="Y198" s="13"/>
      <c r="Z198" s="13"/>
      <c r="AA198" s="13"/>
      <c r="AB198" s="13"/>
      <c r="AC198" s="17"/>
      <c r="AD198" s="17"/>
      <c r="AE198" s="20"/>
      <c r="AF198" s="20"/>
      <c r="AG198" s="6"/>
      <c r="AH198" t="e">
        <f>VLOOKUP(Таблица91112282710[[#This Row],[Название способа закупки]],ТаблСпосЗакуп[],2,FALSE)</f>
        <v>#N/A</v>
      </c>
      <c r="AI198" s="6"/>
      <c r="AJ198" t="e">
        <f>VLOOKUP(Таблица91112282710[[#This Row],[Название формы конкурентной закупки]],ТаблФормЗакуп[],2,FALSE)</f>
        <v>#N/A</v>
      </c>
      <c r="AM198" s="14"/>
      <c r="AN198" s="14"/>
      <c r="AO198" s="15"/>
      <c r="AP198" s="14"/>
      <c r="AQ198" s="14"/>
      <c r="AR198" s="14"/>
      <c r="AT198" s="2"/>
      <c r="AV198" s="6"/>
      <c r="AW198" t="e">
        <f>VLOOKUP(Таблица91112282710[[#This Row],[Название ПД1 для согласования]],ТаблПодрГазпром[],2,FALSE)</f>
        <v>#N/A</v>
      </c>
      <c r="AX198" s="6"/>
      <c r="AY198" t="e">
        <f>VLOOKUP(Таблица91112282710[[#This Row],[Название ПД2 для согласования]],ТаблПодрГазпром[],2,FALSE)</f>
        <v>#N/A</v>
      </c>
      <c r="AZ198" s="6"/>
      <c r="BA198" t="e">
        <f>VLOOKUP(Таблица91112282710[[#This Row],[Название ПД3 для согласования]],ТаблПодрГазпром[],2,FALSE)</f>
        <v>#N/A</v>
      </c>
      <c r="BB198" s="6"/>
      <c r="BC198" t="e">
        <f>VLOOKUP(Таблица91112282710[[#This Row],[Название ПД4 для согласования]],ТаблПодрГазпром[],2,FALSE)</f>
        <v>#N/A</v>
      </c>
      <c r="BD198" s="6"/>
      <c r="BE198" t="e">
        <f>VLOOKUP(Таблица91112282710[[#This Row],[Название ПД5 для согласования]],ТаблПодрГазпром[],2,FALSE)</f>
        <v>#N/A</v>
      </c>
      <c r="BF198" s="2"/>
      <c r="BG198" s="12"/>
      <c r="BH198" s="12"/>
      <c r="BI198" s="6"/>
      <c r="BJ198" t="e">
        <f>VLOOKUP(Таблица91112282710[[#This Row],[Название направления закупки]],ТаблНапрЗакуп[],2,FALSE)</f>
        <v>#N/A</v>
      </c>
      <c r="BK198" s="14"/>
      <c r="BL198" s="43" t="e">
        <f>VLOOKUP(Таблица91112282710[[#This Row],[Наименование подразделения-заявителя закупки (только для закупок ОАО "Газпром")]],ТаблПодрГазпром[],2,FALSE)</f>
        <v>#N/A</v>
      </c>
      <c r="BM198" s="14"/>
    </row>
    <row r="199" spans="1:65" x14ac:dyDescent="0.25">
      <c r="A199" s="2"/>
      <c r="B199" s="16"/>
      <c r="C199" s="6"/>
      <c r="D199" t="e">
        <f>VLOOKUP(Таблица91112282710[[#This Row],[Название документа, основания для закупки]],ТаблОснЗакуп[],2,FALSE)</f>
        <v>#N/A</v>
      </c>
      <c r="E199" s="2"/>
      <c r="F199" s="6"/>
      <c r="G199" s="41" t="e">
        <f>VLOOKUP(Таблица91112282710[[#This Row],[ Название раздела Плана]],ТаблРазделПлана4[],2,FALSE)</f>
        <v>#N/A</v>
      </c>
      <c r="H199" s="14"/>
      <c r="I199" s="14"/>
      <c r="J199" s="17"/>
      <c r="K199" s="17"/>
      <c r="L199" s="52"/>
      <c r="M199" s="51" t="e">
        <f>VLOOKUP(Таблица91112282710[[#This Row],[Предмет закупки для учета исключений  в годовом объеме закупок (Код исключения СМСП)]],ТаблИсключ,2,FALSE)</f>
        <v>#N/A</v>
      </c>
      <c r="N199" s="20"/>
      <c r="O199" s="12"/>
      <c r="P199" s="37"/>
      <c r="Q199" s="12"/>
      <c r="R199" s="12"/>
      <c r="S199" s="12"/>
      <c r="T199" s="16" t="e">
        <f>VLOOKUP(Таблица91112282710[[#This Row],[Ставка НДС]],ТаблицаСтавкиНДС[],2,FALSE)</f>
        <v>#N/A</v>
      </c>
      <c r="U199" s="6"/>
      <c r="V199" t="e">
        <f>VLOOKUP(Таблица91112282710[[#This Row],[Название источника финансирования]],ТаблИстФинанс[],2,FALSE)</f>
        <v>#N/A</v>
      </c>
      <c r="W199" s="2"/>
      <c r="X199" s="14"/>
      <c r="Y199" s="13"/>
      <c r="Z199" s="13"/>
      <c r="AA199" s="13"/>
      <c r="AB199" s="13"/>
      <c r="AC199" s="17"/>
      <c r="AD199" s="17"/>
      <c r="AE199" s="20"/>
      <c r="AF199" s="20"/>
      <c r="AG199" s="6"/>
      <c r="AH199" t="e">
        <f>VLOOKUP(Таблица91112282710[[#This Row],[Название способа закупки]],ТаблСпосЗакуп[],2,FALSE)</f>
        <v>#N/A</v>
      </c>
      <c r="AI199" s="6"/>
      <c r="AJ199" t="e">
        <f>VLOOKUP(Таблица91112282710[[#This Row],[Название формы конкурентной закупки]],ТаблФормЗакуп[],2,FALSE)</f>
        <v>#N/A</v>
      </c>
      <c r="AM199" s="14"/>
      <c r="AN199" s="14"/>
      <c r="AO199" s="15"/>
      <c r="AP199" s="14"/>
      <c r="AQ199" s="14"/>
      <c r="AR199" s="14"/>
      <c r="AT199" s="2"/>
      <c r="AV199" s="6"/>
      <c r="AW199" t="e">
        <f>VLOOKUP(Таблица91112282710[[#This Row],[Название ПД1 для согласования]],ТаблПодрГазпром[],2,FALSE)</f>
        <v>#N/A</v>
      </c>
      <c r="AX199" s="6"/>
      <c r="AY199" t="e">
        <f>VLOOKUP(Таблица91112282710[[#This Row],[Название ПД2 для согласования]],ТаблПодрГазпром[],2,FALSE)</f>
        <v>#N/A</v>
      </c>
      <c r="AZ199" s="6"/>
      <c r="BA199" t="e">
        <f>VLOOKUP(Таблица91112282710[[#This Row],[Название ПД3 для согласования]],ТаблПодрГазпром[],2,FALSE)</f>
        <v>#N/A</v>
      </c>
      <c r="BB199" s="6"/>
      <c r="BC199" t="e">
        <f>VLOOKUP(Таблица91112282710[[#This Row],[Название ПД4 для согласования]],ТаблПодрГазпром[],2,FALSE)</f>
        <v>#N/A</v>
      </c>
      <c r="BD199" s="6"/>
      <c r="BE199" t="e">
        <f>VLOOKUP(Таблица91112282710[[#This Row],[Название ПД5 для согласования]],ТаблПодрГазпром[],2,FALSE)</f>
        <v>#N/A</v>
      </c>
      <c r="BF199" s="2"/>
      <c r="BG199" s="12"/>
      <c r="BH199" s="12"/>
      <c r="BI199" s="6"/>
      <c r="BJ199" t="e">
        <f>VLOOKUP(Таблица91112282710[[#This Row],[Название направления закупки]],ТаблНапрЗакуп[],2,FALSE)</f>
        <v>#N/A</v>
      </c>
      <c r="BK199" s="14"/>
      <c r="BL199" s="44" t="e">
        <f>VLOOKUP(Таблица91112282710[[#This Row],[Наименование подразделения-заявителя закупки (только для закупок ОАО "Газпром")]],ТаблПодрГазпром[],2,FALSE)</f>
        <v>#N/A</v>
      </c>
      <c r="BM199" s="14"/>
    </row>
    <row r="200" spans="1:65" x14ac:dyDescent="0.25">
      <c r="A200" s="2"/>
      <c r="B200" s="16"/>
      <c r="C200" s="6"/>
      <c r="D200" t="e">
        <f>VLOOKUP(Таблица91112282710[[#This Row],[Название документа, основания для закупки]],ТаблОснЗакуп[],2,FALSE)</f>
        <v>#N/A</v>
      </c>
      <c r="E200" s="2"/>
      <c r="F200" s="6"/>
      <c r="G200" s="41" t="e">
        <f>VLOOKUP(Таблица91112282710[[#This Row],[ Название раздела Плана]],ТаблРазделПлана4[],2,FALSE)</f>
        <v>#N/A</v>
      </c>
      <c r="H200" s="14"/>
      <c r="I200" s="14"/>
      <c r="J200" s="17"/>
      <c r="K200" s="17"/>
      <c r="L200" s="52"/>
      <c r="M200" s="51" t="e">
        <f>VLOOKUP(Таблица91112282710[[#This Row],[Предмет закупки для учета исключений  в годовом объеме закупок (Код исключения СМСП)]],ТаблИсключ,2,FALSE)</f>
        <v>#N/A</v>
      </c>
      <c r="N200" s="20"/>
      <c r="O200" s="12"/>
      <c r="P200" s="37"/>
      <c r="Q200" s="12"/>
      <c r="R200" s="12"/>
      <c r="S200" s="12"/>
      <c r="T200" s="16" t="e">
        <f>VLOOKUP(Таблица91112282710[[#This Row],[Ставка НДС]],ТаблицаСтавкиНДС[],2,FALSE)</f>
        <v>#N/A</v>
      </c>
      <c r="U200" s="6"/>
      <c r="V200" t="e">
        <f>VLOOKUP(Таблица91112282710[[#This Row],[Название источника финансирования]],ТаблИстФинанс[],2,FALSE)</f>
        <v>#N/A</v>
      </c>
      <c r="W200" s="2"/>
      <c r="X200" s="14"/>
      <c r="Y200" s="13"/>
      <c r="Z200" s="13"/>
      <c r="AA200" s="13"/>
      <c r="AB200" s="13"/>
      <c r="AC200" s="17"/>
      <c r="AD200" s="17"/>
      <c r="AE200" s="20"/>
      <c r="AF200" s="20"/>
      <c r="AG200" s="6"/>
      <c r="AH200" t="e">
        <f>VLOOKUP(Таблица91112282710[[#This Row],[Название способа закупки]],ТаблСпосЗакуп[],2,FALSE)</f>
        <v>#N/A</v>
      </c>
      <c r="AI200" s="6"/>
      <c r="AJ200" t="e">
        <f>VLOOKUP(Таблица91112282710[[#This Row],[Название формы конкурентной закупки]],ТаблФормЗакуп[],2,FALSE)</f>
        <v>#N/A</v>
      </c>
      <c r="AM200" s="14"/>
      <c r="AN200" s="14"/>
      <c r="AO200" s="15"/>
      <c r="AP200" s="14"/>
      <c r="AQ200" s="14"/>
      <c r="AR200" s="14"/>
      <c r="AT200" s="2"/>
      <c r="AV200" s="6"/>
      <c r="AW200" t="e">
        <f>VLOOKUP(Таблица91112282710[[#This Row],[Название ПД1 для согласования]],ТаблПодрГазпром[],2,FALSE)</f>
        <v>#N/A</v>
      </c>
      <c r="AX200" s="6"/>
      <c r="AY200" t="e">
        <f>VLOOKUP(Таблица91112282710[[#This Row],[Название ПД2 для согласования]],ТаблПодрГазпром[],2,FALSE)</f>
        <v>#N/A</v>
      </c>
      <c r="AZ200" s="6"/>
      <c r="BA200" t="e">
        <f>VLOOKUP(Таблица91112282710[[#This Row],[Название ПД3 для согласования]],ТаблПодрГазпром[],2,FALSE)</f>
        <v>#N/A</v>
      </c>
      <c r="BB200" s="6"/>
      <c r="BC200" t="e">
        <f>VLOOKUP(Таблица91112282710[[#This Row],[Название ПД4 для согласования]],ТаблПодрГазпром[],2,FALSE)</f>
        <v>#N/A</v>
      </c>
      <c r="BD200" s="6"/>
      <c r="BE200" t="e">
        <f>VLOOKUP(Таблица91112282710[[#This Row],[Название ПД5 для согласования]],ТаблПодрГазпром[],2,FALSE)</f>
        <v>#N/A</v>
      </c>
      <c r="BF200" s="2"/>
      <c r="BG200" s="12"/>
      <c r="BH200" s="12"/>
      <c r="BI200" s="6"/>
      <c r="BJ200" t="e">
        <f>VLOOKUP(Таблица91112282710[[#This Row],[Название направления закупки]],ТаблНапрЗакуп[],2,FALSE)</f>
        <v>#N/A</v>
      </c>
      <c r="BK200" s="14"/>
      <c r="BL200" s="43" t="e">
        <f>VLOOKUP(Таблица91112282710[[#This Row],[Наименование подразделения-заявителя закупки (только для закупок ОАО "Газпром")]],ТаблПодрГазпром[],2,FALSE)</f>
        <v>#N/A</v>
      </c>
      <c r="BM200" s="14"/>
    </row>
    <row r="201" spans="1:65" x14ac:dyDescent="0.25">
      <c r="A201" s="2"/>
      <c r="B201" s="16"/>
      <c r="C201" s="6"/>
      <c r="D201" t="e">
        <f>VLOOKUP(Таблица91112282710[[#This Row],[Название документа, основания для закупки]],ТаблОснЗакуп[],2,FALSE)</f>
        <v>#N/A</v>
      </c>
      <c r="E201" s="2"/>
      <c r="F201" s="6"/>
      <c r="G201" s="41" t="e">
        <f>VLOOKUP(Таблица91112282710[[#This Row],[ Название раздела Плана]],ТаблРазделПлана4[],2,FALSE)</f>
        <v>#N/A</v>
      </c>
      <c r="H201" s="14"/>
      <c r="I201" s="14"/>
      <c r="J201" s="17"/>
      <c r="K201" s="17"/>
      <c r="L201" s="52"/>
      <c r="M201" s="51" t="e">
        <f>VLOOKUP(Таблица91112282710[[#This Row],[Предмет закупки для учета исключений  в годовом объеме закупок (Код исключения СМСП)]],ТаблИсключ,2,FALSE)</f>
        <v>#N/A</v>
      </c>
      <c r="N201" s="20"/>
      <c r="O201" s="12"/>
      <c r="P201" s="37"/>
      <c r="Q201" s="12"/>
      <c r="R201" s="12"/>
      <c r="S201" s="12"/>
      <c r="T201" s="16" t="e">
        <f>VLOOKUP(Таблица91112282710[[#This Row],[Ставка НДС]],ТаблицаСтавкиНДС[],2,FALSE)</f>
        <v>#N/A</v>
      </c>
      <c r="U201" s="6"/>
      <c r="V201" t="e">
        <f>VLOOKUP(Таблица91112282710[[#This Row],[Название источника финансирования]],ТаблИстФинанс[],2,FALSE)</f>
        <v>#N/A</v>
      </c>
      <c r="W201" s="2"/>
      <c r="X201" s="14"/>
      <c r="Y201" s="13"/>
      <c r="Z201" s="13"/>
      <c r="AA201" s="13"/>
      <c r="AB201" s="13"/>
      <c r="AC201" s="17"/>
      <c r="AD201" s="17"/>
      <c r="AE201" s="20"/>
      <c r="AF201" s="20"/>
      <c r="AG201" s="6"/>
      <c r="AH201" t="e">
        <f>VLOOKUP(Таблица91112282710[[#This Row],[Название способа закупки]],ТаблСпосЗакуп[],2,FALSE)</f>
        <v>#N/A</v>
      </c>
      <c r="AI201" s="6"/>
      <c r="AJ201" t="e">
        <f>VLOOKUP(Таблица91112282710[[#This Row],[Название формы конкурентной закупки]],ТаблФормЗакуп[],2,FALSE)</f>
        <v>#N/A</v>
      </c>
      <c r="AM201" s="14"/>
      <c r="AN201" s="14"/>
      <c r="AO201" s="15"/>
      <c r="AP201" s="14"/>
      <c r="AQ201" s="14"/>
      <c r="AR201" s="14"/>
      <c r="AT201" s="2"/>
      <c r="AV201" s="6"/>
      <c r="AW201" t="e">
        <f>VLOOKUP(Таблица91112282710[[#This Row],[Название ПД1 для согласования]],ТаблПодрГазпром[],2,FALSE)</f>
        <v>#N/A</v>
      </c>
      <c r="AX201" s="6"/>
      <c r="AY201" t="e">
        <f>VLOOKUP(Таблица91112282710[[#This Row],[Название ПД2 для согласования]],ТаблПодрГазпром[],2,FALSE)</f>
        <v>#N/A</v>
      </c>
      <c r="AZ201" s="6"/>
      <c r="BA201" t="e">
        <f>VLOOKUP(Таблица91112282710[[#This Row],[Название ПД3 для согласования]],ТаблПодрГазпром[],2,FALSE)</f>
        <v>#N/A</v>
      </c>
      <c r="BB201" s="6"/>
      <c r="BC201" t="e">
        <f>VLOOKUP(Таблица91112282710[[#This Row],[Название ПД4 для согласования]],ТаблПодрГазпром[],2,FALSE)</f>
        <v>#N/A</v>
      </c>
      <c r="BD201" s="6"/>
      <c r="BE201" t="e">
        <f>VLOOKUP(Таблица91112282710[[#This Row],[Название ПД5 для согласования]],ТаблПодрГазпром[],2,FALSE)</f>
        <v>#N/A</v>
      </c>
      <c r="BF201" s="2"/>
      <c r="BG201" s="12"/>
      <c r="BH201" s="12"/>
      <c r="BI201" s="6"/>
      <c r="BJ201" t="e">
        <f>VLOOKUP(Таблица91112282710[[#This Row],[Название направления закупки]],ТаблНапрЗакуп[],2,FALSE)</f>
        <v>#N/A</v>
      </c>
      <c r="BK201" s="14"/>
      <c r="BL201" s="44" t="e">
        <f>VLOOKUP(Таблица91112282710[[#This Row],[Наименование подразделения-заявителя закупки (только для закупок ОАО "Газпром")]],ТаблПодрГазпром[],2,FALSE)</f>
        <v>#N/A</v>
      </c>
      <c r="BM201" s="14"/>
    </row>
    <row r="202" spans="1:65" x14ac:dyDescent="0.25">
      <c r="A202" s="2"/>
      <c r="B202" s="16"/>
      <c r="C202" s="6"/>
      <c r="D202" t="e">
        <f>VLOOKUP(Таблица91112282710[[#This Row],[Название документа, основания для закупки]],ТаблОснЗакуп[],2,FALSE)</f>
        <v>#N/A</v>
      </c>
      <c r="E202" s="2"/>
      <c r="F202" s="6"/>
      <c r="G202" s="41" t="e">
        <f>VLOOKUP(Таблица91112282710[[#This Row],[ Название раздела Плана]],ТаблРазделПлана4[],2,FALSE)</f>
        <v>#N/A</v>
      </c>
      <c r="H202" s="14"/>
      <c r="I202" s="14"/>
      <c r="J202" s="17"/>
      <c r="K202" s="17"/>
      <c r="L202" s="52"/>
      <c r="M202" s="51" t="e">
        <f>VLOOKUP(Таблица91112282710[[#This Row],[Предмет закупки для учета исключений  в годовом объеме закупок (Код исключения СМСП)]],ТаблИсключ,2,FALSE)</f>
        <v>#N/A</v>
      </c>
      <c r="N202" s="20"/>
      <c r="O202" s="12"/>
      <c r="P202" s="37"/>
      <c r="Q202" s="12"/>
      <c r="R202" s="12"/>
      <c r="S202" s="12"/>
      <c r="T202" s="16" t="e">
        <f>VLOOKUP(Таблица91112282710[[#This Row],[Ставка НДС]],ТаблицаСтавкиНДС[],2,FALSE)</f>
        <v>#N/A</v>
      </c>
      <c r="U202" s="6"/>
      <c r="V202" t="e">
        <f>VLOOKUP(Таблица91112282710[[#This Row],[Название источника финансирования]],ТаблИстФинанс[],2,FALSE)</f>
        <v>#N/A</v>
      </c>
      <c r="W202" s="2"/>
      <c r="X202" s="14"/>
      <c r="Y202" s="13"/>
      <c r="Z202" s="13"/>
      <c r="AA202" s="13"/>
      <c r="AB202" s="13"/>
      <c r="AC202" s="17"/>
      <c r="AD202" s="17"/>
      <c r="AE202" s="20"/>
      <c r="AF202" s="20"/>
      <c r="AG202" s="6"/>
      <c r="AH202" t="e">
        <f>VLOOKUP(Таблица91112282710[[#This Row],[Название способа закупки]],ТаблСпосЗакуп[],2,FALSE)</f>
        <v>#N/A</v>
      </c>
      <c r="AI202" s="6"/>
      <c r="AJ202" t="e">
        <f>VLOOKUP(Таблица91112282710[[#This Row],[Название формы конкурентной закупки]],ТаблФормЗакуп[],2,FALSE)</f>
        <v>#N/A</v>
      </c>
      <c r="AM202" s="14"/>
      <c r="AN202" s="14"/>
      <c r="AO202" s="15"/>
      <c r="AP202" s="14"/>
      <c r="AQ202" s="14"/>
      <c r="AR202" s="14"/>
      <c r="AT202" s="2"/>
      <c r="AV202" s="6"/>
      <c r="AW202" t="e">
        <f>VLOOKUP(Таблица91112282710[[#This Row],[Название ПД1 для согласования]],ТаблПодрГазпром[],2,FALSE)</f>
        <v>#N/A</v>
      </c>
      <c r="AX202" s="6"/>
      <c r="AY202" t="e">
        <f>VLOOKUP(Таблица91112282710[[#This Row],[Название ПД2 для согласования]],ТаблПодрГазпром[],2,FALSE)</f>
        <v>#N/A</v>
      </c>
      <c r="AZ202" s="6"/>
      <c r="BA202" t="e">
        <f>VLOOKUP(Таблица91112282710[[#This Row],[Название ПД3 для согласования]],ТаблПодрГазпром[],2,FALSE)</f>
        <v>#N/A</v>
      </c>
      <c r="BB202" s="6"/>
      <c r="BC202" t="e">
        <f>VLOOKUP(Таблица91112282710[[#This Row],[Название ПД4 для согласования]],ТаблПодрГазпром[],2,FALSE)</f>
        <v>#N/A</v>
      </c>
      <c r="BD202" s="6"/>
      <c r="BE202" t="e">
        <f>VLOOKUP(Таблица91112282710[[#This Row],[Название ПД5 для согласования]],ТаблПодрГазпром[],2,FALSE)</f>
        <v>#N/A</v>
      </c>
      <c r="BF202" s="2"/>
      <c r="BG202" s="12"/>
      <c r="BH202" s="12"/>
      <c r="BI202" s="6"/>
      <c r="BJ202" t="e">
        <f>VLOOKUP(Таблица91112282710[[#This Row],[Название направления закупки]],ТаблНапрЗакуп[],2,FALSE)</f>
        <v>#N/A</v>
      </c>
      <c r="BK202" s="14"/>
      <c r="BL202" s="43" t="e">
        <f>VLOOKUP(Таблица91112282710[[#This Row],[Наименование подразделения-заявителя закупки (только для закупок ОАО "Газпром")]],ТаблПодрГазпром[],2,FALSE)</f>
        <v>#N/A</v>
      </c>
      <c r="BM202" s="14"/>
    </row>
    <row r="203" spans="1:65" x14ac:dyDescent="0.25">
      <c r="A203" s="2"/>
      <c r="B203" s="16"/>
      <c r="C203" s="6"/>
      <c r="D203" t="e">
        <f>VLOOKUP(Таблица91112282710[[#This Row],[Название документа, основания для закупки]],ТаблОснЗакуп[],2,FALSE)</f>
        <v>#N/A</v>
      </c>
      <c r="E203" s="2"/>
      <c r="F203" s="6"/>
      <c r="G203" s="41" t="e">
        <f>VLOOKUP(Таблица91112282710[[#This Row],[ Название раздела Плана]],ТаблРазделПлана4[],2,FALSE)</f>
        <v>#N/A</v>
      </c>
      <c r="H203" s="14"/>
      <c r="I203" s="14"/>
      <c r="J203" s="17"/>
      <c r="K203" s="17"/>
      <c r="L203" s="52"/>
      <c r="M203" s="51" t="e">
        <f>VLOOKUP(Таблица91112282710[[#This Row],[Предмет закупки для учета исключений  в годовом объеме закупок (Код исключения СМСП)]],ТаблИсключ,2,FALSE)</f>
        <v>#N/A</v>
      </c>
      <c r="N203" s="20"/>
      <c r="O203" s="12"/>
      <c r="P203" s="37"/>
      <c r="Q203" s="12"/>
      <c r="R203" s="12"/>
      <c r="S203" s="12"/>
      <c r="T203" s="16" t="e">
        <f>VLOOKUP(Таблица91112282710[[#This Row],[Ставка НДС]],ТаблицаСтавкиНДС[],2,FALSE)</f>
        <v>#N/A</v>
      </c>
      <c r="U203" s="6"/>
      <c r="V203" t="e">
        <f>VLOOKUP(Таблица91112282710[[#This Row],[Название источника финансирования]],ТаблИстФинанс[],2,FALSE)</f>
        <v>#N/A</v>
      </c>
      <c r="W203" s="2"/>
      <c r="X203" s="14"/>
      <c r="Y203" s="13"/>
      <c r="Z203" s="13"/>
      <c r="AA203" s="13"/>
      <c r="AB203" s="13"/>
      <c r="AC203" s="17"/>
      <c r="AD203" s="17"/>
      <c r="AE203" s="20"/>
      <c r="AF203" s="20"/>
      <c r="AG203" s="6"/>
      <c r="AH203" t="e">
        <f>VLOOKUP(Таблица91112282710[[#This Row],[Название способа закупки]],ТаблСпосЗакуп[],2,FALSE)</f>
        <v>#N/A</v>
      </c>
      <c r="AI203" s="6"/>
      <c r="AJ203" t="e">
        <f>VLOOKUP(Таблица91112282710[[#This Row],[Название формы конкурентной закупки]],ТаблФормЗакуп[],2,FALSE)</f>
        <v>#N/A</v>
      </c>
      <c r="AM203" s="14"/>
      <c r="AN203" s="14"/>
      <c r="AO203" s="15"/>
      <c r="AP203" s="14"/>
      <c r="AQ203" s="14"/>
      <c r="AR203" s="14"/>
      <c r="AT203" s="2"/>
      <c r="AV203" s="6"/>
      <c r="AW203" t="e">
        <f>VLOOKUP(Таблица91112282710[[#This Row],[Название ПД1 для согласования]],ТаблПодрГазпром[],2,FALSE)</f>
        <v>#N/A</v>
      </c>
      <c r="AX203" s="6"/>
      <c r="AY203" t="e">
        <f>VLOOKUP(Таблица91112282710[[#This Row],[Название ПД2 для согласования]],ТаблПодрГазпром[],2,FALSE)</f>
        <v>#N/A</v>
      </c>
      <c r="AZ203" s="6"/>
      <c r="BA203" t="e">
        <f>VLOOKUP(Таблица91112282710[[#This Row],[Название ПД3 для согласования]],ТаблПодрГазпром[],2,FALSE)</f>
        <v>#N/A</v>
      </c>
      <c r="BB203" s="6"/>
      <c r="BC203" t="e">
        <f>VLOOKUP(Таблица91112282710[[#This Row],[Название ПД4 для согласования]],ТаблПодрГазпром[],2,FALSE)</f>
        <v>#N/A</v>
      </c>
      <c r="BD203" s="6"/>
      <c r="BE203" t="e">
        <f>VLOOKUP(Таблица91112282710[[#This Row],[Название ПД5 для согласования]],ТаблПодрГазпром[],2,FALSE)</f>
        <v>#N/A</v>
      </c>
      <c r="BF203" s="2"/>
      <c r="BG203" s="12"/>
      <c r="BH203" s="12"/>
      <c r="BI203" s="6"/>
      <c r="BJ203" t="e">
        <f>VLOOKUP(Таблица91112282710[[#This Row],[Название направления закупки]],ТаблНапрЗакуп[],2,FALSE)</f>
        <v>#N/A</v>
      </c>
      <c r="BK203" s="14"/>
      <c r="BL203" s="44" t="e">
        <f>VLOOKUP(Таблица91112282710[[#This Row],[Наименование подразделения-заявителя закупки (только для закупок ОАО "Газпром")]],ТаблПодрГазпром[],2,FALSE)</f>
        <v>#N/A</v>
      </c>
      <c r="BM203" s="14"/>
    </row>
    <row r="204" spans="1:65" x14ac:dyDescent="0.25">
      <c r="A204" s="2"/>
      <c r="B204" s="16"/>
      <c r="C204" s="6"/>
      <c r="D204" t="e">
        <f>VLOOKUP(Таблица91112282710[[#This Row],[Название документа, основания для закупки]],ТаблОснЗакуп[],2,FALSE)</f>
        <v>#N/A</v>
      </c>
      <c r="E204" s="2"/>
      <c r="F204" s="6"/>
      <c r="G204" s="41" t="e">
        <f>VLOOKUP(Таблица91112282710[[#This Row],[ Название раздела Плана]],ТаблРазделПлана4[],2,FALSE)</f>
        <v>#N/A</v>
      </c>
      <c r="H204" s="14"/>
      <c r="I204" s="14"/>
      <c r="J204" s="17"/>
      <c r="K204" s="17"/>
      <c r="L204" s="52"/>
      <c r="M204" s="51" t="e">
        <f>VLOOKUP(Таблица91112282710[[#This Row],[Предмет закупки для учета исключений  в годовом объеме закупок (Код исключения СМСП)]],ТаблИсключ,2,FALSE)</f>
        <v>#N/A</v>
      </c>
      <c r="N204" s="20"/>
      <c r="O204" s="12"/>
      <c r="P204" s="37"/>
      <c r="Q204" s="12"/>
      <c r="R204" s="12"/>
      <c r="S204" s="12"/>
      <c r="T204" s="16" t="e">
        <f>VLOOKUP(Таблица91112282710[[#This Row],[Ставка НДС]],ТаблицаСтавкиНДС[],2,FALSE)</f>
        <v>#N/A</v>
      </c>
      <c r="U204" s="6"/>
      <c r="V204" t="e">
        <f>VLOOKUP(Таблица91112282710[[#This Row],[Название источника финансирования]],ТаблИстФинанс[],2,FALSE)</f>
        <v>#N/A</v>
      </c>
      <c r="W204" s="2"/>
      <c r="X204" s="14"/>
      <c r="Y204" s="13"/>
      <c r="Z204" s="13"/>
      <c r="AA204" s="13"/>
      <c r="AB204" s="13"/>
      <c r="AC204" s="17"/>
      <c r="AD204" s="17"/>
      <c r="AE204" s="20"/>
      <c r="AF204" s="20"/>
      <c r="AG204" s="6"/>
      <c r="AH204" t="e">
        <f>VLOOKUP(Таблица91112282710[[#This Row],[Название способа закупки]],ТаблСпосЗакуп[],2,FALSE)</f>
        <v>#N/A</v>
      </c>
      <c r="AI204" s="6"/>
      <c r="AJ204" t="e">
        <f>VLOOKUP(Таблица91112282710[[#This Row],[Название формы конкурентной закупки]],ТаблФормЗакуп[],2,FALSE)</f>
        <v>#N/A</v>
      </c>
      <c r="AM204" s="14"/>
      <c r="AN204" s="14"/>
      <c r="AO204" s="15"/>
      <c r="AP204" s="14"/>
      <c r="AQ204" s="14"/>
      <c r="AR204" s="14"/>
      <c r="AT204" s="2"/>
      <c r="AV204" s="6"/>
      <c r="AW204" t="e">
        <f>VLOOKUP(Таблица91112282710[[#This Row],[Название ПД1 для согласования]],ТаблПодрГазпром[],2,FALSE)</f>
        <v>#N/A</v>
      </c>
      <c r="AX204" s="6"/>
      <c r="AY204" t="e">
        <f>VLOOKUP(Таблица91112282710[[#This Row],[Название ПД2 для согласования]],ТаблПодрГазпром[],2,FALSE)</f>
        <v>#N/A</v>
      </c>
      <c r="AZ204" s="6"/>
      <c r="BA204" t="e">
        <f>VLOOKUP(Таблица91112282710[[#This Row],[Название ПД3 для согласования]],ТаблПодрГазпром[],2,FALSE)</f>
        <v>#N/A</v>
      </c>
      <c r="BB204" s="6"/>
      <c r="BC204" t="e">
        <f>VLOOKUP(Таблица91112282710[[#This Row],[Название ПД4 для согласования]],ТаблПодрГазпром[],2,FALSE)</f>
        <v>#N/A</v>
      </c>
      <c r="BD204" s="6"/>
      <c r="BE204" t="e">
        <f>VLOOKUP(Таблица91112282710[[#This Row],[Название ПД5 для согласования]],ТаблПодрГазпром[],2,FALSE)</f>
        <v>#N/A</v>
      </c>
      <c r="BF204" s="2"/>
      <c r="BG204" s="12"/>
      <c r="BH204" s="12"/>
      <c r="BI204" s="6"/>
      <c r="BJ204" t="e">
        <f>VLOOKUP(Таблица91112282710[[#This Row],[Название направления закупки]],ТаблНапрЗакуп[],2,FALSE)</f>
        <v>#N/A</v>
      </c>
      <c r="BK204" s="14"/>
      <c r="BL204" s="43" t="e">
        <f>VLOOKUP(Таблица91112282710[[#This Row],[Наименование подразделения-заявителя закупки (только для закупок ОАО "Газпром")]],ТаблПодрГазпром[],2,FALSE)</f>
        <v>#N/A</v>
      </c>
      <c r="BM204" s="14"/>
    </row>
    <row r="205" spans="1:65" x14ac:dyDescent="0.25">
      <c r="A205" s="2"/>
      <c r="B205" s="16"/>
      <c r="C205" s="6"/>
      <c r="D205" t="e">
        <f>VLOOKUP(Таблица91112282710[[#This Row],[Название документа, основания для закупки]],ТаблОснЗакуп[],2,FALSE)</f>
        <v>#N/A</v>
      </c>
      <c r="E205" s="2"/>
      <c r="F205" s="6"/>
      <c r="G205" s="41" t="e">
        <f>VLOOKUP(Таблица91112282710[[#This Row],[ Название раздела Плана]],ТаблРазделПлана4[],2,FALSE)</f>
        <v>#N/A</v>
      </c>
      <c r="H205" s="14"/>
      <c r="I205" s="14"/>
      <c r="J205" s="17"/>
      <c r="K205" s="17"/>
      <c r="L205" s="52"/>
      <c r="M205" s="51" t="e">
        <f>VLOOKUP(Таблица91112282710[[#This Row],[Предмет закупки для учета исключений  в годовом объеме закупок (Код исключения СМСП)]],ТаблИсключ,2,FALSE)</f>
        <v>#N/A</v>
      </c>
      <c r="N205" s="20"/>
      <c r="O205" s="12"/>
      <c r="P205" s="37"/>
      <c r="Q205" s="12"/>
      <c r="R205" s="12"/>
      <c r="S205" s="12"/>
      <c r="T205" s="16" t="e">
        <f>VLOOKUP(Таблица91112282710[[#This Row],[Ставка НДС]],ТаблицаСтавкиНДС[],2,FALSE)</f>
        <v>#N/A</v>
      </c>
      <c r="U205" s="6"/>
      <c r="V205" t="e">
        <f>VLOOKUP(Таблица91112282710[[#This Row],[Название источника финансирования]],ТаблИстФинанс[],2,FALSE)</f>
        <v>#N/A</v>
      </c>
      <c r="W205" s="2"/>
      <c r="X205" s="14"/>
      <c r="Y205" s="13"/>
      <c r="Z205" s="13"/>
      <c r="AA205" s="13"/>
      <c r="AB205" s="13"/>
      <c r="AC205" s="17"/>
      <c r="AD205" s="17"/>
      <c r="AE205" s="20"/>
      <c r="AF205" s="20"/>
      <c r="AG205" s="6"/>
      <c r="AH205" t="e">
        <f>VLOOKUP(Таблица91112282710[[#This Row],[Название способа закупки]],ТаблСпосЗакуп[],2,FALSE)</f>
        <v>#N/A</v>
      </c>
      <c r="AI205" s="6"/>
      <c r="AJ205" t="e">
        <f>VLOOKUP(Таблица91112282710[[#This Row],[Название формы конкурентной закупки]],ТаблФормЗакуп[],2,FALSE)</f>
        <v>#N/A</v>
      </c>
      <c r="AM205" s="14"/>
      <c r="AN205" s="14"/>
      <c r="AO205" s="15"/>
      <c r="AP205" s="14"/>
      <c r="AQ205" s="14"/>
      <c r="AR205" s="14"/>
      <c r="AT205" s="2"/>
      <c r="AV205" s="6"/>
      <c r="AW205" t="e">
        <f>VLOOKUP(Таблица91112282710[[#This Row],[Название ПД1 для согласования]],ТаблПодрГазпром[],2,FALSE)</f>
        <v>#N/A</v>
      </c>
      <c r="AX205" s="6"/>
      <c r="AY205" t="e">
        <f>VLOOKUP(Таблица91112282710[[#This Row],[Название ПД2 для согласования]],ТаблПодрГазпром[],2,FALSE)</f>
        <v>#N/A</v>
      </c>
      <c r="AZ205" s="6"/>
      <c r="BA205" t="e">
        <f>VLOOKUP(Таблица91112282710[[#This Row],[Название ПД3 для согласования]],ТаблПодрГазпром[],2,FALSE)</f>
        <v>#N/A</v>
      </c>
      <c r="BB205" s="6"/>
      <c r="BC205" t="e">
        <f>VLOOKUP(Таблица91112282710[[#This Row],[Название ПД4 для согласования]],ТаблПодрГазпром[],2,FALSE)</f>
        <v>#N/A</v>
      </c>
      <c r="BD205" s="6"/>
      <c r="BE205" t="e">
        <f>VLOOKUP(Таблица91112282710[[#This Row],[Название ПД5 для согласования]],ТаблПодрГазпром[],2,FALSE)</f>
        <v>#N/A</v>
      </c>
      <c r="BF205" s="2"/>
      <c r="BG205" s="12"/>
      <c r="BH205" s="12"/>
      <c r="BI205" s="6"/>
      <c r="BJ205" t="e">
        <f>VLOOKUP(Таблица91112282710[[#This Row],[Название направления закупки]],ТаблНапрЗакуп[],2,FALSE)</f>
        <v>#N/A</v>
      </c>
      <c r="BK205" s="14"/>
      <c r="BL205" s="44" t="e">
        <f>VLOOKUP(Таблица91112282710[[#This Row],[Наименование подразделения-заявителя закупки (только для закупок ОАО "Газпром")]],ТаблПодрГазпром[],2,FALSE)</f>
        <v>#N/A</v>
      </c>
      <c r="BM205" s="14"/>
    </row>
    <row r="206" spans="1:65" x14ac:dyDescent="0.25">
      <c r="A206" s="2"/>
      <c r="B206" s="16"/>
      <c r="C206" s="6"/>
      <c r="D206" t="e">
        <f>VLOOKUP(Таблица91112282710[[#This Row],[Название документа, основания для закупки]],ТаблОснЗакуп[],2,FALSE)</f>
        <v>#N/A</v>
      </c>
      <c r="E206" s="2"/>
      <c r="F206" s="6"/>
      <c r="G206" s="41" t="e">
        <f>VLOOKUP(Таблица91112282710[[#This Row],[ Название раздела Плана]],ТаблРазделПлана4[],2,FALSE)</f>
        <v>#N/A</v>
      </c>
      <c r="H206" s="14"/>
      <c r="I206" s="14"/>
      <c r="J206" s="17"/>
      <c r="K206" s="17"/>
      <c r="L206" s="52"/>
      <c r="M206" s="51" t="e">
        <f>VLOOKUP(Таблица91112282710[[#This Row],[Предмет закупки для учета исключений  в годовом объеме закупок (Код исключения СМСП)]],ТаблИсключ,2,FALSE)</f>
        <v>#N/A</v>
      </c>
      <c r="N206" s="20"/>
      <c r="O206" s="12"/>
      <c r="P206" s="37"/>
      <c r="Q206" s="12"/>
      <c r="R206" s="12"/>
      <c r="S206" s="12"/>
      <c r="T206" s="16" t="e">
        <f>VLOOKUP(Таблица91112282710[[#This Row],[Ставка НДС]],ТаблицаСтавкиНДС[],2,FALSE)</f>
        <v>#N/A</v>
      </c>
      <c r="U206" s="6"/>
      <c r="V206" t="e">
        <f>VLOOKUP(Таблица91112282710[[#This Row],[Название источника финансирования]],ТаблИстФинанс[],2,FALSE)</f>
        <v>#N/A</v>
      </c>
      <c r="W206" s="2"/>
      <c r="X206" s="14"/>
      <c r="Y206" s="13"/>
      <c r="Z206" s="13"/>
      <c r="AA206" s="13"/>
      <c r="AB206" s="13"/>
      <c r="AC206" s="17"/>
      <c r="AD206" s="17"/>
      <c r="AE206" s="20"/>
      <c r="AF206" s="20"/>
      <c r="AG206" s="6"/>
      <c r="AH206" t="e">
        <f>VLOOKUP(Таблица91112282710[[#This Row],[Название способа закупки]],ТаблСпосЗакуп[],2,FALSE)</f>
        <v>#N/A</v>
      </c>
      <c r="AI206" s="6"/>
      <c r="AJ206" t="e">
        <f>VLOOKUP(Таблица91112282710[[#This Row],[Название формы конкурентной закупки]],ТаблФормЗакуп[],2,FALSE)</f>
        <v>#N/A</v>
      </c>
      <c r="AM206" s="14"/>
      <c r="AN206" s="14"/>
      <c r="AO206" s="15"/>
      <c r="AP206" s="14"/>
      <c r="AQ206" s="14"/>
      <c r="AR206" s="14"/>
      <c r="AT206" s="2"/>
      <c r="AV206" s="6"/>
      <c r="AW206" t="e">
        <f>VLOOKUP(Таблица91112282710[[#This Row],[Название ПД1 для согласования]],ТаблПодрГазпром[],2,FALSE)</f>
        <v>#N/A</v>
      </c>
      <c r="AX206" s="6"/>
      <c r="AY206" t="e">
        <f>VLOOKUP(Таблица91112282710[[#This Row],[Название ПД2 для согласования]],ТаблПодрГазпром[],2,FALSE)</f>
        <v>#N/A</v>
      </c>
      <c r="AZ206" s="6"/>
      <c r="BA206" t="e">
        <f>VLOOKUP(Таблица91112282710[[#This Row],[Название ПД3 для согласования]],ТаблПодрГазпром[],2,FALSE)</f>
        <v>#N/A</v>
      </c>
      <c r="BB206" s="6"/>
      <c r="BC206" t="e">
        <f>VLOOKUP(Таблица91112282710[[#This Row],[Название ПД4 для согласования]],ТаблПодрГазпром[],2,FALSE)</f>
        <v>#N/A</v>
      </c>
      <c r="BD206" s="6"/>
      <c r="BE206" t="e">
        <f>VLOOKUP(Таблица91112282710[[#This Row],[Название ПД5 для согласования]],ТаблПодрГазпром[],2,FALSE)</f>
        <v>#N/A</v>
      </c>
      <c r="BF206" s="2"/>
      <c r="BG206" s="12"/>
      <c r="BH206" s="12"/>
      <c r="BI206" s="6"/>
      <c r="BJ206" t="e">
        <f>VLOOKUP(Таблица91112282710[[#This Row],[Название направления закупки]],ТаблНапрЗакуп[],2,FALSE)</f>
        <v>#N/A</v>
      </c>
      <c r="BK206" s="14"/>
      <c r="BL206" s="43" t="e">
        <f>VLOOKUP(Таблица91112282710[[#This Row],[Наименование подразделения-заявителя закупки (только для закупок ОАО "Газпром")]],ТаблПодрГазпром[],2,FALSE)</f>
        <v>#N/A</v>
      </c>
      <c r="BM206" s="14"/>
    </row>
    <row r="207" spans="1:65" x14ac:dyDescent="0.25">
      <c r="A207" s="2"/>
      <c r="B207" s="16"/>
      <c r="C207" s="6"/>
      <c r="D207" t="e">
        <f>VLOOKUP(Таблица91112282710[[#This Row],[Название документа, основания для закупки]],ТаблОснЗакуп[],2,FALSE)</f>
        <v>#N/A</v>
      </c>
      <c r="E207" s="2"/>
      <c r="F207" s="6"/>
      <c r="G207" s="41" t="e">
        <f>VLOOKUP(Таблица91112282710[[#This Row],[ Название раздела Плана]],ТаблРазделПлана4[],2,FALSE)</f>
        <v>#N/A</v>
      </c>
      <c r="H207" s="14"/>
      <c r="I207" s="14"/>
      <c r="J207" s="17"/>
      <c r="K207" s="17"/>
      <c r="L207" s="52"/>
      <c r="M207" s="51" t="e">
        <f>VLOOKUP(Таблица91112282710[[#This Row],[Предмет закупки для учета исключений  в годовом объеме закупок (Код исключения СМСП)]],ТаблИсключ,2,FALSE)</f>
        <v>#N/A</v>
      </c>
      <c r="N207" s="20"/>
      <c r="O207" s="12"/>
      <c r="P207" s="37"/>
      <c r="Q207" s="12"/>
      <c r="R207" s="12"/>
      <c r="S207" s="12"/>
      <c r="T207" s="16" t="e">
        <f>VLOOKUP(Таблица91112282710[[#This Row],[Ставка НДС]],ТаблицаСтавкиНДС[],2,FALSE)</f>
        <v>#N/A</v>
      </c>
      <c r="U207" s="6"/>
      <c r="V207" t="e">
        <f>VLOOKUP(Таблица91112282710[[#This Row],[Название источника финансирования]],ТаблИстФинанс[],2,FALSE)</f>
        <v>#N/A</v>
      </c>
      <c r="W207" s="2"/>
      <c r="X207" s="14"/>
      <c r="Y207" s="13"/>
      <c r="Z207" s="13"/>
      <c r="AA207" s="13"/>
      <c r="AB207" s="13"/>
      <c r="AC207" s="17"/>
      <c r="AD207" s="17"/>
      <c r="AE207" s="20"/>
      <c r="AF207" s="20"/>
      <c r="AG207" s="6"/>
      <c r="AH207" t="e">
        <f>VLOOKUP(Таблица91112282710[[#This Row],[Название способа закупки]],ТаблСпосЗакуп[],2,FALSE)</f>
        <v>#N/A</v>
      </c>
      <c r="AI207" s="6"/>
      <c r="AJ207" t="e">
        <f>VLOOKUP(Таблица91112282710[[#This Row],[Название формы конкурентной закупки]],ТаблФормЗакуп[],2,FALSE)</f>
        <v>#N/A</v>
      </c>
      <c r="AM207" s="14"/>
      <c r="AN207" s="14"/>
      <c r="AO207" s="15"/>
      <c r="AP207" s="14"/>
      <c r="AQ207" s="14"/>
      <c r="AR207" s="14"/>
      <c r="AT207" s="2"/>
      <c r="AV207" s="6"/>
      <c r="AW207" t="e">
        <f>VLOOKUP(Таблица91112282710[[#This Row],[Название ПД1 для согласования]],ТаблПодрГазпром[],2,FALSE)</f>
        <v>#N/A</v>
      </c>
      <c r="AX207" s="6"/>
      <c r="AY207" t="e">
        <f>VLOOKUP(Таблица91112282710[[#This Row],[Название ПД2 для согласования]],ТаблПодрГазпром[],2,FALSE)</f>
        <v>#N/A</v>
      </c>
      <c r="AZ207" s="6"/>
      <c r="BA207" t="e">
        <f>VLOOKUP(Таблица91112282710[[#This Row],[Название ПД3 для согласования]],ТаблПодрГазпром[],2,FALSE)</f>
        <v>#N/A</v>
      </c>
      <c r="BB207" s="6"/>
      <c r="BC207" t="e">
        <f>VLOOKUP(Таблица91112282710[[#This Row],[Название ПД4 для согласования]],ТаблПодрГазпром[],2,FALSE)</f>
        <v>#N/A</v>
      </c>
      <c r="BD207" s="6"/>
      <c r="BE207" t="e">
        <f>VLOOKUP(Таблица91112282710[[#This Row],[Название ПД5 для согласования]],ТаблПодрГазпром[],2,FALSE)</f>
        <v>#N/A</v>
      </c>
      <c r="BF207" s="2"/>
      <c r="BG207" s="12"/>
      <c r="BH207" s="12"/>
      <c r="BI207" s="6"/>
      <c r="BJ207" t="e">
        <f>VLOOKUP(Таблица91112282710[[#This Row],[Название направления закупки]],ТаблНапрЗакуп[],2,FALSE)</f>
        <v>#N/A</v>
      </c>
      <c r="BK207" s="14"/>
      <c r="BL207" s="44" t="e">
        <f>VLOOKUP(Таблица91112282710[[#This Row],[Наименование подразделения-заявителя закупки (только для закупок ОАО "Газпром")]],ТаблПодрГазпром[],2,FALSE)</f>
        <v>#N/A</v>
      </c>
      <c r="BM207" s="14"/>
    </row>
    <row r="208" spans="1:65" x14ac:dyDescent="0.25">
      <c r="A208" s="2"/>
      <c r="B208" s="16"/>
      <c r="C208" s="6"/>
      <c r="D208" t="e">
        <f>VLOOKUP(Таблица91112282710[[#This Row],[Название документа, основания для закупки]],ТаблОснЗакуп[],2,FALSE)</f>
        <v>#N/A</v>
      </c>
      <c r="E208" s="2"/>
      <c r="F208" s="6"/>
      <c r="G208" s="41" t="e">
        <f>VLOOKUP(Таблица91112282710[[#This Row],[ Название раздела Плана]],ТаблРазделПлана4[],2,FALSE)</f>
        <v>#N/A</v>
      </c>
      <c r="H208" s="14"/>
      <c r="I208" s="14"/>
      <c r="J208" s="17"/>
      <c r="K208" s="17"/>
      <c r="L208" s="52"/>
      <c r="M208" s="51" t="e">
        <f>VLOOKUP(Таблица91112282710[[#This Row],[Предмет закупки для учета исключений  в годовом объеме закупок (Код исключения СМСП)]],ТаблИсключ,2,FALSE)</f>
        <v>#N/A</v>
      </c>
      <c r="N208" s="20"/>
      <c r="O208" s="12"/>
      <c r="P208" s="37"/>
      <c r="Q208" s="12"/>
      <c r="R208" s="12"/>
      <c r="S208" s="12"/>
      <c r="T208" s="16" t="e">
        <f>VLOOKUP(Таблица91112282710[[#This Row],[Ставка НДС]],ТаблицаСтавкиНДС[],2,FALSE)</f>
        <v>#N/A</v>
      </c>
      <c r="U208" s="6"/>
      <c r="V208" t="e">
        <f>VLOOKUP(Таблица91112282710[[#This Row],[Название источника финансирования]],ТаблИстФинанс[],2,FALSE)</f>
        <v>#N/A</v>
      </c>
      <c r="W208" s="2"/>
      <c r="X208" s="14"/>
      <c r="Y208" s="13"/>
      <c r="Z208" s="13"/>
      <c r="AA208" s="13"/>
      <c r="AB208" s="13"/>
      <c r="AC208" s="17"/>
      <c r="AD208" s="17"/>
      <c r="AE208" s="20"/>
      <c r="AF208" s="20"/>
      <c r="AG208" s="6"/>
      <c r="AH208" t="e">
        <f>VLOOKUP(Таблица91112282710[[#This Row],[Название способа закупки]],ТаблСпосЗакуп[],2,FALSE)</f>
        <v>#N/A</v>
      </c>
      <c r="AI208" s="6"/>
      <c r="AJ208" t="e">
        <f>VLOOKUP(Таблица91112282710[[#This Row],[Название формы конкурентной закупки]],ТаблФормЗакуп[],2,FALSE)</f>
        <v>#N/A</v>
      </c>
      <c r="AM208" s="14"/>
      <c r="AN208" s="14"/>
      <c r="AO208" s="15"/>
      <c r="AP208" s="14"/>
      <c r="AQ208" s="14"/>
      <c r="AR208" s="14"/>
      <c r="AT208" s="2"/>
      <c r="AV208" s="6"/>
      <c r="AW208" t="e">
        <f>VLOOKUP(Таблица91112282710[[#This Row],[Название ПД1 для согласования]],ТаблПодрГазпром[],2,FALSE)</f>
        <v>#N/A</v>
      </c>
      <c r="AX208" s="6"/>
      <c r="AY208" t="e">
        <f>VLOOKUP(Таблица91112282710[[#This Row],[Название ПД2 для согласования]],ТаблПодрГазпром[],2,FALSE)</f>
        <v>#N/A</v>
      </c>
      <c r="AZ208" s="6"/>
      <c r="BA208" t="e">
        <f>VLOOKUP(Таблица91112282710[[#This Row],[Название ПД3 для согласования]],ТаблПодрГазпром[],2,FALSE)</f>
        <v>#N/A</v>
      </c>
      <c r="BB208" s="6"/>
      <c r="BC208" t="e">
        <f>VLOOKUP(Таблица91112282710[[#This Row],[Название ПД4 для согласования]],ТаблПодрГазпром[],2,FALSE)</f>
        <v>#N/A</v>
      </c>
      <c r="BD208" s="6"/>
      <c r="BE208" t="e">
        <f>VLOOKUP(Таблица91112282710[[#This Row],[Название ПД5 для согласования]],ТаблПодрГазпром[],2,FALSE)</f>
        <v>#N/A</v>
      </c>
      <c r="BF208" s="2"/>
      <c r="BG208" s="12"/>
      <c r="BH208" s="12"/>
      <c r="BI208" s="6"/>
      <c r="BJ208" t="e">
        <f>VLOOKUP(Таблица91112282710[[#This Row],[Название направления закупки]],ТаблНапрЗакуп[],2,FALSE)</f>
        <v>#N/A</v>
      </c>
      <c r="BK208" s="14"/>
      <c r="BL208" s="43" t="e">
        <f>VLOOKUP(Таблица91112282710[[#This Row],[Наименование подразделения-заявителя закупки (только для закупок ОАО "Газпром")]],ТаблПодрГазпром[],2,FALSE)</f>
        <v>#N/A</v>
      </c>
      <c r="BM208" s="14"/>
    </row>
    <row r="209" spans="1:65" x14ac:dyDescent="0.25">
      <c r="A209" s="2"/>
      <c r="B209" s="16"/>
      <c r="C209" s="6"/>
      <c r="D209" t="e">
        <f>VLOOKUP(Таблица91112282710[[#This Row],[Название документа, основания для закупки]],ТаблОснЗакуп[],2,FALSE)</f>
        <v>#N/A</v>
      </c>
      <c r="E209" s="2"/>
      <c r="F209" s="6"/>
      <c r="G209" s="41" t="e">
        <f>VLOOKUP(Таблица91112282710[[#This Row],[ Название раздела Плана]],ТаблРазделПлана4[],2,FALSE)</f>
        <v>#N/A</v>
      </c>
      <c r="H209" s="14"/>
      <c r="I209" s="14"/>
      <c r="J209" s="17"/>
      <c r="K209" s="17"/>
      <c r="L209" s="52"/>
      <c r="M209" s="51" t="e">
        <f>VLOOKUP(Таблица91112282710[[#This Row],[Предмет закупки для учета исключений  в годовом объеме закупок (Код исключения СМСП)]],ТаблИсключ,2,FALSE)</f>
        <v>#N/A</v>
      </c>
      <c r="N209" s="20"/>
      <c r="O209" s="12"/>
      <c r="P209" s="37"/>
      <c r="Q209" s="12"/>
      <c r="R209" s="12"/>
      <c r="S209" s="12"/>
      <c r="T209" s="16" t="e">
        <f>VLOOKUP(Таблица91112282710[[#This Row],[Ставка НДС]],ТаблицаСтавкиНДС[],2,FALSE)</f>
        <v>#N/A</v>
      </c>
      <c r="U209" s="6"/>
      <c r="V209" t="e">
        <f>VLOOKUP(Таблица91112282710[[#This Row],[Название источника финансирования]],ТаблИстФинанс[],2,FALSE)</f>
        <v>#N/A</v>
      </c>
      <c r="W209" s="2"/>
      <c r="X209" s="14"/>
      <c r="Y209" s="13"/>
      <c r="Z209" s="13"/>
      <c r="AA209" s="13"/>
      <c r="AB209" s="13"/>
      <c r="AC209" s="17"/>
      <c r="AD209" s="17"/>
      <c r="AE209" s="20"/>
      <c r="AF209" s="20"/>
      <c r="AG209" s="6"/>
      <c r="AH209" t="e">
        <f>VLOOKUP(Таблица91112282710[[#This Row],[Название способа закупки]],ТаблСпосЗакуп[],2,FALSE)</f>
        <v>#N/A</v>
      </c>
      <c r="AI209" s="6"/>
      <c r="AJ209" t="e">
        <f>VLOOKUP(Таблица91112282710[[#This Row],[Название формы конкурентной закупки]],ТаблФормЗакуп[],2,FALSE)</f>
        <v>#N/A</v>
      </c>
      <c r="AM209" s="14"/>
      <c r="AN209" s="14"/>
      <c r="AO209" s="15"/>
      <c r="AP209" s="14"/>
      <c r="AQ209" s="14"/>
      <c r="AR209" s="14"/>
      <c r="AT209" s="2"/>
      <c r="AV209" s="6"/>
      <c r="AW209" t="e">
        <f>VLOOKUP(Таблица91112282710[[#This Row],[Название ПД1 для согласования]],ТаблПодрГазпром[],2,FALSE)</f>
        <v>#N/A</v>
      </c>
      <c r="AX209" s="6"/>
      <c r="AY209" t="e">
        <f>VLOOKUP(Таблица91112282710[[#This Row],[Название ПД2 для согласования]],ТаблПодрГазпром[],2,FALSE)</f>
        <v>#N/A</v>
      </c>
      <c r="AZ209" s="6"/>
      <c r="BA209" t="e">
        <f>VLOOKUP(Таблица91112282710[[#This Row],[Название ПД3 для согласования]],ТаблПодрГазпром[],2,FALSE)</f>
        <v>#N/A</v>
      </c>
      <c r="BB209" s="6"/>
      <c r="BC209" t="e">
        <f>VLOOKUP(Таблица91112282710[[#This Row],[Название ПД4 для согласования]],ТаблПодрГазпром[],2,FALSE)</f>
        <v>#N/A</v>
      </c>
      <c r="BD209" s="6"/>
      <c r="BE209" t="e">
        <f>VLOOKUP(Таблица91112282710[[#This Row],[Название ПД5 для согласования]],ТаблПодрГазпром[],2,FALSE)</f>
        <v>#N/A</v>
      </c>
      <c r="BF209" s="2"/>
      <c r="BG209" s="12"/>
      <c r="BH209" s="12"/>
      <c r="BI209" s="6"/>
      <c r="BJ209" t="e">
        <f>VLOOKUP(Таблица91112282710[[#This Row],[Название направления закупки]],ТаблНапрЗакуп[],2,FALSE)</f>
        <v>#N/A</v>
      </c>
      <c r="BK209" s="14"/>
      <c r="BL209" s="44" t="e">
        <f>VLOOKUP(Таблица91112282710[[#This Row],[Наименование подразделения-заявителя закупки (только для закупок ОАО "Газпром")]],ТаблПодрГазпром[],2,FALSE)</f>
        <v>#N/A</v>
      </c>
      <c r="BM209" s="14"/>
    </row>
    <row r="210" spans="1:65" x14ac:dyDescent="0.25">
      <c r="A210" s="2"/>
      <c r="B210" s="16"/>
      <c r="C210" s="6"/>
      <c r="D210" t="e">
        <f>VLOOKUP(Таблица91112282710[[#This Row],[Название документа, основания для закупки]],ТаблОснЗакуп[],2,FALSE)</f>
        <v>#N/A</v>
      </c>
      <c r="E210" s="2"/>
      <c r="F210" s="6"/>
      <c r="G210" s="41" t="e">
        <f>VLOOKUP(Таблица91112282710[[#This Row],[ Название раздела Плана]],ТаблРазделПлана4[],2,FALSE)</f>
        <v>#N/A</v>
      </c>
      <c r="H210" s="14"/>
      <c r="I210" s="14"/>
      <c r="J210" s="17"/>
      <c r="K210" s="17"/>
      <c r="L210" s="52"/>
      <c r="M210" s="51" t="e">
        <f>VLOOKUP(Таблица91112282710[[#This Row],[Предмет закупки для учета исключений  в годовом объеме закупок (Код исключения СМСП)]],ТаблИсключ,2,FALSE)</f>
        <v>#N/A</v>
      </c>
      <c r="N210" s="20"/>
      <c r="O210" s="12"/>
      <c r="P210" s="37"/>
      <c r="Q210" s="12"/>
      <c r="R210" s="12"/>
      <c r="S210" s="12"/>
      <c r="T210" s="16" t="e">
        <f>VLOOKUP(Таблица91112282710[[#This Row],[Ставка НДС]],ТаблицаСтавкиНДС[],2,FALSE)</f>
        <v>#N/A</v>
      </c>
      <c r="U210" s="6"/>
      <c r="V210" t="e">
        <f>VLOOKUP(Таблица91112282710[[#This Row],[Название источника финансирования]],ТаблИстФинанс[],2,FALSE)</f>
        <v>#N/A</v>
      </c>
      <c r="W210" s="2"/>
      <c r="X210" s="14"/>
      <c r="Y210" s="13"/>
      <c r="Z210" s="13"/>
      <c r="AA210" s="13"/>
      <c r="AB210" s="13"/>
      <c r="AC210" s="17"/>
      <c r="AD210" s="17"/>
      <c r="AE210" s="20"/>
      <c r="AF210" s="20"/>
      <c r="AG210" s="6"/>
      <c r="AH210" t="e">
        <f>VLOOKUP(Таблица91112282710[[#This Row],[Название способа закупки]],ТаблСпосЗакуп[],2,FALSE)</f>
        <v>#N/A</v>
      </c>
      <c r="AI210" s="6"/>
      <c r="AJ210" t="e">
        <f>VLOOKUP(Таблица91112282710[[#This Row],[Название формы конкурентной закупки]],ТаблФормЗакуп[],2,FALSE)</f>
        <v>#N/A</v>
      </c>
      <c r="AM210" s="14"/>
      <c r="AN210" s="14"/>
      <c r="AO210" s="15"/>
      <c r="AP210" s="14"/>
      <c r="AQ210" s="14"/>
      <c r="AR210" s="14"/>
      <c r="AT210" s="2"/>
      <c r="AV210" s="6"/>
      <c r="AW210" t="e">
        <f>VLOOKUP(Таблица91112282710[[#This Row],[Название ПД1 для согласования]],ТаблПодрГазпром[],2,FALSE)</f>
        <v>#N/A</v>
      </c>
      <c r="AX210" s="6"/>
      <c r="AY210" t="e">
        <f>VLOOKUP(Таблица91112282710[[#This Row],[Название ПД2 для согласования]],ТаблПодрГазпром[],2,FALSE)</f>
        <v>#N/A</v>
      </c>
      <c r="AZ210" s="6"/>
      <c r="BA210" t="e">
        <f>VLOOKUP(Таблица91112282710[[#This Row],[Название ПД3 для согласования]],ТаблПодрГазпром[],2,FALSE)</f>
        <v>#N/A</v>
      </c>
      <c r="BB210" s="6"/>
      <c r="BC210" t="e">
        <f>VLOOKUP(Таблица91112282710[[#This Row],[Название ПД4 для согласования]],ТаблПодрГазпром[],2,FALSE)</f>
        <v>#N/A</v>
      </c>
      <c r="BD210" s="6"/>
      <c r="BE210" t="e">
        <f>VLOOKUP(Таблица91112282710[[#This Row],[Название ПД5 для согласования]],ТаблПодрГазпром[],2,FALSE)</f>
        <v>#N/A</v>
      </c>
      <c r="BF210" s="2"/>
      <c r="BG210" s="12"/>
      <c r="BH210" s="12"/>
      <c r="BI210" s="6"/>
      <c r="BJ210" t="e">
        <f>VLOOKUP(Таблица91112282710[[#This Row],[Название направления закупки]],ТаблНапрЗакуп[],2,FALSE)</f>
        <v>#N/A</v>
      </c>
      <c r="BK210" s="14"/>
      <c r="BL210" s="43" t="e">
        <f>VLOOKUP(Таблица91112282710[[#This Row],[Наименование подразделения-заявителя закупки (только для закупок ОАО "Газпром")]],ТаблПодрГазпром[],2,FALSE)</f>
        <v>#N/A</v>
      </c>
      <c r="BM210" s="14"/>
    </row>
    <row r="211" spans="1:65" x14ac:dyDescent="0.25">
      <c r="A211" s="2"/>
      <c r="B211" s="16"/>
      <c r="C211" s="6"/>
      <c r="D211" t="e">
        <f>VLOOKUP(Таблица91112282710[[#This Row],[Название документа, основания для закупки]],ТаблОснЗакуп[],2,FALSE)</f>
        <v>#N/A</v>
      </c>
      <c r="E211" s="2"/>
      <c r="F211" s="6"/>
      <c r="G211" s="41" t="e">
        <f>VLOOKUP(Таблица91112282710[[#This Row],[ Название раздела Плана]],ТаблРазделПлана4[],2,FALSE)</f>
        <v>#N/A</v>
      </c>
      <c r="H211" s="14"/>
      <c r="I211" s="14"/>
      <c r="J211" s="17"/>
      <c r="K211" s="17"/>
      <c r="L211" s="52"/>
      <c r="M211" s="51" t="e">
        <f>VLOOKUP(Таблица91112282710[[#This Row],[Предмет закупки для учета исключений  в годовом объеме закупок (Код исключения СМСП)]],ТаблИсключ,2,FALSE)</f>
        <v>#N/A</v>
      </c>
      <c r="N211" s="20"/>
      <c r="O211" s="12"/>
      <c r="P211" s="37"/>
      <c r="Q211" s="12"/>
      <c r="R211" s="12"/>
      <c r="S211" s="12"/>
      <c r="T211" s="16" t="e">
        <f>VLOOKUP(Таблица91112282710[[#This Row],[Ставка НДС]],ТаблицаСтавкиНДС[],2,FALSE)</f>
        <v>#N/A</v>
      </c>
      <c r="U211" s="6"/>
      <c r="V211" t="e">
        <f>VLOOKUP(Таблица91112282710[[#This Row],[Название источника финансирования]],ТаблИстФинанс[],2,FALSE)</f>
        <v>#N/A</v>
      </c>
      <c r="W211" s="2"/>
      <c r="X211" s="14"/>
      <c r="Y211" s="13"/>
      <c r="Z211" s="13"/>
      <c r="AA211" s="13"/>
      <c r="AB211" s="13"/>
      <c r="AC211" s="17"/>
      <c r="AD211" s="17"/>
      <c r="AE211" s="20"/>
      <c r="AF211" s="20"/>
      <c r="AG211" s="6"/>
      <c r="AH211" t="e">
        <f>VLOOKUP(Таблица91112282710[[#This Row],[Название способа закупки]],ТаблСпосЗакуп[],2,FALSE)</f>
        <v>#N/A</v>
      </c>
      <c r="AI211" s="6"/>
      <c r="AJ211" t="e">
        <f>VLOOKUP(Таблица91112282710[[#This Row],[Название формы конкурентной закупки]],ТаблФормЗакуп[],2,FALSE)</f>
        <v>#N/A</v>
      </c>
      <c r="AM211" s="14"/>
      <c r="AN211" s="14"/>
      <c r="AO211" s="15"/>
      <c r="AP211" s="14"/>
      <c r="AQ211" s="14"/>
      <c r="AR211" s="14"/>
      <c r="AT211" s="2"/>
      <c r="AV211" s="6"/>
      <c r="AW211" t="e">
        <f>VLOOKUP(Таблица91112282710[[#This Row],[Название ПД1 для согласования]],ТаблПодрГазпром[],2,FALSE)</f>
        <v>#N/A</v>
      </c>
      <c r="AX211" s="6"/>
      <c r="AY211" t="e">
        <f>VLOOKUP(Таблица91112282710[[#This Row],[Название ПД2 для согласования]],ТаблПодрГазпром[],2,FALSE)</f>
        <v>#N/A</v>
      </c>
      <c r="AZ211" s="6"/>
      <c r="BA211" t="e">
        <f>VLOOKUP(Таблица91112282710[[#This Row],[Название ПД3 для согласования]],ТаблПодрГазпром[],2,FALSE)</f>
        <v>#N/A</v>
      </c>
      <c r="BB211" s="6"/>
      <c r="BC211" t="e">
        <f>VLOOKUP(Таблица91112282710[[#This Row],[Название ПД4 для согласования]],ТаблПодрГазпром[],2,FALSE)</f>
        <v>#N/A</v>
      </c>
      <c r="BD211" s="6"/>
      <c r="BE211" t="e">
        <f>VLOOKUP(Таблица91112282710[[#This Row],[Название ПД5 для согласования]],ТаблПодрГазпром[],2,FALSE)</f>
        <v>#N/A</v>
      </c>
      <c r="BF211" s="2"/>
      <c r="BG211" s="12"/>
      <c r="BH211" s="12"/>
      <c r="BI211" s="6"/>
      <c r="BJ211" t="e">
        <f>VLOOKUP(Таблица91112282710[[#This Row],[Название направления закупки]],ТаблНапрЗакуп[],2,FALSE)</f>
        <v>#N/A</v>
      </c>
      <c r="BK211" s="14"/>
      <c r="BL211" s="44" t="e">
        <f>VLOOKUP(Таблица91112282710[[#This Row],[Наименование подразделения-заявителя закупки (только для закупок ОАО "Газпром")]],ТаблПодрГазпром[],2,FALSE)</f>
        <v>#N/A</v>
      </c>
      <c r="BM211" s="14"/>
    </row>
    <row r="212" spans="1:65" x14ac:dyDescent="0.25">
      <c r="A212" s="2"/>
      <c r="B212" s="16"/>
      <c r="C212" s="6"/>
      <c r="D212" t="e">
        <f>VLOOKUP(Таблица91112282710[[#This Row],[Название документа, основания для закупки]],ТаблОснЗакуп[],2,FALSE)</f>
        <v>#N/A</v>
      </c>
      <c r="E212" s="2"/>
      <c r="F212" s="6"/>
      <c r="G212" s="41" t="e">
        <f>VLOOKUP(Таблица91112282710[[#This Row],[ Название раздела Плана]],ТаблРазделПлана4[],2,FALSE)</f>
        <v>#N/A</v>
      </c>
      <c r="H212" s="14"/>
      <c r="I212" s="14"/>
      <c r="J212" s="17"/>
      <c r="K212" s="17"/>
      <c r="L212" s="52"/>
      <c r="M212" s="51" t="e">
        <f>VLOOKUP(Таблица91112282710[[#This Row],[Предмет закупки для учета исключений  в годовом объеме закупок (Код исключения СМСП)]],ТаблИсключ,2,FALSE)</f>
        <v>#N/A</v>
      </c>
      <c r="N212" s="20"/>
      <c r="O212" s="12"/>
      <c r="P212" s="37"/>
      <c r="Q212" s="12"/>
      <c r="R212" s="12"/>
      <c r="S212" s="12"/>
      <c r="T212" s="16" t="e">
        <f>VLOOKUP(Таблица91112282710[[#This Row],[Ставка НДС]],ТаблицаСтавкиНДС[],2,FALSE)</f>
        <v>#N/A</v>
      </c>
      <c r="U212" s="6"/>
      <c r="V212" t="e">
        <f>VLOOKUP(Таблица91112282710[[#This Row],[Название источника финансирования]],ТаблИстФинанс[],2,FALSE)</f>
        <v>#N/A</v>
      </c>
      <c r="W212" s="2"/>
      <c r="X212" s="14"/>
      <c r="Y212" s="13"/>
      <c r="Z212" s="13"/>
      <c r="AA212" s="13"/>
      <c r="AB212" s="13"/>
      <c r="AC212" s="17"/>
      <c r="AD212" s="17"/>
      <c r="AE212" s="20"/>
      <c r="AF212" s="20"/>
      <c r="AG212" s="6"/>
      <c r="AH212" t="e">
        <f>VLOOKUP(Таблица91112282710[[#This Row],[Название способа закупки]],ТаблСпосЗакуп[],2,FALSE)</f>
        <v>#N/A</v>
      </c>
      <c r="AI212" s="6"/>
      <c r="AJ212" t="e">
        <f>VLOOKUP(Таблица91112282710[[#This Row],[Название формы конкурентной закупки]],ТаблФормЗакуп[],2,FALSE)</f>
        <v>#N/A</v>
      </c>
      <c r="AM212" s="14"/>
      <c r="AN212" s="14"/>
      <c r="AO212" s="15"/>
      <c r="AP212" s="14"/>
      <c r="AQ212" s="14"/>
      <c r="AR212" s="14"/>
      <c r="AT212" s="2"/>
      <c r="AV212" s="6"/>
      <c r="AW212" t="e">
        <f>VLOOKUP(Таблица91112282710[[#This Row],[Название ПД1 для согласования]],ТаблПодрГазпром[],2,FALSE)</f>
        <v>#N/A</v>
      </c>
      <c r="AX212" s="6"/>
      <c r="AY212" t="e">
        <f>VLOOKUP(Таблица91112282710[[#This Row],[Название ПД2 для согласования]],ТаблПодрГазпром[],2,FALSE)</f>
        <v>#N/A</v>
      </c>
      <c r="AZ212" s="6"/>
      <c r="BA212" t="e">
        <f>VLOOKUP(Таблица91112282710[[#This Row],[Название ПД3 для согласования]],ТаблПодрГазпром[],2,FALSE)</f>
        <v>#N/A</v>
      </c>
      <c r="BB212" s="6"/>
      <c r="BC212" t="e">
        <f>VLOOKUP(Таблица91112282710[[#This Row],[Название ПД4 для согласования]],ТаблПодрГазпром[],2,FALSE)</f>
        <v>#N/A</v>
      </c>
      <c r="BD212" s="6"/>
      <c r="BE212" t="e">
        <f>VLOOKUP(Таблица91112282710[[#This Row],[Название ПД5 для согласования]],ТаблПодрГазпром[],2,FALSE)</f>
        <v>#N/A</v>
      </c>
      <c r="BF212" s="2"/>
      <c r="BG212" s="12"/>
      <c r="BH212" s="12"/>
      <c r="BI212" s="6"/>
      <c r="BJ212" t="e">
        <f>VLOOKUP(Таблица91112282710[[#This Row],[Название направления закупки]],ТаблНапрЗакуп[],2,FALSE)</f>
        <v>#N/A</v>
      </c>
      <c r="BK212" s="14"/>
      <c r="BL212" s="43" t="e">
        <f>VLOOKUP(Таблица91112282710[[#This Row],[Наименование подразделения-заявителя закупки (только для закупок ОАО "Газпром")]],ТаблПодрГазпром[],2,FALSE)</f>
        <v>#N/A</v>
      </c>
      <c r="BM212" s="14"/>
    </row>
    <row r="213" spans="1:65" x14ac:dyDescent="0.25">
      <c r="A213" s="2"/>
      <c r="B213" s="16"/>
      <c r="C213" s="6"/>
      <c r="D213" t="e">
        <f>VLOOKUP(Таблица91112282710[[#This Row],[Название документа, основания для закупки]],ТаблОснЗакуп[],2,FALSE)</f>
        <v>#N/A</v>
      </c>
      <c r="E213" s="2"/>
      <c r="F213" s="6"/>
      <c r="G213" s="41" t="e">
        <f>VLOOKUP(Таблица91112282710[[#This Row],[ Название раздела Плана]],ТаблРазделПлана4[],2,FALSE)</f>
        <v>#N/A</v>
      </c>
      <c r="H213" s="14"/>
      <c r="I213" s="14"/>
      <c r="J213" s="17"/>
      <c r="K213" s="17"/>
      <c r="L213" s="52"/>
      <c r="M213" s="51" t="e">
        <f>VLOOKUP(Таблица91112282710[[#This Row],[Предмет закупки для учета исключений  в годовом объеме закупок (Код исключения СМСП)]],ТаблИсключ,2,FALSE)</f>
        <v>#N/A</v>
      </c>
      <c r="N213" s="20"/>
      <c r="O213" s="12"/>
      <c r="P213" s="37"/>
      <c r="Q213" s="12"/>
      <c r="R213" s="12"/>
      <c r="S213" s="12"/>
      <c r="T213" s="16" t="e">
        <f>VLOOKUP(Таблица91112282710[[#This Row],[Ставка НДС]],ТаблицаСтавкиНДС[],2,FALSE)</f>
        <v>#N/A</v>
      </c>
      <c r="U213" s="6"/>
      <c r="V213" t="e">
        <f>VLOOKUP(Таблица91112282710[[#This Row],[Название источника финансирования]],ТаблИстФинанс[],2,FALSE)</f>
        <v>#N/A</v>
      </c>
      <c r="W213" s="2"/>
      <c r="X213" s="14"/>
      <c r="Y213" s="13"/>
      <c r="Z213" s="13"/>
      <c r="AA213" s="13"/>
      <c r="AB213" s="13"/>
      <c r="AC213" s="17"/>
      <c r="AD213" s="17"/>
      <c r="AE213" s="20"/>
      <c r="AF213" s="20"/>
      <c r="AG213" s="6"/>
      <c r="AH213" t="e">
        <f>VLOOKUP(Таблица91112282710[[#This Row],[Название способа закупки]],ТаблСпосЗакуп[],2,FALSE)</f>
        <v>#N/A</v>
      </c>
      <c r="AI213" s="6"/>
      <c r="AJ213" t="e">
        <f>VLOOKUP(Таблица91112282710[[#This Row],[Название формы конкурентной закупки]],ТаблФормЗакуп[],2,FALSE)</f>
        <v>#N/A</v>
      </c>
      <c r="AM213" s="14"/>
      <c r="AN213" s="14"/>
      <c r="AO213" s="15"/>
      <c r="AP213" s="14"/>
      <c r="AQ213" s="14"/>
      <c r="AR213" s="14"/>
      <c r="AT213" s="2"/>
      <c r="AV213" s="6"/>
      <c r="AW213" t="e">
        <f>VLOOKUP(Таблица91112282710[[#This Row],[Название ПД1 для согласования]],ТаблПодрГазпром[],2,FALSE)</f>
        <v>#N/A</v>
      </c>
      <c r="AX213" s="6"/>
      <c r="AY213" t="e">
        <f>VLOOKUP(Таблица91112282710[[#This Row],[Название ПД2 для согласования]],ТаблПодрГазпром[],2,FALSE)</f>
        <v>#N/A</v>
      </c>
      <c r="AZ213" s="6"/>
      <c r="BA213" t="e">
        <f>VLOOKUP(Таблица91112282710[[#This Row],[Название ПД3 для согласования]],ТаблПодрГазпром[],2,FALSE)</f>
        <v>#N/A</v>
      </c>
      <c r="BB213" s="6"/>
      <c r="BC213" t="e">
        <f>VLOOKUP(Таблица91112282710[[#This Row],[Название ПД4 для согласования]],ТаблПодрГазпром[],2,FALSE)</f>
        <v>#N/A</v>
      </c>
      <c r="BD213" s="6"/>
      <c r="BE213" t="e">
        <f>VLOOKUP(Таблица91112282710[[#This Row],[Название ПД5 для согласования]],ТаблПодрГазпром[],2,FALSE)</f>
        <v>#N/A</v>
      </c>
      <c r="BF213" s="2"/>
      <c r="BG213" s="12"/>
      <c r="BH213" s="12"/>
      <c r="BI213" s="6"/>
      <c r="BJ213" t="e">
        <f>VLOOKUP(Таблица91112282710[[#This Row],[Название направления закупки]],ТаблНапрЗакуп[],2,FALSE)</f>
        <v>#N/A</v>
      </c>
      <c r="BK213" s="14"/>
      <c r="BL213" s="44" t="e">
        <f>VLOOKUP(Таблица91112282710[[#This Row],[Наименование подразделения-заявителя закупки (только для закупок ОАО "Газпром")]],ТаблПодрГазпром[],2,FALSE)</f>
        <v>#N/A</v>
      </c>
      <c r="BM213" s="14"/>
    </row>
    <row r="214" spans="1:65" x14ac:dyDescent="0.25">
      <c r="A214" s="2"/>
      <c r="B214" s="16"/>
      <c r="C214" s="6"/>
      <c r="D214" t="e">
        <f>VLOOKUP(Таблица91112282710[[#This Row],[Название документа, основания для закупки]],ТаблОснЗакуп[],2,FALSE)</f>
        <v>#N/A</v>
      </c>
      <c r="E214" s="2"/>
      <c r="F214" s="6"/>
      <c r="G214" s="41" t="e">
        <f>VLOOKUP(Таблица91112282710[[#This Row],[ Название раздела Плана]],ТаблРазделПлана4[],2,FALSE)</f>
        <v>#N/A</v>
      </c>
      <c r="H214" s="14"/>
      <c r="I214" s="14"/>
      <c r="J214" s="17"/>
      <c r="K214" s="17"/>
      <c r="L214" s="52"/>
      <c r="M214" s="51" t="e">
        <f>VLOOKUP(Таблица91112282710[[#This Row],[Предмет закупки для учета исключений  в годовом объеме закупок (Код исключения СМСП)]],ТаблИсключ,2,FALSE)</f>
        <v>#N/A</v>
      </c>
      <c r="N214" s="20"/>
      <c r="O214" s="12"/>
      <c r="P214" s="37"/>
      <c r="Q214" s="12"/>
      <c r="R214" s="12"/>
      <c r="S214" s="12"/>
      <c r="T214" s="16" t="e">
        <f>VLOOKUP(Таблица91112282710[[#This Row],[Ставка НДС]],ТаблицаСтавкиНДС[],2,FALSE)</f>
        <v>#N/A</v>
      </c>
      <c r="U214" s="6"/>
      <c r="V214" t="e">
        <f>VLOOKUP(Таблица91112282710[[#This Row],[Название источника финансирования]],ТаблИстФинанс[],2,FALSE)</f>
        <v>#N/A</v>
      </c>
      <c r="W214" s="2"/>
      <c r="X214" s="14"/>
      <c r="Y214" s="13"/>
      <c r="Z214" s="13"/>
      <c r="AA214" s="13"/>
      <c r="AB214" s="13"/>
      <c r="AC214" s="17"/>
      <c r="AD214" s="17"/>
      <c r="AE214" s="20"/>
      <c r="AF214" s="20"/>
      <c r="AG214" s="6"/>
      <c r="AH214" t="e">
        <f>VLOOKUP(Таблица91112282710[[#This Row],[Название способа закупки]],ТаблСпосЗакуп[],2,FALSE)</f>
        <v>#N/A</v>
      </c>
      <c r="AI214" s="6"/>
      <c r="AJ214" t="e">
        <f>VLOOKUP(Таблица91112282710[[#This Row],[Название формы конкурентной закупки]],ТаблФормЗакуп[],2,FALSE)</f>
        <v>#N/A</v>
      </c>
      <c r="AM214" s="14"/>
      <c r="AN214" s="14"/>
      <c r="AO214" s="15"/>
      <c r="AP214" s="14"/>
      <c r="AQ214" s="14"/>
      <c r="AR214" s="14"/>
      <c r="AT214" s="2"/>
      <c r="AV214" s="6"/>
      <c r="AW214" t="e">
        <f>VLOOKUP(Таблица91112282710[[#This Row],[Название ПД1 для согласования]],ТаблПодрГазпром[],2,FALSE)</f>
        <v>#N/A</v>
      </c>
      <c r="AX214" s="6"/>
      <c r="AY214" t="e">
        <f>VLOOKUP(Таблица91112282710[[#This Row],[Название ПД2 для согласования]],ТаблПодрГазпром[],2,FALSE)</f>
        <v>#N/A</v>
      </c>
      <c r="AZ214" s="6"/>
      <c r="BA214" t="e">
        <f>VLOOKUP(Таблица91112282710[[#This Row],[Название ПД3 для согласования]],ТаблПодрГазпром[],2,FALSE)</f>
        <v>#N/A</v>
      </c>
      <c r="BB214" s="6"/>
      <c r="BC214" t="e">
        <f>VLOOKUP(Таблица91112282710[[#This Row],[Название ПД4 для согласования]],ТаблПодрГазпром[],2,FALSE)</f>
        <v>#N/A</v>
      </c>
      <c r="BD214" s="6"/>
      <c r="BE214" t="e">
        <f>VLOOKUP(Таблица91112282710[[#This Row],[Название ПД5 для согласования]],ТаблПодрГазпром[],2,FALSE)</f>
        <v>#N/A</v>
      </c>
      <c r="BF214" s="2"/>
      <c r="BG214" s="12"/>
      <c r="BH214" s="12"/>
      <c r="BI214" s="6"/>
      <c r="BJ214" t="e">
        <f>VLOOKUP(Таблица91112282710[[#This Row],[Название направления закупки]],ТаблНапрЗакуп[],2,FALSE)</f>
        <v>#N/A</v>
      </c>
      <c r="BK214" s="14"/>
      <c r="BL214" s="43" t="e">
        <f>VLOOKUP(Таблица91112282710[[#This Row],[Наименование подразделения-заявителя закупки (только для закупок ОАО "Газпром")]],ТаблПодрГазпром[],2,FALSE)</f>
        <v>#N/A</v>
      </c>
      <c r="BM214" s="14"/>
    </row>
    <row r="215" spans="1:65" x14ac:dyDescent="0.25">
      <c r="A215" s="2"/>
      <c r="B215" s="16"/>
      <c r="C215" s="6"/>
      <c r="D215" t="e">
        <f>VLOOKUP(Таблица91112282710[[#This Row],[Название документа, основания для закупки]],ТаблОснЗакуп[],2,FALSE)</f>
        <v>#N/A</v>
      </c>
      <c r="E215" s="2"/>
      <c r="F215" s="6"/>
      <c r="G215" s="41" t="e">
        <f>VLOOKUP(Таблица91112282710[[#This Row],[ Название раздела Плана]],ТаблРазделПлана4[],2,FALSE)</f>
        <v>#N/A</v>
      </c>
      <c r="H215" s="14"/>
      <c r="I215" s="14"/>
      <c r="J215" s="17"/>
      <c r="K215" s="17"/>
      <c r="L215" s="52"/>
      <c r="M215" s="51" t="e">
        <f>VLOOKUP(Таблица91112282710[[#This Row],[Предмет закупки для учета исключений  в годовом объеме закупок (Код исключения СМСП)]],ТаблИсключ,2,FALSE)</f>
        <v>#N/A</v>
      </c>
      <c r="N215" s="20"/>
      <c r="O215" s="12"/>
      <c r="P215" s="37"/>
      <c r="Q215" s="12"/>
      <c r="R215" s="12"/>
      <c r="S215" s="12"/>
      <c r="T215" s="16" t="e">
        <f>VLOOKUP(Таблица91112282710[[#This Row],[Ставка НДС]],ТаблицаСтавкиНДС[],2,FALSE)</f>
        <v>#N/A</v>
      </c>
      <c r="U215" s="6"/>
      <c r="V215" t="e">
        <f>VLOOKUP(Таблица91112282710[[#This Row],[Название источника финансирования]],ТаблИстФинанс[],2,FALSE)</f>
        <v>#N/A</v>
      </c>
      <c r="W215" s="2"/>
      <c r="X215" s="14"/>
      <c r="Y215" s="13"/>
      <c r="Z215" s="13"/>
      <c r="AA215" s="13"/>
      <c r="AB215" s="13"/>
      <c r="AC215" s="17"/>
      <c r="AD215" s="17"/>
      <c r="AE215" s="20"/>
      <c r="AF215" s="20"/>
      <c r="AG215" s="6"/>
      <c r="AH215" t="e">
        <f>VLOOKUP(Таблица91112282710[[#This Row],[Название способа закупки]],ТаблСпосЗакуп[],2,FALSE)</f>
        <v>#N/A</v>
      </c>
      <c r="AI215" s="6"/>
      <c r="AJ215" t="e">
        <f>VLOOKUP(Таблица91112282710[[#This Row],[Название формы конкурентной закупки]],ТаблФормЗакуп[],2,FALSE)</f>
        <v>#N/A</v>
      </c>
      <c r="AM215" s="14"/>
      <c r="AN215" s="14"/>
      <c r="AO215" s="15"/>
      <c r="AP215" s="14"/>
      <c r="AQ215" s="14"/>
      <c r="AR215" s="14"/>
      <c r="AT215" s="2"/>
      <c r="AV215" s="6"/>
      <c r="AW215" t="e">
        <f>VLOOKUP(Таблица91112282710[[#This Row],[Название ПД1 для согласования]],ТаблПодрГазпром[],2,FALSE)</f>
        <v>#N/A</v>
      </c>
      <c r="AX215" s="6"/>
      <c r="AY215" t="e">
        <f>VLOOKUP(Таблица91112282710[[#This Row],[Название ПД2 для согласования]],ТаблПодрГазпром[],2,FALSE)</f>
        <v>#N/A</v>
      </c>
      <c r="AZ215" s="6"/>
      <c r="BA215" t="e">
        <f>VLOOKUP(Таблица91112282710[[#This Row],[Название ПД3 для согласования]],ТаблПодрГазпром[],2,FALSE)</f>
        <v>#N/A</v>
      </c>
      <c r="BB215" s="6"/>
      <c r="BC215" t="e">
        <f>VLOOKUP(Таблица91112282710[[#This Row],[Название ПД4 для согласования]],ТаблПодрГазпром[],2,FALSE)</f>
        <v>#N/A</v>
      </c>
      <c r="BD215" s="6"/>
      <c r="BE215" t="e">
        <f>VLOOKUP(Таблица91112282710[[#This Row],[Название ПД5 для согласования]],ТаблПодрГазпром[],2,FALSE)</f>
        <v>#N/A</v>
      </c>
      <c r="BF215" s="2"/>
      <c r="BG215" s="12"/>
      <c r="BH215" s="12"/>
      <c r="BI215" s="6"/>
      <c r="BJ215" t="e">
        <f>VLOOKUP(Таблица91112282710[[#This Row],[Название направления закупки]],ТаблНапрЗакуп[],2,FALSE)</f>
        <v>#N/A</v>
      </c>
      <c r="BK215" s="14"/>
      <c r="BL215" s="44" t="e">
        <f>VLOOKUP(Таблица91112282710[[#This Row],[Наименование подразделения-заявителя закупки (только для закупок ОАО "Газпром")]],ТаблПодрГазпром[],2,FALSE)</f>
        <v>#N/A</v>
      </c>
      <c r="BM215" s="14"/>
    </row>
    <row r="216" spans="1:65" x14ac:dyDescent="0.25">
      <c r="A216" s="2"/>
      <c r="B216" s="16"/>
      <c r="C216" s="6"/>
      <c r="D216" t="e">
        <f>VLOOKUP(Таблица91112282710[[#This Row],[Название документа, основания для закупки]],ТаблОснЗакуп[],2,FALSE)</f>
        <v>#N/A</v>
      </c>
      <c r="E216" s="2"/>
      <c r="F216" s="6"/>
      <c r="G216" s="41" t="e">
        <f>VLOOKUP(Таблица91112282710[[#This Row],[ Название раздела Плана]],ТаблРазделПлана4[],2,FALSE)</f>
        <v>#N/A</v>
      </c>
      <c r="H216" s="14"/>
      <c r="I216" s="14"/>
      <c r="J216" s="17"/>
      <c r="K216" s="17"/>
      <c r="L216" s="52"/>
      <c r="M216" s="51" t="e">
        <f>VLOOKUP(Таблица91112282710[[#This Row],[Предмет закупки для учета исключений  в годовом объеме закупок (Код исключения СМСП)]],ТаблИсключ,2,FALSE)</f>
        <v>#N/A</v>
      </c>
      <c r="N216" s="20"/>
      <c r="O216" s="12"/>
      <c r="P216" s="37"/>
      <c r="Q216" s="12"/>
      <c r="R216" s="12"/>
      <c r="S216" s="12"/>
      <c r="T216" s="16" t="e">
        <f>VLOOKUP(Таблица91112282710[[#This Row],[Ставка НДС]],ТаблицаСтавкиНДС[],2,FALSE)</f>
        <v>#N/A</v>
      </c>
      <c r="U216" s="6"/>
      <c r="V216" t="e">
        <f>VLOOKUP(Таблица91112282710[[#This Row],[Название источника финансирования]],ТаблИстФинанс[],2,FALSE)</f>
        <v>#N/A</v>
      </c>
      <c r="W216" s="2"/>
      <c r="X216" s="14"/>
      <c r="Y216" s="13"/>
      <c r="Z216" s="13"/>
      <c r="AA216" s="13"/>
      <c r="AB216" s="13"/>
      <c r="AC216" s="17"/>
      <c r="AD216" s="17"/>
      <c r="AE216" s="20"/>
      <c r="AF216" s="20"/>
      <c r="AG216" s="6"/>
      <c r="AH216" t="e">
        <f>VLOOKUP(Таблица91112282710[[#This Row],[Название способа закупки]],ТаблСпосЗакуп[],2,FALSE)</f>
        <v>#N/A</v>
      </c>
      <c r="AI216" s="6"/>
      <c r="AJ216" t="e">
        <f>VLOOKUP(Таблица91112282710[[#This Row],[Название формы конкурентной закупки]],ТаблФормЗакуп[],2,FALSE)</f>
        <v>#N/A</v>
      </c>
      <c r="AM216" s="14"/>
      <c r="AN216" s="14"/>
      <c r="AO216" s="15"/>
      <c r="AP216" s="14"/>
      <c r="AQ216" s="14"/>
      <c r="AR216" s="14"/>
      <c r="AT216" s="2"/>
      <c r="AV216" s="6"/>
      <c r="AW216" t="e">
        <f>VLOOKUP(Таблица91112282710[[#This Row],[Название ПД1 для согласования]],ТаблПодрГазпром[],2,FALSE)</f>
        <v>#N/A</v>
      </c>
      <c r="AX216" s="6"/>
      <c r="AY216" t="e">
        <f>VLOOKUP(Таблица91112282710[[#This Row],[Название ПД2 для согласования]],ТаблПодрГазпром[],2,FALSE)</f>
        <v>#N/A</v>
      </c>
      <c r="AZ216" s="6"/>
      <c r="BA216" t="e">
        <f>VLOOKUP(Таблица91112282710[[#This Row],[Название ПД3 для согласования]],ТаблПодрГазпром[],2,FALSE)</f>
        <v>#N/A</v>
      </c>
      <c r="BB216" s="6"/>
      <c r="BC216" t="e">
        <f>VLOOKUP(Таблица91112282710[[#This Row],[Название ПД4 для согласования]],ТаблПодрГазпром[],2,FALSE)</f>
        <v>#N/A</v>
      </c>
      <c r="BD216" s="6"/>
      <c r="BE216" t="e">
        <f>VLOOKUP(Таблица91112282710[[#This Row],[Название ПД5 для согласования]],ТаблПодрГазпром[],2,FALSE)</f>
        <v>#N/A</v>
      </c>
      <c r="BF216" s="2"/>
      <c r="BG216" s="12"/>
      <c r="BH216" s="12"/>
      <c r="BI216" s="6"/>
      <c r="BJ216" t="e">
        <f>VLOOKUP(Таблица91112282710[[#This Row],[Название направления закупки]],ТаблНапрЗакуп[],2,FALSE)</f>
        <v>#N/A</v>
      </c>
      <c r="BK216" s="14"/>
      <c r="BL216" s="43" t="e">
        <f>VLOOKUP(Таблица91112282710[[#This Row],[Наименование подразделения-заявителя закупки (только для закупок ОАО "Газпром")]],ТаблПодрГазпром[],2,FALSE)</f>
        <v>#N/A</v>
      </c>
      <c r="BM216" s="14"/>
    </row>
    <row r="217" spans="1:65" x14ac:dyDescent="0.25">
      <c r="A217" s="2"/>
      <c r="B217" s="16"/>
      <c r="C217" s="6"/>
      <c r="D217" t="e">
        <f>VLOOKUP(Таблица91112282710[[#This Row],[Название документа, основания для закупки]],ТаблОснЗакуп[],2,FALSE)</f>
        <v>#N/A</v>
      </c>
      <c r="E217" s="2"/>
      <c r="F217" s="6"/>
      <c r="G217" s="41" t="e">
        <f>VLOOKUP(Таблица91112282710[[#This Row],[ Название раздела Плана]],ТаблРазделПлана4[],2,FALSE)</f>
        <v>#N/A</v>
      </c>
      <c r="H217" s="14"/>
      <c r="I217" s="14"/>
      <c r="J217" s="17"/>
      <c r="K217" s="17"/>
      <c r="L217" s="52"/>
      <c r="M217" s="51" t="e">
        <f>VLOOKUP(Таблица91112282710[[#This Row],[Предмет закупки для учета исключений  в годовом объеме закупок (Код исключения СМСП)]],ТаблИсключ,2,FALSE)</f>
        <v>#N/A</v>
      </c>
      <c r="N217" s="20"/>
      <c r="O217" s="12"/>
      <c r="P217" s="37"/>
      <c r="Q217" s="12"/>
      <c r="R217" s="12"/>
      <c r="S217" s="12"/>
      <c r="T217" s="16" t="e">
        <f>VLOOKUP(Таблица91112282710[[#This Row],[Ставка НДС]],ТаблицаСтавкиНДС[],2,FALSE)</f>
        <v>#N/A</v>
      </c>
      <c r="U217" s="6"/>
      <c r="V217" t="e">
        <f>VLOOKUP(Таблица91112282710[[#This Row],[Название источника финансирования]],ТаблИстФинанс[],2,FALSE)</f>
        <v>#N/A</v>
      </c>
      <c r="W217" s="2"/>
      <c r="X217" s="14"/>
      <c r="Y217" s="13"/>
      <c r="Z217" s="13"/>
      <c r="AA217" s="13"/>
      <c r="AB217" s="13"/>
      <c r="AC217" s="17"/>
      <c r="AD217" s="17"/>
      <c r="AE217" s="20"/>
      <c r="AF217" s="20"/>
      <c r="AG217" s="6"/>
      <c r="AH217" t="e">
        <f>VLOOKUP(Таблица91112282710[[#This Row],[Название способа закупки]],ТаблСпосЗакуп[],2,FALSE)</f>
        <v>#N/A</v>
      </c>
      <c r="AI217" s="6"/>
      <c r="AJ217" t="e">
        <f>VLOOKUP(Таблица91112282710[[#This Row],[Название формы конкурентной закупки]],ТаблФормЗакуп[],2,FALSE)</f>
        <v>#N/A</v>
      </c>
      <c r="AM217" s="14"/>
      <c r="AN217" s="14"/>
      <c r="AO217" s="15"/>
      <c r="AP217" s="14"/>
      <c r="AQ217" s="14"/>
      <c r="AR217" s="14"/>
      <c r="AT217" s="2"/>
      <c r="AV217" s="6"/>
      <c r="AW217" t="e">
        <f>VLOOKUP(Таблица91112282710[[#This Row],[Название ПД1 для согласования]],ТаблПодрГазпром[],2,FALSE)</f>
        <v>#N/A</v>
      </c>
      <c r="AX217" s="6"/>
      <c r="AY217" t="e">
        <f>VLOOKUP(Таблица91112282710[[#This Row],[Название ПД2 для согласования]],ТаблПодрГазпром[],2,FALSE)</f>
        <v>#N/A</v>
      </c>
      <c r="AZ217" s="6"/>
      <c r="BA217" t="e">
        <f>VLOOKUP(Таблица91112282710[[#This Row],[Название ПД3 для согласования]],ТаблПодрГазпром[],2,FALSE)</f>
        <v>#N/A</v>
      </c>
      <c r="BB217" s="6"/>
      <c r="BC217" t="e">
        <f>VLOOKUP(Таблица91112282710[[#This Row],[Название ПД4 для согласования]],ТаблПодрГазпром[],2,FALSE)</f>
        <v>#N/A</v>
      </c>
      <c r="BD217" s="6"/>
      <c r="BE217" t="e">
        <f>VLOOKUP(Таблица91112282710[[#This Row],[Название ПД5 для согласования]],ТаблПодрГазпром[],2,FALSE)</f>
        <v>#N/A</v>
      </c>
      <c r="BF217" s="2"/>
      <c r="BG217" s="12"/>
      <c r="BH217" s="12"/>
      <c r="BI217" s="6"/>
      <c r="BJ217" t="e">
        <f>VLOOKUP(Таблица91112282710[[#This Row],[Название направления закупки]],ТаблНапрЗакуп[],2,FALSE)</f>
        <v>#N/A</v>
      </c>
      <c r="BK217" s="14"/>
      <c r="BL217" s="44" t="e">
        <f>VLOOKUP(Таблица91112282710[[#This Row],[Наименование подразделения-заявителя закупки (только для закупок ОАО "Газпром")]],ТаблПодрГазпром[],2,FALSE)</f>
        <v>#N/A</v>
      </c>
      <c r="BM217" s="14"/>
    </row>
    <row r="218" spans="1:65" x14ac:dyDescent="0.25">
      <c r="A218" s="2"/>
      <c r="B218" s="16"/>
      <c r="C218" s="6"/>
      <c r="D218" t="e">
        <f>VLOOKUP(Таблица91112282710[[#This Row],[Название документа, основания для закупки]],ТаблОснЗакуп[],2,FALSE)</f>
        <v>#N/A</v>
      </c>
      <c r="E218" s="2"/>
      <c r="F218" s="6"/>
      <c r="G218" s="41" t="e">
        <f>VLOOKUP(Таблица91112282710[[#This Row],[ Название раздела Плана]],ТаблРазделПлана4[],2,FALSE)</f>
        <v>#N/A</v>
      </c>
      <c r="H218" s="14"/>
      <c r="I218" s="14"/>
      <c r="J218" s="17"/>
      <c r="K218" s="17"/>
      <c r="L218" s="52"/>
      <c r="M218" s="51" t="e">
        <f>VLOOKUP(Таблица91112282710[[#This Row],[Предмет закупки для учета исключений  в годовом объеме закупок (Код исключения СМСП)]],ТаблИсключ,2,FALSE)</f>
        <v>#N/A</v>
      </c>
      <c r="N218" s="20"/>
      <c r="O218" s="12"/>
      <c r="P218" s="37"/>
      <c r="Q218" s="12"/>
      <c r="R218" s="12"/>
      <c r="S218" s="12"/>
      <c r="T218" s="16" t="e">
        <f>VLOOKUP(Таблица91112282710[[#This Row],[Ставка НДС]],ТаблицаСтавкиНДС[],2,FALSE)</f>
        <v>#N/A</v>
      </c>
      <c r="U218" s="6"/>
      <c r="V218" t="e">
        <f>VLOOKUP(Таблица91112282710[[#This Row],[Название источника финансирования]],ТаблИстФинанс[],2,FALSE)</f>
        <v>#N/A</v>
      </c>
      <c r="W218" s="2"/>
      <c r="X218" s="14"/>
      <c r="Y218" s="13"/>
      <c r="Z218" s="13"/>
      <c r="AA218" s="13"/>
      <c r="AB218" s="13"/>
      <c r="AC218" s="17"/>
      <c r="AD218" s="17"/>
      <c r="AE218" s="20"/>
      <c r="AF218" s="20"/>
      <c r="AG218" s="6"/>
      <c r="AH218" t="e">
        <f>VLOOKUP(Таблица91112282710[[#This Row],[Название способа закупки]],ТаблСпосЗакуп[],2,FALSE)</f>
        <v>#N/A</v>
      </c>
      <c r="AI218" s="6"/>
      <c r="AJ218" t="e">
        <f>VLOOKUP(Таблица91112282710[[#This Row],[Название формы конкурентной закупки]],ТаблФормЗакуп[],2,FALSE)</f>
        <v>#N/A</v>
      </c>
      <c r="AM218" s="14"/>
      <c r="AN218" s="14"/>
      <c r="AO218" s="15"/>
      <c r="AP218" s="14"/>
      <c r="AQ218" s="14"/>
      <c r="AR218" s="14"/>
      <c r="AT218" s="2"/>
      <c r="AV218" s="6"/>
      <c r="AW218" t="e">
        <f>VLOOKUP(Таблица91112282710[[#This Row],[Название ПД1 для согласования]],ТаблПодрГазпром[],2,FALSE)</f>
        <v>#N/A</v>
      </c>
      <c r="AX218" s="6"/>
      <c r="AY218" t="e">
        <f>VLOOKUP(Таблица91112282710[[#This Row],[Название ПД2 для согласования]],ТаблПодрГазпром[],2,FALSE)</f>
        <v>#N/A</v>
      </c>
      <c r="AZ218" s="6"/>
      <c r="BA218" t="e">
        <f>VLOOKUP(Таблица91112282710[[#This Row],[Название ПД3 для согласования]],ТаблПодрГазпром[],2,FALSE)</f>
        <v>#N/A</v>
      </c>
      <c r="BB218" s="6"/>
      <c r="BC218" t="e">
        <f>VLOOKUP(Таблица91112282710[[#This Row],[Название ПД4 для согласования]],ТаблПодрГазпром[],2,FALSE)</f>
        <v>#N/A</v>
      </c>
      <c r="BD218" s="6"/>
      <c r="BE218" t="e">
        <f>VLOOKUP(Таблица91112282710[[#This Row],[Название ПД5 для согласования]],ТаблПодрГазпром[],2,FALSE)</f>
        <v>#N/A</v>
      </c>
      <c r="BF218" s="2"/>
      <c r="BG218" s="12"/>
      <c r="BH218" s="12"/>
      <c r="BI218" s="6"/>
      <c r="BJ218" t="e">
        <f>VLOOKUP(Таблица91112282710[[#This Row],[Название направления закупки]],ТаблНапрЗакуп[],2,FALSE)</f>
        <v>#N/A</v>
      </c>
      <c r="BK218" s="14"/>
      <c r="BL218" s="43" t="e">
        <f>VLOOKUP(Таблица91112282710[[#This Row],[Наименование подразделения-заявителя закупки (только для закупок ОАО "Газпром")]],ТаблПодрГазпром[],2,FALSE)</f>
        <v>#N/A</v>
      </c>
      <c r="BM218" s="14"/>
    </row>
    <row r="219" spans="1:65" x14ac:dyDescent="0.25">
      <c r="A219" s="2"/>
      <c r="B219" s="16"/>
      <c r="C219" s="6"/>
      <c r="D219" t="e">
        <f>VLOOKUP(Таблица91112282710[[#This Row],[Название документа, основания для закупки]],ТаблОснЗакуп[],2,FALSE)</f>
        <v>#N/A</v>
      </c>
      <c r="E219" s="2"/>
      <c r="F219" s="6"/>
      <c r="G219" s="41" t="e">
        <f>VLOOKUP(Таблица91112282710[[#This Row],[ Название раздела Плана]],ТаблРазделПлана4[],2,FALSE)</f>
        <v>#N/A</v>
      </c>
      <c r="H219" s="14"/>
      <c r="I219" s="14"/>
      <c r="J219" s="17"/>
      <c r="K219" s="17"/>
      <c r="L219" s="52"/>
      <c r="M219" s="51" t="e">
        <f>VLOOKUP(Таблица91112282710[[#This Row],[Предмет закупки для учета исключений  в годовом объеме закупок (Код исключения СМСП)]],ТаблИсключ,2,FALSE)</f>
        <v>#N/A</v>
      </c>
      <c r="N219" s="20"/>
      <c r="O219" s="12"/>
      <c r="P219" s="37"/>
      <c r="Q219" s="12"/>
      <c r="R219" s="12"/>
      <c r="S219" s="12"/>
      <c r="T219" s="16" t="e">
        <f>VLOOKUP(Таблица91112282710[[#This Row],[Ставка НДС]],ТаблицаСтавкиНДС[],2,FALSE)</f>
        <v>#N/A</v>
      </c>
      <c r="U219" s="6"/>
      <c r="V219" t="e">
        <f>VLOOKUP(Таблица91112282710[[#This Row],[Название источника финансирования]],ТаблИстФинанс[],2,FALSE)</f>
        <v>#N/A</v>
      </c>
      <c r="W219" s="2"/>
      <c r="X219" s="14"/>
      <c r="Y219" s="13"/>
      <c r="Z219" s="13"/>
      <c r="AA219" s="13"/>
      <c r="AB219" s="13"/>
      <c r="AC219" s="17"/>
      <c r="AD219" s="17"/>
      <c r="AE219" s="20"/>
      <c r="AF219" s="20"/>
      <c r="AG219" s="6"/>
      <c r="AH219" t="e">
        <f>VLOOKUP(Таблица91112282710[[#This Row],[Название способа закупки]],ТаблСпосЗакуп[],2,FALSE)</f>
        <v>#N/A</v>
      </c>
      <c r="AI219" s="6"/>
      <c r="AJ219" t="e">
        <f>VLOOKUP(Таблица91112282710[[#This Row],[Название формы конкурентной закупки]],ТаблФормЗакуп[],2,FALSE)</f>
        <v>#N/A</v>
      </c>
      <c r="AM219" s="14"/>
      <c r="AN219" s="14"/>
      <c r="AO219" s="15"/>
      <c r="AP219" s="14"/>
      <c r="AQ219" s="14"/>
      <c r="AR219" s="14"/>
      <c r="AT219" s="2"/>
      <c r="AV219" s="6"/>
      <c r="AW219" t="e">
        <f>VLOOKUP(Таблица91112282710[[#This Row],[Название ПД1 для согласования]],ТаблПодрГазпром[],2,FALSE)</f>
        <v>#N/A</v>
      </c>
      <c r="AX219" s="6"/>
      <c r="AY219" t="e">
        <f>VLOOKUP(Таблица91112282710[[#This Row],[Название ПД2 для согласования]],ТаблПодрГазпром[],2,FALSE)</f>
        <v>#N/A</v>
      </c>
      <c r="AZ219" s="6"/>
      <c r="BA219" t="e">
        <f>VLOOKUP(Таблица91112282710[[#This Row],[Название ПД3 для согласования]],ТаблПодрГазпром[],2,FALSE)</f>
        <v>#N/A</v>
      </c>
      <c r="BB219" s="6"/>
      <c r="BC219" t="e">
        <f>VLOOKUP(Таблица91112282710[[#This Row],[Название ПД4 для согласования]],ТаблПодрГазпром[],2,FALSE)</f>
        <v>#N/A</v>
      </c>
      <c r="BD219" s="6"/>
      <c r="BE219" t="e">
        <f>VLOOKUP(Таблица91112282710[[#This Row],[Название ПД5 для согласования]],ТаблПодрГазпром[],2,FALSE)</f>
        <v>#N/A</v>
      </c>
      <c r="BF219" s="2"/>
      <c r="BG219" s="12"/>
      <c r="BH219" s="12"/>
      <c r="BI219" s="6"/>
      <c r="BJ219" t="e">
        <f>VLOOKUP(Таблица91112282710[[#This Row],[Название направления закупки]],ТаблНапрЗакуп[],2,FALSE)</f>
        <v>#N/A</v>
      </c>
      <c r="BK219" s="14"/>
      <c r="BL219" s="44" t="e">
        <f>VLOOKUP(Таблица91112282710[[#This Row],[Наименование подразделения-заявителя закупки (только для закупок ОАО "Газпром")]],ТаблПодрГазпром[],2,FALSE)</f>
        <v>#N/A</v>
      </c>
      <c r="BM219" s="14"/>
    </row>
    <row r="220" spans="1:65" x14ac:dyDescent="0.25">
      <c r="A220" s="2"/>
      <c r="B220" s="16"/>
      <c r="C220" s="6"/>
      <c r="D220" t="e">
        <f>VLOOKUP(Таблица91112282710[[#This Row],[Название документа, основания для закупки]],ТаблОснЗакуп[],2,FALSE)</f>
        <v>#N/A</v>
      </c>
      <c r="E220" s="2"/>
      <c r="F220" s="6"/>
      <c r="G220" s="41" t="e">
        <f>VLOOKUP(Таблица91112282710[[#This Row],[ Название раздела Плана]],ТаблРазделПлана4[],2,FALSE)</f>
        <v>#N/A</v>
      </c>
      <c r="H220" s="14"/>
      <c r="I220" s="14"/>
      <c r="J220" s="17"/>
      <c r="K220" s="17"/>
      <c r="L220" s="52"/>
      <c r="M220" s="51" t="e">
        <f>VLOOKUP(Таблица91112282710[[#This Row],[Предмет закупки для учета исключений  в годовом объеме закупок (Код исключения СМСП)]],ТаблИсключ,2,FALSE)</f>
        <v>#N/A</v>
      </c>
      <c r="N220" s="20"/>
      <c r="O220" s="12"/>
      <c r="P220" s="37"/>
      <c r="Q220" s="12"/>
      <c r="R220" s="12"/>
      <c r="S220" s="12"/>
      <c r="T220" s="16" t="e">
        <f>VLOOKUP(Таблица91112282710[[#This Row],[Ставка НДС]],ТаблицаСтавкиНДС[],2,FALSE)</f>
        <v>#N/A</v>
      </c>
      <c r="U220" s="6"/>
      <c r="V220" t="e">
        <f>VLOOKUP(Таблица91112282710[[#This Row],[Название источника финансирования]],ТаблИстФинанс[],2,FALSE)</f>
        <v>#N/A</v>
      </c>
      <c r="W220" s="2"/>
      <c r="X220" s="14"/>
      <c r="Y220" s="13"/>
      <c r="Z220" s="13"/>
      <c r="AA220" s="13"/>
      <c r="AB220" s="13"/>
      <c r="AC220" s="17"/>
      <c r="AD220" s="17"/>
      <c r="AE220" s="20"/>
      <c r="AF220" s="20"/>
      <c r="AG220" s="6"/>
      <c r="AH220" t="e">
        <f>VLOOKUP(Таблица91112282710[[#This Row],[Название способа закупки]],ТаблСпосЗакуп[],2,FALSE)</f>
        <v>#N/A</v>
      </c>
      <c r="AI220" s="6"/>
      <c r="AJ220" t="e">
        <f>VLOOKUP(Таблица91112282710[[#This Row],[Название формы конкурентной закупки]],ТаблФормЗакуп[],2,FALSE)</f>
        <v>#N/A</v>
      </c>
      <c r="AM220" s="14"/>
      <c r="AN220" s="14"/>
      <c r="AO220" s="15"/>
      <c r="AP220" s="14"/>
      <c r="AQ220" s="14"/>
      <c r="AR220" s="14"/>
      <c r="AT220" s="2"/>
      <c r="AV220" s="6"/>
      <c r="AW220" t="e">
        <f>VLOOKUP(Таблица91112282710[[#This Row],[Название ПД1 для согласования]],ТаблПодрГазпром[],2,FALSE)</f>
        <v>#N/A</v>
      </c>
      <c r="AX220" s="6"/>
      <c r="AY220" t="e">
        <f>VLOOKUP(Таблица91112282710[[#This Row],[Название ПД2 для согласования]],ТаблПодрГазпром[],2,FALSE)</f>
        <v>#N/A</v>
      </c>
      <c r="AZ220" s="6"/>
      <c r="BA220" t="e">
        <f>VLOOKUP(Таблица91112282710[[#This Row],[Название ПД3 для согласования]],ТаблПодрГазпром[],2,FALSE)</f>
        <v>#N/A</v>
      </c>
      <c r="BB220" s="6"/>
      <c r="BC220" t="e">
        <f>VLOOKUP(Таблица91112282710[[#This Row],[Название ПД4 для согласования]],ТаблПодрГазпром[],2,FALSE)</f>
        <v>#N/A</v>
      </c>
      <c r="BD220" s="6"/>
      <c r="BE220" t="e">
        <f>VLOOKUP(Таблица91112282710[[#This Row],[Название ПД5 для согласования]],ТаблПодрГазпром[],2,FALSE)</f>
        <v>#N/A</v>
      </c>
      <c r="BF220" s="2"/>
      <c r="BG220" s="12"/>
      <c r="BH220" s="12"/>
      <c r="BI220" s="6"/>
      <c r="BJ220" t="e">
        <f>VLOOKUP(Таблица91112282710[[#This Row],[Название направления закупки]],ТаблНапрЗакуп[],2,FALSE)</f>
        <v>#N/A</v>
      </c>
      <c r="BK220" s="14"/>
      <c r="BL220" s="43" t="e">
        <f>VLOOKUP(Таблица91112282710[[#This Row],[Наименование подразделения-заявителя закупки (только для закупок ОАО "Газпром")]],ТаблПодрГазпром[],2,FALSE)</f>
        <v>#N/A</v>
      </c>
      <c r="BM220" s="14"/>
    </row>
    <row r="221" spans="1:65" x14ac:dyDescent="0.25">
      <c r="A221" s="2"/>
      <c r="B221" s="16"/>
      <c r="C221" s="6"/>
      <c r="D221" t="e">
        <f>VLOOKUP(Таблица91112282710[[#This Row],[Название документа, основания для закупки]],ТаблОснЗакуп[],2,FALSE)</f>
        <v>#N/A</v>
      </c>
      <c r="E221" s="2"/>
      <c r="F221" s="6"/>
      <c r="G221" s="41" t="e">
        <f>VLOOKUP(Таблица91112282710[[#This Row],[ Название раздела Плана]],ТаблРазделПлана4[],2,FALSE)</f>
        <v>#N/A</v>
      </c>
      <c r="H221" s="14"/>
      <c r="I221" s="14"/>
      <c r="J221" s="17"/>
      <c r="K221" s="17"/>
      <c r="L221" s="52"/>
      <c r="M221" s="51" t="e">
        <f>VLOOKUP(Таблица91112282710[[#This Row],[Предмет закупки для учета исключений  в годовом объеме закупок (Код исключения СМСП)]],ТаблИсключ,2,FALSE)</f>
        <v>#N/A</v>
      </c>
      <c r="N221" s="20"/>
      <c r="O221" s="12"/>
      <c r="P221" s="37"/>
      <c r="Q221" s="12"/>
      <c r="R221" s="12"/>
      <c r="S221" s="12"/>
      <c r="T221" s="16" t="e">
        <f>VLOOKUP(Таблица91112282710[[#This Row],[Ставка НДС]],ТаблицаСтавкиНДС[],2,FALSE)</f>
        <v>#N/A</v>
      </c>
      <c r="U221" s="6"/>
      <c r="V221" t="e">
        <f>VLOOKUP(Таблица91112282710[[#This Row],[Название источника финансирования]],ТаблИстФинанс[],2,FALSE)</f>
        <v>#N/A</v>
      </c>
      <c r="W221" s="2"/>
      <c r="X221" s="14"/>
      <c r="Y221" s="13"/>
      <c r="Z221" s="13"/>
      <c r="AA221" s="13"/>
      <c r="AB221" s="13"/>
      <c r="AC221" s="17"/>
      <c r="AD221" s="17"/>
      <c r="AE221" s="20"/>
      <c r="AF221" s="20"/>
      <c r="AG221" s="6"/>
      <c r="AH221" t="e">
        <f>VLOOKUP(Таблица91112282710[[#This Row],[Название способа закупки]],ТаблСпосЗакуп[],2,FALSE)</f>
        <v>#N/A</v>
      </c>
      <c r="AI221" s="6"/>
      <c r="AJ221" t="e">
        <f>VLOOKUP(Таблица91112282710[[#This Row],[Название формы конкурентной закупки]],ТаблФормЗакуп[],2,FALSE)</f>
        <v>#N/A</v>
      </c>
      <c r="AM221" s="14"/>
      <c r="AN221" s="14"/>
      <c r="AO221" s="15"/>
      <c r="AP221" s="14"/>
      <c r="AQ221" s="14"/>
      <c r="AR221" s="14"/>
      <c r="AT221" s="2"/>
      <c r="AV221" s="6"/>
      <c r="AW221" t="e">
        <f>VLOOKUP(Таблица91112282710[[#This Row],[Название ПД1 для согласования]],ТаблПодрГазпром[],2,FALSE)</f>
        <v>#N/A</v>
      </c>
      <c r="AX221" s="6"/>
      <c r="AY221" t="e">
        <f>VLOOKUP(Таблица91112282710[[#This Row],[Название ПД2 для согласования]],ТаблПодрГазпром[],2,FALSE)</f>
        <v>#N/A</v>
      </c>
      <c r="AZ221" s="6"/>
      <c r="BA221" t="e">
        <f>VLOOKUP(Таблица91112282710[[#This Row],[Название ПД3 для согласования]],ТаблПодрГазпром[],2,FALSE)</f>
        <v>#N/A</v>
      </c>
      <c r="BB221" s="6"/>
      <c r="BC221" t="e">
        <f>VLOOKUP(Таблица91112282710[[#This Row],[Название ПД4 для согласования]],ТаблПодрГазпром[],2,FALSE)</f>
        <v>#N/A</v>
      </c>
      <c r="BD221" s="6"/>
      <c r="BE221" t="e">
        <f>VLOOKUP(Таблица91112282710[[#This Row],[Название ПД5 для согласования]],ТаблПодрГазпром[],2,FALSE)</f>
        <v>#N/A</v>
      </c>
      <c r="BF221" s="2"/>
      <c r="BG221" s="12"/>
      <c r="BH221" s="12"/>
      <c r="BI221" s="6"/>
      <c r="BJ221" t="e">
        <f>VLOOKUP(Таблица91112282710[[#This Row],[Название направления закупки]],ТаблНапрЗакуп[],2,FALSE)</f>
        <v>#N/A</v>
      </c>
      <c r="BK221" s="14"/>
      <c r="BL221" s="44" t="e">
        <f>VLOOKUP(Таблица91112282710[[#This Row],[Наименование подразделения-заявителя закупки (только для закупок ОАО "Газпром")]],ТаблПодрГазпром[],2,FALSE)</f>
        <v>#N/A</v>
      </c>
      <c r="BM221" s="14"/>
    </row>
    <row r="222" spans="1:65" x14ac:dyDescent="0.25">
      <c r="A222" s="2"/>
      <c r="B222" s="16"/>
      <c r="C222" s="6"/>
      <c r="D222" t="e">
        <f>VLOOKUP(Таблица91112282710[[#This Row],[Название документа, основания для закупки]],ТаблОснЗакуп[],2,FALSE)</f>
        <v>#N/A</v>
      </c>
      <c r="E222" s="2"/>
      <c r="F222" s="6"/>
      <c r="G222" s="41" t="e">
        <f>VLOOKUP(Таблица91112282710[[#This Row],[ Название раздела Плана]],ТаблРазделПлана4[],2,FALSE)</f>
        <v>#N/A</v>
      </c>
      <c r="H222" s="14"/>
      <c r="I222" s="14"/>
      <c r="J222" s="17"/>
      <c r="K222" s="17"/>
      <c r="L222" s="52"/>
      <c r="M222" s="51" t="e">
        <f>VLOOKUP(Таблица91112282710[[#This Row],[Предмет закупки для учета исключений  в годовом объеме закупок (Код исключения СМСП)]],ТаблИсключ,2,FALSE)</f>
        <v>#N/A</v>
      </c>
      <c r="N222" s="20"/>
      <c r="O222" s="12"/>
      <c r="P222" s="37"/>
      <c r="Q222" s="12"/>
      <c r="R222" s="12"/>
      <c r="S222" s="12"/>
      <c r="T222" s="16" t="e">
        <f>VLOOKUP(Таблица91112282710[[#This Row],[Ставка НДС]],ТаблицаСтавкиНДС[],2,FALSE)</f>
        <v>#N/A</v>
      </c>
      <c r="U222" s="6"/>
      <c r="V222" t="e">
        <f>VLOOKUP(Таблица91112282710[[#This Row],[Название источника финансирования]],ТаблИстФинанс[],2,FALSE)</f>
        <v>#N/A</v>
      </c>
      <c r="W222" s="2"/>
      <c r="X222" s="14"/>
      <c r="Y222" s="13"/>
      <c r="Z222" s="13"/>
      <c r="AA222" s="13"/>
      <c r="AB222" s="13"/>
      <c r="AC222" s="17"/>
      <c r="AD222" s="17"/>
      <c r="AE222" s="20"/>
      <c r="AF222" s="20"/>
      <c r="AG222" s="6"/>
      <c r="AH222" t="e">
        <f>VLOOKUP(Таблица91112282710[[#This Row],[Название способа закупки]],ТаблСпосЗакуп[],2,FALSE)</f>
        <v>#N/A</v>
      </c>
      <c r="AI222" s="6"/>
      <c r="AJ222" t="e">
        <f>VLOOKUP(Таблица91112282710[[#This Row],[Название формы конкурентной закупки]],ТаблФормЗакуп[],2,FALSE)</f>
        <v>#N/A</v>
      </c>
      <c r="AM222" s="14"/>
      <c r="AN222" s="14"/>
      <c r="AO222" s="15"/>
      <c r="AP222" s="14"/>
      <c r="AQ222" s="14"/>
      <c r="AR222" s="14"/>
      <c r="AT222" s="2"/>
      <c r="AV222" s="6"/>
      <c r="AW222" t="e">
        <f>VLOOKUP(Таблица91112282710[[#This Row],[Название ПД1 для согласования]],ТаблПодрГазпром[],2,FALSE)</f>
        <v>#N/A</v>
      </c>
      <c r="AX222" s="6"/>
      <c r="AY222" t="e">
        <f>VLOOKUP(Таблица91112282710[[#This Row],[Название ПД2 для согласования]],ТаблПодрГазпром[],2,FALSE)</f>
        <v>#N/A</v>
      </c>
      <c r="AZ222" s="6"/>
      <c r="BA222" t="e">
        <f>VLOOKUP(Таблица91112282710[[#This Row],[Название ПД3 для согласования]],ТаблПодрГазпром[],2,FALSE)</f>
        <v>#N/A</v>
      </c>
      <c r="BB222" s="6"/>
      <c r="BC222" t="e">
        <f>VLOOKUP(Таблица91112282710[[#This Row],[Название ПД4 для согласования]],ТаблПодрГазпром[],2,FALSE)</f>
        <v>#N/A</v>
      </c>
      <c r="BD222" s="6"/>
      <c r="BE222" t="e">
        <f>VLOOKUP(Таблица91112282710[[#This Row],[Название ПД5 для согласования]],ТаблПодрГазпром[],2,FALSE)</f>
        <v>#N/A</v>
      </c>
      <c r="BF222" s="2"/>
      <c r="BG222" s="12"/>
      <c r="BH222" s="12"/>
      <c r="BI222" s="6"/>
      <c r="BJ222" t="e">
        <f>VLOOKUP(Таблица91112282710[[#This Row],[Название направления закупки]],ТаблНапрЗакуп[],2,FALSE)</f>
        <v>#N/A</v>
      </c>
      <c r="BK222" s="14"/>
      <c r="BL222" s="43" t="e">
        <f>VLOOKUP(Таблица91112282710[[#This Row],[Наименование подразделения-заявителя закупки (только для закупок ОАО "Газпром")]],ТаблПодрГазпром[],2,FALSE)</f>
        <v>#N/A</v>
      </c>
      <c r="BM222" s="14"/>
    </row>
    <row r="223" spans="1:65" x14ac:dyDescent="0.25">
      <c r="A223" s="2"/>
      <c r="B223" s="16"/>
      <c r="C223" s="6"/>
      <c r="D223" t="e">
        <f>VLOOKUP(Таблица91112282710[[#This Row],[Название документа, основания для закупки]],ТаблОснЗакуп[],2,FALSE)</f>
        <v>#N/A</v>
      </c>
      <c r="E223" s="2"/>
      <c r="F223" s="6"/>
      <c r="G223" s="41" t="e">
        <f>VLOOKUP(Таблица91112282710[[#This Row],[ Название раздела Плана]],ТаблРазделПлана4[],2,FALSE)</f>
        <v>#N/A</v>
      </c>
      <c r="H223" s="14"/>
      <c r="I223" s="14"/>
      <c r="J223" s="17"/>
      <c r="K223" s="17"/>
      <c r="L223" s="52"/>
      <c r="M223" s="51" t="e">
        <f>VLOOKUP(Таблица91112282710[[#This Row],[Предмет закупки для учета исключений  в годовом объеме закупок (Код исключения СМСП)]],ТаблИсключ,2,FALSE)</f>
        <v>#N/A</v>
      </c>
      <c r="N223" s="20"/>
      <c r="O223" s="12"/>
      <c r="P223" s="37"/>
      <c r="Q223" s="12"/>
      <c r="R223" s="12"/>
      <c r="S223" s="12"/>
      <c r="T223" s="16" t="e">
        <f>VLOOKUP(Таблица91112282710[[#This Row],[Ставка НДС]],ТаблицаСтавкиНДС[],2,FALSE)</f>
        <v>#N/A</v>
      </c>
      <c r="U223" s="6"/>
      <c r="V223" t="e">
        <f>VLOOKUP(Таблица91112282710[[#This Row],[Название источника финансирования]],ТаблИстФинанс[],2,FALSE)</f>
        <v>#N/A</v>
      </c>
      <c r="W223" s="2"/>
      <c r="X223" s="14"/>
      <c r="Y223" s="13"/>
      <c r="Z223" s="13"/>
      <c r="AA223" s="13"/>
      <c r="AB223" s="13"/>
      <c r="AC223" s="17"/>
      <c r="AD223" s="17"/>
      <c r="AE223" s="20"/>
      <c r="AF223" s="20"/>
      <c r="AG223" s="6"/>
      <c r="AH223" t="e">
        <f>VLOOKUP(Таблица91112282710[[#This Row],[Название способа закупки]],ТаблСпосЗакуп[],2,FALSE)</f>
        <v>#N/A</v>
      </c>
      <c r="AI223" s="6"/>
      <c r="AJ223" t="e">
        <f>VLOOKUP(Таблица91112282710[[#This Row],[Название формы конкурентной закупки]],ТаблФормЗакуп[],2,FALSE)</f>
        <v>#N/A</v>
      </c>
      <c r="AM223" s="14"/>
      <c r="AN223" s="14"/>
      <c r="AO223" s="15"/>
      <c r="AP223" s="14"/>
      <c r="AQ223" s="14"/>
      <c r="AR223" s="14"/>
      <c r="AT223" s="2"/>
      <c r="AV223" s="6"/>
      <c r="AW223" t="e">
        <f>VLOOKUP(Таблица91112282710[[#This Row],[Название ПД1 для согласования]],ТаблПодрГазпром[],2,FALSE)</f>
        <v>#N/A</v>
      </c>
      <c r="AX223" s="6"/>
      <c r="AY223" t="e">
        <f>VLOOKUP(Таблица91112282710[[#This Row],[Название ПД2 для согласования]],ТаблПодрГазпром[],2,FALSE)</f>
        <v>#N/A</v>
      </c>
      <c r="AZ223" s="6"/>
      <c r="BA223" t="e">
        <f>VLOOKUP(Таблица91112282710[[#This Row],[Название ПД3 для согласования]],ТаблПодрГазпром[],2,FALSE)</f>
        <v>#N/A</v>
      </c>
      <c r="BB223" s="6"/>
      <c r="BC223" t="e">
        <f>VLOOKUP(Таблица91112282710[[#This Row],[Название ПД4 для согласования]],ТаблПодрГазпром[],2,FALSE)</f>
        <v>#N/A</v>
      </c>
      <c r="BD223" s="6"/>
      <c r="BE223" t="e">
        <f>VLOOKUP(Таблица91112282710[[#This Row],[Название ПД5 для согласования]],ТаблПодрГазпром[],2,FALSE)</f>
        <v>#N/A</v>
      </c>
      <c r="BF223" s="2"/>
      <c r="BG223" s="12"/>
      <c r="BH223" s="12"/>
      <c r="BI223" s="6"/>
      <c r="BJ223" t="e">
        <f>VLOOKUP(Таблица91112282710[[#This Row],[Название направления закупки]],ТаблНапрЗакуп[],2,FALSE)</f>
        <v>#N/A</v>
      </c>
      <c r="BK223" s="14"/>
      <c r="BL223" s="44" t="e">
        <f>VLOOKUP(Таблица91112282710[[#This Row],[Наименование подразделения-заявителя закупки (только для закупок ОАО "Газпром")]],ТаблПодрГазпром[],2,FALSE)</f>
        <v>#N/A</v>
      </c>
      <c r="BM223" s="14"/>
    </row>
    <row r="224" spans="1:65" x14ac:dyDescent="0.25">
      <c r="A224" s="2"/>
      <c r="B224" s="16"/>
      <c r="C224" s="6"/>
      <c r="D224" t="e">
        <f>VLOOKUP(Таблица91112282710[[#This Row],[Название документа, основания для закупки]],ТаблОснЗакуп[],2,FALSE)</f>
        <v>#N/A</v>
      </c>
      <c r="E224" s="2"/>
      <c r="F224" s="6"/>
      <c r="G224" s="41" t="e">
        <f>VLOOKUP(Таблица91112282710[[#This Row],[ Название раздела Плана]],ТаблРазделПлана4[],2,FALSE)</f>
        <v>#N/A</v>
      </c>
      <c r="H224" s="14"/>
      <c r="I224" s="14"/>
      <c r="J224" s="17"/>
      <c r="K224" s="17"/>
      <c r="L224" s="52"/>
      <c r="M224" s="51" t="e">
        <f>VLOOKUP(Таблица91112282710[[#This Row],[Предмет закупки для учета исключений  в годовом объеме закупок (Код исключения СМСП)]],ТаблИсключ,2,FALSE)</f>
        <v>#N/A</v>
      </c>
      <c r="N224" s="20"/>
      <c r="O224" s="12"/>
      <c r="P224" s="37"/>
      <c r="Q224" s="12"/>
      <c r="R224" s="12"/>
      <c r="S224" s="12"/>
      <c r="T224" s="16" t="e">
        <f>VLOOKUP(Таблица91112282710[[#This Row],[Ставка НДС]],ТаблицаСтавкиНДС[],2,FALSE)</f>
        <v>#N/A</v>
      </c>
      <c r="U224" s="6"/>
      <c r="V224" t="e">
        <f>VLOOKUP(Таблица91112282710[[#This Row],[Название источника финансирования]],ТаблИстФинанс[],2,FALSE)</f>
        <v>#N/A</v>
      </c>
      <c r="W224" s="2"/>
      <c r="X224" s="14"/>
      <c r="Y224" s="13"/>
      <c r="Z224" s="13"/>
      <c r="AA224" s="13"/>
      <c r="AB224" s="13"/>
      <c r="AC224" s="17"/>
      <c r="AD224" s="17"/>
      <c r="AE224" s="20"/>
      <c r="AF224" s="20"/>
      <c r="AG224" s="6"/>
      <c r="AH224" t="e">
        <f>VLOOKUP(Таблица91112282710[[#This Row],[Название способа закупки]],ТаблСпосЗакуп[],2,FALSE)</f>
        <v>#N/A</v>
      </c>
      <c r="AI224" s="6"/>
      <c r="AJ224" t="e">
        <f>VLOOKUP(Таблица91112282710[[#This Row],[Название формы конкурентной закупки]],ТаблФормЗакуп[],2,FALSE)</f>
        <v>#N/A</v>
      </c>
      <c r="AM224" s="14"/>
      <c r="AN224" s="14"/>
      <c r="AO224" s="15"/>
      <c r="AP224" s="14"/>
      <c r="AQ224" s="14"/>
      <c r="AR224" s="14"/>
      <c r="AT224" s="2"/>
      <c r="AV224" s="6"/>
      <c r="AW224" t="e">
        <f>VLOOKUP(Таблица91112282710[[#This Row],[Название ПД1 для согласования]],ТаблПодрГазпром[],2,FALSE)</f>
        <v>#N/A</v>
      </c>
      <c r="AX224" s="6"/>
      <c r="AY224" t="e">
        <f>VLOOKUP(Таблица91112282710[[#This Row],[Название ПД2 для согласования]],ТаблПодрГазпром[],2,FALSE)</f>
        <v>#N/A</v>
      </c>
      <c r="AZ224" s="6"/>
      <c r="BA224" t="e">
        <f>VLOOKUP(Таблица91112282710[[#This Row],[Название ПД3 для согласования]],ТаблПодрГазпром[],2,FALSE)</f>
        <v>#N/A</v>
      </c>
      <c r="BB224" s="6"/>
      <c r="BC224" t="e">
        <f>VLOOKUP(Таблица91112282710[[#This Row],[Название ПД4 для согласования]],ТаблПодрГазпром[],2,FALSE)</f>
        <v>#N/A</v>
      </c>
      <c r="BD224" s="6"/>
      <c r="BE224" t="e">
        <f>VLOOKUP(Таблица91112282710[[#This Row],[Название ПД5 для согласования]],ТаблПодрГазпром[],2,FALSE)</f>
        <v>#N/A</v>
      </c>
      <c r="BF224" s="2"/>
      <c r="BG224" s="12"/>
      <c r="BH224" s="12"/>
      <c r="BI224" s="6"/>
      <c r="BJ224" t="e">
        <f>VLOOKUP(Таблица91112282710[[#This Row],[Название направления закупки]],ТаблНапрЗакуп[],2,FALSE)</f>
        <v>#N/A</v>
      </c>
      <c r="BK224" s="14"/>
      <c r="BL224" s="43" t="e">
        <f>VLOOKUP(Таблица91112282710[[#This Row],[Наименование подразделения-заявителя закупки (только для закупок ОАО "Газпром")]],ТаблПодрГазпром[],2,FALSE)</f>
        <v>#N/A</v>
      </c>
      <c r="BM224" s="14"/>
    </row>
    <row r="225" spans="1:65" x14ac:dyDescent="0.25">
      <c r="A225" s="2"/>
      <c r="B225" s="16"/>
      <c r="C225" s="6"/>
      <c r="D225" t="e">
        <f>VLOOKUP(Таблица91112282710[[#This Row],[Название документа, основания для закупки]],ТаблОснЗакуп[],2,FALSE)</f>
        <v>#N/A</v>
      </c>
      <c r="E225" s="2"/>
      <c r="F225" s="6"/>
      <c r="G225" s="41" t="e">
        <f>VLOOKUP(Таблица91112282710[[#This Row],[ Название раздела Плана]],ТаблРазделПлана4[],2,FALSE)</f>
        <v>#N/A</v>
      </c>
      <c r="H225" s="14"/>
      <c r="I225" s="14"/>
      <c r="J225" s="17"/>
      <c r="K225" s="17"/>
      <c r="L225" s="52"/>
      <c r="M225" s="51" t="e">
        <f>VLOOKUP(Таблица91112282710[[#This Row],[Предмет закупки для учета исключений  в годовом объеме закупок (Код исключения СМСП)]],ТаблИсключ,2,FALSE)</f>
        <v>#N/A</v>
      </c>
      <c r="N225" s="20"/>
      <c r="O225" s="12"/>
      <c r="P225" s="37"/>
      <c r="Q225" s="12"/>
      <c r="R225" s="12"/>
      <c r="S225" s="12"/>
      <c r="T225" s="16" t="e">
        <f>VLOOKUP(Таблица91112282710[[#This Row],[Ставка НДС]],ТаблицаСтавкиНДС[],2,FALSE)</f>
        <v>#N/A</v>
      </c>
      <c r="U225" s="6"/>
      <c r="V225" t="e">
        <f>VLOOKUP(Таблица91112282710[[#This Row],[Название источника финансирования]],ТаблИстФинанс[],2,FALSE)</f>
        <v>#N/A</v>
      </c>
      <c r="W225" s="2"/>
      <c r="X225" s="14"/>
      <c r="Y225" s="13"/>
      <c r="Z225" s="13"/>
      <c r="AA225" s="13"/>
      <c r="AB225" s="13"/>
      <c r="AC225" s="17"/>
      <c r="AD225" s="17"/>
      <c r="AE225" s="20"/>
      <c r="AF225" s="20"/>
      <c r="AG225" s="6"/>
      <c r="AH225" t="e">
        <f>VLOOKUP(Таблица91112282710[[#This Row],[Название способа закупки]],ТаблСпосЗакуп[],2,FALSE)</f>
        <v>#N/A</v>
      </c>
      <c r="AI225" s="6"/>
      <c r="AJ225" t="e">
        <f>VLOOKUP(Таблица91112282710[[#This Row],[Название формы конкурентной закупки]],ТаблФормЗакуп[],2,FALSE)</f>
        <v>#N/A</v>
      </c>
      <c r="AM225" s="14"/>
      <c r="AN225" s="14"/>
      <c r="AO225" s="15"/>
      <c r="AP225" s="14"/>
      <c r="AQ225" s="14"/>
      <c r="AR225" s="14"/>
      <c r="AT225" s="2"/>
      <c r="AV225" s="6"/>
      <c r="AW225" t="e">
        <f>VLOOKUP(Таблица91112282710[[#This Row],[Название ПД1 для согласования]],ТаблПодрГазпром[],2,FALSE)</f>
        <v>#N/A</v>
      </c>
      <c r="AX225" s="6"/>
      <c r="AY225" t="e">
        <f>VLOOKUP(Таблица91112282710[[#This Row],[Название ПД2 для согласования]],ТаблПодрГазпром[],2,FALSE)</f>
        <v>#N/A</v>
      </c>
      <c r="AZ225" s="6"/>
      <c r="BA225" t="e">
        <f>VLOOKUP(Таблица91112282710[[#This Row],[Название ПД3 для согласования]],ТаблПодрГазпром[],2,FALSE)</f>
        <v>#N/A</v>
      </c>
      <c r="BB225" s="6"/>
      <c r="BC225" t="e">
        <f>VLOOKUP(Таблица91112282710[[#This Row],[Название ПД4 для согласования]],ТаблПодрГазпром[],2,FALSE)</f>
        <v>#N/A</v>
      </c>
      <c r="BD225" s="6"/>
      <c r="BE225" t="e">
        <f>VLOOKUP(Таблица91112282710[[#This Row],[Название ПД5 для согласования]],ТаблПодрГазпром[],2,FALSE)</f>
        <v>#N/A</v>
      </c>
      <c r="BF225" s="2"/>
      <c r="BG225" s="12"/>
      <c r="BH225" s="12"/>
      <c r="BI225" s="6"/>
      <c r="BJ225" t="e">
        <f>VLOOKUP(Таблица91112282710[[#This Row],[Название направления закупки]],ТаблНапрЗакуп[],2,FALSE)</f>
        <v>#N/A</v>
      </c>
      <c r="BK225" s="14"/>
      <c r="BL225" s="44" t="e">
        <f>VLOOKUP(Таблица91112282710[[#This Row],[Наименование подразделения-заявителя закупки (только для закупок ОАО "Газпром")]],ТаблПодрГазпром[],2,FALSE)</f>
        <v>#N/A</v>
      </c>
      <c r="BM225" s="14"/>
    </row>
    <row r="226" spans="1:65" x14ac:dyDescent="0.25">
      <c r="A226" s="2"/>
      <c r="B226" s="16"/>
      <c r="C226" s="6"/>
      <c r="D226" t="e">
        <f>VLOOKUP(Таблица91112282710[[#This Row],[Название документа, основания для закупки]],ТаблОснЗакуп[],2,FALSE)</f>
        <v>#N/A</v>
      </c>
      <c r="E226" s="2"/>
      <c r="F226" s="6"/>
      <c r="G226" s="41" t="e">
        <f>VLOOKUP(Таблица91112282710[[#This Row],[ Название раздела Плана]],ТаблРазделПлана4[],2,FALSE)</f>
        <v>#N/A</v>
      </c>
      <c r="H226" s="14"/>
      <c r="I226" s="14"/>
      <c r="J226" s="17"/>
      <c r="K226" s="17"/>
      <c r="L226" s="52"/>
      <c r="M226" s="51" t="e">
        <f>VLOOKUP(Таблица91112282710[[#This Row],[Предмет закупки для учета исключений  в годовом объеме закупок (Код исключения СМСП)]],ТаблИсключ,2,FALSE)</f>
        <v>#N/A</v>
      </c>
      <c r="N226" s="20"/>
      <c r="O226" s="12"/>
      <c r="P226" s="37"/>
      <c r="Q226" s="12"/>
      <c r="R226" s="12"/>
      <c r="S226" s="12"/>
      <c r="T226" s="16" t="e">
        <f>VLOOKUP(Таблица91112282710[[#This Row],[Ставка НДС]],ТаблицаСтавкиНДС[],2,FALSE)</f>
        <v>#N/A</v>
      </c>
      <c r="U226" s="6"/>
      <c r="V226" t="e">
        <f>VLOOKUP(Таблица91112282710[[#This Row],[Название источника финансирования]],ТаблИстФинанс[],2,FALSE)</f>
        <v>#N/A</v>
      </c>
      <c r="W226" s="2"/>
      <c r="X226" s="14"/>
      <c r="Y226" s="13"/>
      <c r="Z226" s="13"/>
      <c r="AA226" s="13"/>
      <c r="AB226" s="13"/>
      <c r="AC226" s="17"/>
      <c r="AD226" s="17"/>
      <c r="AE226" s="20"/>
      <c r="AF226" s="20"/>
      <c r="AG226" s="6"/>
      <c r="AH226" t="e">
        <f>VLOOKUP(Таблица91112282710[[#This Row],[Название способа закупки]],ТаблСпосЗакуп[],2,FALSE)</f>
        <v>#N/A</v>
      </c>
      <c r="AI226" s="6"/>
      <c r="AJ226" t="e">
        <f>VLOOKUP(Таблица91112282710[[#This Row],[Название формы конкурентной закупки]],ТаблФормЗакуп[],2,FALSE)</f>
        <v>#N/A</v>
      </c>
      <c r="AM226" s="14"/>
      <c r="AN226" s="14"/>
      <c r="AO226" s="15"/>
      <c r="AP226" s="14"/>
      <c r="AQ226" s="14"/>
      <c r="AR226" s="14"/>
      <c r="AT226" s="2"/>
      <c r="AV226" s="6"/>
      <c r="AW226" t="e">
        <f>VLOOKUP(Таблица91112282710[[#This Row],[Название ПД1 для согласования]],ТаблПодрГазпром[],2,FALSE)</f>
        <v>#N/A</v>
      </c>
      <c r="AX226" s="6"/>
      <c r="AY226" t="e">
        <f>VLOOKUP(Таблица91112282710[[#This Row],[Название ПД2 для согласования]],ТаблПодрГазпром[],2,FALSE)</f>
        <v>#N/A</v>
      </c>
      <c r="AZ226" s="6"/>
      <c r="BA226" t="e">
        <f>VLOOKUP(Таблица91112282710[[#This Row],[Название ПД3 для согласования]],ТаблПодрГазпром[],2,FALSE)</f>
        <v>#N/A</v>
      </c>
      <c r="BB226" s="6"/>
      <c r="BC226" t="e">
        <f>VLOOKUP(Таблица91112282710[[#This Row],[Название ПД4 для согласования]],ТаблПодрГазпром[],2,FALSE)</f>
        <v>#N/A</v>
      </c>
      <c r="BD226" s="6"/>
      <c r="BE226" t="e">
        <f>VLOOKUP(Таблица91112282710[[#This Row],[Название ПД5 для согласования]],ТаблПодрГазпром[],2,FALSE)</f>
        <v>#N/A</v>
      </c>
      <c r="BF226" s="2"/>
      <c r="BG226" s="12"/>
      <c r="BH226" s="12"/>
      <c r="BI226" s="6"/>
      <c r="BJ226" t="e">
        <f>VLOOKUP(Таблица91112282710[[#This Row],[Название направления закупки]],ТаблНапрЗакуп[],2,FALSE)</f>
        <v>#N/A</v>
      </c>
      <c r="BK226" s="14"/>
      <c r="BL226" s="43" t="e">
        <f>VLOOKUP(Таблица91112282710[[#This Row],[Наименование подразделения-заявителя закупки (только для закупок ОАО "Газпром")]],ТаблПодрГазпром[],2,FALSE)</f>
        <v>#N/A</v>
      </c>
      <c r="BM226" s="14"/>
    </row>
    <row r="227" spans="1:65" x14ac:dyDescent="0.25">
      <c r="A227" s="2"/>
      <c r="B227" s="16"/>
      <c r="C227" s="6"/>
      <c r="D227" t="e">
        <f>VLOOKUP(Таблица91112282710[[#This Row],[Название документа, основания для закупки]],ТаблОснЗакуп[],2,FALSE)</f>
        <v>#N/A</v>
      </c>
      <c r="E227" s="2"/>
      <c r="F227" s="6"/>
      <c r="G227" s="41" t="e">
        <f>VLOOKUP(Таблица91112282710[[#This Row],[ Название раздела Плана]],ТаблРазделПлана4[],2,FALSE)</f>
        <v>#N/A</v>
      </c>
      <c r="H227" s="14"/>
      <c r="I227" s="14"/>
      <c r="J227" s="17"/>
      <c r="K227" s="17"/>
      <c r="L227" s="52"/>
      <c r="M227" s="51" t="e">
        <f>VLOOKUP(Таблица91112282710[[#This Row],[Предмет закупки для учета исключений  в годовом объеме закупок (Код исключения СМСП)]],ТаблИсключ,2,FALSE)</f>
        <v>#N/A</v>
      </c>
      <c r="N227" s="20"/>
      <c r="O227" s="12"/>
      <c r="P227" s="37"/>
      <c r="Q227" s="12"/>
      <c r="R227" s="12"/>
      <c r="S227" s="12"/>
      <c r="T227" s="16" t="e">
        <f>VLOOKUP(Таблица91112282710[[#This Row],[Ставка НДС]],ТаблицаСтавкиНДС[],2,FALSE)</f>
        <v>#N/A</v>
      </c>
      <c r="U227" s="6"/>
      <c r="V227" t="e">
        <f>VLOOKUP(Таблица91112282710[[#This Row],[Название источника финансирования]],ТаблИстФинанс[],2,FALSE)</f>
        <v>#N/A</v>
      </c>
      <c r="W227" s="2"/>
      <c r="X227" s="14"/>
      <c r="Y227" s="13"/>
      <c r="Z227" s="13"/>
      <c r="AA227" s="13"/>
      <c r="AB227" s="13"/>
      <c r="AC227" s="17"/>
      <c r="AD227" s="17"/>
      <c r="AE227" s="20"/>
      <c r="AF227" s="20"/>
      <c r="AG227" s="6"/>
      <c r="AH227" t="e">
        <f>VLOOKUP(Таблица91112282710[[#This Row],[Название способа закупки]],ТаблСпосЗакуп[],2,FALSE)</f>
        <v>#N/A</v>
      </c>
      <c r="AI227" s="6"/>
      <c r="AJ227" t="e">
        <f>VLOOKUP(Таблица91112282710[[#This Row],[Название формы конкурентной закупки]],ТаблФормЗакуп[],2,FALSE)</f>
        <v>#N/A</v>
      </c>
      <c r="AM227" s="14"/>
      <c r="AN227" s="14"/>
      <c r="AO227" s="15"/>
      <c r="AP227" s="14"/>
      <c r="AQ227" s="14"/>
      <c r="AR227" s="14"/>
      <c r="AT227" s="2"/>
      <c r="AV227" s="6"/>
      <c r="AW227" t="e">
        <f>VLOOKUP(Таблица91112282710[[#This Row],[Название ПД1 для согласования]],ТаблПодрГазпром[],2,FALSE)</f>
        <v>#N/A</v>
      </c>
      <c r="AX227" s="6"/>
      <c r="AY227" t="e">
        <f>VLOOKUP(Таблица91112282710[[#This Row],[Название ПД2 для согласования]],ТаблПодрГазпром[],2,FALSE)</f>
        <v>#N/A</v>
      </c>
      <c r="AZ227" s="6"/>
      <c r="BA227" t="e">
        <f>VLOOKUP(Таблица91112282710[[#This Row],[Название ПД3 для согласования]],ТаблПодрГазпром[],2,FALSE)</f>
        <v>#N/A</v>
      </c>
      <c r="BB227" s="6"/>
      <c r="BC227" t="e">
        <f>VLOOKUP(Таблица91112282710[[#This Row],[Название ПД4 для согласования]],ТаблПодрГазпром[],2,FALSE)</f>
        <v>#N/A</v>
      </c>
      <c r="BD227" s="6"/>
      <c r="BE227" t="e">
        <f>VLOOKUP(Таблица91112282710[[#This Row],[Название ПД5 для согласования]],ТаблПодрГазпром[],2,FALSE)</f>
        <v>#N/A</v>
      </c>
      <c r="BF227" s="2"/>
      <c r="BG227" s="12"/>
      <c r="BH227" s="12"/>
      <c r="BI227" s="6"/>
      <c r="BJ227" t="e">
        <f>VLOOKUP(Таблица91112282710[[#This Row],[Название направления закупки]],ТаблНапрЗакуп[],2,FALSE)</f>
        <v>#N/A</v>
      </c>
      <c r="BK227" s="14"/>
      <c r="BL227" s="44" t="e">
        <f>VLOOKUP(Таблица91112282710[[#This Row],[Наименование подразделения-заявителя закупки (только для закупок ОАО "Газпром")]],ТаблПодрГазпром[],2,FALSE)</f>
        <v>#N/A</v>
      </c>
      <c r="BM227" s="14"/>
    </row>
    <row r="228" spans="1:65" x14ac:dyDescent="0.25">
      <c r="A228" s="2"/>
      <c r="B228" s="16"/>
      <c r="C228" s="6"/>
      <c r="D228" t="e">
        <f>VLOOKUP(Таблица91112282710[[#This Row],[Название документа, основания для закупки]],ТаблОснЗакуп[],2,FALSE)</f>
        <v>#N/A</v>
      </c>
      <c r="E228" s="2"/>
      <c r="F228" s="6"/>
      <c r="G228" s="41" t="e">
        <f>VLOOKUP(Таблица91112282710[[#This Row],[ Название раздела Плана]],ТаблРазделПлана4[],2,FALSE)</f>
        <v>#N/A</v>
      </c>
      <c r="H228" s="14"/>
      <c r="I228" s="14"/>
      <c r="J228" s="17"/>
      <c r="K228" s="17"/>
      <c r="L228" s="52"/>
      <c r="M228" s="51" t="e">
        <f>VLOOKUP(Таблица91112282710[[#This Row],[Предмет закупки для учета исключений  в годовом объеме закупок (Код исключения СМСП)]],ТаблИсключ,2,FALSE)</f>
        <v>#N/A</v>
      </c>
      <c r="N228" s="20"/>
      <c r="O228" s="12"/>
      <c r="P228" s="37"/>
      <c r="Q228" s="12"/>
      <c r="R228" s="12"/>
      <c r="S228" s="12"/>
      <c r="T228" s="16" t="e">
        <f>VLOOKUP(Таблица91112282710[[#This Row],[Ставка НДС]],ТаблицаСтавкиНДС[],2,FALSE)</f>
        <v>#N/A</v>
      </c>
      <c r="U228" s="6"/>
      <c r="V228" t="e">
        <f>VLOOKUP(Таблица91112282710[[#This Row],[Название источника финансирования]],ТаблИстФинанс[],2,FALSE)</f>
        <v>#N/A</v>
      </c>
      <c r="W228" s="2"/>
      <c r="X228" s="14"/>
      <c r="Y228" s="13"/>
      <c r="Z228" s="13"/>
      <c r="AA228" s="13"/>
      <c r="AB228" s="13"/>
      <c r="AC228" s="17"/>
      <c r="AD228" s="17"/>
      <c r="AE228" s="20"/>
      <c r="AF228" s="20"/>
      <c r="AG228" s="6"/>
      <c r="AH228" t="e">
        <f>VLOOKUP(Таблица91112282710[[#This Row],[Название способа закупки]],ТаблСпосЗакуп[],2,FALSE)</f>
        <v>#N/A</v>
      </c>
      <c r="AI228" s="6"/>
      <c r="AJ228" t="e">
        <f>VLOOKUP(Таблица91112282710[[#This Row],[Название формы конкурентной закупки]],ТаблФормЗакуп[],2,FALSE)</f>
        <v>#N/A</v>
      </c>
      <c r="AM228" s="14"/>
      <c r="AN228" s="14"/>
      <c r="AO228" s="15"/>
      <c r="AP228" s="14"/>
      <c r="AQ228" s="14"/>
      <c r="AR228" s="14"/>
      <c r="AT228" s="2"/>
      <c r="AV228" s="6"/>
      <c r="AW228" t="e">
        <f>VLOOKUP(Таблица91112282710[[#This Row],[Название ПД1 для согласования]],ТаблПодрГазпром[],2,FALSE)</f>
        <v>#N/A</v>
      </c>
      <c r="AX228" s="6"/>
      <c r="AY228" t="e">
        <f>VLOOKUP(Таблица91112282710[[#This Row],[Название ПД2 для согласования]],ТаблПодрГазпром[],2,FALSE)</f>
        <v>#N/A</v>
      </c>
      <c r="AZ228" s="6"/>
      <c r="BA228" t="e">
        <f>VLOOKUP(Таблица91112282710[[#This Row],[Название ПД3 для согласования]],ТаблПодрГазпром[],2,FALSE)</f>
        <v>#N/A</v>
      </c>
      <c r="BB228" s="6"/>
      <c r="BC228" t="e">
        <f>VLOOKUP(Таблица91112282710[[#This Row],[Название ПД4 для согласования]],ТаблПодрГазпром[],2,FALSE)</f>
        <v>#N/A</v>
      </c>
      <c r="BD228" s="6"/>
      <c r="BE228" t="e">
        <f>VLOOKUP(Таблица91112282710[[#This Row],[Название ПД5 для согласования]],ТаблПодрГазпром[],2,FALSE)</f>
        <v>#N/A</v>
      </c>
      <c r="BF228" s="2"/>
      <c r="BG228" s="12"/>
      <c r="BH228" s="12"/>
      <c r="BI228" s="6"/>
      <c r="BJ228" t="e">
        <f>VLOOKUP(Таблица91112282710[[#This Row],[Название направления закупки]],ТаблНапрЗакуп[],2,FALSE)</f>
        <v>#N/A</v>
      </c>
      <c r="BK228" s="14"/>
      <c r="BL228" s="43" t="e">
        <f>VLOOKUP(Таблица91112282710[[#This Row],[Наименование подразделения-заявителя закупки (только для закупок ОАО "Газпром")]],ТаблПодрГазпром[],2,FALSE)</f>
        <v>#N/A</v>
      </c>
      <c r="BM228" s="14"/>
    </row>
    <row r="229" spans="1:65" x14ac:dyDescent="0.25">
      <c r="A229" s="2"/>
      <c r="B229" s="16"/>
      <c r="C229" s="6"/>
      <c r="D229" t="e">
        <f>VLOOKUP(Таблица91112282710[[#This Row],[Название документа, основания для закупки]],ТаблОснЗакуп[],2,FALSE)</f>
        <v>#N/A</v>
      </c>
      <c r="E229" s="2"/>
      <c r="F229" s="6"/>
      <c r="G229" s="41" t="e">
        <f>VLOOKUP(Таблица91112282710[[#This Row],[ Название раздела Плана]],ТаблРазделПлана4[],2,FALSE)</f>
        <v>#N/A</v>
      </c>
      <c r="H229" s="14"/>
      <c r="I229" s="14"/>
      <c r="J229" s="17"/>
      <c r="K229" s="17"/>
      <c r="L229" s="52"/>
      <c r="M229" s="51" t="e">
        <f>VLOOKUP(Таблица91112282710[[#This Row],[Предмет закупки для учета исключений  в годовом объеме закупок (Код исключения СМСП)]],ТаблИсключ,2,FALSE)</f>
        <v>#N/A</v>
      </c>
      <c r="N229" s="20"/>
      <c r="O229" s="12"/>
      <c r="P229" s="37"/>
      <c r="Q229" s="12"/>
      <c r="R229" s="12"/>
      <c r="S229" s="12"/>
      <c r="T229" s="16" t="e">
        <f>VLOOKUP(Таблица91112282710[[#This Row],[Ставка НДС]],ТаблицаСтавкиНДС[],2,FALSE)</f>
        <v>#N/A</v>
      </c>
      <c r="U229" s="6"/>
      <c r="V229" t="e">
        <f>VLOOKUP(Таблица91112282710[[#This Row],[Название источника финансирования]],ТаблИстФинанс[],2,FALSE)</f>
        <v>#N/A</v>
      </c>
      <c r="W229" s="2"/>
      <c r="X229" s="14"/>
      <c r="Y229" s="13"/>
      <c r="Z229" s="13"/>
      <c r="AA229" s="13"/>
      <c r="AB229" s="13"/>
      <c r="AC229" s="17"/>
      <c r="AD229" s="17"/>
      <c r="AE229" s="20"/>
      <c r="AF229" s="20"/>
      <c r="AG229" s="6"/>
      <c r="AH229" t="e">
        <f>VLOOKUP(Таблица91112282710[[#This Row],[Название способа закупки]],ТаблСпосЗакуп[],2,FALSE)</f>
        <v>#N/A</v>
      </c>
      <c r="AI229" s="6"/>
      <c r="AJ229" t="e">
        <f>VLOOKUP(Таблица91112282710[[#This Row],[Название формы конкурентной закупки]],ТаблФормЗакуп[],2,FALSE)</f>
        <v>#N/A</v>
      </c>
      <c r="AM229" s="14"/>
      <c r="AN229" s="14"/>
      <c r="AO229" s="15"/>
      <c r="AP229" s="14"/>
      <c r="AQ229" s="14"/>
      <c r="AR229" s="14"/>
      <c r="AT229" s="2"/>
      <c r="AV229" s="6"/>
      <c r="AW229" t="e">
        <f>VLOOKUP(Таблица91112282710[[#This Row],[Название ПД1 для согласования]],ТаблПодрГазпром[],2,FALSE)</f>
        <v>#N/A</v>
      </c>
      <c r="AX229" s="6"/>
      <c r="AY229" t="e">
        <f>VLOOKUP(Таблица91112282710[[#This Row],[Название ПД2 для согласования]],ТаблПодрГазпром[],2,FALSE)</f>
        <v>#N/A</v>
      </c>
      <c r="AZ229" s="6"/>
      <c r="BA229" t="e">
        <f>VLOOKUP(Таблица91112282710[[#This Row],[Название ПД3 для согласования]],ТаблПодрГазпром[],2,FALSE)</f>
        <v>#N/A</v>
      </c>
      <c r="BB229" s="6"/>
      <c r="BC229" t="e">
        <f>VLOOKUP(Таблица91112282710[[#This Row],[Название ПД4 для согласования]],ТаблПодрГазпром[],2,FALSE)</f>
        <v>#N/A</v>
      </c>
      <c r="BD229" s="6"/>
      <c r="BE229" t="e">
        <f>VLOOKUP(Таблица91112282710[[#This Row],[Название ПД5 для согласования]],ТаблПодрГазпром[],2,FALSE)</f>
        <v>#N/A</v>
      </c>
      <c r="BF229" s="2"/>
      <c r="BG229" s="12"/>
      <c r="BH229" s="12"/>
      <c r="BI229" s="6"/>
      <c r="BJ229" t="e">
        <f>VLOOKUP(Таблица91112282710[[#This Row],[Название направления закупки]],ТаблНапрЗакуп[],2,FALSE)</f>
        <v>#N/A</v>
      </c>
      <c r="BK229" s="14"/>
      <c r="BL229" s="44" t="e">
        <f>VLOOKUP(Таблица91112282710[[#This Row],[Наименование подразделения-заявителя закупки (только для закупок ОАО "Газпром")]],ТаблПодрГазпром[],2,FALSE)</f>
        <v>#N/A</v>
      </c>
      <c r="BM229" s="14"/>
    </row>
    <row r="230" spans="1:65" x14ac:dyDescent="0.25">
      <c r="A230" s="2"/>
      <c r="B230" s="16"/>
      <c r="C230" s="6"/>
      <c r="D230" t="e">
        <f>VLOOKUP(Таблица91112282710[[#This Row],[Название документа, основания для закупки]],ТаблОснЗакуп[],2,FALSE)</f>
        <v>#N/A</v>
      </c>
      <c r="E230" s="2"/>
      <c r="F230" s="6"/>
      <c r="G230" s="41" t="e">
        <f>VLOOKUP(Таблица91112282710[[#This Row],[ Название раздела Плана]],ТаблРазделПлана4[],2,FALSE)</f>
        <v>#N/A</v>
      </c>
      <c r="H230" s="14"/>
      <c r="I230" s="14"/>
      <c r="J230" s="17"/>
      <c r="K230" s="17"/>
      <c r="L230" s="52"/>
      <c r="M230" s="51" t="e">
        <f>VLOOKUP(Таблица91112282710[[#This Row],[Предмет закупки для учета исключений  в годовом объеме закупок (Код исключения СМСП)]],ТаблИсключ,2,FALSE)</f>
        <v>#N/A</v>
      </c>
      <c r="N230" s="20"/>
      <c r="O230" s="12"/>
      <c r="P230" s="37"/>
      <c r="Q230" s="12"/>
      <c r="R230" s="12"/>
      <c r="S230" s="12"/>
      <c r="T230" s="16" t="e">
        <f>VLOOKUP(Таблица91112282710[[#This Row],[Ставка НДС]],ТаблицаСтавкиНДС[],2,FALSE)</f>
        <v>#N/A</v>
      </c>
      <c r="U230" s="6"/>
      <c r="V230" t="e">
        <f>VLOOKUP(Таблица91112282710[[#This Row],[Название источника финансирования]],ТаблИстФинанс[],2,FALSE)</f>
        <v>#N/A</v>
      </c>
      <c r="W230" s="2"/>
      <c r="X230" s="14"/>
      <c r="Y230" s="13"/>
      <c r="Z230" s="13"/>
      <c r="AA230" s="13"/>
      <c r="AB230" s="13"/>
      <c r="AC230" s="17"/>
      <c r="AD230" s="17"/>
      <c r="AE230" s="20"/>
      <c r="AF230" s="20"/>
      <c r="AG230" s="6"/>
      <c r="AH230" t="e">
        <f>VLOOKUP(Таблица91112282710[[#This Row],[Название способа закупки]],ТаблСпосЗакуп[],2,FALSE)</f>
        <v>#N/A</v>
      </c>
      <c r="AI230" s="6"/>
      <c r="AJ230" t="e">
        <f>VLOOKUP(Таблица91112282710[[#This Row],[Название формы конкурентной закупки]],ТаблФормЗакуп[],2,FALSE)</f>
        <v>#N/A</v>
      </c>
      <c r="AM230" s="14"/>
      <c r="AN230" s="14"/>
      <c r="AO230" s="15"/>
      <c r="AP230" s="14"/>
      <c r="AQ230" s="14"/>
      <c r="AR230" s="14"/>
      <c r="AT230" s="2"/>
      <c r="AV230" s="6"/>
      <c r="AW230" t="e">
        <f>VLOOKUP(Таблица91112282710[[#This Row],[Название ПД1 для согласования]],ТаблПодрГазпром[],2,FALSE)</f>
        <v>#N/A</v>
      </c>
      <c r="AX230" s="6"/>
      <c r="AY230" t="e">
        <f>VLOOKUP(Таблица91112282710[[#This Row],[Название ПД2 для согласования]],ТаблПодрГазпром[],2,FALSE)</f>
        <v>#N/A</v>
      </c>
      <c r="AZ230" s="6"/>
      <c r="BA230" t="e">
        <f>VLOOKUP(Таблица91112282710[[#This Row],[Название ПД3 для согласования]],ТаблПодрГазпром[],2,FALSE)</f>
        <v>#N/A</v>
      </c>
      <c r="BB230" s="6"/>
      <c r="BC230" t="e">
        <f>VLOOKUP(Таблица91112282710[[#This Row],[Название ПД4 для согласования]],ТаблПодрГазпром[],2,FALSE)</f>
        <v>#N/A</v>
      </c>
      <c r="BD230" s="6"/>
      <c r="BE230" t="e">
        <f>VLOOKUP(Таблица91112282710[[#This Row],[Название ПД5 для согласования]],ТаблПодрГазпром[],2,FALSE)</f>
        <v>#N/A</v>
      </c>
      <c r="BF230" s="2"/>
      <c r="BG230" s="12"/>
      <c r="BH230" s="12"/>
      <c r="BI230" s="6"/>
      <c r="BJ230" t="e">
        <f>VLOOKUP(Таблица91112282710[[#This Row],[Название направления закупки]],ТаблНапрЗакуп[],2,FALSE)</f>
        <v>#N/A</v>
      </c>
      <c r="BK230" s="14"/>
      <c r="BL230" s="43" t="e">
        <f>VLOOKUP(Таблица91112282710[[#This Row],[Наименование подразделения-заявителя закупки (только для закупок ОАО "Газпром")]],ТаблПодрГазпром[],2,FALSE)</f>
        <v>#N/A</v>
      </c>
      <c r="BM230" s="14"/>
    </row>
    <row r="231" spans="1:65" x14ac:dyDescent="0.25">
      <c r="A231" s="2"/>
      <c r="B231" s="16"/>
      <c r="C231" s="6"/>
      <c r="D231" t="e">
        <f>VLOOKUP(Таблица91112282710[[#This Row],[Название документа, основания для закупки]],ТаблОснЗакуп[],2,FALSE)</f>
        <v>#N/A</v>
      </c>
      <c r="E231" s="2"/>
      <c r="F231" s="6"/>
      <c r="G231" s="41" t="e">
        <f>VLOOKUP(Таблица91112282710[[#This Row],[ Название раздела Плана]],ТаблРазделПлана4[],2,FALSE)</f>
        <v>#N/A</v>
      </c>
      <c r="H231" s="14"/>
      <c r="I231" s="14"/>
      <c r="J231" s="17"/>
      <c r="K231" s="17"/>
      <c r="L231" s="52"/>
      <c r="M231" s="51" t="e">
        <f>VLOOKUP(Таблица91112282710[[#This Row],[Предмет закупки для учета исключений  в годовом объеме закупок (Код исключения СМСП)]],ТаблИсключ,2,FALSE)</f>
        <v>#N/A</v>
      </c>
      <c r="N231" s="20"/>
      <c r="O231" s="12"/>
      <c r="P231" s="37"/>
      <c r="Q231" s="12"/>
      <c r="R231" s="12"/>
      <c r="S231" s="12"/>
      <c r="T231" s="16" t="e">
        <f>VLOOKUP(Таблица91112282710[[#This Row],[Ставка НДС]],ТаблицаСтавкиНДС[],2,FALSE)</f>
        <v>#N/A</v>
      </c>
      <c r="U231" s="6"/>
      <c r="V231" t="e">
        <f>VLOOKUP(Таблица91112282710[[#This Row],[Название источника финансирования]],ТаблИстФинанс[],2,FALSE)</f>
        <v>#N/A</v>
      </c>
      <c r="W231" s="2"/>
      <c r="X231" s="14"/>
      <c r="Y231" s="13"/>
      <c r="Z231" s="13"/>
      <c r="AA231" s="13"/>
      <c r="AB231" s="13"/>
      <c r="AC231" s="17"/>
      <c r="AD231" s="17"/>
      <c r="AE231" s="20"/>
      <c r="AF231" s="20"/>
      <c r="AG231" s="6"/>
      <c r="AH231" t="e">
        <f>VLOOKUP(Таблица91112282710[[#This Row],[Название способа закупки]],ТаблСпосЗакуп[],2,FALSE)</f>
        <v>#N/A</v>
      </c>
      <c r="AI231" s="6"/>
      <c r="AJ231" t="e">
        <f>VLOOKUP(Таблица91112282710[[#This Row],[Название формы конкурентной закупки]],ТаблФормЗакуп[],2,FALSE)</f>
        <v>#N/A</v>
      </c>
      <c r="AM231" s="14"/>
      <c r="AN231" s="14"/>
      <c r="AO231" s="15"/>
      <c r="AP231" s="14"/>
      <c r="AQ231" s="14"/>
      <c r="AR231" s="14"/>
      <c r="AT231" s="2"/>
      <c r="AV231" s="6"/>
      <c r="AW231" t="e">
        <f>VLOOKUP(Таблица91112282710[[#This Row],[Название ПД1 для согласования]],ТаблПодрГазпром[],2,FALSE)</f>
        <v>#N/A</v>
      </c>
      <c r="AX231" s="6"/>
      <c r="AY231" t="e">
        <f>VLOOKUP(Таблица91112282710[[#This Row],[Название ПД2 для согласования]],ТаблПодрГазпром[],2,FALSE)</f>
        <v>#N/A</v>
      </c>
      <c r="AZ231" s="6"/>
      <c r="BA231" t="e">
        <f>VLOOKUP(Таблица91112282710[[#This Row],[Название ПД3 для согласования]],ТаблПодрГазпром[],2,FALSE)</f>
        <v>#N/A</v>
      </c>
      <c r="BB231" s="6"/>
      <c r="BC231" t="e">
        <f>VLOOKUP(Таблица91112282710[[#This Row],[Название ПД4 для согласования]],ТаблПодрГазпром[],2,FALSE)</f>
        <v>#N/A</v>
      </c>
      <c r="BD231" s="6"/>
      <c r="BE231" t="e">
        <f>VLOOKUP(Таблица91112282710[[#This Row],[Название ПД5 для согласования]],ТаблПодрГазпром[],2,FALSE)</f>
        <v>#N/A</v>
      </c>
      <c r="BF231" s="2"/>
      <c r="BG231" s="12"/>
      <c r="BH231" s="12"/>
      <c r="BI231" s="6"/>
      <c r="BJ231" t="e">
        <f>VLOOKUP(Таблица91112282710[[#This Row],[Название направления закупки]],ТаблНапрЗакуп[],2,FALSE)</f>
        <v>#N/A</v>
      </c>
      <c r="BK231" s="14"/>
      <c r="BL231" s="44" t="e">
        <f>VLOOKUP(Таблица91112282710[[#This Row],[Наименование подразделения-заявителя закупки (только для закупок ОАО "Газпром")]],ТаблПодрГазпром[],2,FALSE)</f>
        <v>#N/A</v>
      </c>
      <c r="BM231" s="14"/>
    </row>
    <row r="232" spans="1:65" x14ac:dyDescent="0.25">
      <c r="A232" s="2"/>
      <c r="B232" s="16"/>
      <c r="C232" s="6"/>
      <c r="D232" t="e">
        <f>VLOOKUP(Таблица91112282710[[#This Row],[Название документа, основания для закупки]],ТаблОснЗакуп[],2,FALSE)</f>
        <v>#N/A</v>
      </c>
      <c r="E232" s="2"/>
      <c r="F232" s="6"/>
      <c r="G232" s="41" t="e">
        <f>VLOOKUP(Таблица91112282710[[#This Row],[ Название раздела Плана]],ТаблРазделПлана4[],2,FALSE)</f>
        <v>#N/A</v>
      </c>
      <c r="H232" s="14"/>
      <c r="I232" s="14"/>
      <c r="J232" s="17"/>
      <c r="K232" s="17"/>
      <c r="L232" s="52"/>
      <c r="M232" s="51" t="e">
        <f>VLOOKUP(Таблица91112282710[[#This Row],[Предмет закупки для учета исключений  в годовом объеме закупок (Код исключения СМСП)]],ТаблИсключ,2,FALSE)</f>
        <v>#N/A</v>
      </c>
      <c r="N232" s="20"/>
      <c r="O232" s="12"/>
      <c r="P232" s="37"/>
      <c r="Q232" s="12"/>
      <c r="R232" s="12"/>
      <c r="S232" s="12"/>
      <c r="T232" s="16" t="e">
        <f>VLOOKUP(Таблица91112282710[[#This Row],[Ставка НДС]],ТаблицаСтавкиНДС[],2,FALSE)</f>
        <v>#N/A</v>
      </c>
      <c r="U232" s="6"/>
      <c r="V232" t="e">
        <f>VLOOKUP(Таблица91112282710[[#This Row],[Название источника финансирования]],ТаблИстФинанс[],2,FALSE)</f>
        <v>#N/A</v>
      </c>
      <c r="W232" s="2"/>
      <c r="X232" s="14"/>
      <c r="Y232" s="13"/>
      <c r="Z232" s="13"/>
      <c r="AA232" s="13"/>
      <c r="AB232" s="13"/>
      <c r="AC232" s="17"/>
      <c r="AD232" s="17"/>
      <c r="AE232" s="20"/>
      <c r="AF232" s="20"/>
      <c r="AG232" s="6"/>
      <c r="AH232" t="e">
        <f>VLOOKUP(Таблица91112282710[[#This Row],[Название способа закупки]],ТаблСпосЗакуп[],2,FALSE)</f>
        <v>#N/A</v>
      </c>
      <c r="AI232" s="6"/>
      <c r="AJ232" t="e">
        <f>VLOOKUP(Таблица91112282710[[#This Row],[Название формы конкурентной закупки]],ТаблФормЗакуп[],2,FALSE)</f>
        <v>#N/A</v>
      </c>
      <c r="AM232" s="14"/>
      <c r="AN232" s="14"/>
      <c r="AO232" s="15"/>
      <c r="AP232" s="14"/>
      <c r="AQ232" s="14"/>
      <c r="AR232" s="14"/>
      <c r="AT232" s="2"/>
      <c r="AV232" s="6"/>
      <c r="AW232" t="e">
        <f>VLOOKUP(Таблица91112282710[[#This Row],[Название ПД1 для согласования]],ТаблПодрГазпром[],2,FALSE)</f>
        <v>#N/A</v>
      </c>
      <c r="AX232" s="6"/>
      <c r="AY232" t="e">
        <f>VLOOKUP(Таблица91112282710[[#This Row],[Название ПД2 для согласования]],ТаблПодрГазпром[],2,FALSE)</f>
        <v>#N/A</v>
      </c>
      <c r="AZ232" s="6"/>
      <c r="BA232" t="e">
        <f>VLOOKUP(Таблица91112282710[[#This Row],[Название ПД3 для согласования]],ТаблПодрГазпром[],2,FALSE)</f>
        <v>#N/A</v>
      </c>
      <c r="BB232" s="6"/>
      <c r="BC232" t="e">
        <f>VLOOKUP(Таблица91112282710[[#This Row],[Название ПД4 для согласования]],ТаблПодрГазпром[],2,FALSE)</f>
        <v>#N/A</v>
      </c>
      <c r="BD232" s="6"/>
      <c r="BE232" t="e">
        <f>VLOOKUP(Таблица91112282710[[#This Row],[Название ПД5 для согласования]],ТаблПодрГазпром[],2,FALSE)</f>
        <v>#N/A</v>
      </c>
      <c r="BF232" s="2"/>
      <c r="BG232" s="12"/>
      <c r="BH232" s="12"/>
      <c r="BI232" s="6"/>
      <c r="BJ232" t="e">
        <f>VLOOKUP(Таблица91112282710[[#This Row],[Название направления закупки]],ТаблНапрЗакуп[],2,FALSE)</f>
        <v>#N/A</v>
      </c>
      <c r="BK232" s="14"/>
      <c r="BL232" s="43" t="e">
        <f>VLOOKUP(Таблица91112282710[[#This Row],[Наименование подразделения-заявителя закупки (только для закупок ОАО "Газпром")]],ТаблПодрГазпром[],2,FALSE)</f>
        <v>#N/A</v>
      </c>
      <c r="BM232" s="14"/>
    </row>
    <row r="233" spans="1:65" x14ac:dyDescent="0.25">
      <c r="A233" s="2"/>
      <c r="B233" s="16"/>
      <c r="C233" s="6"/>
      <c r="D233" t="e">
        <f>VLOOKUP(Таблица91112282710[[#This Row],[Название документа, основания для закупки]],ТаблОснЗакуп[],2,FALSE)</f>
        <v>#N/A</v>
      </c>
      <c r="E233" s="2"/>
      <c r="F233" s="6"/>
      <c r="G233" s="41" t="e">
        <f>VLOOKUP(Таблица91112282710[[#This Row],[ Название раздела Плана]],ТаблРазделПлана4[],2,FALSE)</f>
        <v>#N/A</v>
      </c>
      <c r="H233" s="14"/>
      <c r="I233" s="14"/>
      <c r="J233" s="17"/>
      <c r="K233" s="17"/>
      <c r="L233" s="52"/>
      <c r="M233" s="51" t="e">
        <f>VLOOKUP(Таблица91112282710[[#This Row],[Предмет закупки для учета исключений  в годовом объеме закупок (Код исключения СМСП)]],ТаблИсключ,2,FALSE)</f>
        <v>#N/A</v>
      </c>
      <c r="N233" s="20"/>
      <c r="O233" s="12"/>
      <c r="P233" s="37"/>
      <c r="Q233" s="12"/>
      <c r="R233" s="12"/>
      <c r="S233" s="12"/>
      <c r="T233" s="16" t="e">
        <f>VLOOKUP(Таблица91112282710[[#This Row],[Ставка НДС]],ТаблицаСтавкиНДС[],2,FALSE)</f>
        <v>#N/A</v>
      </c>
      <c r="U233" s="6"/>
      <c r="V233" t="e">
        <f>VLOOKUP(Таблица91112282710[[#This Row],[Название источника финансирования]],ТаблИстФинанс[],2,FALSE)</f>
        <v>#N/A</v>
      </c>
      <c r="W233" s="2"/>
      <c r="X233" s="14"/>
      <c r="Y233" s="13"/>
      <c r="Z233" s="13"/>
      <c r="AA233" s="13"/>
      <c r="AB233" s="13"/>
      <c r="AC233" s="17"/>
      <c r="AD233" s="17"/>
      <c r="AE233" s="20"/>
      <c r="AF233" s="20"/>
      <c r="AG233" s="6"/>
      <c r="AH233" t="e">
        <f>VLOOKUP(Таблица91112282710[[#This Row],[Название способа закупки]],ТаблСпосЗакуп[],2,FALSE)</f>
        <v>#N/A</v>
      </c>
      <c r="AI233" s="6"/>
      <c r="AJ233" t="e">
        <f>VLOOKUP(Таблица91112282710[[#This Row],[Название формы конкурентной закупки]],ТаблФормЗакуп[],2,FALSE)</f>
        <v>#N/A</v>
      </c>
      <c r="AM233" s="14"/>
      <c r="AN233" s="14"/>
      <c r="AO233" s="15"/>
      <c r="AP233" s="14"/>
      <c r="AQ233" s="14"/>
      <c r="AR233" s="14"/>
      <c r="AT233" s="2"/>
      <c r="AV233" s="6"/>
      <c r="AW233" t="e">
        <f>VLOOKUP(Таблица91112282710[[#This Row],[Название ПД1 для согласования]],ТаблПодрГазпром[],2,FALSE)</f>
        <v>#N/A</v>
      </c>
      <c r="AX233" s="6"/>
      <c r="AY233" t="e">
        <f>VLOOKUP(Таблица91112282710[[#This Row],[Название ПД2 для согласования]],ТаблПодрГазпром[],2,FALSE)</f>
        <v>#N/A</v>
      </c>
      <c r="AZ233" s="6"/>
      <c r="BA233" t="e">
        <f>VLOOKUP(Таблица91112282710[[#This Row],[Название ПД3 для согласования]],ТаблПодрГазпром[],2,FALSE)</f>
        <v>#N/A</v>
      </c>
      <c r="BB233" s="6"/>
      <c r="BC233" t="e">
        <f>VLOOKUP(Таблица91112282710[[#This Row],[Название ПД4 для согласования]],ТаблПодрГазпром[],2,FALSE)</f>
        <v>#N/A</v>
      </c>
      <c r="BD233" s="6"/>
      <c r="BE233" t="e">
        <f>VLOOKUP(Таблица91112282710[[#This Row],[Название ПД5 для согласования]],ТаблПодрГазпром[],2,FALSE)</f>
        <v>#N/A</v>
      </c>
      <c r="BF233" s="2"/>
      <c r="BG233" s="12"/>
      <c r="BH233" s="12"/>
      <c r="BI233" s="6"/>
      <c r="BJ233" t="e">
        <f>VLOOKUP(Таблица91112282710[[#This Row],[Название направления закупки]],ТаблНапрЗакуп[],2,FALSE)</f>
        <v>#N/A</v>
      </c>
      <c r="BK233" s="14"/>
      <c r="BL233" s="44" t="e">
        <f>VLOOKUP(Таблица91112282710[[#This Row],[Наименование подразделения-заявителя закупки (только для закупок ОАО "Газпром")]],ТаблПодрГазпром[],2,FALSE)</f>
        <v>#N/A</v>
      </c>
      <c r="BM233" s="14"/>
    </row>
    <row r="234" spans="1:65" x14ac:dyDescent="0.25">
      <c r="A234" s="2"/>
      <c r="B234" s="16"/>
      <c r="C234" s="6"/>
      <c r="D234" t="e">
        <f>VLOOKUP(Таблица91112282710[[#This Row],[Название документа, основания для закупки]],ТаблОснЗакуп[],2,FALSE)</f>
        <v>#N/A</v>
      </c>
      <c r="E234" s="2"/>
      <c r="F234" s="6"/>
      <c r="G234" s="41" t="e">
        <f>VLOOKUP(Таблица91112282710[[#This Row],[ Название раздела Плана]],ТаблРазделПлана4[],2,FALSE)</f>
        <v>#N/A</v>
      </c>
      <c r="H234" s="14"/>
      <c r="I234" s="14"/>
      <c r="J234" s="17"/>
      <c r="K234" s="17"/>
      <c r="L234" s="52"/>
      <c r="M234" s="51" t="e">
        <f>VLOOKUP(Таблица91112282710[[#This Row],[Предмет закупки для учета исключений  в годовом объеме закупок (Код исключения СМСП)]],ТаблИсключ,2,FALSE)</f>
        <v>#N/A</v>
      </c>
      <c r="N234" s="20"/>
      <c r="O234" s="12"/>
      <c r="P234" s="37"/>
      <c r="Q234" s="12"/>
      <c r="R234" s="12"/>
      <c r="S234" s="12"/>
      <c r="T234" s="16" t="e">
        <f>VLOOKUP(Таблица91112282710[[#This Row],[Ставка НДС]],ТаблицаСтавкиНДС[],2,FALSE)</f>
        <v>#N/A</v>
      </c>
      <c r="U234" s="6"/>
      <c r="V234" t="e">
        <f>VLOOKUP(Таблица91112282710[[#This Row],[Название источника финансирования]],ТаблИстФинанс[],2,FALSE)</f>
        <v>#N/A</v>
      </c>
      <c r="W234" s="2"/>
      <c r="X234" s="14"/>
      <c r="Y234" s="13"/>
      <c r="Z234" s="13"/>
      <c r="AA234" s="13"/>
      <c r="AB234" s="13"/>
      <c r="AC234" s="17"/>
      <c r="AD234" s="17"/>
      <c r="AE234" s="20"/>
      <c r="AF234" s="20"/>
      <c r="AG234" s="6"/>
      <c r="AH234" t="e">
        <f>VLOOKUP(Таблица91112282710[[#This Row],[Название способа закупки]],ТаблСпосЗакуп[],2,FALSE)</f>
        <v>#N/A</v>
      </c>
      <c r="AI234" s="6"/>
      <c r="AJ234" t="e">
        <f>VLOOKUP(Таблица91112282710[[#This Row],[Название формы конкурентной закупки]],ТаблФормЗакуп[],2,FALSE)</f>
        <v>#N/A</v>
      </c>
      <c r="AM234" s="14"/>
      <c r="AN234" s="14"/>
      <c r="AO234" s="15"/>
      <c r="AP234" s="14"/>
      <c r="AQ234" s="14"/>
      <c r="AR234" s="14"/>
      <c r="AT234" s="2"/>
      <c r="AV234" s="6"/>
      <c r="AW234" t="e">
        <f>VLOOKUP(Таблица91112282710[[#This Row],[Название ПД1 для согласования]],ТаблПодрГазпром[],2,FALSE)</f>
        <v>#N/A</v>
      </c>
      <c r="AX234" s="6"/>
      <c r="AY234" t="e">
        <f>VLOOKUP(Таблица91112282710[[#This Row],[Название ПД2 для согласования]],ТаблПодрГазпром[],2,FALSE)</f>
        <v>#N/A</v>
      </c>
      <c r="AZ234" s="6"/>
      <c r="BA234" t="e">
        <f>VLOOKUP(Таблица91112282710[[#This Row],[Название ПД3 для согласования]],ТаблПодрГазпром[],2,FALSE)</f>
        <v>#N/A</v>
      </c>
      <c r="BB234" s="6"/>
      <c r="BC234" t="e">
        <f>VLOOKUP(Таблица91112282710[[#This Row],[Название ПД4 для согласования]],ТаблПодрГазпром[],2,FALSE)</f>
        <v>#N/A</v>
      </c>
      <c r="BD234" s="6"/>
      <c r="BE234" t="e">
        <f>VLOOKUP(Таблица91112282710[[#This Row],[Название ПД5 для согласования]],ТаблПодрГазпром[],2,FALSE)</f>
        <v>#N/A</v>
      </c>
      <c r="BF234" s="2"/>
      <c r="BG234" s="12"/>
      <c r="BH234" s="12"/>
      <c r="BI234" s="6"/>
      <c r="BJ234" t="e">
        <f>VLOOKUP(Таблица91112282710[[#This Row],[Название направления закупки]],ТаблНапрЗакуп[],2,FALSE)</f>
        <v>#N/A</v>
      </c>
      <c r="BK234" s="14"/>
      <c r="BL234" s="43" t="e">
        <f>VLOOKUP(Таблица91112282710[[#This Row],[Наименование подразделения-заявителя закупки (только для закупок ОАО "Газпром")]],ТаблПодрГазпром[],2,FALSE)</f>
        <v>#N/A</v>
      </c>
      <c r="BM234" s="14"/>
    </row>
    <row r="235" spans="1:65" x14ac:dyDescent="0.25">
      <c r="A235" s="2"/>
      <c r="B235" s="16"/>
      <c r="C235" s="6"/>
      <c r="D235" t="e">
        <f>VLOOKUP(Таблица91112282710[[#This Row],[Название документа, основания для закупки]],ТаблОснЗакуп[],2,FALSE)</f>
        <v>#N/A</v>
      </c>
      <c r="E235" s="2"/>
      <c r="F235" s="6"/>
      <c r="G235" s="41" t="e">
        <f>VLOOKUP(Таблица91112282710[[#This Row],[ Название раздела Плана]],ТаблРазделПлана4[],2,FALSE)</f>
        <v>#N/A</v>
      </c>
      <c r="H235" s="14"/>
      <c r="I235" s="14"/>
      <c r="J235" s="17"/>
      <c r="K235" s="17"/>
      <c r="L235" s="52"/>
      <c r="M235" s="51" t="e">
        <f>VLOOKUP(Таблица91112282710[[#This Row],[Предмет закупки для учета исключений  в годовом объеме закупок (Код исключения СМСП)]],ТаблИсключ,2,FALSE)</f>
        <v>#N/A</v>
      </c>
      <c r="N235" s="20"/>
      <c r="O235" s="12"/>
      <c r="P235" s="37"/>
      <c r="Q235" s="12"/>
      <c r="R235" s="12"/>
      <c r="S235" s="12"/>
      <c r="T235" s="16" t="e">
        <f>VLOOKUP(Таблица91112282710[[#This Row],[Ставка НДС]],ТаблицаСтавкиНДС[],2,FALSE)</f>
        <v>#N/A</v>
      </c>
      <c r="U235" s="6"/>
      <c r="V235" t="e">
        <f>VLOOKUP(Таблица91112282710[[#This Row],[Название источника финансирования]],ТаблИстФинанс[],2,FALSE)</f>
        <v>#N/A</v>
      </c>
      <c r="W235" s="2"/>
      <c r="X235" s="14"/>
      <c r="Y235" s="13"/>
      <c r="Z235" s="13"/>
      <c r="AA235" s="13"/>
      <c r="AB235" s="13"/>
      <c r="AC235" s="17"/>
      <c r="AD235" s="17"/>
      <c r="AE235" s="20"/>
      <c r="AF235" s="20"/>
      <c r="AG235" s="6"/>
      <c r="AH235" t="e">
        <f>VLOOKUP(Таблица91112282710[[#This Row],[Название способа закупки]],ТаблСпосЗакуп[],2,FALSE)</f>
        <v>#N/A</v>
      </c>
      <c r="AI235" s="6"/>
      <c r="AJ235" t="e">
        <f>VLOOKUP(Таблица91112282710[[#This Row],[Название формы конкурентной закупки]],ТаблФормЗакуп[],2,FALSE)</f>
        <v>#N/A</v>
      </c>
      <c r="AM235" s="14"/>
      <c r="AN235" s="14"/>
      <c r="AO235" s="15"/>
      <c r="AP235" s="14"/>
      <c r="AQ235" s="14"/>
      <c r="AR235" s="14"/>
      <c r="AT235" s="2"/>
      <c r="AV235" s="6"/>
      <c r="AW235" t="e">
        <f>VLOOKUP(Таблица91112282710[[#This Row],[Название ПД1 для согласования]],ТаблПодрГазпром[],2,FALSE)</f>
        <v>#N/A</v>
      </c>
      <c r="AX235" s="6"/>
      <c r="AY235" t="e">
        <f>VLOOKUP(Таблица91112282710[[#This Row],[Название ПД2 для согласования]],ТаблПодрГазпром[],2,FALSE)</f>
        <v>#N/A</v>
      </c>
      <c r="AZ235" s="6"/>
      <c r="BA235" t="e">
        <f>VLOOKUP(Таблица91112282710[[#This Row],[Название ПД3 для согласования]],ТаблПодрГазпром[],2,FALSE)</f>
        <v>#N/A</v>
      </c>
      <c r="BB235" s="6"/>
      <c r="BC235" t="e">
        <f>VLOOKUP(Таблица91112282710[[#This Row],[Название ПД4 для согласования]],ТаблПодрГазпром[],2,FALSE)</f>
        <v>#N/A</v>
      </c>
      <c r="BD235" s="6"/>
      <c r="BE235" t="e">
        <f>VLOOKUP(Таблица91112282710[[#This Row],[Название ПД5 для согласования]],ТаблПодрГазпром[],2,FALSE)</f>
        <v>#N/A</v>
      </c>
      <c r="BF235" s="2"/>
      <c r="BG235" s="12"/>
      <c r="BH235" s="12"/>
      <c r="BI235" s="6"/>
      <c r="BJ235" t="e">
        <f>VLOOKUP(Таблица91112282710[[#This Row],[Название направления закупки]],ТаблНапрЗакуп[],2,FALSE)</f>
        <v>#N/A</v>
      </c>
      <c r="BK235" s="14"/>
      <c r="BL235" s="44" t="e">
        <f>VLOOKUP(Таблица91112282710[[#This Row],[Наименование подразделения-заявителя закупки (только для закупок ОАО "Газпром")]],ТаблПодрГазпром[],2,FALSE)</f>
        <v>#N/A</v>
      </c>
      <c r="BM235" s="14"/>
    </row>
    <row r="236" spans="1:65" x14ac:dyDescent="0.25">
      <c r="A236" s="2"/>
      <c r="B236" s="16"/>
      <c r="C236" s="6"/>
      <c r="D236" t="e">
        <f>VLOOKUP(Таблица91112282710[[#This Row],[Название документа, основания для закупки]],ТаблОснЗакуп[],2,FALSE)</f>
        <v>#N/A</v>
      </c>
      <c r="E236" s="2"/>
      <c r="F236" s="6"/>
      <c r="G236" s="41" t="e">
        <f>VLOOKUP(Таблица91112282710[[#This Row],[ Название раздела Плана]],ТаблРазделПлана4[],2,FALSE)</f>
        <v>#N/A</v>
      </c>
      <c r="H236" s="14"/>
      <c r="I236" s="14"/>
      <c r="J236" s="17"/>
      <c r="K236" s="17"/>
      <c r="L236" s="52"/>
      <c r="M236" s="51" t="e">
        <f>VLOOKUP(Таблица91112282710[[#This Row],[Предмет закупки для учета исключений  в годовом объеме закупок (Код исключения СМСП)]],ТаблИсключ,2,FALSE)</f>
        <v>#N/A</v>
      </c>
      <c r="N236" s="20"/>
      <c r="O236" s="12"/>
      <c r="P236" s="37"/>
      <c r="Q236" s="12"/>
      <c r="R236" s="12"/>
      <c r="S236" s="12"/>
      <c r="T236" s="16" t="e">
        <f>VLOOKUP(Таблица91112282710[[#This Row],[Ставка НДС]],ТаблицаСтавкиНДС[],2,FALSE)</f>
        <v>#N/A</v>
      </c>
      <c r="U236" s="6"/>
      <c r="V236" t="e">
        <f>VLOOKUP(Таблица91112282710[[#This Row],[Название источника финансирования]],ТаблИстФинанс[],2,FALSE)</f>
        <v>#N/A</v>
      </c>
      <c r="W236" s="2"/>
      <c r="X236" s="14"/>
      <c r="Y236" s="13"/>
      <c r="Z236" s="13"/>
      <c r="AA236" s="13"/>
      <c r="AB236" s="13"/>
      <c r="AC236" s="17"/>
      <c r="AD236" s="17"/>
      <c r="AE236" s="20"/>
      <c r="AF236" s="20"/>
      <c r="AG236" s="6"/>
      <c r="AH236" t="e">
        <f>VLOOKUP(Таблица91112282710[[#This Row],[Название способа закупки]],ТаблСпосЗакуп[],2,FALSE)</f>
        <v>#N/A</v>
      </c>
      <c r="AI236" s="6"/>
      <c r="AJ236" t="e">
        <f>VLOOKUP(Таблица91112282710[[#This Row],[Название формы конкурентной закупки]],ТаблФормЗакуп[],2,FALSE)</f>
        <v>#N/A</v>
      </c>
      <c r="AM236" s="14"/>
      <c r="AN236" s="14"/>
      <c r="AO236" s="15"/>
      <c r="AP236" s="14"/>
      <c r="AQ236" s="14"/>
      <c r="AR236" s="14"/>
      <c r="AT236" s="2"/>
      <c r="AV236" s="6"/>
      <c r="AW236" t="e">
        <f>VLOOKUP(Таблица91112282710[[#This Row],[Название ПД1 для согласования]],ТаблПодрГазпром[],2,FALSE)</f>
        <v>#N/A</v>
      </c>
      <c r="AX236" s="6"/>
      <c r="AY236" t="e">
        <f>VLOOKUP(Таблица91112282710[[#This Row],[Название ПД2 для согласования]],ТаблПодрГазпром[],2,FALSE)</f>
        <v>#N/A</v>
      </c>
      <c r="AZ236" s="6"/>
      <c r="BA236" t="e">
        <f>VLOOKUP(Таблица91112282710[[#This Row],[Название ПД3 для согласования]],ТаблПодрГазпром[],2,FALSE)</f>
        <v>#N/A</v>
      </c>
      <c r="BB236" s="6"/>
      <c r="BC236" t="e">
        <f>VLOOKUP(Таблица91112282710[[#This Row],[Название ПД4 для согласования]],ТаблПодрГазпром[],2,FALSE)</f>
        <v>#N/A</v>
      </c>
      <c r="BD236" s="6"/>
      <c r="BE236" t="e">
        <f>VLOOKUP(Таблица91112282710[[#This Row],[Название ПД5 для согласования]],ТаблПодрГазпром[],2,FALSE)</f>
        <v>#N/A</v>
      </c>
      <c r="BF236" s="2"/>
      <c r="BG236" s="12"/>
      <c r="BH236" s="12"/>
      <c r="BI236" s="6"/>
      <c r="BJ236" t="e">
        <f>VLOOKUP(Таблица91112282710[[#This Row],[Название направления закупки]],ТаблНапрЗакуп[],2,FALSE)</f>
        <v>#N/A</v>
      </c>
      <c r="BK236" s="14"/>
      <c r="BL236" s="43" t="e">
        <f>VLOOKUP(Таблица91112282710[[#This Row],[Наименование подразделения-заявителя закупки (только для закупок ОАО "Газпром")]],ТаблПодрГазпром[],2,FALSE)</f>
        <v>#N/A</v>
      </c>
      <c r="BM236" s="14"/>
    </row>
    <row r="237" spans="1:65" x14ac:dyDescent="0.25">
      <c r="A237" s="2"/>
      <c r="B237" s="16"/>
      <c r="C237" s="6"/>
      <c r="D237" t="e">
        <f>VLOOKUP(Таблица91112282710[[#This Row],[Название документа, основания для закупки]],ТаблОснЗакуп[],2,FALSE)</f>
        <v>#N/A</v>
      </c>
      <c r="E237" s="2"/>
      <c r="F237" s="6"/>
      <c r="G237" s="41" t="e">
        <f>VLOOKUP(Таблица91112282710[[#This Row],[ Название раздела Плана]],ТаблРазделПлана4[],2,FALSE)</f>
        <v>#N/A</v>
      </c>
      <c r="H237" s="14"/>
      <c r="I237" s="14"/>
      <c r="J237" s="17"/>
      <c r="K237" s="17"/>
      <c r="L237" s="52"/>
      <c r="M237" s="51" t="e">
        <f>VLOOKUP(Таблица91112282710[[#This Row],[Предмет закупки для учета исключений  в годовом объеме закупок (Код исключения СМСП)]],ТаблИсключ,2,FALSE)</f>
        <v>#N/A</v>
      </c>
      <c r="N237" s="20"/>
      <c r="O237" s="12"/>
      <c r="P237" s="37"/>
      <c r="Q237" s="12"/>
      <c r="R237" s="12"/>
      <c r="S237" s="12"/>
      <c r="T237" s="16" t="e">
        <f>VLOOKUP(Таблица91112282710[[#This Row],[Ставка НДС]],ТаблицаСтавкиНДС[],2,FALSE)</f>
        <v>#N/A</v>
      </c>
      <c r="U237" s="6"/>
      <c r="V237" t="e">
        <f>VLOOKUP(Таблица91112282710[[#This Row],[Название источника финансирования]],ТаблИстФинанс[],2,FALSE)</f>
        <v>#N/A</v>
      </c>
      <c r="W237" s="2"/>
      <c r="X237" s="14"/>
      <c r="Y237" s="13"/>
      <c r="Z237" s="13"/>
      <c r="AA237" s="13"/>
      <c r="AB237" s="13"/>
      <c r="AC237" s="17"/>
      <c r="AD237" s="17"/>
      <c r="AE237" s="20"/>
      <c r="AF237" s="20"/>
      <c r="AG237" s="6"/>
      <c r="AH237" t="e">
        <f>VLOOKUP(Таблица91112282710[[#This Row],[Название способа закупки]],ТаблСпосЗакуп[],2,FALSE)</f>
        <v>#N/A</v>
      </c>
      <c r="AI237" s="6"/>
      <c r="AJ237" t="e">
        <f>VLOOKUP(Таблица91112282710[[#This Row],[Название формы конкурентной закупки]],ТаблФормЗакуп[],2,FALSE)</f>
        <v>#N/A</v>
      </c>
      <c r="AM237" s="14"/>
      <c r="AN237" s="14"/>
      <c r="AO237" s="15"/>
      <c r="AP237" s="14"/>
      <c r="AQ237" s="14"/>
      <c r="AR237" s="14"/>
      <c r="AT237" s="2"/>
      <c r="AV237" s="6"/>
      <c r="AW237" t="e">
        <f>VLOOKUP(Таблица91112282710[[#This Row],[Название ПД1 для согласования]],ТаблПодрГазпром[],2,FALSE)</f>
        <v>#N/A</v>
      </c>
      <c r="AX237" s="6"/>
      <c r="AY237" t="e">
        <f>VLOOKUP(Таблица91112282710[[#This Row],[Название ПД2 для согласования]],ТаблПодрГазпром[],2,FALSE)</f>
        <v>#N/A</v>
      </c>
      <c r="AZ237" s="6"/>
      <c r="BA237" t="e">
        <f>VLOOKUP(Таблица91112282710[[#This Row],[Название ПД3 для согласования]],ТаблПодрГазпром[],2,FALSE)</f>
        <v>#N/A</v>
      </c>
      <c r="BB237" s="6"/>
      <c r="BC237" t="e">
        <f>VLOOKUP(Таблица91112282710[[#This Row],[Название ПД4 для согласования]],ТаблПодрГазпром[],2,FALSE)</f>
        <v>#N/A</v>
      </c>
      <c r="BD237" s="6"/>
      <c r="BE237" t="e">
        <f>VLOOKUP(Таблица91112282710[[#This Row],[Название ПД5 для согласования]],ТаблПодрГазпром[],2,FALSE)</f>
        <v>#N/A</v>
      </c>
      <c r="BF237" s="2"/>
      <c r="BG237" s="12"/>
      <c r="BH237" s="12"/>
      <c r="BI237" s="6"/>
      <c r="BJ237" t="e">
        <f>VLOOKUP(Таблица91112282710[[#This Row],[Название направления закупки]],ТаблНапрЗакуп[],2,FALSE)</f>
        <v>#N/A</v>
      </c>
      <c r="BK237" s="14"/>
      <c r="BL237" s="44" t="e">
        <f>VLOOKUP(Таблица91112282710[[#This Row],[Наименование подразделения-заявителя закупки (только для закупок ОАО "Газпром")]],ТаблПодрГазпром[],2,FALSE)</f>
        <v>#N/A</v>
      </c>
      <c r="BM237" s="14"/>
    </row>
    <row r="238" spans="1:65" x14ac:dyDescent="0.25">
      <c r="A238" s="2"/>
      <c r="B238" s="16"/>
      <c r="C238" s="6"/>
      <c r="D238" t="e">
        <f>VLOOKUP(Таблица91112282710[[#This Row],[Название документа, основания для закупки]],ТаблОснЗакуп[],2,FALSE)</f>
        <v>#N/A</v>
      </c>
      <c r="E238" s="2"/>
      <c r="F238" s="6"/>
      <c r="G238" s="41" t="e">
        <f>VLOOKUP(Таблица91112282710[[#This Row],[ Название раздела Плана]],ТаблРазделПлана4[],2,FALSE)</f>
        <v>#N/A</v>
      </c>
      <c r="H238" s="14"/>
      <c r="I238" s="14"/>
      <c r="J238" s="17"/>
      <c r="K238" s="17"/>
      <c r="L238" s="52"/>
      <c r="M238" s="51" t="e">
        <f>VLOOKUP(Таблица91112282710[[#This Row],[Предмет закупки для учета исключений  в годовом объеме закупок (Код исключения СМСП)]],ТаблИсключ,2,FALSE)</f>
        <v>#N/A</v>
      </c>
      <c r="N238" s="20"/>
      <c r="O238" s="12"/>
      <c r="P238" s="37"/>
      <c r="Q238" s="12"/>
      <c r="R238" s="12"/>
      <c r="S238" s="12"/>
      <c r="T238" s="16" t="e">
        <f>VLOOKUP(Таблица91112282710[[#This Row],[Ставка НДС]],ТаблицаСтавкиНДС[],2,FALSE)</f>
        <v>#N/A</v>
      </c>
      <c r="U238" s="6"/>
      <c r="V238" t="e">
        <f>VLOOKUP(Таблица91112282710[[#This Row],[Название источника финансирования]],ТаблИстФинанс[],2,FALSE)</f>
        <v>#N/A</v>
      </c>
      <c r="W238" s="2"/>
      <c r="X238" s="14"/>
      <c r="Y238" s="13"/>
      <c r="Z238" s="13"/>
      <c r="AA238" s="13"/>
      <c r="AB238" s="13"/>
      <c r="AC238" s="17"/>
      <c r="AD238" s="17"/>
      <c r="AE238" s="20"/>
      <c r="AF238" s="20"/>
      <c r="AG238" s="6"/>
      <c r="AH238" t="e">
        <f>VLOOKUP(Таблица91112282710[[#This Row],[Название способа закупки]],ТаблСпосЗакуп[],2,FALSE)</f>
        <v>#N/A</v>
      </c>
      <c r="AI238" s="6"/>
      <c r="AJ238" t="e">
        <f>VLOOKUP(Таблица91112282710[[#This Row],[Название формы конкурентной закупки]],ТаблФормЗакуп[],2,FALSE)</f>
        <v>#N/A</v>
      </c>
      <c r="AM238" s="14"/>
      <c r="AN238" s="14"/>
      <c r="AO238" s="15"/>
      <c r="AP238" s="14"/>
      <c r="AQ238" s="14"/>
      <c r="AR238" s="14"/>
      <c r="AT238" s="2"/>
      <c r="AV238" s="6"/>
      <c r="AW238" t="e">
        <f>VLOOKUP(Таблица91112282710[[#This Row],[Название ПД1 для согласования]],ТаблПодрГазпром[],2,FALSE)</f>
        <v>#N/A</v>
      </c>
      <c r="AX238" s="6"/>
      <c r="AY238" t="e">
        <f>VLOOKUP(Таблица91112282710[[#This Row],[Название ПД2 для согласования]],ТаблПодрГазпром[],2,FALSE)</f>
        <v>#N/A</v>
      </c>
      <c r="AZ238" s="6"/>
      <c r="BA238" t="e">
        <f>VLOOKUP(Таблица91112282710[[#This Row],[Название ПД3 для согласования]],ТаблПодрГазпром[],2,FALSE)</f>
        <v>#N/A</v>
      </c>
      <c r="BB238" s="6"/>
      <c r="BC238" t="e">
        <f>VLOOKUP(Таблица91112282710[[#This Row],[Название ПД4 для согласования]],ТаблПодрГазпром[],2,FALSE)</f>
        <v>#N/A</v>
      </c>
      <c r="BD238" s="6"/>
      <c r="BE238" t="e">
        <f>VLOOKUP(Таблица91112282710[[#This Row],[Название ПД5 для согласования]],ТаблПодрГазпром[],2,FALSE)</f>
        <v>#N/A</v>
      </c>
      <c r="BF238" s="2"/>
      <c r="BG238" s="12"/>
      <c r="BH238" s="12"/>
      <c r="BI238" s="6"/>
      <c r="BJ238" t="e">
        <f>VLOOKUP(Таблица91112282710[[#This Row],[Название направления закупки]],ТаблНапрЗакуп[],2,FALSE)</f>
        <v>#N/A</v>
      </c>
      <c r="BK238" s="14"/>
      <c r="BL238" s="43" t="e">
        <f>VLOOKUP(Таблица91112282710[[#This Row],[Наименование подразделения-заявителя закупки (только для закупок ОАО "Газпром")]],ТаблПодрГазпром[],2,FALSE)</f>
        <v>#N/A</v>
      </c>
      <c r="BM238" s="14"/>
    </row>
    <row r="239" spans="1:65" x14ac:dyDescent="0.25">
      <c r="A239" s="2"/>
      <c r="B239" s="16"/>
      <c r="C239" s="6"/>
      <c r="D239" t="e">
        <f>VLOOKUP(Таблица91112282710[[#This Row],[Название документа, основания для закупки]],ТаблОснЗакуп[],2,FALSE)</f>
        <v>#N/A</v>
      </c>
      <c r="E239" s="2"/>
      <c r="F239" s="6"/>
      <c r="G239" s="41" t="e">
        <f>VLOOKUP(Таблица91112282710[[#This Row],[ Название раздела Плана]],ТаблРазделПлана4[],2,FALSE)</f>
        <v>#N/A</v>
      </c>
      <c r="H239" s="14"/>
      <c r="I239" s="14"/>
      <c r="J239" s="17"/>
      <c r="K239" s="17"/>
      <c r="L239" s="52"/>
      <c r="M239" s="51" t="e">
        <f>VLOOKUP(Таблица91112282710[[#This Row],[Предмет закупки для учета исключений  в годовом объеме закупок (Код исключения СМСП)]],ТаблИсключ,2,FALSE)</f>
        <v>#N/A</v>
      </c>
      <c r="N239" s="20"/>
      <c r="O239" s="12"/>
      <c r="P239" s="37"/>
      <c r="Q239" s="12"/>
      <c r="R239" s="12"/>
      <c r="S239" s="12"/>
      <c r="T239" s="16" t="e">
        <f>VLOOKUP(Таблица91112282710[[#This Row],[Ставка НДС]],ТаблицаСтавкиНДС[],2,FALSE)</f>
        <v>#N/A</v>
      </c>
      <c r="U239" s="6"/>
      <c r="V239" t="e">
        <f>VLOOKUP(Таблица91112282710[[#This Row],[Название источника финансирования]],ТаблИстФинанс[],2,FALSE)</f>
        <v>#N/A</v>
      </c>
      <c r="W239" s="2"/>
      <c r="X239" s="14"/>
      <c r="Y239" s="13"/>
      <c r="Z239" s="13"/>
      <c r="AA239" s="13"/>
      <c r="AB239" s="13"/>
      <c r="AC239" s="17"/>
      <c r="AD239" s="17"/>
      <c r="AE239" s="20"/>
      <c r="AF239" s="20"/>
      <c r="AG239" s="6"/>
      <c r="AH239" t="e">
        <f>VLOOKUP(Таблица91112282710[[#This Row],[Название способа закупки]],ТаблСпосЗакуп[],2,FALSE)</f>
        <v>#N/A</v>
      </c>
      <c r="AI239" s="6"/>
      <c r="AJ239" t="e">
        <f>VLOOKUP(Таблица91112282710[[#This Row],[Название формы конкурентной закупки]],ТаблФормЗакуп[],2,FALSE)</f>
        <v>#N/A</v>
      </c>
      <c r="AM239" s="14"/>
      <c r="AN239" s="14"/>
      <c r="AO239" s="15"/>
      <c r="AP239" s="14"/>
      <c r="AQ239" s="14"/>
      <c r="AR239" s="14"/>
      <c r="AT239" s="2"/>
      <c r="AV239" s="6"/>
      <c r="AW239" t="e">
        <f>VLOOKUP(Таблица91112282710[[#This Row],[Название ПД1 для согласования]],ТаблПодрГазпром[],2,FALSE)</f>
        <v>#N/A</v>
      </c>
      <c r="AX239" s="6"/>
      <c r="AY239" t="e">
        <f>VLOOKUP(Таблица91112282710[[#This Row],[Название ПД2 для согласования]],ТаблПодрГазпром[],2,FALSE)</f>
        <v>#N/A</v>
      </c>
      <c r="AZ239" s="6"/>
      <c r="BA239" t="e">
        <f>VLOOKUP(Таблица91112282710[[#This Row],[Название ПД3 для согласования]],ТаблПодрГазпром[],2,FALSE)</f>
        <v>#N/A</v>
      </c>
      <c r="BB239" s="6"/>
      <c r="BC239" t="e">
        <f>VLOOKUP(Таблица91112282710[[#This Row],[Название ПД4 для согласования]],ТаблПодрГазпром[],2,FALSE)</f>
        <v>#N/A</v>
      </c>
      <c r="BD239" s="6"/>
      <c r="BE239" t="e">
        <f>VLOOKUP(Таблица91112282710[[#This Row],[Название ПД5 для согласования]],ТаблПодрГазпром[],2,FALSE)</f>
        <v>#N/A</v>
      </c>
      <c r="BF239" s="2"/>
      <c r="BG239" s="12"/>
      <c r="BH239" s="12"/>
      <c r="BI239" s="6"/>
      <c r="BJ239" t="e">
        <f>VLOOKUP(Таблица91112282710[[#This Row],[Название направления закупки]],ТаблНапрЗакуп[],2,FALSE)</f>
        <v>#N/A</v>
      </c>
      <c r="BK239" s="14"/>
      <c r="BL239" s="44" t="e">
        <f>VLOOKUP(Таблица91112282710[[#This Row],[Наименование подразделения-заявителя закупки (только для закупок ОАО "Газпром")]],ТаблПодрГазпром[],2,FALSE)</f>
        <v>#N/A</v>
      </c>
      <c r="BM239" s="14"/>
    </row>
    <row r="240" spans="1:65" x14ac:dyDescent="0.25">
      <c r="A240" s="2"/>
      <c r="B240" s="16"/>
      <c r="C240" s="6"/>
      <c r="D240" t="e">
        <f>VLOOKUP(Таблица91112282710[[#This Row],[Название документа, основания для закупки]],ТаблОснЗакуп[],2,FALSE)</f>
        <v>#N/A</v>
      </c>
      <c r="E240" s="2"/>
      <c r="F240" s="6"/>
      <c r="G240" s="41" t="e">
        <f>VLOOKUP(Таблица91112282710[[#This Row],[ Название раздела Плана]],ТаблРазделПлана4[],2,FALSE)</f>
        <v>#N/A</v>
      </c>
      <c r="H240" s="14"/>
      <c r="I240" s="14"/>
      <c r="J240" s="17"/>
      <c r="K240" s="17"/>
      <c r="L240" s="52"/>
      <c r="M240" s="51" t="e">
        <f>VLOOKUP(Таблица91112282710[[#This Row],[Предмет закупки для учета исключений  в годовом объеме закупок (Код исключения СМСП)]],ТаблИсключ,2,FALSE)</f>
        <v>#N/A</v>
      </c>
      <c r="N240" s="20"/>
      <c r="O240" s="12"/>
      <c r="P240" s="37"/>
      <c r="Q240" s="12"/>
      <c r="R240" s="12"/>
      <c r="S240" s="12"/>
      <c r="T240" s="16" t="e">
        <f>VLOOKUP(Таблица91112282710[[#This Row],[Ставка НДС]],ТаблицаСтавкиНДС[],2,FALSE)</f>
        <v>#N/A</v>
      </c>
      <c r="U240" s="6"/>
      <c r="V240" t="e">
        <f>VLOOKUP(Таблица91112282710[[#This Row],[Название источника финансирования]],ТаблИстФинанс[],2,FALSE)</f>
        <v>#N/A</v>
      </c>
      <c r="W240" s="2"/>
      <c r="X240" s="14"/>
      <c r="Y240" s="13"/>
      <c r="Z240" s="13"/>
      <c r="AA240" s="13"/>
      <c r="AB240" s="13"/>
      <c r="AC240" s="17"/>
      <c r="AD240" s="17"/>
      <c r="AE240" s="20"/>
      <c r="AF240" s="20"/>
      <c r="AG240" s="6"/>
      <c r="AH240" t="e">
        <f>VLOOKUP(Таблица91112282710[[#This Row],[Название способа закупки]],ТаблСпосЗакуп[],2,FALSE)</f>
        <v>#N/A</v>
      </c>
      <c r="AI240" s="6"/>
      <c r="AJ240" t="e">
        <f>VLOOKUP(Таблица91112282710[[#This Row],[Название формы конкурентной закупки]],ТаблФормЗакуп[],2,FALSE)</f>
        <v>#N/A</v>
      </c>
      <c r="AM240" s="14"/>
      <c r="AN240" s="14"/>
      <c r="AO240" s="15"/>
      <c r="AP240" s="14"/>
      <c r="AQ240" s="14"/>
      <c r="AR240" s="14"/>
      <c r="AT240" s="2"/>
      <c r="AV240" s="6"/>
      <c r="AW240" t="e">
        <f>VLOOKUP(Таблица91112282710[[#This Row],[Название ПД1 для согласования]],ТаблПодрГазпром[],2,FALSE)</f>
        <v>#N/A</v>
      </c>
      <c r="AX240" s="6"/>
      <c r="AY240" t="e">
        <f>VLOOKUP(Таблица91112282710[[#This Row],[Название ПД2 для согласования]],ТаблПодрГазпром[],2,FALSE)</f>
        <v>#N/A</v>
      </c>
      <c r="AZ240" s="6"/>
      <c r="BA240" t="e">
        <f>VLOOKUP(Таблица91112282710[[#This Row],[Название ПД3 для согласования]],ТаблПодрГазпром[],2,FALSE)</f>
        <v>#N/A</v>
      </c>
      <c r="BB240" s="6"/>
      <c r="BC240" t="e">
        <f>VLOOKUP(Таблица91112282710[[#This Row],[Название ПД4 для согласования]],ТаблПодрГазпром[],2,FALSE)</f>
        <v>#N/A</v>
      </c>
      <c r="BD240" s="6"/>
      <c r="BE240" t="e">
        <f>VLOOKUP(Таблица91112282710[[#This Row],[Название ПД5 для согласования]],ТаблПодрГазпром[],2,FALSE)</f>
        <v>#N/A</v>
      </c>
      <c r="BF240" s="2"/>
      <c r="BG240" s="12"/>
      <c r="BH240" s="12"/>
      <c r="BI240" s="6"/>
      <c r="BJ240" t="e">
        <f>VLOOKUP(Таблица91112282710[[#This Row],[Название направления закупки]],ТаблНапрЗакуп[],2,FALSE)</f>
        <v>#N/A</v>
      </c>
      <c r="BK240" s="14"/>
      <c r="BL240" s="43" t="e">
        <f>VLOOKUP(Таблица91112282710[[#This Row],[Наименование подразделения-заявителя закупки (только для закупок ОАО "Газпром")]],ТаблПодрГазпром[],2,FALSE)</f>
        <v>#N/A</v>
      </c>
      <c r="BM240" s="14"/>
    </row>
    <row r="241" spans="1:65" x14ac:dyDescent="0.25">
      <c r="A241" s="2"/>
      <c r="B241" s="16"/>
      <c r="C241" s="6"/>
      <c r="D241" t="e">
        <f>VLOOKUP(Таблица91112282710[[#This Row],[Название документа, основания для закупки]],ТаблОснЗакуп[],2,FALSE)</f>
        <v>#N/A</v>
      </c>
      <c r="E241" s="2"/>
      <c r="F241" s="6"/>
      <c r="G241" s="41" t="e">
        <f>VLOOKUP(Таблица91112282710[[#This Row],[ Название раздела Плана]],ТаблРазделПлана4[],2,FALSE)</f>
        <v>#N/A</v>
      </c>
      <c r="H241" s="14"/>
      <c r="I241" s="14"/>
      <c r="J241" s="17"/>
      <c r="K241" s="17"/>
      <c r="L241" s="52"/>
      <c r="M241" s="51" t="e">
        <f>VLOOKUP(Таблица91112282710[[#This Row],[Предмет закупки для учета исключений  в годовом объеме закупок (Код исключения СМСП)]],ТаблИсключ,2,FALSE)</f>
        <v>#N/A</v>
      </c>
      <c r="N241" s="20"/>
      <c r="O241" s="12"/>
      <c r="P241" s="37"/>
      <c r="Q241" s="12"/>
      <c r="R241" s="12"/>
      <c r="S241" s="12"/>
      <c r="T241" s="16" t="e">
        <f>VLOOKUP(Таблица91112282710[[#This Row],[Ставка НДС]],ТаблицаСтавкиНДС[],2,FALSE)</f>
        <v>#N/A</v>
      </c>
      <c r="U241" s="6"/>
      <c r="V241" t="e">
        <f>VLOOKUP(Таблица91112282710[[#This Row],[Название источника финансирования]],ТаблИстФинанс[],2,FALSE)</f>
        <v>#N/A</v>
      </c>
      <c r="W241" s="2"/>
      <c r="X241" s="14"/>
      <c r="Y241" s="13"/>
      <c r="Z241" s="13"/>
      <c r="AA241" s="13"/>
      <c r="AB241" s="13"/>
      <c r="AC241" s="17"/>
      <c r="AD241" s="17"/>
      <c r="AE241" s="20"/>
      <c r="AF241" s="20"/>
      <c r="AG241" s="6"/>
      <c r="AH241" t="e">
        <f>VLOOKUP(Таблица91112282710[[#This Row],[Название способа закупки]],ТаблСпосЗакуп[],2,FALSE)</f>
        <v>#N/A</v>
      </c>
      <c r="AI241" s="6"/>
      <c r="AJ241" t="e">
        <f>VLOOKUP(Таблица91112282710[[#This Row],[Название формы конкурентной закупки]],ТаблФормЗакуп[],2,FALSE)</f>
        <v>#N/A</v>
      </c>
      <c r="AM241" s="14"/>
      <c r="AN241" s="14"/>
      <c r="AO241" s="15"/>
      <c r="AP241" s="14"/>
      <c r="AQ241" s="14"/>
      <c r="AR241" s="14"/>
      <c r="AT241" s="2"/>
      <c r="AV241" s="6"/>
      <c r="AW241" t="e">
        <f>VLOOKUP(Таблица91112282710[[#This Row],[Название ПД1 для согласования]],ТаблПодрГазпром[],2,FALSE)</f>
        <v>#N/A</v>
      </c>
      <c r="AX241" s="6"/>
      <c r="AY241" t="e">
        <f>VLOOKUP(Таблица91112282710[[#This Row],[Название ПД2 для согласования]],ТаблПодрГазпром[],2,FALSE)</f>
        <v>#N/A</v>
      </c>
      <c r="AZ241" s="6"/>
      <c r="BA241" t="e">
        <f>VLOOKUP(Таблица91112282710[[#This Row],[Название ПД3 для согласования]],ТаблПодрГазпром[],2,FALSE)</f>
        <v>#N/A</v>
      </c>
      <c r="BB241" s="6"/>
      <c r="BC241" t="e">
        <f>VLOOKUP(Таблица91112282710[[#This Row],[Название ПД4 для согласования]],ТаблПодрГазпром[],2,FALSE)</f>
        <v>#N/A</v>
      </c>
      <c r="BD241" s="6"/>
      <c r="BE241" t="e">
        <f>VLOOKUP(Таблица91112282710[[#This Row],[Название ПД5 для согласования]],ТаблПодрГазпром[],2,FALSE)</f>
        <v>#N/A</v>
      </c>
      <c r="BF241" s="2"/>
      <c r="BG241" s="12"/>
      <c r="BH241" s="12"/>
      <c r="BI241" s="6"/>
      <c r="BJ241" t="e">
        <f>VLOOKUP(Таблица91112282710[[#This Row],[Название направления закупки]],ТаблНапрЗакуп[],2,FALSE)</f>
        <v>#N/A</v>
      </c>
      <c r="BK241" s="14"/>
      <c r="BL241" s="44" t="e">
        <f>VLOOKUP(Таблица91112282710[[#This Row],[Наименование подразделения-заявителя закупки (только для закупок ОАО "Газпром")]],ТаблПодрГазпром[],2,FALSE)</f>
        <v>#N/A</v>
      </c>
      <c r="BM241" s="14"/>
    </row>
    <row r="242" spans="1:65" x14ac:dyDescent="0.25">
      <c r="A242" s="2"/>
      <c r="B242" s="16"/>
      <c r="C242" s="6"/>
      <c r="D242" t="e">
        <f>VLOOKUP(Таблица91112282710[[#This Row],[Название документа, основания для закупки]],ТаблОснЗакуп[],2,FALSE)</f>
        <v>#N/A</v>
      </c>
      <c r="E242" s="2"/>
      <c r="F242" s="6"/>
      <c r="G242" s="41" t="e">
        <f>VLOOKUP(Таблица91112282710[[#This Row],[ Название раздела Плана]],ТаблРазделПлана4[],2,FALSE)</f>
        <v>#N/A</v>
      </c>
      <c r="H242" s="14"/>
      <c r="I242" s="14"/>
      <c r="J242" s="17"/>
      <c r="K242" s="17"/>
      <c r="L242" s="52"/>
      <c r="M242" s="51" t="e">
        <f>VLOOKUP(Таблица91112282710[[#This Row],[Предмет закупки для учета исключений  в годовом объеме закупок (Код исключения СМСП)]],ТаблИсключ,2,FALSE)</f>
        <v>#N/A</v>
      </c>
      <c r="N242" s="20"/>
      <c r="O242" s="12"/>
      <c r="P242" s="37"/>
      <c r="Q242" s="12"/>
      <c r="R242" s="12"/>
      <c r="S242" s="12"/>
      <c r="T242" s="16" t="e">
        <f>VLOOKUP(Таблица91112282710[[#This Row],[Ставка НДС]],ТаблицаСтавкиНДС[],2,FALSE)</f>
        <v>#N/A</v>
      </c>
      <c r="U242" s="6"/>
      <c r="V242" t="e">
        <f>VLOOKUP(Таблица91112282710[[#This Row],[Название источника финансирования]],ТаблИстФинанс[],2,FALSE)</f>
        <v>#N/A</v>
      </c>
      <c r="W242" s="2"/>
      <c r="X242" s="14"/>
      <c r="Y242" s="13"/>
      <c r="Z242" s="13"/>
      <c r="AA242" s="13"/>
      <c r="AB242" s="13"/>
      <c r="AC242" s="17"/>
      <c r="AD242" s="17"/>
      <c r="AE242" s="20"/>
      <c r="AF242" s="20"/>
      <c r="AG242" s="6"/>
      <c r="AH242" t="e">
        <f>VLOOKUP(Таблица91112282710[[#This Row],[Название способа закупки]],ТаблСпосЗакуп[],2,FALSE)</f>
        <v>#N/A</v>
      </c>
      <c r="AI242" s="6"/>
      <c r="AJ242" t="e">
        <f>VLOOKUP(Таблица91112282710[[#This Row],[Название формы конкурентной закупки]],ТаблФормЗакуп[],2,FALSE)</f>
        <v>#N/A</v>
      </c>
      <c r="AM242" s="14"/>
      <c r="AN242" s="14"/>
      <c r="AO242" s="15"/>
      <c r="AP242" s="14"/>
      <c r="AQ242" s="14"/>
      <c r="AR242" s="14"/>
      <c r="AT242" s="2"/>
      <c r="AV242" s="6"/>
      <c r="AW242" t="e">
        <f>VLOOKUP(Таблица91112282710[[#This Row],[Название ПД1 для согласования]],ТаблПодрГазпром[],2,FALSE)</f>
        <v>#N/A</v>
      </c>
      <c r="AX242" s="6"/>
      <c r="AY242" t="e">
        <f>VLOOKUP(Таблица91112282710[[#This Row],[Название ПД2 для согласования]],ТаблПодрГазпром[],2,FALSE)</f>
        <v>#N/A</v>
      </c>
      <c r="AZ242" s="6"/>
      <c r="BA242" t="e">
        <f>VLOOKUP(Таблица91112282710[[#This Row],[Название ПД3 для согласования]],ТаблПодрГазпром[],2,FALSE)</f>
        <v>#N/A</v>
      </c>
      <c r="BB242" s="6"/>
      <c r="BC242" t="e">
        <f>VLOOKUP(Таблица91112282710[[#This Row],[Название ПД4 для согласования]],ТаблПодрГазпром[],2,FALSE)</f>
        <v>#N/A</v>
      </c>
      <c r="BD242" s="6"/>
      <c r="BE242" t="e">
        <f>VLOOKUP(Таблица91112282710[[#This Row],[Название ПД5 для согласования]],ТаблПодрГазпром[],2,FALSE)</f>
        <v>#N/A</v>
      </c>
      <c r="BF242" s="2"/>
      <c r="BG242" s="12"/>
      <c r="BH242" s="12"/>
      <c r="BI242" s="6"/>
      <c r="BJ242" t="e">
        <f>VLOOKUP(Таблица91112282710[[#This Row],[Название направления закупки]],ТаблНапрЗакуп[],2,FALSE)</f>
        <v>#N/A</v>
      </c>
      <c r="BK242" s="14"/>
      <c r="BL242" s="43" t="e">
        <f>VLOOKUP(Таблица91112282710[[#This Row],[Наименование подразделения-заявителя закупки (только для закупок ОАО "Газпром")]],ТаблПодрГазпром[],2,FALSE)</f>
        <v>#N/A</v>
      </c>
      <c r="BM242" s="14"/>
    </row>
    <row r="243" spans="1:65" x14ac:dyDescent="0.25">
      <c r="A243" s="2"/>
      <c r="B243" s="16"/>
      <c r="C243" s="6"/>
      <c r="D243" t="e">
        <f>VLOOKUP(Таблица91112282710[[#This Row],[Название документа, основания для закупки]],ТаблОснЗакуп[],2,FALSE)</f>
        <v>#N/A</v>
      </c>
      <c r="E243" s="2"/>
      <c r="F243" s="6"/>
      <c r="G243" s="41" t="e">
        <f>VLOOKUP(Таблица91112282710[[#This Row],[ Название раздела Плана]],ТаблРазделПлана4[],2,FALSE)</f>
        <v>#N/A</v>
      </c>
      <c r="H243" s="14"/>
      <c r="I243" s="14"/>
      <c r="J243" s="17"/>
      <c r="K243" s="17"/>
      <c r="L243" s="52"/>
      <c r="M243" s="51" t="e">
        <f>VLOOKUP(Таблица91112282710[[#This Row],[Предмет закупки для учета исключений  в годовом объеме закупок (Код исключения СМСП)]],ТаблИсключ,2,FALSE)</f>
        <v>#N/A</v>
      </c>
      <c r="N243" s="20"/>
      <c r="O243" s="12"/>
      <c r="P243" s="37"/>
      <c r="Q243" s="12"/>
      <c r="R243" s="12"/>
      <c r="S243" s="12"/>
      <c r="T243" s="16" t="e">
        <f>VLOOKUP(Таблица91112282710[[#This Row],[Ставка НДС]],ТаблицаСтавкиНДС[],2,FALSE)</f>
        <v>#N/A</v>
      </c>
      <c r="U243" s="6"/>
      <c r="V243" t="e">
        <f>VLOOKUP(Таблица91112282710[[#This Row],[Название источника финансирования]],ТаблИстФинанс[],2,FALSE)</f>
        <v>#N/A</v>
      </c>
      <c r="W243" s="2"/>
      <c r="X243" s="14"/>
      <c r="Y243" s="13"/>
      <c r="Z243" s="13"/>
      <c r="AA243" s="13"/>
      <c r="AB243" s="13"/>
      <c r="AC243" s="17"/>
      <c r="AD243" s="17"/>
      <c r="AE243" s="20"/>
      <c r="AF243" s="20"/>
      <c r="AG243" s="6"/>
      <c r="AH243" t="e">
        <f>VLOOKUP(Таблица91112282710[[#This Row],[Название способа закупки]],ТаблСпосЗакуп[],2,FALSE)</f>
        <v>#N/A</v>
      </c>
      <c r="AI243" s="6"/>
      <c r="AJ243" t="e">
        <f>VLOOKUP(Таблица91112282710[[#This Row],[Название формы конкурентной закупки]],ТаблФормЗакуп[],2,FALSE)</f>
        <v>#N/A</v>
      </c>
      <c r="AM243" s="14"/>
      <c r="AN243" s="14"/>
      <c r="AO243" s="15"/>
      <c r="AP243" s="14"/>
      <c r="AQ243" s="14"/>
      <c r="AR243" s="14"/>
      <c r="AT243" s="2"/>
      <c r="AV243" s="6"/>
      <c r="AW243" t="e">
        <f>VLOOKUP(Таблица91112282710[[#This Row],[Название ПД1 для согласования]],ТаблПодрГазпром[],2,FALSE)</f>
        <v>#N/A</v>
      </c>
      <c r="AX243" s="6"/>
      <c r="AY243" t="e">
        <f>VLOOKUP(Таблица91112282710[[#This Row],[Название ПД2 для согласования]],ТаблПодрГазпром[],2,FALSE)</f>
        <v>#N/A</v>
      </c>
      <c r="AZ243" s="6"/>
      <c r="BA243" t="e">
        <f>VLOOKUP(Таблица91112282710[[#This Row],[Название ПД3 для согласования]],ТаблПодрГазпром[],2,FALSE)</f>
        <v>#N/A</v>
      </c>
      <c r="BB243" s="6"/>
      <c r="BC243" t="e">
        <f>VLOOKUP(Таблица91112282710[[#This Row],[Название ПД4 для согласования]],ТаблПодрГазпром[],2,FALSE)</f>
        <v>#N/A</v>
      </c>
      <c r="BD243" s="6"/>
      <c r="BE243" t="e">
        <f>VLOOKUP(Таблица91112282710[[#This Row],[Название ПД5 для согласования]],ТаблПодрГазпром[],2,FALSE)</f>
        <v>#N/A</v>
      </c>
      <c r="BF243" s="2"/>
      <c r="BG243" s="12"/>
      <c r="BH243" s="12"/>
      <c r="BI243" s="6"/>
      <c r="BJ243" t="e">
        <f>VLOOKUP(Таблица91112282710[[#This Row],[Название направления закупки]],ТаблНапрЗакуп[],2,FALSE)</f>
        <v>#N/A</v>
      </c>
      <c r="BK243" s="14"/>
      <c r="BL243" s="44" t="e">
        <f>VLOOKUP(Таблица91112282710[[#This Row],[Наименование подразделения-заявителя закупки (только для закупок ОАО "Газпром")]],ТаблПодрГазпром[],2,FALSE)</f>
        <v>#N/A</v>
      </c>
      <c r="BM243" s="14"/>
    </row>
    <row r="244" spans="1:65" x14ac:dyDescent="0.25">
      <c r="A244" s="2"/>
      <c r="B244" s="16"/>
      <c r="C244" s="6"/>
      <c r="D244" t="e">
        <f>VLOOKUP(Таблица91112282710[[#This Row],[Название документа, основания для закупки]],ТаблОснЗакуп[],2,FALSE)</f>
        <v>#N/A</v>
      </c>
      <c r="E244" s="2"/>
      <c r="F244" s="6"/>
      <c r="G244" s="41" t="e">
        <f>VLOOKUP(Таблица91112282710[[#This Row],[ Название раздела Плана]],ТаблРазделПлана4[],2,FALSE)</f>
        <v>#N/A</v>
      </c>
      <c r="H244" s="14"/>
      <c r="I244" s="14"/>
      <c r="J244" s="17"/>
      <c r="K244" s="17"/>
      <c r="L244" s="52"/>
      <c r="M244" s="51" t="e">
        <f>VLOOKUP(Таблица91112282710[[#This Row],[Предмет закупки для учета исключений  в годовом объеме закупок (Код исключения СМСП)]],ТаблИсключ,2,FALSE)</f>
        <v>#N/A</v>
      </c>
      <c r="N244" s="20"/>
      <c r="O244" s="12"/>
      <c r="P244" s="37"/>
      <c r="Q244" s="12"/>
      <c r="R244" s="12"/>
      <c r="S244" s="12"/>
      <c r="T244" s="16" t="e">
        <f>VLOOKUP(Таблица91112282710[[#This Row],[Ставка НДС]],ТаблицаСтавкиНДС[],2,FALSE)</f>
        <v>#N/A</v>
      </c>
      <c r="U244" s="6"/>
      <c r="V244" t="e">
        <f>VLOOKUP(Таблица91112282710[[#This Row],[Название источника финансирования]],ТаблИстФинанс[],2,FALSE)</f>
        <v>#N/A</v>
      </c>
      <c r="W244" s="2"/>
      <c r="X244" s="14"/>
      <c r="Y244" s="13"/>
      <c r="Z244" s="13"/>
      <c r="AA244" s="13"/>
      <c r="AB244" s="13"/>
      <c r="AC244" s="17"/>
      <c r="AD244" s="17"/>
      <c r="AE244" s="20"/>
      <c r="AF244" s="20"/>
      <c r="AG244" s="6"/>
      <c r="AH244" t="e">
        <f>VLOOKUP(Таблица91112282710[[#This Row],[Название способа закупки]],ТаблСпосЗакуп[],2,FALSE)</f>
        <v>#N/A</v>
      </c>
      <c r="AI244" s="6"/>
      <c r="AJ244" t="e">
        <f>VLOOKUP(Таблица91112282710[[#This Row],[Название формы конкурентной закупки]],ТаблФормЗакуп[],2,FALSE)</f>
        <v>#N/A</v>
      </c>
      <c r="AM244" s="14"/>
      <c r="AN244" s="14"/>
      <c r="AO244" s="15"/>
      <c r="AP244" s="14"/>
      <c r="AQ244" s="14"/>
      <c r="AR244" s="14"/>
      <c r="AT244" s="2"/>
      <c r="AV244" s="6"/>
      <c r="AW244" t="e">
        <f>VLOOKUP(Таблица91112282710[[#This Row],[Название ПД1 для согласования]],ТаблПодрГазпром[],2,FALSE)</f>
        <v>#N/A</v>
      </c>
      <c r="AX244" s="6"/>
      <c r="AY244" t="e">
        <f>VLOOKUP(Таблица91112282710[[#This Row],[Название ПД2 для согласования]],ТаблПодрГазпром[],2,FALSE)</f>
        <v>#N/A</v>
      </c>
      <c r="AZ244" s="6"/>
      <c r="BA244" t="e">
        <f>VLOOKUP(Таблица91112282710[[#This Row],[Название ПД3 для согласования]],ТаблПодрГазпром[],2,FALSE)</f>
        <v>#N/A</v>
      </c>
      <c r="BB244" s="6"/>
      <c r="BC244" t="e">
        <f>VLOOKUP(Таблица91112282710[[#This Row],[Название ПД4 для согласования]],ТаблПодрГазпром[],2,FALSE)</f>
        <v>#N/A</v>
      </c>
      <c r="BD244" s="6"/>
      <c r="BE244" t="e">
        <f>VLOOKUP(Таблица91112282710[[#This Row],[Название ПД5 для согласования]],ТаблПодрГазпром[],2,FALSE)</f>
        <v>#N/A</v>
      </c>
      <c r="BF244" s="2"/>
      <c r="BG244" s="12"/>
      <c r="BH244" s="12"/>
      <c r="BI244" s="6"/>
      <c r="BJ244" t="e">
        <f>VLOOKUP(Таблица91112282710[[#This Row],[Название направления закупки]],ТаблНапрЗакуп[],2,FALSE)</f>
        <v>#N/A</v>
      </c>
      <c r="BK244" s="14"/>
      <c r="BL244" s="43" t="e">
        <f>VLOOKUP(Таблица91112282710[[#This Row],[Наименование подразделения-заявителя закупки (только для закупок ОАО "Газпром")]],ТаблПодрГазпром[],2,FALSE)</f>
        <v>#N/A</v>
      </c>
      <c r="BM244" s="14"/>
    </row>
    <row r="245" spans="1:65" x14ac:dyDescent="0.25">
      <c r="A245" s="2"/>
      <c r="B245" s="16"/>
      <c r="C245" s="6"/>
      <c r="D245" t="e">
        <f>VLOOKUP(Таблица91112282710[[#This Row],[Название документа, основания для закупки]],ТаблОснЗакуп[],2,FALSE)</f>
        <v>#N/A</v>
      </c>
      <c r="E245" s="2"/>
      <c r="F245" s="6"/>
      <c r="G245" s="41" t="e">
        <f>VLOOKUP(Таблица91112282710[[#This Row],[ Название раздела Плана]],ТаблРазделПлана4[],2,FALSE)</f>
        <v>#N/A</v>
      </c>
      <c r="H245" s="14"/>
      <c r="I245" s="14"/>
      <c r="J245" s="17"/>
      <c r="K245" s="17"/>
      <c r="L245" s="52"/>
      <c r="M245" s="51" t="e">
        <f>VLOOKUP(Таблица91112282710[[#This Row],[Предмет закупки для учета исключений  в годовом объеме закупок (Код исключения СМСП)]],ТаблИсключ,2,FALSE)</f>
        <v>#N/A</v>
      </c>
      <c r="N245" s="20"/>
      <c r="O245" s="12"/>
      <c r="P245" s="37"/>
      <c r="Q245" s="12"/>
      <c r="R245" s="12"/>
      <c r="S245" s="12"/>
      <c r="T245" s="16" t="e">
        <f>VLOOKUP(Таблица91112282710[[#This Row],[Ставка НДС]],ТаблицаСтавкиНДС[],2,FALSE)</f>
        <v>#N/A</v>
      </c>
      <c r="U245" s="6"/>
      <c r="V245" t="e">
        <f>VLOOKUP(Таблица91112282710[[#This Row],[Название источника финансирования]],ТаблИстФинанс[],2,FALSE)</f>
        <v>#N/A</v>
      </c>
      <c r="W245" s="2"/>
      <c r="X245" s="14"/>
      <c r="Y245" s="13"/>
      <c r="Z245" s="13"/>
      <c r="AA245" s="13"/>
      <c r="AB245" s="13"/>
      <c r="AC245" s="17"/>
      <c r="AD245" s="17"/>
      <c r="AE245" s="20"/>
      <c r="AF245" s="20"/>
      <c r="AG245" s="6"/>
      <c r="AH245" t="e">
        <f>VLOOKUP(Таблица91112282710[[#This Row],[Название способа закупки]],ТаблСпосЗакуп[],2,FALSE)</f>
        <v>#N/A</v>
      </c>
      <c r="AI245" s="6"/>
      <c r="AJ245" t="e">
        <f>VLOOKUP(Таблица91112282710[[#This Row],[Название формы конкурентной закупки]],ТаблФормЗакуп[],2,FALSE)</f>
        <v>#N/A</v>
      </c>
      <c r="AM245" s="14"/>
      <c r="AN245" s="14"/>
      <c r="AO245" s="15"/>
      <c r="AP245" s="14"/>
      <c r="AQ245" s="14"/>
      <c r="AR245" s="14"/>
      <c r="AT245" s="2"/>
      <c r="AV245" s="6"/>
      <c r="AW245" t="e">
        <f>VLOOKUP(Таблица91112282710[[#This Row],[Название ПД1 для согласования]],ТаблПодрГазпром[],2,FALSE)</f>
        <v>#N/A</v>
      </c>
      <c r="AX245" s="6"/>
      <c r="AY245" t="e">
        <f>VLOOKUP(Таблица91112282710[[#This Row],[Название ПД2 для согласования]],ТаблПодрГазпром[],2,FALSE)</f>
        <v>#N/A</v>
      </c>
      <c r="AZ245" s="6"/>
      <c r="BA245" t="e">
        <f>VLOOKUP(Таблица91112282710[[#This Row],[Название ПД3 для согласования]],ТаблПодрГазпром[],2,FALSE)</f>
        <v>#N/A</v>
      </c>
      <c r="BB245" s="6"/>
      <c r="BC245" t="e">
        <f>VLOOKUP(Таблица91112282710[[#This Row],[Название ПД4 для согласования]],ТаблПодрГазпром[],2,FALSE)</f>
        <v>#N/A</v>
      </c>
      <c r="BD245" s="6"/>
      <c r="BE245" t="e">
        <f>VLOOKUP(Таблица91112282710[[#This Row],[Название ПД5 для согласования]],ТаблПодрГазпром[],2,FALSE)</f>
        <v>#N/A</v>
      </c>
      <c r="BF245" s="2"/>
      <c r="BG245" s="12"/>
      <c r="BH245" s="12"/>
      <c r="BI245" s="6"/>
      <c r="BJ245" t="e">
        <f>VLOOKUP(Таблица91112282710[[#This Row],[Название направления закупки]],ТаблНапрЗакуп[],2,FALSE)</f>
        <v>#N/A</v>
      </c>
      <c r="BK245" s="14"/>
      <c r="BL245" s="44" t="e">
        <f>VLOOKUP(Таблица91112282710[[#This Row],[Наименование подразделения-заявителя закупки (только для закупок ОАО "Газпром")]],ТаблПодрГазпром[],2,FALSE)</f>
        <v>#N/A</v>
      </c>
      <c r="BM245" s="14"/>
    </row>
    <row r="246" spans="1:65" x14ac:dyDescent="0.25">
      <c r="A246" s="2"/>
      <c r="B246" s="16"/>
      <c r="C246" s="6"/>
      <c r="D246" t="e">
        <f>VLOOKUP(Таблица91112282710[[#This Row],[Название документа, основания для закупки]],ТаблОснЗакуп[],2,FALSE)</f>
        <v>#N/A</v>
      </c>
      <c r="E246" s="2"/>
      <c r="F246" s="6"/>
      <c r="G246" s="41" t="e">
        <f>VLOOKUP(Таблица91112282710[[#This Row],[ Название раздела Плана]],ТаблРазделПлана4[],2,FALSE)</f>
        <v>#N/A</v>
      </c>
      <c r="H246" s="14"/>
      <c r="I246" s="14"/>
      <c r="J246" s="17"/>
      <c r="K246" s="17"/>
      <c r="L246" s="52"/>
      <c r="M246" s="51" t="e">
        <f>VLOOKUP(Таблица91112282710[[#This Row],[Предмет закупки для учета исключений  в годовом объеме закупок (Код исключения СМСП)]],ТаблИсключ,2,FALSE)</f>
        <v>#N/A</v>
      </c>
      <c r="N246" s="20"/>
      <c r="O246" s="12"/>
      <c r="P246" s="37"/>
      <c r="Q246" s="12"/>
      <c r="R246" s="12"/>
      <c r="S246" s="12"/>
      <c r="T246" s="16" t="e">
        <f>VLOOKUP(Таблица91112282710[[#This Row],[Ставка НДС]],ТаблицаСтавкиНДС[],2,FALSE)</f>
        <v>#N/A</v>
      </c>
      <c r="U246" s="6"/>
      <c r="V246" t="e">
        <f>VLOOKUP(Таблица91112282710[[#This Row],[Название источника финансирования]],ТаблИстФинанс[],2,FALSE)</f>
        <v>#N/A</v>
      </c>
      <c r="W246" s="2"/>
      <c r="X246" s="14"/>
      <c r="Y246" s="13"/>
      <c r="Z246" s="13"/>
      <c r="AA246" s="13"/>
      <c r="AB246" s="13"/>
      <c r="AC246" s="17"/>
      <c r="AD246" s="17"/>
      <c r="AE246" s="20"/>
      <c r="AF246" s="20"/>
      <c r="AG246" s="6"/>
      <c r="AH246" t="e">
        <f>VLOOKUP(Таблица91112282710[[#This Row],[Название способа закупки]],ТаблСпосЗакуп[],2,FALSE)</f>
        <v>#N/A</v>
      </c>
      <c r="AI246" s="6"/>
      <c r="AJ246" t="e">
        <f>VLOOKUP(Таблица91112282710[[#This Row],[Название формы конкурентной закупки]],ТаблФормЗакуп[],2,FALSE)</f>
        <v>#N/A</v>
      </c>
      <c r="AM246" s="14"/>
      <c r="AN246" s="14"/>
      <c r="AO246" s="15"/>
      <c r="AP246" s="14"/>
      <c r="AQ246" s="14"/>
      <c r="AR246" s="14"/>
      <c r="AT246" s="2"/>
      <c r="AV246" s="6"/>
      <c r="AW246" t="e">
        <f>VLOOKUP(Таблица91112282710[[#This Row],[Название ПД1 для согласования]],ТаблПодрГазпром[],2,FALSE)</f>
        <v>#N/A</v>
      </c>
      <c r="AX246" s="6"/>
      <c r="AY246" t="e">
        <f>VLOOKUP(Таблица91112282710[[#This Row],[Название ПД2 для согласования]],ТаблПодрГазпром[],2,FALSE)</f>
        <v>#N/A</v>
      </c>
      <c r="AZ246" s="6"/>
      <c r="BA246" t="e">
        <f>VLOOKUP(Таблица91112282710[[#This Row],[Название ПД3 для согласования]],ТаблПодрГазпром[],2,FALSE)</f>
        <v>#N/A</v>
      </c>
      <c r="BB246" s="6"/>
      <c r="BC246" t="e">
        <f>VLOOKUP(Таблица91112282710[[#This Row],[Название ПД4 для согласования]],ТаблПодрГазпром[],2,FALSE)</f>
        <v>#N/A</v>
      </c>
      <c r="BD246" s="6"/>
      <c r="BE246" t="e">
        <f>VLOOKUP(Таблица91112282710[[#This Row],[Название ПД5 для согласования]],ТаблПодрГазпром[],2,FALSE)</f>
        <v>#N/A</v>
      </c>
      <c r="BF246" s="2"/>
      <c r="BG246" s="12"/>
      <c r="BH246" s="12"/>
      <c r="BI246" s="6"/>
      <c r="BJ246" t="e">
        <f>VLOOKUP(Таблица91112282710[[#This Row],[Название направления закупки]],ТаблНапрЗакуп[],2,FALSE)</f>
        <v>#N/A</v>
      </c>
      <c r="BK246" s="14"/>
      <c r="BL246" s="43" t="e">
        <f>VLOOKUP(Таблица91112282710[[#This Row],[Наименование подразделения-заявителя закупки (только для закупок ОАО "Газпром")]],ТаблПодрГазпром[],2,FALSE)</f>
        <v>#N/A</v>
      </c>
      <c r="BM246" s="14"/>
    </row>
    <row r="247" spans="1:65" x14ac:dyDescent="0.25">
      <c r="A247" s="2"/>
      <c r="B247" s="16"/>
      <c r="C247" s="6"/>
      <c r="D247" t="e">
        <f>VLOOKUP(Таблица91112282710[[#This Row],[Название документа, основания для закупки]],ТаблОснЗакуп[],2,FALSE)</f>
        <v>#N/A</v>
      </c>
      <c r="E247" s="2"/>
      <c r="F247" s="6"/>
      <c r="G247" s="41" t="e">
        <f>VLOOKUP(Таблица91112282710[[#This Row],[ Название раздела Плана]],ТаблРазделПлана4[],2,FALSE)</f>
        <v>#N/A</v>
      </c>
      <c r="H247" s="14"/>
      <c r="I247" s="14"/>
      <c r="J247" s="17"/>
      <c r="K247" s="17"/>
      <c r="L247" s="52"/>
      <c r="M247" s="51" t="e">
        <f>VLOOKUP(Таблица91112282710[[#This Row],[Предмет закупки для учета исключений  в годовом объеме закупок (Код исключения СМСП)]],ТаблИсключ,2,FALSE)</f>
        <v>#N/A</v>
      </c>
      <c r="N247" s="20"/>
      <c r="O247" s="12"/>
      <c r="P247" s="37"/>
      <c r="Q247" s="12"/>
      <c r="R247" s="12"/>
      <c r="S247" s="12"/>
      <c r="T247" s="16" t="e">
        <f>VLOOKUP(Таблица91112282710[[#This Row],[Ставка НДС]],ТаблицаСтавкиНДС[],2,FALSE)</f>
        <v>#N/A</v>
      </c>
      <c r="U247" s="6"/>
      <c r="V247" t="e">
        <f>VLOOKUP(Таблица91112282710[[#This Row],[Название источника финансирования]],ТаблИстФинанс[],2,FALSE)</f>
        <v>#N/A</v>
      </c>
      <c r="W247" s="2"/>
      <c r="X247" s="14"/>
      <c r="Y247" s="13"/>
      <c r="Z247" s="13"/>
      <c r="AA247" s="13"/>
      <c r="AB247" s="13"/>
      <c r="AC247" s="17"/>
      <c r="AD247" s="17"/>
      <c r="AE247" s="20"/>
      <c r="AF247" s="20"/>
      <c r="AG247" s="6"/>
      <c r="AH247" t="e">
        <f>VLOOKUP(Таблица91112282710[[#This Row],[Название способа закупки]],ТаблСпосЗакуп[],2,FALSE)</f>
        <v>#N/A</v>
      </c>
      <c r="AI247" s="6"/>
      <c r="AJ247" t="e">
        <f>VLOOKUP(Таблица91112282710[[#This Row],[Название формы конкурентной закупки]],ТаблФормЗакуп[],2,FALSE)</f>
        <v>#N/A</v>
      </c>
      <c r="AM247" s="14"/>
      <c r="AN247" s="14"/>
      <c r="AO247" s="15"/>
      <c r="AP247" s="14"/>
      <c r="AQ247" s="14"/>
      <c r="AR247" s="14"/>
      <c r="AT247" s="2"/>
      <c r="AV247" s="6"/>
      <c r="AW247" t="e">
        <f>VLOOKUP(Таблица91112282710[[#This Row],[Название ПД1 для согласования]],ТаблПодрГазпром[],2,FALSE)</f>
        <v>#N/A</v>
      </c>
      <c r="AX247" s="6"/>
      <c r="AY247" t="e">
        <f>VLOOKUP(Таблица91112282710[[#This Row],[Название ПД2 для согласования]],ТаблПодрГазпром[],2,FALSE)</f>
        <v>#N/A</v>
      </c>
      <c r="AZ247" s="6"/>
      <c r="BA247" t="e">
        <f>VLOOKUP(Таблица91112282710[[#This Row],[Название ПД3 для согласования]],ТаблПодрГазпром[],2,FALSE)</f>
        <v>#N/A</v>
      </c>
      <c r="BB247" s="6"/>
      <c r="BC247" t="e">
        <f>VLOOKUP(Таблица91112282710[[#This Row],[Название ПД4 для согласования]],ТаблПодрГазпром[],2,FALSE)</f>
        <v>#N/A</v>
      </c>
      <c r="BD247" s="6"/>
      <c r="BE247" t="e">
        <f>VLOOKUP(Таблица91112282710[[#This Row],[Название ПД5 для согласования]],ТаблПодрГазпром[],2,FALSE)</f>
        <v>#N/A</v>
      </c>
      <c r="BF247" s="2"/>
      <c r="BG247" s="12"/>
      <c r="BH247" s="12"/>
      <c r="BI247" s="6"/>
      <c r="BJ247" t="e">
        <f>VLOOKUP(Таблица91112282710[[#This Row],[Название направления закупки]],ТаблНапрЗакуп[],2,FALSE)</f>
        <v>#N/A</v>
      </c>
      <c r="BK247" s="14"/>
      <c r="BL247" s="44" t="e">
        <f>VLOOKUP(Таблица91112282710[[#This Row],[Наименование подразделения-заявителя закупки (только для закупок ОАО "Газпром")]],ТаблПодрГазпром[],2,FALSE)</f>
        <v>#N/A</v>
      </c>
      <c r="BM247" s="14"/>
    </row>
    <row r="248" spans="1:65" x14ac:dyDescent="0.25">
      <c r="A248" s="2"/>
      <c r="B248" s="16"/>
      <c r="C248" s="6"/>
      <c r="D248" t="e">
        <f>VLOOKUP(Таблица91112282710[[#This Row],[Название документа, основания для закупки]],ТаблОснЗакуп[],2,FALSE)</f>
        <v>#N/A</v>
      </c>
      <c r="E248" s="2"/>
      <c r="F248" s="6"/>
      <c r="G248" s="41" t="e">
        <f>VLOOKUP(Таблица91112282710[[#This Row],[ Название раздела Плана]],ТаблРазделПлана4[],2,FALSE)</f>
        <v>#N/A</v>
      </c>
      <c r="H248" s="14"/>
      <c r="I248" s="14"/>
      <c r="J248" s="17"/>
      <c r="K248" s="17"/>
      <c r="L248" s="52"/>
      <c r="M248" s="51" t="e">
        <f>VLOOKUP(Таблица91112282710[[#This Row],[Предмет закупки для учета исключений  в годовом объеме закупок (Код исключения СМСП)]],ТаблИсключ,2,FALSE)</f>
        <v>#N/A</v>
      </c>
      <c r="N248" s="20"/>
      <c r="O248" s="12"/>
      <c r="P248" s="37"/>
      <c r="Q248" s="12"/>
      <c r="R248" s="12"/>
      <c r="S248" s="12"/>
      <c r="T248" s="16" t="e">
        <f>VLOOKUP(Таблица91112282710[[#This Row],[Ставка НДС]],ТаблицаСтавкиНДС[],2,FALSE)</f>
        <v>#N/A</v>
      </c>
      <c r="U248" s="6"/>
      <c r="V248" t="e">
        <f>VLOOKUP(Таблица91112282710[[#This Row],[Название источника финансирования]],ТаблИстФинанс[],2,FALSE)</f>
        <v>#N/A</v>
      </c>
      <c r="W248" s="2"/>
      <c r="X248" s="14"/>
      <c r="Y248" s="13"/>
      <c r="Z248" s="13"/>
      <c r="AA248" s="13"/>
      <c r="AB248" s="13"/>
      <c r="AC248" s="17"/>
      <c r="AD248" s="17"/>
      <c r="AE248" s="20"/>
      <c r="AF248" s="20"/>
      <c r="AG248" s="6"/>
      <c r="AH248" t="e">
        <f>VLOOKUP(Таблица91112282710[[#This Row],[Название способа закупки]],ТаблСпосЗакуп[],2,FALSE)</f>
        <v>#N/A</v>
      </c>
      <c r="AI248" s="6"/>
      <c r="AJ248" t="e">
        <f>VLOOKUP(Таблица91112282710[[#This Row],[Название формы конкурентной закупки]],ТаблФормЗакуп[],2,FALSE)</f>
        <v>#N/A</v>
      </c>
      <c r="AM248" s="14"/>
      <c r="AN248" s="14"/>
      <c r="AO248" s="15"/>
      <c r="AP248" s="14"/>
      <c r="AQ248" s="14"/>
      <c r="AR248" s="14"/>
      <c r="AT248" s="2"/>
      <c r="AV248" s="6"/>
      <c r="AW248" t="e">
        <f>VLOOKUP(Таблица91112282710[[#This Row],[Название ПД1 для согласования]],ТаблПодрГазпром[],2,FALSE)</f>
        <v>#N/A</v>
      </c>
      <c r="AX248" s="6"/>
      <c r="AY248" t="e">
        <f>VLOOKUP(Таблица91112282710[[#This Row],[Название ПД2 для согласования]],ТаблПодрГазпром[],2,FALSE)</f>
        <v>#N/A</v>
      </c>
      <c r="AZ248" s="6"/>
      <c r="BA248" t="e">
        <f>VLOOKUP(Таблица91112282710[[#This Row],[Название ПД3 для согласования]],ТаблПодрГазпром[],2,FALSE)</f>
        <v>#N/A</v>
      </c>
      <c r="BB248" s="6"/>
      <c r="BC248" t="e">
        <f>VLOOKUP(Таблица91112282710[[#This Row],[Название ПД4 для согласования]],ТаблПодрГазпром[],2,FALSE)</f>
        <v>#N/A</v>
      </c>
      <c r="BD248" s="6"/>
      <c r="BE248" t="e">
        <f>VLOOKUP(Таблица91112282710[[#This Row],[Название ПД5 для согласования]],ТаблПодрГазпром[],2,FALSE)</f>
        <v>#N/A</v>
      </c>
      <c r="BF248" s="2"/>
      <c r="BG248" s="12"/>
      <c r="BH248" s="12"/>
      <c r="BI248" s="6"/>
      <c r="BJ248" t="e">
        <f>VLOOKUP(Таблица91112282710[[#This Row],[Название направления закупки]],ТаблНапрЗакуп[],2,FALSE)</f>
        <v>#N/A</v>
      </c>
      <c r="BK248" s="14"/>
      <c r="BL248" s="43" t="e">
        <f>VLOOKUP(Таблица91112282710[[#This Row],[Наименование подразделения-заявителя закупки (только для закупок ОАО "Газпром")]],ТаблПодрГазпром[],2,FALSE)</f>
        <v>#N/A</v>
      </c>
      <c r="BM248" s="14"/>
    </row>
    <row r="249" spans="1:65" x14ac:dyDescent="0.25">
      <c r="A249" s="2"/>
      <c r="B249" s="16"/>
      <c r="C249" s="6"/>
      <c r="D249" t="e">
        <f>VLOOKUP(Таблица91112282710[[#This Row],[Название документа, основания для закупки]],ТаблОснЗакуп[],2,FALSE)</f>
        <v>#N/A</v>
      </c>
      <c r="E249" s="2"/>
      <c r="F249" s="6"/>
      <c r="G249" s="41" t="e">
        <f>VLOOKUP(Таблица91112282710[[#This Row],[ Название раздела Плана]],ТаблРазделПлана4[],2,FALSE)</f>
        <v>#N/A</v>
      </c>
      <c r="H249" s="14"/>
      <c r="I249" s="14"/>
      <c r="J249" s="17"/>
      <c r="K249" s="17"/>
      <c r="L249" s="52"/>
      <c r="M249" s="51" t="e">
        <f>VLOOKUP(Таблица91112282710[[#This Row],[Предмет закупки для учета исключений  в годовом объеме закупок (Код исключения СМСП)]],ТаблИсключ,2,FALSE)</f>
        <v>#N/A</v>
      </c>
      <c r="N249" s="20"/>
      <c r="O249" s="12"/>
      <c r="P249" s="37"/>
      <c r="Q249" s="12"/>
      <c r="R249" s="12"/>
      <c r="S249" s="12"/>
      <c r="T249" s="16" t="e">
        <f>VLOOKUP(Таблица91112282710[[#This Row],[Ставка НДС]],ТаблицаСтавкиНДС[],2,FALSE)</f>
        <v>#N/A</v>
      </c>
      <c r="U249" s="6"/>
      <c r="V249" t="e">
        <f>VLOOKUP(Таблица91112282710[[#This Row],[Название источника финансирования]],ТаблИстФинанс[],2,FALSE)</f>
        <v>#N/A</v>
      </c>
      <c r="W249" s="2"/>
      <c r="X249" s="14"/>
      <c r="Y249" s="13"/>
      <c r="Z249" s="13"/>
      <c r="AA249" s="13"/>
      <c r="AB249" s="13"/>
      <c r="AC249" s="17"/>
      <c r="AD249" s="17"/>
      <c r="AE249" s="20"/>
      <c r="AF249" s="20"/>
      <c r="AG249" s="6"/>
      <c r="AH249" t="e">
        <f>VLOOKUP(Таблица91112282710[[#This Row],[Название способа закупки]],ТаблСпосЗакуп[],2,FALSE)</f>
        <v>#N/A</v>
      </c>
      <c r="AI249" s="6"/>
      <c r="AJ249" t="e">
        <f>VLOOKUP(Таблица91112282710[[#This Row],[Название формы конкурентной закупки]],ТаблФормЗакуп[],2,FALSE)</f>
        <v>#N/A</v>
      </c>
      <c r="AM249" s="14"/>
      <c r="AN249" s="14"/>
      <c r="AO249" s="15"/>
      <c r="AP249" s="14"/>
      <c r="AQ249" s="14"/>
      <c r="AR249" s="14"/>
      <c r="AT249" s="2"/>
      <c r="AV249" s="6"/>
      <c r="AW249" t="e">
        <f>VLOOKUP(Таблица91112282710[[#This Row],[Название ПД1 для согласования]],ТаблПодрГазпром[],2,FALSE)</f>
        <v>#N/A</v>
      </c>
      <c r="AX249" s="6"/>
      <c r="AY249" t="e">
        <f>VLOOKUP(Таблица91112282710[[#This Row],[Название ПД2 для согласования]],ТаблПодрГазпром[],2,FALSE)</f>
        <v>#N/A</v>
      </c>
      <c r="AZ249" s="6"/>
      <c r="BA249" t="e">
        <f>VLOOKUP(Таблица91112282710[[#This Row],[Название ПД3 для согласования]],ТаблПодрГазпром[],2,FALSE)</f>
        <v>#N/A</v>
      </c>
      <c r="BB249" s="6"/>
      <c r="BC249" t="e">
        <f>VLOOKUP(Таблица91112282710[[#This Row],[Название ПД4 для согласования]],ТаблПодрГазпром[],2,FALSE)</f>
        <v>#N/A</v>
      </c>
      <c r="BD249" s="6"/>
      <c r="BE249" t="e">
        <f>VLOOKUP(Таблица91112282710[[#This Row],[Название ПД5 для согласования]],ТаблПодрГазпром[],2,FALSE)</f>
        <v>#N/A</v>
      </c>
      <c r="BF249" s="2"/>
      <c r="BG249" s="12"/>
      <c r="BH249" s="12"/>
      <c r="BI249" s="6"/>
      <c r="BJ249" t="e">
        <f>VLOOKUP(Таблица91112282710[[#This Row],[Название направления закупки]],ТаблНапрЗакуп[],2,FALSE)</f>
        <v>#N/A</v>
      </c>
      <c r="BK249" s="14"/>
      <c r="BL249" s="44" t="e">
        <f>VLOOKUP(Таблица91112282710[[#This Row],[Наименование подразделения-заявителя закупки (только для закупок ОАО "Газпром")]],ТаблПодрГазпром[],2,FALSE)</f>
        <v>#N/A</v>
      </c>
      <c r="BM249" s="14"/>
    </row>
    <row r="250" spans="1:65" x14ac:dyDescent="0.25">
      <c r="A250" s="2"/>
      <c r="B250" s="16"/>
      <c r="C250" s="6"/>
      <c r="D250" t="e">
        <f>VLOOKUP(Таблица91112282710[[#This Row],[Название документа, основания для закупки]],ТаблОснЗакуп[],2,FALSE)</f>
        <v>#N/A</v>
      </c>
      <c r="E250" s="2"/>
      <c r="F250" s="6"/>
      <c r="G250" s="41" t="e">
        <f>VLOOKUP(Таблица91112282710[[#This Row],[ Название раздела Плана]],ТаблРазделПлана4[],2,FALSE)</f>
        <v>#N/A</v>
      </c>
      <c r="H250" s="14"/>
      <c r="I250" s="14"/>
      <c r="J250" s="17"/>
      <c r="K250" s="17"/>
      <c r="L250" s="52"/>
      <c r="M250" s="51" t="e">
        <f>VLOOKUP(Таблица91112282710[[#This Row],[Предмет закупки для учета исключений  в годовом объеме закупок (Код исключения СМСП)]],ТаблИсключ,2,FALSE)</f>
        <v>#N/A</v>
      </c>
      <c r="N250" s="20"/>
      <c r="O250" s="12"/>
      <c r="P250" s="37"/>
      <c r="Q250" s="12"/>
      <c r="R250" s="12"/>
      <c r="S250" s="12"/>
      <c r="T250" s="16" t="e">
        <f>VLOOKUP(Таблица91112282710[[#This Row],[Ставка НДС]],ТаблицаСтавкиНДС[],2,FALSE)</f>
        <v>#N/A</v>
      </c>
      <c r="U250" s="6"/>
      <c r="V250" t="e">
        <f>VLOOKUP(Таблица91112282710[[#This Row],[Название источника финансирования]],ТаблИстФинанс[],2,FALSE)</f>
        <v>#N/A</v>
      </c>
      <c r="W250" s="2"/>
      <c r="X250" s="14"/>
      <c r="Y250" s="13"/>
      <c r="Z250" s="13"/>
      <c r="AA250" s="13"/>
      <c r="AB250" s="13"/>
      <c r="AC250" s="17"/>
      <c r="AD250" s="17"/>
      <c r="AE250" s="20"/>
      <c r="AF250" s="20"/>
      <c r="AG250" s="6"/>
      <c r="AH250" t="e">
        <f>VLOOKUP(Таблица91112282710[[#This Row],[Название способа закупки]],ТаблСпосЗакуп[],2,FALSE)</f>
        <v>#N/A</v>
      </c>
      <c r="AI250" s="6"/>
      <c r="AJ250" t="e">
        <f>VLOOKUP(Таблица91112282710[[#This Row],[Название формы конкурентной закупки]],ТаблФормЗакуп[],2,FALSE)</f>
        <v>#N/A</v>
      </c>
      <c r="AM250" s="14"/>
      <c r="AN250" s="14"/>
      <c r="AO250" s="15"/>
      <c r="AP250" s="14"/>
      <c r="AQ250" s="14"/>
      <c r="AR250" s="14"/>
      <c r="AT250" s="2"/>
      <c r="AV250" s="6"/>
      <c r="AW250" t="e">
        <f>VLOOKUP(Таблица91112282710[[#This Row],[Название ПД1 для согласования]],ТаблПодрГазпром[],2,FALSE)</f>
        <v>#N/A</v>
      </c>
      <c r="AX250" s="6"/>
      <c r="AY250" t="e">
        <f>VLOOKUP(Таблица91112282710[[#This Row],[Название ПД2 для согласования]],ТаблПодрГазпром[],2,FALSE)</f>
        <v>#N/A</v>
      </c>
      <c r="AZ250" s="6"/>
      <c r="BA250" t="e">
        <f>VLOOKUP(Таблица91112282710[[#This Row],[Название ПД3 для согласования]],ТаблПодрГазпром[],2,FALSE)</f>
        <v>#N/A</v>
      </c>
      <c r="BB250" s="6"/>
      <c r="BC250" t="e">
        <f>VLOOKUP(Таблица91112282710[[#This Row],[Название ПД4 для согласования]],ТаблПодрГазпром[],2,FALSE)</f>
        <v>#N/A</v>
      </c>
      <c r="BD250" s="6"/>
      <c r="BE250" t="e">
        <f>VLOOKUP(Таблица91112282710[[#This Row],[Название ПД5 для согласования]],ТаблПодрГазпром[],2,FALSE)</f>
        <v>#N/A</v>
      </c>
      <c r="BF250" s="2"/>
      <c r="BG250" s="12"/>
      <c r="BH250" s="12"/>
      <c r="BI250" s="6"/>
      <c r="BJ250" t="e">
        <f>VLOOKUP(Таблица91112282710[[#This Row],[Название направления закупки]],ТаблНапрЗакуп[],2,FALSE)</f>
        <v>#N/A</v>
      </c>
      <c r="BK250" s="14"/>
      <c r="BL250" s="43" t="e">
        <f>VLOOKUP(Таблица91112282710[[#This Row],[Наименование подразделения-заявителя закупки (только для закупок ОАО "Газпром")]],ТаблПодрГазпром[],2,FALSE)</f>
        <v>#N/A</v>
      </c>
      <c r="BM250" s="14"/>
    </row>
    <row r="251" spans="1:65" x14ac:dyDescent="0.25">
      <c r="A251" s="2"/>
      <c r="B251" s="16"/>
      <c r="C251" s="6"/>
      <c r="D251" t="e">
        <f>VLOOKUP(Таблица91112282710[[#This Row],[Название документа, основания для закупки]],ТаблОснЗакуп[],2,FALSE)</f>
        <v>#N/A</v>
      </c>
      <c r="E251" s="2"/>
      <c r="F251" s="6"/>
      <c r="G251" s="41" t="e">
        <f>VLOOKUP(Таблица91112282710[[#This Row],[ Название раздела Плана]],ТаблРазделПлана4[],2,FALSE)</f>
        <v>#N/A</v>
      </c>
      <c r="H251" s="14"/>
      <c r="I251" s="14"/>
      <c r="J251" s="17"/>
      <c r="K251" s="17"/>
      <c r="L251" s="52"/>
      <c r="M251" s="51" t="e">
        <f>VLOOKUP(Таблица91112282710[[#This Row],[Предмет закупки для учета исключений  в годовом объеме закупок (Код исключения СМСП)]],ТаблИсключ,2,FALSE)</f>
        <v>#N/A</v>
      </c>
      <c r="N251" s="20"/>
      <c r="O251" s="12"/>
      <c r="P251" s="37"/>
      <c r="Q251" s="12"/>
      <c r="R251" s="12"/>
      <c r="S251" s="12"/>
      <c r="T251" s="16" t="e">
        <f>VLOOKUP(Таблица91112282710[[#This Row],[Ставка НДС]],ТаблицаСтавкиНДС[],2,FALSE)</f>
        <v>#N/A</v>
      </c>
      <c r="U251" s="6"/>
      <c r="V251" t="e">
        <f>VLOOKUP(Таблица91112282710[[#This Row],[Название источника финансирования]],ТаблИстФинанс[],2,FALSE)</f>
        <v>#N/A</v>
      </c>
      <c r="W251" s="2"/>
      <c r="X251" s="14"/>
      <c r="Y251" s="13"/>
      <c r="Z251" s="13"/>
      <c r="AA251" s="13"/>
      <c r="AB251" s="13"/>
      <c r="AC251" s="17"/>
      <c r="AD251" s="17"/>
      <c r="AE251" s="20"/>
      <c r="AF251" s="20"/>
      <c r="AG251" s="6"/>
      <c r="AH251" t="e">
        <f>VLOOKUP(Таблица91112282710[[#This Row],[Название способа закупки]],ТаблСпосЗакуп[],2,FALSE)</f>
        <v>#N/A</v>
      </c>
      <c r="AI251" s="6"/>
      <c r="AJ251" t="e">
        <f>VLOOKUP(Таблица91112282710[[#This Row],[Название формы конкурентной закупки]],ТаблФормЗакуп[],2,FALSE)</f>
        <v>#N/A</v>
      </c>
      <c r="AM251" s="14"/>
      <c r="AN251" s="14"/>
      <c r="AO251" s="15"/>
      <c r="AP251" s="14"/>
      <c r="AQ251" s="14"/>
      <c r="AR251" s="14"/>
      <c r="AT251" s="2"/>
      <c r="AV251" s="6"/>
      <c r="AW251" t="e">
        <f>VLOOKUP(Таблица91112282710[[#This Row],[Название ПД1 для согласования]],ТаблПодрГазпром[],2,FALSE)</f>
        <v>#N/A</v>
      </c>
      <c r="AX251" s="6"/>
      <c r="AY251" t="e">
        <f>VLOOKUP(Таблица91112282710[[#This Row],[Название ПД2 для согласования]],ТаблПодрГазпром[],2,FALSE)</f>
        <v>#N/A</v>
      </c>
      <c r="AZ251" s="6"/>
      <c r="BA251" t="e">
        <f>VLOOKUP(Таблица91112282710[[#This Row],[Название ПД3 для согласования]],ТаблПодрГазпром[],2,FALSE)</f>
        <v>#N/A</v>
      </c>
      <c r="BB251" s="6"/>
      <c r="BC251" t="e">
        <f>VLOOKUP(Таблица91112282710[[#This Row],[Название ПД4 для согласования]],ТаблПодрГазпром[],2,FALSE)</f>
        <v>#N/A</v>
      </c>
      <c r="BD251" s="6"/>
      <c r="BE251" t="e">
        <f>VLOOKUP(Таблица91112282710[[#This Row],[Название ПД5 для согласования]],ТаблПодрГазпром[],2,FALSE)</f>
        <v>#N/A</v>
      </c>
      <c r="BF251" s="2"/>
      <c r="BG251" s="12"/>
      <c r="BH251" s="12"/>
      <c r="BI251" s="6"/>
      <c r="BJ251" t="e">
        <f>VLOOKUP(Таблица91112282710[[#This Row],[Название направления закупки]],ТаблНапрЗакуп[],2,FALSE)</f>
        <v>#N/A</v>
      </c>
      <c r="BK251" s="14"/>
      <c r="BL251" s="44" t="e">
        <f>VLOOKUP(Таблица91112282710[[#This Row],[Наименование подразделения-заявителя закупки (только для закупок ОАО "Газпром")]],ТаблПодрГазпром[],2,FALSE)</f>
        <v>#N/A</v>
      </c>
      <c r="BM251" s="14"/>
    </row>
    <row r="252" spans="1:65" x14ac:dyDescent="0.25">
      <c r="A252" s="2"/>
      <c r="B252" s="16"/>
      <c r="C252" s="6"/>
      <c r="D252" t="e">
        <f>VLOOKUP(Таблица91112282710[[#This Row],[Название документа, основания для закупки]],ТаблОснЗакуп[],2,FALSE)</f>
        <v>#N/A</v>
      </c>
      <c r="E252" s="2"/>
      <c r="F252" s="6"/>
      <c r="G252" s="41" t="e">
        <f>VLOOKUP(Таблица91112282710[[#This Row],[ Название раздела Плана]],ТаблРазделПлана4[],2,FALSE)</f>
        <v>#N/A</v>
      </c>
      <c r="H252" s="14"/>
      <c r="I252" s="14"/>
      <c r="J252" s="17"/>
      <c r="K252" s="17"/>
      <c r="L252" s="52"/>
      <c r="M252" s="51" t="e">
        <f>VLOOKUP(Таблица91112282710[[#This Row],[Предмет закупки для учета исключений  в годовом объеме закупок (Код исключения СМСП)]],ТаблИсключ,2,FALSE)</f>
        <v>#N/A</v>
      </c>
      <c r="N252" s="20"/>
      <c r="O252" s="12"/>
      <c r="P252" s="37"/>
      <c r="Q252" s="12"/>
      <c r="R252" s="12"/>
      <c r="S252" s="12"/>
      <c r="T252" s="16" t="e">
        <f>VLOOKUP(Таблица91112282710[[#This Row],[Ставка НДС]],ТаблицаСтавкиНДС[],2,FALSE)</f>
        <v>#N/A</v>
      </c>
      <c r="U252" s="6"/>
      <c r="V252" t="e">
        <f>VLOOKUP(Таблица91112282710[[#This Row],[Название источника финансирования]],ТаблИстФинанс[],2,FALSE)</f>
        <v>#N/A</v>
      </c>
      <c r="W252" s="2"/>
      <c r="X252" s="14"/>
      <c r="Y252" s="13"/>
      <c r="Z252" s="13"/>
      <c r="AA252" s="13"/>
      <c r="AB252" s="13"/>
      <c r="AC252" s="17"/>
      <c r="AD252" s="17"/>
      <c r="AE252" s="20"/>
      <c r="AF252" s="20"/>
      <c r="AG252" s="6"/>
      <c r="AH252" t="e">
        <f>VLOOKUP(Таблица91112282710[[#This Row],[Название способа закупки]],ТаблСпосЗакуп[],2,FALSE)</f>
        <v>#N/A</v>
      </c>
      <c r="AI252" s="6"/>
      <c r="AJ252" t="e">
        <f>VLOOKUP(Таблица91112282710[[#This Row],[Название формы конкурентной закупки]],ТаблФормЗакуп[],2,FALSE)</f>
        <v>#N/A</v>
      </c>
      <c r="AM252" s="14"/>
      <c r="AN252" s="14"/>
      <c r="AO252" s="15"/>
      <c r="AP252" s="14"/>
      <c r="AQ252" s="14"/>
      <c r="AR252" s="14"/>
      <c r="AT252" s="2"/>
      <c r="AV252" s="6"/>
      <c r="AW252" t="e">
        <f>VLOOKUP(Таблица91112282710[[#This Row],[Название ПД1 для согласования]],ТаблПодрГазпром[],2,FALSE)</f>
        <v>#N/A</v>
      </c>
      <c r="AX252" s="6"/>
      <c r="AY252" t="e">
        <f>VLOOKUP(Таблица91112282710[[#This Row],[Название ПД2 для согласования]],ТаблПодрГазпром[],2,FALSE)</f>
        <v>#N/A</v>
      </c>
      <c r="AZ252" s="6"/>
      <c r="BA252" t="e">
        <f>VLOOKUP(Таблица91112282710[[#This Row],[Название ПД3 для согласования]],ТаблПодрГазпром[],2,FALSE)</f>
        <v>#N/A</v>
      </c>
      <c r="BB252" s="6"/>
      <c r="BC252" t="e">
        <f>VLOOKUP(Таблица91112282710[[#This Row],[Название ПД4 для согласования]],ТаблПодрГазпром[],2,FALSE)</f>
        <v>#N/A</v>
      </c>
      <c r="BD252" s="6"/>
      <c r="BE252" t="e">
        <f>VLOOKUP(Таблица91112282710[[#This Row],[Название ПД5 для согласования]],ТаблПодрГазпром[],2,FALSE)</f>
        <v>#N/A</v>
      </c>
      <c r="BF252" s="2"/>
      <c r="BG252" s="12"/>
      <c r="BH252" s="12"/>
      <c r="BI252" s="6"/>
      <c r="BJ252" t="e">
        <f>VLOOKUP(Таблица91112282710[[#This Row],[Название направления закупки]],ТаблНапрЗакуп[],2,FALSE)</f>
        <v>#N/A</v>
      </c>
      <c r="BK252" s="14"/>
      <c r="BL252" s="43" t="e">
        <f>VLOOKUP(Таблица91112282710[[#This Row],[Наименование подразделения-заявителя закупки (только для закупок ОАО "Газпром")]],ТаблПодрГазпром[],2,FALSE)</f>
        <v>#N/A</v>
      </c>
      <c r="BM252" s="14"/>
    </row>
    <row r="253" spans="1:65" x14ac:dyDescent="0.25">
      <c r="A253" s="2"/>
      <c r="B253" s="16"/>
      <c r="C253" s="6"/>
      <c r="D253" t="e">
        <f>VLOOKUP(Таблица91112282710[[#This Row],[Название документа, основания для закупки]],ТаблОснЗакуп[],2,FALSE)</f>
        <v>#N/A</v>
      </c>
      <c r="E253" s="2"/>
      <c r="F253" s="6"/>
      <c r="G253" s="41" t="e">
        <f>VLOOKUP(Таблица91112282710[[#This Row],[ Название раздела Плана]],ТаблРазделПлана4[],2,FALSE)</f>
        <v>#N/A</v>
      </c>
      <c r="H253" s="14"/>
      <c r="I253" s="14"/>
      <c r="J253" s="17"/>
      <c r="K253" s="17"/>
      <c r="L253" s="52"/>
      <c r="M253" s="51" t="e">
        <f>VLOOKUP(Таблица91112282710[[#This Row],[Предмет закупки для учета исключений  в годовом объеме закупок (Код исключения СМСП)]],ТаблИсключ,2,FALSE)</f>
        <v>#N/A</v>
      </c>
      <c r="N253" s="20"/>
      <c r="O253" s="12"/>
      <c r="P253" s="37"/>
      <c r="Q253" s="12"/>
      <c r="R253" s="12"/>
      <c r="S253" s="12"/>
      <c r="T253" s="16" t="e">
        <f>VLOOKUP(Таблица91112282710[[#This Row],[Ставка НДС]],ТаблицаСтавкиНДС[],2,FALSE)</f>
        <v>#N/A</v>
      </c>
      <c r="U253" s="6"/>
      <c r="V253" t="e">
        <f>VLOOKUP(Таблица91112282710[[#This Row],[Название источника финансирования]],ТаблИстФинанс[],2,FALSE)</f>
        <v>#N/A</v>
      </c>
      <c r="W253" s="2"/>
      <c r="X253" s="14"/>
      <c r="Y253" s="13"/>
      <c r="Z253" s="13"/>
      <c r="AA253" s="13"/>
      <c r="AB253" s="13"/>
      <c r="AC253" s="17"/>
      <c r="AD253" s="17"/>
      <c r="AE253" s="20"/>
      <c r="AF253" s="20"/>
      <c r="AG253" s="6"/>
      <c r="AH253" t="e">
        <f>VLOOKUP(Таблица91112282710[[#This Row],[Название способа закупки]],ТаблСпосЗакуп[],2,FALSE)</f>
        <v>#N/A</v>
      </c>
      <c r="AI253" s="6"/>
      <c r="AJ253" t="e">
        <f>VLOOKUP(Таблица91112282710[[#This Row],[Название формы конкурентной закупки]],ТаблФормЗакуп[],2,FALSE)</f>
        <v>#N/A</v>
      </c>
      <c r="AM253" s="14"/>
      <c r="AN253" s="14"/>
      <c r="AO253" s="15"/>
      <c r="AP253" s="14"/>
      <c r="AQ253" s="14"/>
      <c r="AR253" s="14"/>
      <c r="AT253" s="2"/>
      <c r="AV253" s="6"/>
      <c r="AW253" t="e">
        <f>VLOOKUP(Таблица91112282710[[#This Row],[Название ПД1 для согласования]],ТаблПодрГазпром[],2,FALSE)</f>
        <v>#N/A</v>
      </c>
      <c r="AX253" s="6"/>
      <c r="AY253" t="e">
        <f>VLOOKUP(Таблица91112282710[[#This Row],[Название ПД2 для согласования]],ТаблПодрГазпром[],2,FALSE)</f>
        <v>#N/A</v>
      </c>
      <c r="AZ253" s="6"/>
      <c r="BA253" t="e">
        <f>VLOOKUP(Таблица91112282710[[#This Row],[Название ПД3 для согласования]],ТаблПодрГазпром[],2,FALSE)</f>
        <v>#N/A</v>
      </c>
      <c r="BB253" s="6"/>
      <c r="BC253" t="e">
        <f>VLOOKUP(Таблица91112282710[[#This Row],[Название ПД4 для согласования]],ТаблПодрГазпром[],2,FALSE)</f>
        <v>#N/A</v>
      </c>
      <c r="BD253" s="6"/>
      <c r="BE253" t="e">
        <f>VLOOKUP(Таблица91112282710[[#This Row],[Название ПД5 для согласования]],ТаблПодрГазпром[],2,FALSE)</f>
        <v>#N/A</v>
      </c>
      <c r="BF253" s="2"/>
      <c r="BG253" s="12"/>
      <c r="BH253" s="12"/>
      <c r="BI253" s="6"/>
      <c r="BJ253" t="e">
        <f>VLOOKUP(Таблица91112282710[[#This Row],[Название направления закупки]],ТаблНапрЗакуп[],2,FALSE)</f>
        <v>#N/A</v>
      </c>
      <c r="BK253" s="14"/>
      <c r="BL253" s="44" t="e">
        <f>VLOOKUP(Таблица91112282710[[#This Row],[Наименование подразделения-заявителя закупки (только для закупок ОАО "Газпром")]],ТаблПодрГазпром[],2,FALSE)</f>
        <v>#N/A</v>
      </c>
      <c r="BM253" s="14"/>
    </row>
    <row r="254" spans="1:65" x14ac:dyDescent="0.25">
      <c r="A254" s="2"/>
      <c r="B254" s="16"/>
      <c r="C254" s="6"/>
      <c r="D254" t="e">
        <f>VLOOKUP(Таблица91112282710[[#This Row],[Название документа, основания для закупки]],ТаблОснЗакуп[],2,FALSE)</f>
        <v>#N/A</v>
      </c>
      <c r="E254" s="2"/>
      <c r="F254" s="6"/>
      <c r="G254" s="41" t="e">
        <f>VLOOKUP(Таблица91112282710[[#This Row],[ Название раздела Плана]],ТаблРазделПлана4[],2,FALSE)</f>
        <v>#N/A</v>
      </c>
      <c r="H254" s="14"/>
      <c r="I254" s="14"/>
      <c r="J254" s="17"/>
      <c r="K254" s="17"/>
      <c r="L254" s="52"/>
      <c r="M254" s="51" t="e">
        <f>VLOOKUP(Таблица91112282710[[#This Row],[Предмет закупки для учета исключений  в годовом объеме закупок (Код исключения СМСП)]],ТаблИсключ,2,FALSE)</f>
        <v>#N/A</v>
      </c>
      <c r="N254" s="20"/>
      <c r="O254" s="12"/>
      <c r="P254" s="37"/>
      <c r="Q254" s="12"/>
      <c r="R254" s="12"/>
      <c r="S254" s="12"/>
      <c r="T254" s="16" t="e">
        <f>VLOOKUP(Таблица91112282710[[#This Row],[Ставка НДС]],ТаблицаСтавкиНДС[],2,FALSE)</f>
        <v>#N/A</v>
      </c>
      <c r="U254" s="6"/>
      <c r="V254" t="e">
        <f>VLOOKUP(Таблица91112282710[[#This Row],[Название источника финансирования]],ТаблИстФинанс[],2,FALSE)</f>
        <v>#N/A</v>
      </c>
      <c r="W254" s="2"/>
      <c r="X254" s="14"/>
      <c r="Y254" s="13"/>
      <c r="Z254" s="13"/>
      <c r="AA254" s="13"/>
      <c r="AB254" s="13"/>
      <c r="AC254" s="17"/>
      <c r="AD254" s="17"/>
      <c r="AE254" s="20"/>
      <c r="AF254" s="20"/>
      <c r="AG254" s="6"/>
      <c r="AH254" t="e">
        <f>VLOOKUP(Таблица91112282710[[#This Row],[Название способа закупки]],ТаблСпосЗакуп[],2,FALSE)</f>
        <v>#N/A</v>
      </c>
      <c r="AI254" s="6"/>
      <c r="AJ254" t="e">
        <f>VLOOKUP(Таблица91112282710[[#This Row],[Название формы конкурентной закупки]],ТаблФормЗакуп[],2,FALSE)</f>
        <v>#N/A</v>
      </c>
      <c r="AM254" s="14"/>
      <c r="AN254" s="14"/>
      <c r="AO254" s="15"/>
      <c r="AP254" s="14"/>
      <c r="AQ254" s="14"/>
      <c r="AR254" s="14"/>
      <c r="AT254" s="2"/>
      <c r="AV254" s="6"/>
      <c r="AW254" t="e">
        <f>VLOOKUP(Таблица91112282710[[#This Row],[Название ПД1 для согласования]],ТаблПодрГазпром[],2,FALSE)</f>
        <v>#N/A</v>
      </c>
      <c r="AX254" s="6"/>
      <c r="AY254" t="e">
        <f>VLOOKUP(Таблица91112282710[[#This Row],[Название ПД2 для согласования]],ТаблПодрГазпром[],2,FALSE)</f>
        <v>#N/A</v>
      </c>
      <c r="AZ254" s="6"/>
      <c r="BA254" t="e">
        <f>VLOOKUP(Таблица91112282710[[#This Row],[Название ПД3 для согласования]],ТаблПодрГазпром[],2,FALSE)</f>
        <v>#N/A</v>
      </c>
      <c r="BB254" s="6"/>
      <c r="BC254" t="e">
        <f>VLOOKUP(Таблица91112282710[[#This Row],[Название ПД4 для согласования]],ТаблПодрГазпром[],2,FALSE)</f>
        <v>#N/A</v>
      </c>
      <c r="BD254" s="6"/>
      <c r="BE254" t="e">
        <f>VLOOKUP(Таблица91112282710[[#This Row],[Название ПД5 для согласования]],ТаблПодрГазпром[],2,FALSE)</f>
        <v>#N/A</v>
      </c>
      <c r="BF254" s="2"/>
      <c r="BG254" s="12"/>
      <c r="BH254" s="12"/>
      <c r="BI254" s="6"/>
      <c r="BJ254" t="e">
        <f>VLOOKUP(Таблица91112282710[[#This Row],[Название направления закупки]],ТаблНапрЗакуп[],2,FALSE)</f>
        <v>#N/A</v>
      </c>
      <c r="BK254" s="14"/>
      <c r="BL254" s="43" t="e">
        <f>VLOOKUP(Таблица91112282710[[#This Row],[Наименование подразделения-заявителя закупки (только для закупок ОАО "Газпром")]],ТаблПодрГазпром[],2,FALSE)</f>
        <v>#N/A</v>
      </c>
      <c r="BM254" s="14"/>
    </row>
    <row r="255" spans="1:65" x14ac:dyDescent="0.25">
      <c r="A255" s="2"/>
      <c r="B255" s="16"/>
      <c r="C255" s="6"/>
      <c r="D255" t="e">
        <f>VLOOKUP(Таблица91112282710[[#This Row],[Название документа, основания для закупки]],ТаблОснЗакуп[],2,FALSE)</f>
        <v>#N/A</v>
      </c>
      <c r="E255" s="2"/>
      <c r="F255" s="6"/>
      <c r="G255" s="41" t="e">
        <f>VLOOKUP(Таблица91112282710[[#This Row],[ Название раздела Плана]],ТаблРазделПлана4[],2,FALSE)</f>
        <v>#N/A</v>
      </c>
      <c r="H255" s="14"/>
      <c r="I255" s="14"/>
      <c r="J255" s="17"/>
      <c r="K255" s="17"/>
      <c r="L255" s="52"/>
      <c r="M255" s="51" t="e">
        <f>VLOOKUP(Таблица91112282710[[#This Row],[Предмет закупки для учета исключений  в годовом объеме закупок (Код исключения СМСП)]],ТаблИсключ,2,FALSE)</f>
        <v>#N/A</v>
      </c>
      <c r="N255" s="20"/>
      <c r="O255" s="12"/>
      <c r="P255" s="37"/>
      <c r="Q255" s="12"/>
      <c r="R255" s="12"/>
      <c r="S255" s="12"/>
      <c r="T255" s="16" t="e">
        <f>VLOOKUP(Таблица91112282710[[#This Row],[Ставка НДС]],ТаблицаСтавкиНДС[],2,FALSE)</f>
        <v>#N/A</v>
      </c>
      <c r="U255" s="6"/>
      <c r="V255" t="e">
        <f>VLOOKUP(Таблица91112282710[[#This Row],[Название источника финансирования]],ТаблИстФинанс[],2,FALSE)</f>
        <v>#N/A</v>
      </c>
      <c r="W255" s="2"/>
      <c r="X255" s="14"/>
      <c r="Y255" s="13"/>
      <c r="Z255" s="13"/>
      <c r="AA255" s="13"/>
      <c r="AB255" s="13"/>
      <c r="AC255" s="17"/>
      <c r="AD255" s="17"/>
      <c r="AE255" s="20"/>
      <c r="AF255" s="20"/>
      <c r="AG255" s="6"/>
      <c r="AH255" t="e">
        <f>VLOOKUP(Таблица91112282710[[#This Row],[Название способа закупки]],ТаблСпосЗакуп[],2,FALSE)</f>
        <v>#N/A</v>
      </c>
      <c r="AI255" s="6"/>
      <c r="AJ255" t="e">
        <f>VLOOKUP(Таблица91112282710[[#This Row],[Название формы конкурентной закупки]],ТаблФормЗакуп[],2,FALSE)</f>
        <v>#N/A</v>
      </c>
      <c r="AM255" s="14"/>
      <c r="AN255" s="14"/>
      <c r="AO255" s="15"/>
      <c r="AP255" s="14"/>
      <c r="AQ255" s="14"/>
      <c r="AR255" s="14"/>
      <c r="AT255" s="2"/>
      <c r="AV255" s="6"/>
      <c r="AW255" t="e">
        <f>VLOOKUP(Таблица91112282710[[#This Row],[Название ПД1 для согласования]],ТаблПодрГазпром[],2,FALSE)</f>
        <v>#N/A</v>
      </c>
      <c r="AX255" s="6"/>
      <c r="AY255" t="e">
        <f>VLOOKUP(Таблица91112282710[[#This Row],[Название ПД2 для согласования]],ТаблПодрГазпром[],2,FALSE)</f>
        <v>#N/A</v>
      </c>
      <c r="AZ255" s="6"/>
      <c r="BA255" t="e">
        <f>VLOOKUP(Таблица91112282710[[#This Row],[Название ПД3 для согласования]],ТаблПодрГазпром[],2,FALSE)</f>
        <v>#N/A</v>
      </c>
      <c r="BB255" s="6"/>
      <c r="BC255" t="e">
        <f>VLOOKUP(Таблица91112282710[[#This Row],[Название ПД4 для согласования]],ТаблПодрГазпром[],2,FALSE)</f>
        <v>#N/A</v>
      </c>
      <c r="BD255" s="6"/>
      <c r="BE255" t="e">
        <f>VLOOKUP(Таблица91112282710[[#This Row],[Название ПД5 для согласования]],ТаблПодрГазпром[],2,FALSE)</f>
        <v>#N/A</v>
      </c>
      <c r="BF255" s="2"/>
      <c r="BG255" s="12"/>
      <c r="BH255" s="12"/>
      <c r="BI255" s="6"/>
      <c r="BJ255" t="e">
        <f>VLOOKUP(Таблица91112282710[[#This Row],[Название направления закупки]],ТаблНапрЗакуп[],2,FALSE)</f>
        <v>#N/A</v>
      </c>
      <c r="BK255" s="14"/>
      <c r="BL255" s="44" t="e">
        <f>VLOOKUP(Таблица91112282710[[#This Row],[Наименование подразделения-заявителя закупки (только для закупок ОАО "Газпром")]],ТаблПодрГазпром[],2,FALSE)</f>
        <v>#N/A</v>
      </c>
      <c r="BM255" s="14"/>
    </row>
    <row r="256" spans="1:65" x14ac:dyDescent="0.25">
      <c r="A256" s="2"/>
      <c r="B256" s="16"/>
      <c r="C256" s="6"/>
      <c r="D256" t="e">
        <f>VLOOKUP(Таблица91112282710[[#This Row],[Название документа, основания для закупки]],ТаблОснЗакуп[],2,FALSE)</f>
        <v>#N/A</v>
      </c>
      <c r="E256" s="2"/>
      <c r="F256" s="6"/>
      <c r="G256" s="41" t="e">
        <f>VLOOKUP(Таблица91112282710[[#This Row],[ Название раздела Плана]],ТаблРазделПлана4[],2,FALSE)</f>
        <v>#N/A</v>
      </c>
      <c r="H256" s="14"/>
      <c r="I256" s="14"/>
      <c r="J256" s="17"/>
      <c r="K256" s="17"/>
      <c r="L256" s="52"/>
      <c r="M256" s="51" t="e">
        <f>VLOOKUP(Таблица91112282710[[#This Row],[Предмет закупки для учета исключений  в годовом объеме закупок (Код исключения СМСП)]],ТаблИсключ,2,FALSE)</f>
        <v>#N/A</v>
      </c>
      <c r="N256" s="20"/>
      <c r="O256" s="12"/>
      <c r="P256" s="37"/>
      <c r="Q256" s="12"/>
      <c r="R256" s="12"/>
      <c r="S256" s="12"/>
      <c r="T256" s="16" t="e">
        <f>VLOOKUP(Таблица91112282710[[#This Row],[Ставка НДС]],ТаблицаСтавкиНДС[],2,FALSE)</f>
        <v>#N/A</v>
      </c>
      <c r="U256" s="6"/>
      <c r="V256" t="e">
        <f>VLOOKUP(Таблица91112282710[[#This Row],[Название источника финансирования]],ТаблИстФинанс[],2,FALSE)</f>
        <v>#N/A</v>
      </c>
      <c r="W256" s="2"/>
      <c r="X256" s="14"/>
      <c r="Y256" s="13"/>
      <c r="Z256" s="13"/>
      <c r="AA256" s="13"/>
      <c r="AB256" s="13"/>
      <c r="AC256" s="17"/>
      <c r="AD256" s="17"/>
      <c r="AE256" s="20"/>
      <c r="AF256" s="20"/>
      <c r="AG256" s="6"/>
      <c r="AH256" t="e">
        <f>VLOOKUP(Таблица91112282710[[#This Row],[Название способа закупки]],ТаблСпосЗакуп[],2,FALSE)</f>
        <v>#N/A</v>
      </c>
      <c r="AI256" s="6"/>
      <c r="AJ256" t="e">
        <f>VLOOKUP(Таблица91112282710[[#This Row],[Название формы конкурентной закупки]],ТаблФормЗакуп[],2,FALSE)</f>
        <v>#N/A</v>
      </c>
      <c r="AM256" s="14"/>
      <c r="AN256" s="14"/>
      <c r="AO256" s="15"/>
      <c r="AP256" s="14"/>
      <c r="AQ256" s="14"/>
      <c r="AR256" s="14"/>
      <c r="AT256" s="2"/>
      <c r="AV256" s="6"/>
      <c r="AW256" t="e">
        <f>VLOOKUP(Таблица91112282710[[#This Row],[Название ПД1 для согласования]],ТаблПодрГазпром[],2,FALSE)</f>
        <v>#N/A</v>
      </c>
      <c r="AX256" s="6"/>
      <c r="AY256" t="e">
        <f>VLOOKUP(Таблица91112282710[[#This Row],[Название ПД2 для согласования]],ТаблПодрГазпром[],2,FALSE)</f>
        <v>#N/A</v>
      </c>
      <c r="AZ256" s="6"/>
      <c r="BA256" t="e">
        <f>VLOOKUP(Таблица91112282710[[#This Row],[Название ПД3 для согласования]],ТаблПодрГазпром[],2,FALSE)</f>
        <v>#N/A</v>
      </c>
      <c r="BB256" s="6"/>
      <c r="BC256" t="e">
        <f>VLOOKUP(Таблица91112282710[[#This Row],[Название ПД4 для согласования]],ТаблПодрГазпром[],2,FALSE)</f>
        <v>#N/A</v>
      </c>
      <c r="BD256" s="6"/>
      <c r="BE256" t="e">
        <f>VLOOKUP(Таблица91112282710[[#This Row],[Название ПД5 для согласования]],ТаблПодрГазпром[],2,FALSE)</f>
        <v>#N/A</v>
      </c>
      <c r="BF256" s="2"/>
      <c r="BG256" s="12"/>
      <c r="BH256" s="12"/>
      <c r="BI256" s="6"/>
      <c r="BJ256" t="e">
        <f>VLOOKUP(Таблица91112282710[[#This Row],[Название направления закупки]],ТаблНапрЗакуп[],2,FALSE)</f>
        <v>#N/A</v>
      </c>
      <c r="BK256" s="14"/>
      <c r="BL256" s="43" t="e">
        <f>VLOOKUP(Таблица91112282710[[#This Row],[Наименование подразделения-заявителя закупки (только для закупок ОАО "Газпром")]],ТаблПодрГазпром[],2,FALSE)</f>
        <v>#N/A</v>
      </c>
      <c r="BM256" s="14"/>
    </row>
    <row r="257" spans="1:65" x14ac:dyDescent="0.25">
      <c r="A257" s="2"/>
      <c r="B257" s="16"/>
      <c r="C257" s="6"/>
      <c r="D257" t="e">
        <f>VLOOKUP(Таблица91112282710[[#This Row],[Название документа, основания для закупки]],ТаблОснЗакуп[],2,FALSE)</f>
        <v>#N/A</v>
      </c>
      <c r="E257" s="2"/>
      <c r="F257" s="6"/>
      <c r="G257" s="41" t="e">
        <f>VLOOKUP(Таблица91112282710[[#This Row],[ Название раздела Плана]],ТаблРазделПлана4[],2,FALSE)</f>
        <v>#N/A</v>
      </c>
      <c r="H257" s="14"/>
      <c r="I257" s="14"/>
      <c r="J257" s="17"/>
      <c r="K257" s="17"/>
      <c r="L257" s="52"/>
      <c r="M257" s="51" t="e">
        <f>VLOOKUP(Таблица91112282710[[#This Row],[Предмет закупки для учета исключений  в годовом объеме закупок (Код исключения СМСП)]],ТаблИсключ,2,FALSE)</f>
        <v>#N/A</v>
      </c>
      <c r="N257" s="20"/>
      <c r="O257" s="12"/>
      <c r="P257" s="37"/>
      <c r="Q257" s="12"/>
      <c r="R257" s="12"/>
      <c r="S257" s="12"/>
      <c r="T257" s="16" t="e">
        <f>VLOOKUP(Таблица91112282710[[#This Row],[Ставка НДС]],ТаблицаСтавкиНДС[],2,FALSE)</f>
        <v>#N/A</v>
      </c>
      <c r="U257" s="6"/>
      <c r="V257" t="e">
        <f>VLOOKUP(Таблица91112282710[[#This Row],[Название источника финансирования]],ТаблИстФинанс[],2,FALSE)</f>
        <v>#N/A</v>
      </c>
      <c r="W257" s="2"/>
      <c r="X257" s="14"/>
      <c r="Y257" s="13"/>
      <c r="Z257" s="13"/>
      <c r="AA257" s="13"/>
      <c r="AB257" s="13"/>
      <c r="AC257" s="17"/>
      <c r="AD257" s="17"/>
      <c r="AE257" s="20"/>
      <c r="AF257" s="20"/>
      <c r="AG257" s="6"/>
      <c r="AH257" t="e">
        <f>VLOOKUP(Таблица91112282710[[#This Row],[Название способа закупки]],ТаблСпосЗакуп[],2,FALSE)</f>
        <v>#N/A</v>
      </c>
      <c r="AI257" s="6"/>
      <c r="AJ257" t="e">
        <f>VLOOKUP(Таблица91112282710[[#This Row],[Название формы конкурентной закупки]],ТаблФормЗакуп[],2,FALSE)</f>
        <v>#N/A</v>
      </c>
      <c r="AM257" s="14"/>
      <c r="AN257" s="14"/>
      <c r="AO257" s="15"/>
      <c r="AP257" s="14"/>
      <c r="AQ257" s="14"/>
      <c r="AR257" s="14"/>
      <c r="AT257" s="2"/>
      <c r="AV257" s="6"/>
      <c r="AW257" t="e">
        <f>VLOOKUP(Таблица91112282710[[#This Row],[Название ПД1 для согласования]],ТаблПодрГазпром[],2,FALSE)</f>
        <v>#N/A</v>
      </c>
      <c r="AX257" s="6"/>
      <c r="AY257" t="e">
        <f>VLOOKUP(Таблица91112282710[[#This Row],[Название ПД2 для согласования]],ТаблПодрГазпром[],2,FALSE)</f>
        <v>#N/A</v>
      </c>
      <c r="AZ257" s="6"/>
      <c r="BA257" t="e">
        <f>VLOOKUP(Таблица91112282710[[#This Row],[Название ПД3 для согласования]],ТаблПодрГазпром[],2,FALSE)</f>
        <v>#N/A</v>
      </c>
      <c r="BB257" s="6"/>
      <c r="BC257" t="e">
        <f>VLOOKUP(Таблица91112282710[[#This Row],[Название ПД4 для согласования]],ТаблПодрГазпром[],2,FALSE)</f>
        <v>#N/A</v>
      </c>
      <c r="BD257" s="6"/>
      <c r="BE257" t="e">
        <f>VLOOKUP(Таблица91112282710[[#This Row],[Название ПД5 для согласования]],ТаблПодрГазпром[],2,FALSE)</f>
        <v>#N/A</v>
      </c>
      <c r="BF257" s="2"/>
      <c r="BG257" s="12"/>
      <c r="BH257" s="12"/>
      <c r="BI257" s="6"/>
      <c r="BJ257" t="e">
        <f>VLOOKUP(Таблица91112282710[[#This Row],[Название направления закупки]],ТаблНапрЗакуп[],2,FALSE)</f>
        <v>#N/A</v>
      </c>
      <c r="BK257" s="14"/>
      <c r="BL257" s="44" t="e">
        <f>VLOOKUP(Таблица91112282710[[#This Row],[Наименование подразделения-заявителя закупки (только для закупок ОАО "Газпром")]],ТаблПодрГазпром[],2,FALSE)</f>
        <v>#N/A</v>
      </c>
      <c r="BM257" s="14"/>
    </row>
    <row r="258" spans="1:65" x14ac:dyDescent="0.25">
      <c r="A258" s="2"/>
      <c r="B258" s="16"/>
      <c r="C258" s="6"/>
      <c r="D258" t="e">
        <f>VLOOKUP(Таблица91112282710[[#This Row],[Название документа, основания для закупки]],ТаблОснЗакуп[],2,FALSE)</f>
        <v>#N/A</v>
      </c>
      <c r="E258" s="2"/>
      <c r="F258" s="6"/>
      <c r="G258" s="41" t="e">
        <f>VLOOKUP(Таблица91112282710[[#This Row],[ Название раздела Плана]],ТаблРазделПлана4[],2,FALSE)</f>
        <v>#N/A</v>
      </c>
      <c r="H258" s="14"/>
      <c r="I258" s="14"/>
      <c r="J258" s="17"/>
      <c r="K258" s="17"/>
      <c r="L258" s="52"/>
      <c r="M258" s="51" t="e">
        <f>VLOOKUP(Таблица91112282710[[#This Row],[Предмет закупки для учета исключений  в годовом объеме закупок (Код исключения СМСП)]],ТаблИсключ,2,FALSE)</f>
        <v>#N/A</v>
      </c>
      <c r="N258" s="20"/>
      <c r="O258" s="12"/>
      <c r="P258" s="37"/>
      <c r="Q258" s="12"/>
      <c r="R258" s="12"/>
      <c r="S258" s="12"/>
      <c r="T258" s="16" t="e">
        <f>VLOOKUP(Таблица91112282710[[#This Row],[Ставка НДС]],ТаблицаСтавкиНДС[],2,FALSE)</f>
        <v>#N/A</v>
      </c>
      <c r="U258" s="6"/>
      <c r="V258" t="e">
        <f>VLOOKUP(Таблица91112282710[[#This Row],[Название источника финансирования]],ТаблИстФинанс[],2,FALSE)</f>
        <v>#N/A</v>
      </c>
      <c r="W258" s="2"/>
      <c r="X258" s="14"/>
      <c r="Y258" s="13"/>
      <c r="Z258" s="13"/>
      <c r="AA258" s="13"/>
      <c r="AB258" s="13"/>
      <c r="AC258" s="17"/>
      <c r="AD258" s="17"/>
      <c r="AE258" s="20"/>
      <c r="AF258" s="20"/>
      <c r="AG258" s="6"/>
      <c r="AH258" t="e">
        <f>VLOOKUP(Таблица91112282710[[#This Row],[Название способа закупки]],ТаблСпосЗакуп[],2,FALSE)</f>
        <v>#N/A</v>
      </c>
      <c r="AI258" s="6"/>
      <c r="AJ258" t="e">
        <f>VLOOKUP(Таблица91112282710[[#This Row],[Название формы конкурентной закупки]],ТаблФормЗакуп[],2,FALSE)</f>
        <v>#N/A</v>
      </c>
      <c r="AM258" s="14"/>
      <c r="AN258" s="14"/>
      <c r="AO258" s="15"/>
      <c r="AP258" s="14"/>
      <c r="AQ258" s="14"/>
      <c r="AR258" s="14"/>
      <c r="AT258" s="2"/>
      <c r="AV258" s="6"/>
      <c r="AW258" t="e">
        <f>VLOOKUP(Таблица91112282710[[#This Row],[Название ПД1 для согласования]],ТаблПодрГазпром[],2,FALSE)</f>
        <v>#N/A</v>
      </c>
      <c r="AX258" s="6"/>
      <c r="AY258" t="e">
        <f>VLOOKUP(Таблица91112282710[[#This Row],[Название ПД2 для согласования]],ТаблПодрГазпром[],2,FALSE)</f>
        <v>#N/A</v>
      </c>
      <c r="AZ258" s="6"/>
      <c r="BA258" t="e">
        <f>VLOOKUP(Таблица91112282710[[#This Row],[Название ПД3 для согласования]],ТаблПодрГазпром[],2,FALSE)</f>
        <v>#N/A</v>
      </c>
      <c r="BB258" s="6"/>
      <c r="BC258" t="e">
        <f>VLOOKUP(Таблица91112282710[[#This Row],[Название ПД4 для согласования]],ТаблПодрГазпром[],2,FALSE)</f>
        <v>#N/A</v>
      </c>
      <c r="BD258" s="6"/>
      <c r="BE258" t="e">
        <f>VLOOKUP(Таблица91112282710[[#This Row],[Название ПД5 для согласования]],ТаблПодрГазпром[],2,FALSE)</f>
        <v>#N/A</v>
      </c>
      <c r="BF258" s="2"/>
      <c r="BG258" s="12"/>
      <c r="BH258" s="12"/>
      <c r="BI258" s="6"/>
      <c r="BJ258" t="e">
        <f>VLOOKUP(Таблица91112282710[[#This Row],[Название направления закупки]],ТаблНапрЗакуп[],2,FALSE)</f>
        <v>#N/A</v>
      </c>
      <c r="BK258" s="14"/>
      <c r="BL258" s="43" t="e">
        <f>VLOOKUP(Таблица91112282710[[#This Row],[Наименование подразделения-заявителя закупки (только для закупок ОАО "Газпром")]],ТаблПодрГазпром[],2,FALSE)</f>
        <v>#N/A</v>
      </c>
      <c r="BM258" s="14"/>
    </row>
    <row r="259" spans="1:65" x14ac:dyDescent="0.25">
      <c r="A259" s="2"/>
      <c r="B259" s="16"/>
      <c r="C259" s="6"/>
      <c r="D259" t="e">
        <f>VLOOKUP(Таблица91112282710[[#This Row],[Название документа, основания для закупки]],ТаблОснЗакуп[],2,FALSE)</f>
        <v>#N/A</v>
      </c>
      <c r="E259" s="2"/>
      <c r="F259" s="6"/>
      <c r="G259" s="41" t="e">
        <f>VLOOKUP(Таблица91112282710[[#This Row],[ Название раздела Плана]],ТаблРазделПлана4[],2,FALSE)</f>
        <v>#N/A</v>
      </c>
      <c r="H259" s="14"/>
      <c r="I259" s="14"/>
      <c r="J259" s="17"/>
      <c r="K259" s="17"/>
      <c r="L259" s="52"/>
      <c r="M259" s="51" t="e">
        <f>VLOOKUP(Таблица91112282710[[#This Row],[Предмет закупки для учета исключений  в годовом объеме закупок (Код исключения СМСП)]],ТаблИсключ,2,FALSE)</f>
        <v>#N/A</v>
      </c>
      <c r="N259" s="20"/>
      <c r="O259" s="12"/>
      <c r="P259" s="37"/>
      <c r="Q259" s="12"/>
      <c r="R259" s="12"/>
      <c r="S259" s="12"/>
      <c r="T259" s="16" t="e">
        <f>VLOOKUP(Таблица91112282710[[#This Row],[Ставка НДС]],ТаблицаСтавкиНДС[],2,FALSE)</f>
        <v>#N/A</v>
      </c>
      <c r="U259" s="6"/>
      <c r="V259" t="e">
        <f>VLOOKUP(Таблица91112282710[[#This Row],[Название источника финансирования]],ТаблИстФинанс[],2,FALSE)</f>
        <v>#N/A</v>
      </c>
      <c r="W259" s="2"/>
      <c r="X259" s="14"/>
      <c r="Y259" s="13"/>
      <c r="Z259" s="13"/>
      <c r="AA259" s="13"/>
      <c r="AB259" s="13"/>
      <c r="AC259" s="17"/>
      <c r="AD259" s="17"/>
      <c r="AE259" s="20"/>
      <c r="AF259" s="20"/>
      <c r="AG259" s="6"/>
      <c r="AH259" t="e">
        <f>VLOOKUP(Таблица91112282710[[#This Row],[Название способа закупки]],ТаблСпосЗакуп[],2,FALSE)</f>
        <v>#N/A</v>
      </c>
      <c r="AI259" s="6"/>
      <c r="AJ259" t="e">
        <f>VLOOKUP(Таблица91112282710[[#This Row],[Название формы конкурентной закупки]],ТаблФормЗакуп[],2,FALSE)</f>
        <v>#N/A</v>
      </c>
      <c r="AM259" s="14"/>
      <c r="AN259" s="14"/>
      <c r="AO259" s="15"/>
      <c r="AP259" s="14"/>
      <c r="AQ259" s="14"/>
      <c r="AR259" s="14"/>
      <c r="AT259" s="2"/>
      <c r="AV259" s="6"/>
      <c r="AW259" t="e">
        <f>VLOOKUP(Таблица91112282710[[#This Row],[Название ПД1 для согласования]],ТаблПодрГазпром[],2,FALSE)</f>
        <v>#N/A</v>
      </c>
      <c r="AX259" s="6"/>
      <c r="AY259" t="e">
        <f>VLOOKUP(Таблица91112282710[[#This Row],[Название ПД2 для согласования]],ТаблПодрГазпром[],2,FALSE)</f>
        <v>#N/A</v>
      </c>
      <c r="AZ259" s="6"/>
      <c r="BA259" t="e">
        <f>VLOOKUP(Таблица91112282710[[#This Row],[Название ПД3 для согласования]],ТаблПодрГазпром[],2,FALSE)</f>
        <v>#N/A</v>
      </c>
      <c r="BB259" s="6"/>
      <c r="BC259" t="e">
        <f>VLOOKUP(Таблица91112282710[[#This Row],[Название ПД4 для согласования]],ТаблПодрГазпром[],2,FALSE)</f>
        <v>#N/A</v>
      </c>
      <c r="BD259" s="6"/>
      <c r="BE259" t="e">
        <f>VLOOKUP(Таблица91112282710[[#This Row],[Название ПД5 для согласования]],ТаблПодрГазпром[],2,FALSE)</f>
        <v>#N/A</v>
      </c>
      <c r="BF259" s="2"/>
      <c r="BG259" s="12"/>
      <c r="BH259" s="12"/>
      <c r="BI259" s="6"/>
      <c r="BJ259" t="e">
        <f>VLOOKUP(Таблица91112282710[[#This Row],[Название направления закупки]],ТаблНапрЗакуп[],2,FALSE)</f>
        <v>#N/A</v>
      </c>
      <c r="BK259" s="14"/>
      <c r="BL259" s="44" t="e">
        <f>VLOOKUP(Таблица91112282710[[#This Row],[Наименование подразделения-заявителя закупки (только для закупок ОАО "Газпром")]],ТаблПодрГазпром[],2,FALSE)</f>
        <v>#N/A</v>
      </c>
      <c r="BM259" s="14"/>
    </row>
    <row r="260" spans="1:65" x14ac:dyDescent="0.25">
      <c r="A260" s="2"/>
      <c r="B260" s="16"/>
      <c r="C260" s="6"/>
      <c r="D260" t="e">
        <f>VLOOKUP(Таблица91112282710[[#This Row],[Название документа, основания для закупки]],ТаблОснЗакуп[],2,FALSE)</f>
        <v>#N/A</v>
      </c>
      <c r="E260" s="2"/>
      <c r="F260" s="6"/>
      <c r="G260" s="41" t="e">
        <f>VLOOKUP(Таблица91112282710[[#This Row],[ Название раздела Плана]],ТаблРазделПлана4[],2,FALSE)</f>
        <v>#N/A</v>
      </c>
      <c r="H260" s="14"/>
      <c r="I260" s="14"/>
      <c r="J260" s="17"/>
      <c r="K260" s="17"/>
      <c r="L260" s="52"/>
      <c r="M260" s="51" t="e">
        <f>VLOOKUP(Таблица91112282710[[#This Row],[Предмет закупки для учета исключений  в годовом объеме закупок (Код исключения СМСП)]],ТаблИсключ,2,FALSE)</f>
        <v>#N/A</v>
      </c>
      <c r="N260" s="20"/>
      <c r="O260" s="12"/>
      <c r="P260" s="37"/>
      <c r="Q260" s="12"/>
      <c r="R260" s="12"/>
      <c r="S260" s="12"/>
      <c r="T260" s="16" t="e">
        <f>VLOOKUP(Таблица91112282710[[#This Row],[Ставка НДС]],ТаблицаСтавкиНДС[],2,FALSE)</f>
        <v>#N/A</v>
      </c>
      <c r="U260" s="6"/>
      <c r="V260" t="e">
        <f>VLOOKUP(Таблица91112282710[[#This Row],[Название источника финансирования]],ТаблИстФинанс[],2,FALSE)</f>
        <v>#N/A</v>
      </c>
      <c r="W260" s="2"/>
      <c r="X260" s="14"/>
      <c r="Y260" s="13"/>
      <c r="Z260" s="13"/>
      <c r="AA260" s="13"/>
      <c r="AB260" s="13"/>
      <c r="AC260" s="17"/>
      <c r="AD260" s="17"/>
      <c r="AE260" s="20"/>
      <c r="AF260" s="20"/>
      <c r="AG260" s="6"/>
      <c r="AH260" t="e">
        <f>VLOOKUP(Таблица91112282710[[#This Row],[Название способа закупки]],ТаблСпосЗакуп[],2,FALSE)</f>
        <v>#N/A</v>
      </c>
      <c r="AI260" s="6"/>
      <c r="AJ260" t="e">
        <f>VLOOKUP(Таблица91112282710[[#This Row],[Название формы конкурентной закупки]],ТаблФормЗакуп[],2,FALSE)</f>
        <v>#N/A</v>
      </c>
      <c r="AM260" s="14"/>
      <c r="AN260" s="14"/>
      <c r="AO260" s="15"/>
      <c r="AP260" s="14"/>
      <c r="AQ260" s="14"/>
      <c r="AR260" s="14"/>
      <c r="AT260" s="2"/>
      <c r="AV260" s="6"/>
      <c r="AW260" t="e">
        <f>VLOOKUP(Таблица91112282710[[#This Row],[Название ПД1 для согласования]],ТаблПодрГазпром[],2,FALSE)</f>
        <v>#N/A</v>
      </c>
      <c r="AX260" s="6"/>
      <c r="AY260" t="e">
        <f>VLOOKUP(Таблица91112282710[[#This Row],[Название ПД2 для согласования]],ТаблПодрГазпром[],2,FALSE)</f>
        <v>#N/A</v>
      </c>
      <c r="AZ260" s="6"/>
      <c r="BA260" t="e">
        <f>VLOOKUP(Таблица91112282710[[#This Row],[Название ПД3 для согласования]],ТаблПодрГазпром[],2,FALSE)</f>
        <v>#N/A</v>
      </c>
      <c r="BB260" s="6"/>
      <c r="BC260" t="e">
        <f>VLOOKUP(Таблица91112282710[[#This Row],[Название ПД4 для согласования]],ТаблПодрГазпром[],2,FALSE)</f>
        <v>#N/A</v>
      </c>
      <c r="BD260" s="6"/>
      <c r="BE260" t="e">
        <f>VLOOKUP(Таблица91112282710[[#This Row],[Название ПД5 для согласования]],ТаблПодрГазпром[],2,FALSE)</f>
        <v>#N/A</v>
      </c>
      <c r="BF260" s="2"/>
      <c r="BG260" s="12"/>
      <c r="BH260" s="12"/>
      <c r="BI260" s="6"/>
      <c r="BJ260" t="e">
        <f>VLOOKUP(Таблица91112282710[[#This Row],[Название направления закупки]],ТаблНапрЗакуп[],2,FALSE)</f>
        <v>#N/A</v>
      </c>
      <c r="BK260" s="14"/>
      <c r="BL260" s="43" t="e">
        <f>VLOOKUP(Таблица91112282710[[#This Row],[Наименование подразделения-заявителя закупки (только для закупок ОАО "Газпром")]],ТаблПодрГазпром[],2,FALSE)</f>
        <v>#N/A</v>
      </c>
      <c r="BM260" s="14"/>
    </row>
    <row r="261" spans="1:65" x14ac:dyDescent="0.25">
      <c r="A261" s="2"/>
      <c r="B261" s="16"/>
      <c r="C261" s="6"/>
      <c r="D261" t="e">
        <f>VLOOKUP(Таблица91112282710[[#This Row],[Название документа, основания для закупки]],ТаблОснЗакуп[],2,FALSE)</f>
        <v>#N/A</v>
      </c>
      <c r="E261" s="2"/>
      <c r="F261" s="6"/>
      <c r="G261" s="41" t="e">
        <f>VLOOKUP(Таблица91112282710[[#This Row],[ Название раздела Плана]],ТаблРазделПлана4[],2,FALSE)</f>
        <v>#N/A</v>
      </c>
      <c r="H261" s="14"/>
      <c r="I261" s="14"/>
      <c r="J261" s="17"/>
      <c r="K261" s="17"/>
      <c r="L261" s="52"/>
      <c r="M261" s="51" t="e">
        <f>VLOOKUP(Таблица91112282710[[#This Row],[Предмет закупки для учета исключений  в годовом объеме закупок (Код исключения СМСП)]],ТаблИсключ,2,FALSE)</f>
        <v>#N/A</v>
      </c>
      <c r="N261" s="20"/>
      <c r="O261" s="12"/>
      <c r="P261" s="37"/>
      <c r="Q261" s="12"/>
      <c r="R261" s="12"/>
      <c r="S261" s="12"/>
      <c r="T261" s="16" t="e">
        <f>VLOOKUP(Таблица91112282710[[#This Row],[Ставка НДС]],ТаблицаСтавкиНДС[],2,FALSE)</f>
        <v>#N/A</v>
      </c>
      <c r="U261" s="6"/>
      <c r="V261" t="e">
        <f>VLOOKUP(Таблица91112282710[[#This Row],[Название источника финансирования]],ТаблИстФинанс[],2,FALSE)</f>
        <v>#N/A</v>
      </c>
      <c r="W261" s="2"/>
      <c r="X261" s="14"/>
      <c r="Y261" s="13"/>
      <c r="Z261" s="13"/>
      <c r="AA261" s="13"/>
      <c r="AB261" s="13"/>
      <c r="AC261" s="17"/>
      <c r="AD261" s="17"/>
      <c r="AE261" s="20"/>
      <c r="AF261" s="20"/>
      <c r="AG261" s="6"/>
      <c r="AH261" t="e">
        <f>VLOOKUP(Таблица91112282710[[#This Row],[Название способа закупки]],ТаблСпосЗакуп[],2,FALSE)</f>
        <v>#N/A</v>
      </c>
      <c r="AI261" s="6"/>
      <c r="AJ261" t="e">
        <f>VLOOKUP(Таблица91112282710[[#This Row],[Название формы конкурентной закупки]],ТаблФормЗакуп[],2,FALSE)</f>
        <v>#N/A</v>
      </c>
      <c r="AM261" s="14"/>
      <c r="AN261" s="14"/>
      <c r="AO261" s="15"/>
      <c r="AP261" s="14"/>
      <c r="AQ261" s="14"/>
      <c r="AR261" s="14"/>
      <c r="AT261" s="2"/>
      <c r="AV261" s="6"/>
      <c r="AW261" t="e">
        <f>VLOOKUP(Таблица91112282710[[#This Row],[Название ПД1 для согласования]],ТаблПодрГазпром[],2,FALSE)</f>
        <v>#N/A</v>
      </c>
      <c r="AX261" s="6"/>
      <c r="AY261" t="e">
        <f>VLOOKUP(Таблица91112282710[[#This Row],[Название ПД2 для согласования]],ТаблПодрГазпром[],2,FALSE)</f>
        <v>#N/A</v>
      </c>
      <c r="AZ261" s="6"/>
      <c r="BA261" t="e">
        <f>VLOOKUP(Таблица91112282710[[#This Row],[Название ПД3 для согласования]],ТаблПодрГазпром[],2,FALSE)</f>
        <v>#N/A</v>
      </c>
      <c r="BB261" s="6"/>
      <c r="BC261" t="e">
        <f>VLOOKUP(Таблица91112282710[[#This Row],[Название ПД4 для согласования]],ТаблПодрГазпром[],2,FALSE)</f>
        <v>#N/A</v>
      </c>
      <c r="BD261" s="6"/>
      <c r="BE261" t="e">
        <f>VLOOKUP(Таблица91112282710[[#This Row],[Название ПД5 для согласования]],ТаблПодрГазпром[],2,FALSE)</f>
        <v>#N/A</v>
      </c>
      <c r="BF261" s="2"/>
      <c r="BG261" s="12"/>
      <c r="BH261" s="12"/>
      <c r="BI261" s="6"/>
      <c r="BJ261" t="e">
        <f>VLOOKUP(Таблица91112282710[[#This Row],[Название направления закупки]],ТаблНапрЗакуп[],2,FALSE)</f>
        <v>#N/A</v>
      </c>
      <c r="BK261" s="14"/>
      <c r="BL261" s="44" t="e">
        <f>VLOOKUP(Таблица91112282710[[#This Row],[Наименование подразделения-заявителя закупки (только для закупок ОАО "Газпром")]],ТаблПодрГазпром[],2,FALSE)</f>
        <v>#N/A</v>
      </c>
      <c r="BM261" s="14"/>
    </row>
    <row r="262" spans="1:65" x14ac:dyDescent="0.25">
      <c r="A262" s="2"/>
      <c r="B262" s="16"/>
      <c r="C262" s="6"/>
      <c r="D262" t="e">
        <f>VLOOKUP(Таблица91112282710[[#This Row],[Название документа, основания для закупки]],ТаблОснЗакуп[],2,FALSE)</f>
        <v>#N/A</v>
      </c>
      <c r="E262" s="2"/>
      <c r="F262" s="6"/>
      <c r="G262" s="41" t="e">
        <f>VLOOKUP(Таблица91112282710[[#This Row],[ Название раздела Плана]],ТаблРазделПлана4[],2,FALSE)</f>
        <v>#N/A</v>
      </c>
      <c r="H262" s="14"/>
      <c r="I262" s="14"/>
      <c r="J262" s="17"/>
      <c r="K262" s="17"/>
      <c r="L262" s="52"/>
      <c r="M262" s="51" t="e">
        <f>VLOOKUP(Таблица91112282710[[#This Row],[Предмет закупки для учета исключений  в годовом объеме закупок (Код исключения СМСП)]],ТаблИсключ,2,FALSE)</f>
        <v>#N/A</v>
      </c>
      <c r="N262" s="20"/>
      <c r="O262" s="12"/>
      <c r="P262" s="37"/>
      <c r="Q262" s="12"/>
      <c r="R262" s="12"/>
      <c r="S262" s="12"/>
      <c r="T262" s="16" t="e">
        <f>VLOOKUP(Таблица91112282710[[#This Row],[Ставка НДС]],ТаблицаСтавкиНДС[],2,FALSE)</f>
        <v>#N/A</v>
      </c>
      <c r="U262" s="6"/>
      <c r="V262" t="e">
        <f>VLOOKUP(Таблица91112282710[[#This Row],[Название источника финансирования]],ТаблИстФинанс[],2,FALSE)</f>
        <v>#N/A</v>
      </c>
      <c r="W262" s="2"/>
      <c r="X262" s="14"/>
      <c r="Y262" s="13"/>
      <c r="Z262" s="13"/>
      <c r="AA262" s="13"/>
      <c r="AB262" s="13"/>
      <c r="AC262" s="17"/>
      <c r="AD262" s="17"/>
      <c r="AE262" s="20"/>
      <c r="AF262" s="20"/>
      <c r="AG262" s="6"/>
      <c r="AH262" t="e">
        <f>VLOOKUP(Таблица91112282710[[#This Row],[Название способа закупки]],ТаблСпосЗакуп[],2,FALSE)</f>
        <v>#N/A</v>
      </c>
      <c r="AI262" s="6"/>
      <c r="AJ262" t="e">
        <f>VLOOKUP(Таблица91112282710[[#This Row],[Название формы конкурентной закупки]],ТаблФормЗакуп[],2,FALSE)</f>
        <v>#N/A</v>
      </c>
      <c r="AM262" s="14"/>
      <c r="AN262" s="14"/>
      <c r="AO262" s="15"/>
      <c r="AP262" s="14"/>
      <c r="AQ262" s="14"/>
      <c r="AR262" s="14"/>
      <c r="AT262" s="2"/>
      <c r="AV262" s="6"/>
      <c r="AW262" t="e">
        <f>VLOOKUP(Таблица91112282710[[#This Row],[Название ПД1 для согласования]],ТаблПодрГазпром[],2,FALSE)</f>
        <v>#N/A</v>
      </c>
      <c r="AX262" s="6"/>
      <c r="AY262" t="e">
        <f>VLOOKUP(Таблица91112282710[[#This Row],[Название ПД2 для согласования]],ТаблПодрГазпром[],2,FALSE)</f>
        <v>#N/A</v>
      </c>
      <c r="AZ262" s="6"/>
      <c r="BA262" t="e">
        <f>VLOOKUP(Таблица91112282710[[#This Row],[Название ПД3 для согласования]],ТаблПодрГазпром[],2,FALSE)</f>
        <v>#N/A</v>
      </c>
      <c r="BB262" s="6"/>
      <c r="BC262" t="e">
        <f>VLOOKUP(Таблица91112282710[[#This Row],[Название ПД4 для согласования]],ТаблПодрГазпром[],2,FALSE)</f>
        <v>#N/A</v>
      </c>
      <c r="BD262" s="6"/>
      <c r="BE262" t="e">
        <f>VLOOKUP(Таблица91112282710[[#This Row],[Название ПД5 для согласования]],ТаблПодрГазпром[],2,FALSE)</f>
        <v>#N/A</v>
      </c>
      <c r="BF262" s="2"/>
      <c r="BG262" s="12"/>
      <c r="BH262" s="12"/>
      <c r="BI262" s="6"/>
      <c r="BJ262" t="e">
        <f>VLOOKUP(Таблица91112282710[[#This Row],[Название направления закупки]],ТаблНапрЗакуп[],2,FALSE)</f>
        <v>#N/A</v>
      </c>
      <c r="BK262" s="14"/>
      <c r="BL262" s="43" t="e">
        <f>VLOOKUP(Таблица91112282710[[#This Row],[Наименование подразделения-заявителя закупки (только для закупок ОАО "Газпром")]],ТаблПодрГазпром[],2,FALSE)</f>
        <v>#N/A</v>
      </c>
      <c r="BM262" s="14"/>
    </row>
    <row r="263" spans="1:65" x14ac:dyDescent="0.25">
      <c r="A263" s="2"/>
      <c r="B263" s="16"/>
      <c r="C263" s="6"/>
      <c r="D263" t="e">
        <f>VLOOKUP(Таблица91112282710[[#This Row],[Название документа, основания для закупки]],ТаблОснЗакуп[],2,FALSE)</f>
        <v>#N/A</v>
      </c>
      <c r="E263" s="2"/>
      <c r="F263" s="6"/>
      <c r="G263" s="41" t="e">
        <f>VLOOKUP(Таблица91112282710[[#This Row],[ Название раздела Плана]],ТаблРазделПлана4[],2,FALSE)</f>
        <v>#N/A</v>
      </c>
      <c r="H263" s="14"/>
      <c r="I263" s="14"/>
      <c r="J263" s="17"/>
      <c r="K263" s="17"/>
      <c r="L263" s="52"/>
      <c r="M263" s="51" t="e">
        <f>VLOOKUP(Таблица91112282710[[#This Row],[Предмет закупки для учета исключений  в годовом объеме закупок (Код исключения СМСП)]],ТаблИсключ,2,FALSE)</f>
        <v>#N/A</v>
      </c>
      <c r="N263" s="20"/>
      <c r="O263" s="12"/>
      <c r="P263" s="37"/>
      <c r="Q263" s="12"/>
      <c r="R263" s="12"/>
      <c r="S263" s="12"/>
      <c r="T263" s="16" t="e">
        <f>VLOOKUP(Таблица91112282710[[#This Row],[Ставка НДС]],ТаблицаСтавкиНДС[],2,FALSE)</f>
        <v>#N/A</v>
      </c>
      <c r="U263" s="6"/>
      <c r="V263" t="e">
        <f>VLOOKUP(Таблица91112282710[[#This Row],[Название источника финансирования]],ТаблИстФинанс[],2,FALSE)</f>
        <v>#N/A</v>
      </c>
      <c r="W263" s="2"/>
      <c r="X263" s="14"/>
      <c r="Y263" s="13"/>
      <c r="Z263" s="13"/>
      <c r="AA263" s="13"/>
      <c r="AB263" s="13"/>
      <c r="AC263" s="17"/>
      <c r="AD263" s="17"/>
      <c r="AE263" s="20"/>
      <c r="AF263" s="20"/>
      <c r="AG263" s="6"/>
      <c r="AH263" t="e">
        <f>VLOOKUP(Таблица91112282710[[#This Row],[Название способа закупки]],ТаблСпосЗакуп[],2,FALSE)</f>
        <v>#N/A</v>
      </c>
      <c r="AI263" s="6"/>
      <c r="AJ263" t="e">
        <f>VLOOKUP(Таблица91112282710[[#This Row],[Название формы конкурентной закупки]],ТаблФормЗакуп[],2,FALSE)</f>
        <v>#N/A</v>
      </c>
      <c r="AM263" s="14"/>
      <c r="AN263" s="14"/>
      <c r="AO263" s="15"/>
      <c r="AP263" s="14"/>
      <c r="AQ263" s="14"/>
      <c r="AR263" s="14"/>
      <c r="AT263" s="2"/>
      <c r="AV263" s="6"/>
      <c r="AW263" t="e">
        <f>VLOOKUP(Таблица91112282710[[#This Row],[Название ПД1 для согласования]],ТаблПодрГазпром[],2,FALSE)</f>
        <v>#N/A</v>
      </c>
      <c r="AX263" s="6"/>
      <c r="AY263" t="e">
        <f>VLOOKUP(Таблица91112282710[[#This Row],[Название ПД2 для согласования]],ТаблПодрГазпром[],2,FALSE)</f>
        <v>#N/A</v>
      </c>
      <c r="AZ263" s="6"/>
      <c r="BA263" t="e">
        <f>VLOOKUP(Таблица91112282710[[#This Row],[Название ПД3 для согласования]],ТаблПодрГазпром[],2,FALSE)</f>
        <v>#N/A</v>
      </c>
      <c r="BB263" s="6"/>
      <c r="BC263" t="e">
        <f>VLOOKUP(Таблица91112282710[[#This Row],[Название ПД4 для согласования]],ТаблПодрГазпром[],2,FALSE)</f>
        <v>#N/A</v>
      </c>
      <c r="BD263" s="6"/>
      <c r="BE263" t="e">
        <f>VLOOKUP(Таблица91112282710[[#This Row],[Название ПД5 для согласования]],ТаблПодрГазпром[],2,FALSE)</f>
        <v>#N/A</v>
      </c>
      <c r="BF263" s="2"/>
      <c r="BG263" s="12"/>
      <c r="BH263" s="12"/>
      <c r="BI263" s="6"/>
      <c r="BJ263" t="e">
        <f>VLOOKUP(Таблица91112282710[[#This Row],[Название направления закупки]],ТаблНапрЗакуп[],2,FALSE)</f>
        <v>#N/A</v>
      </c>
      <c r="BK263" s="14"/>
      <c r="BL263" s="44" t="e">
        <f>VLOOKUP(Таблица91112282710[[#This Row],[Наименование подразделения-заявителя закупки (только для закупок ОАО "Газпром")]],ТаблПодрГазпром[],2,FALSE)</f>
        <v>#N/A</v>
      </c>
      <c r="BM263" s="14"/>
    </row>
    <row r="264" spans="1:65" x14ac:dyDescent="0.25">
      <c r="A264" s="2"/>
      <c r="B264" s="16"/>
      <c r="C264" s="6"/>
      <c r="D264" t="e">
        <f>VLOOKUP(Таблица91112282710[[#This Row],[Название документа, основания для закупки]],ТаблОснЗакуп[],2,FALSE)</f>
        <v>#N/A</v>
      </c>
      <c r="E264" s="2"/>
      <c r="F264" s="6"/>
      <c r="G264" s="41" t="e">
        <f>VLOOKUP(Таблица91112282710[[#This Row],[ Название раздела Плана]],ТаблРазделПлана4[],2,FALSE)</f>
        <v>#N/A</v>
      </c>
      <c r="H264" s="14"/>
      <c r="I264" s="14"/>
      <c r="J264" s="17"/>
      <c r="K264" s="17"/>
      <c r="L264" s="52"/>
      <c r="M264" s="51" t="e">
        <f>VLOOKUP(Таблица91112282710[[#This Row],[Предмет закупки для учета исключений  в годовом объеме закупок (Код исключения СМСП)]],ТаблИсключ,2,FALSE)</f>
        <v>#N/A</v>
      </c>
      <c r="N264" s="20"/>
      <c r="O264" s="12"/>
      <c r="P264" s="37"/>
      <c r="Q264" s="12"/>
      <c r="R264" s="12"/>
      <c r="S264" s="12"/>
      <c r="T264" s="16" t="e">
        <f>VLOOKUP(Таблица91112282710[[#This Row],[Ставка НДС]],ТаблицаСтавкиНДС[],2,FALSE)</f>
        <v>#N/A</v>
      </c>
      <c r="U264" s="6"/>
      <c r="V264" t="e">
        <f>VLOOKUP(Таблица91112282710[[#This Row],[Название источника финансирования]],ТаблИстФинанс[],2,FALSE)</f>
        <v>#N/A</v>
      </c>
      <c r="W264" s="2"/>
      <c r="X264" s="14"/>
      <c r="Y264" s="13"/>
      <c r="Z264" s="13"/>
      <c r="AA264" s="13"/>
      <c r="AB264" s="13"/>
      <c r="AC264" s="17"/>
      <c r="AD264" s="17"/>
      <c r="AE264" s="20"/>
      <c r="AF264" s="20"/>
      <c r="AG264" s="6"/>
      <c r="AH264" t="e">
        <f>VLOOKUP(Таблица91112282710[[#This Row],[Название способа закупки]],ТаблСпосЗакуп[],2,FALSE)</f>
        <v>#N/A</v>
      </c>
      <c r="AI264" s="6"/>
      <c r="AJ264" t="e">
        <f>VLOOKUP(Таблица91112282710[[#This Row],[Название формы конкурентной закупки]],ТаблФормЗакуп[],2,FALSE)</f>
        <v>#N/A</v>
      </c>
      <c r="AM264" s="14"/>
      <c r="AN264" s="14"/>
      <c r="AO264" s="15"/>
      <c r="AP264" s="14"/>
      <c r="AQ264" s="14"/>
      <c r="AR264" s="14"/>
      <c r="AT264" s="2"/>
      <c r="AV264" s="6"/>
      <c r="AW264" t="e">
        <f>VLOOKUP(Таблица91112282710[[#This Row],[Название ПД1 для согласования]],ТаблПодрГазпром[],2,FALSE)</f>
        <v>#N/A</v>
      </c>
      <c r="AX264" s="6"/>
      <c r="AY264" t="e">
        <f>VLOOKUP(Таблица91112282710[[#This Row],[Название ПД2 для согласования]],ТаблПодрГазпром[],2,FALSE)</f>
        <v>#N/A</v>
      </c>
      <c r="AZ264" s="6"/>
      <c r="BA264" t="e">
        <f>VLOOKUP(Таблица91112282710[[#This Row],[Название ПД3 для согласования]],ТаблПодрГазпром[],2,FALSE)</f>
        <v>#N/A</v>
      </c>
      <c r="BB264" s="6"/>
      <c r="BC264" t="e">
        <f>VLOOKUP(Таблица91112282710[[#This Row],[Название ПД4 для согласования]],ТаблПодрГазпром[],2,FALSE)</f>
        <v>#N/A</v>
      </c>
      <c r="BD264" s="6"/>
      <c r="BE264" t="e">
        <f>VLOOKUP(Таблица91112282710[[#This Row],[Название ПД5 для согласования]],ТаблПодрГазпром[],2,FALSE)</f>
        <v>#N/A</v>
      </c>
      <c r="BF264" s="2"/>
      <c r="BG264" s="12"/>
      <c r="BH264" s="12"/>
      <c r="BI264" s="6"/>
      <c r="BJ264" t="e">
        <f>VLOOKUP(Таблица91112282710[[#This Row],[Название направления закупки]],ТаблНапрЗакуп[],2,FALSE)</f>
        <v>#N/A</v>
      </c>
      <c r="BK264" s="14"/>
      <c r="BL264" s="43" t="e">
        <f>VLOOKUP(Таблица91112282710[[#This Row],[Наименование подразделения-заявителя закупки (только для закупок ОАО "Газпром")]],ТаблПодрГазпром[],2,FALSE)</f>
        <v>#N/A</v>
      </c>
      <c r="BM264" s="14"/>
    </row>
    <row r="265" spans="1:65" x14ac:dyDescent="0.25">
      <c r="A265" s="2"/>
      <c r="B265" s="16"/>
      <c r="C265" s="6"/>
      <c r="D265" t="e">
        <f>VLOOKUP(Таблица91112282710[[#This Row],[Название документа, основания для закупки]],ТаблОснЗакуп[],2,FALSE)</f>
        <v>#N/A</v>
      </c>
      <c r="E265" s="2"/>
      <c r="F265" s="6"/>
      <c r="G265" s="41" t="e">
        <f>VLOOKUP(Таблица91112282710[[#This Row],[ Название раздела Плана]],ТаблРазделПлана4[],2,FALSE)</f>
        <v>#N/A</v>
      </c>
      <c r="H265" s="14"/>
      <c r="I265" s="14"/>
      <c r="J265" s="17"/>
      <c r="K265" s="17"/>
      <c r="L265" s="52"/>
      <c r="M265" s="51" t="e">
        <f>VLOOKUP(Таблица91112282710[[#This Row],[Предмет закупки для учета исключений  в годовом объеме закупок (Код исключения СМСП)]],ТаблИсключ,2,FALSE)</f>
        <v>#N/A</v>
      </c>
      <c r="N265" s="20"/>
      <c r="O265" s="12"/>
      <c r="P265" s="37"/>
      <c r="Q265" s="12"/>
      <c r="R265" s="12"/>
      <c r="S265" s="12"/>
      <c r="T265" s="16" t="e">
        <f>VLOOKUP(Таблица91112282710[[#This Row],[Ставка НДС]],ТаблицаСтавкиНДС[],2,FALSE)</f>
        <v>#N/A</v>
      </c>
      <c r="U265" s="6"/>
      <c r="V265" t="e">
        <f>VLOOKUP(Таблица91112282710[[#This Row],[Название источника финансирования]],ТаблИстФинанс[],2,FALSE)</f>
        <v>#N/A</v>
      </c>
      <c r="W265" s="2"/>
      <c r="X265" s="14"/>
      <c r="Y265" s="13"/>
      <c r="Z265" s="13"/>
      <c r="AA265" s="13"/>
      <c r="AB265" s="13"/>
      <c r="AC265" s="17"/>
      <c r="AD265" s="17"/>
      <c r="AE265" s="20"/>
      <c r="AF265" s="20"/>
      <c r="AG265" s="6"/>
      <c r="AH265" t="e">
        <f>VLOOKUP(Таблица91112282710[[#This Row],[Название способа закупки]],ТаблСпосЗакуп[],2,FALSE)</f>
        <v>#N/A</v>
      </c>
      <c r="AI265" s="6"/>
      <c r="AJ265" t="e">
        <f>VLOOKUP(Таблица91112282710[[#This Row],[Название формы конкурентной закупки]],ТаблФормЗакуп[],2,FALSE)</f>
        <v>#N/A</v>
      </c>
      <c r="AM265" s="14"/>
      <c r="AN265" s="14"/>
      <c r="AO265" s="15"/>
      <c r="AP265" s="14"/>
      <c r="AQ265" s="14"/>
      <c r="AR265" s="14"/>
      <c r="AT265" s="2"/>
      <c r="AV265" s="6"/>
      <c r="AW265" t="e">
        <f>VLOOKUP(Таблица91112282710[[#This Row],[Название ПД1 для согласования]],ТаблПодрГазпром[],2,FALSE)</f>
        <v>#N/A</v>
      </c>
      <c r="AX265" s="6"/>
      <c r="AY265" t="e">
        <f>VLOOKUP(Таблица91112282710[[#This Row],[Название ПД2 для согласования]],ТаблПодрГазпром[],2,FALSE)</f>
        <v>#N/A</v>
      </c>
      <c r="AZ265" s="6"/>
      <c r="BA265" t="e">
        <f>VLOOKUP(Таблица91112282710[[#This Row],[Название ПД3 для согласования]],ТаблПодрГазпром[],2,FALSE)</f>
        <v>#N/A</v>
      </c>
      <c r="BB265" s="6"/>
      <c r="BC265" t="e">
        <f>VLOOKUP(Таблица91112282710[[#This Row],[Название ПД4 для согласования]],ТаблПодрГазпром[],2,FALSE)</f>
        <v>#N/A</v>
      </c>
      <c r="BD265" s="6"/>
      <c r="BE265" t="e">
        <f>VLOOKUP(Таблица91112282710[[#This Row],[Название ПД5 для согласования]],ТаблПодрГазпром[],2,FALSE)</f>
        <v>#N/A</v>
      </c>
      <c r="BF265" s="2"/>
      <c r="BG265" s="12"/>
      <c r="BH265" s="12"/>
      <c r="BI265" s="6"/>
      <c r="BJ265" t="e">
        <f>VLOOKUP(Таблица91112282710[[#This Row],[Название направления закупки]],ТаблНапрЗакуп[],2,FALSE)</f>
        <v>#N/A</v>
      </c>
      <c r="BK265" s="14"/>
      <c r="BL265" s="44" t="e">
        <f>VLOOKUP(Таблица91112282710[[#This Row],[Наименование подразделения-заявителя закупки (только для закупок ОАО "Газпром")]],ТаблПодрГазпром[],2,FALSE)</f>
        <v>#N/A</v>
      </c>
      <c r="BM265" s="14"/>
    </row>
    <row r="266" spans="1:65" x14ac:dyDescent="0.25">
      <c r="A266" s="2"/>
      <c r="B266" s="16"/>
      <c r="C266" s="6"/>
      <c r="D266" t="e">
        <f>VLOOKUP(Таблица91112282710[[#This Row],[Название документа, основания для закупки]],ТаблОснЗакуп[],2,FALSE)</f>
        <v>#N/A</v>
      </c>
      <c r="E266" s="2"/>
      <c r="F266" s="6"/>
      <c r="G266" s="41" t="e">
        <f>VLOOKUP(Таблица91112282710[[#This Row],[ Название раздела Плана]],ТаблРазделПлана4[],2,FALSE)</f>
        <v>#N/A</v>
      </c>
      <c r="H266" s="14"/>
      <c r="I266" s="14"/>
      <c r="J266" s="17"/>
      <c r="K266" s="17"/>
      <c r="L266" s="52"/>
      <c r="M266" s="51" t="e">
        <f>VLOOKUP(Таблица91112282710[[#This Row],[Предмет закупки для учета исключений  в годовом объеме закупок (Код исключения СМСП)]],ТаблИсключ,2,FALSE)</f>
        <v>#N/A</v>
      </c>
      <c r="N266" s="20"/>
      <c r="O266" s="12"/>
      <c r="P266" s="37"/>
      <c r="Q266" s="12"/>
      <c r="R266" s="12"/>
      <c r="S266" s="12"/>
      <c r="T266" s="16" t="e">
        <f>VLOOKUP(Таблица91112282710[[#This Row],[Ставка НДС]],ТаблицаСтавкиНДС[],2,FALSE)</f>
        <v>#N/A</v>
      </c>
      <c r="U266" s="6"/>
      <c r="V266" t="e">
        <f>VLOOKUP(Таблица91112282710[[#This Row],[Название источника финансирования]],ТаблИстФинанс[],2,FALSE)</f>
        <v>#N/A</v>
      </c>
      <c r="W266" s="2"/>
      <c r="X266" s="14"/>
      <c r="Y266" s="13"/>
      <c r="Z266" s="13"/>
      <c r="AA266" s="13"/>
      <c r="AB266" s="13"/>
      <c r="AC266" s="17"/>
      <c r="AD266" s="17"/>
      <c r="AE266" s="20"/>
      <c r="AF266" s="20"/>
      <c r="AG266" s="6"/>
      <c r="AH266" t="e">
        <f>VLOOKUP(Таблица91112282710[[#This Row],[Название способа закупки]],ТаблСпосЗакуп[],2,FALSE)</f>
        <v>#N/A</v>
      </c>
      <c r="AI266" s="6"/>
      <c r="AJ266" t="e">
        <f>VLOOKUP(Таблица91112282710[[#This Row],[Название формы конкурентной закупки]],ТаблФормЗакуп[],2,FALSE)</f>
        <v>#N/A</v>
      </c>
      <c r="AM266" s="14"/>
      <c r="AN266" s="14"/>
      <c r="AO266" s="15"/>
      <c r="AP266" s="14"/>
      <c r="AQ266" s="14"/>
      <c r="AR266" s="14"/>
      <c r="AT266" s="2"/>
      <c r="AV266" s="6"/>
      <c r="AW266" t="e">
        <f>VLOOKUP(Таблица91112282710[[#This Row],[Название ПД1 для согласования]],ТаблПодрГазпром[],2,FALSE)</f>
        <v>#N/A</v>
      </c>
      <c r="AX266" s="6"/>
      <c r="AY266" t="e">
        <f>VLOOKUP(Таблица91112282710[[#This Row],[Название ПД2 для согласования]],ТаблПодрГазпром[],2,FALSE)</f>
        <v>#N/A</v>
      </c>
      <c r="AZ266" s="6"/>
      <c r="BA266" t="e">
        <f>VLOOKUP(Таблица91112282710[[#This Row],[Название ПД3 для согласования]],ТаблПодрГазпром[],2,FALSE)</f>
        <v>#N/A</v>
      </c>
      <c r="BB266" s="6"/>
      <c r="BC266" t="e">
        <f>VLOOKUP(Таблица91112282710[[#This Row],[Название ПД4 для согласования]],ТаблПодрГазпром[],2,FALSE)</f>
        <v>#N/A</v>
      </c>
      <c r="BD266" s="6"/>
      <c r="BE266" t="e">
        <f>VLOOKUP(Таблица91112282710[[#This Row],[Название ПД5 для согласования]],ТаблПодрГазпром[],2,FALSE)</f>
        <v>#N/A</v>
      </c>
      <c r="BF266" s="2"/>
      <c r="BG266" s="12"/>
      <c r="BH266" s="12"/>
      <c r="BI266" s="6"/>
      <c r="BJ266" t="e">
        <f>VLOOKUP(Таблица91112282710[[#This Row],[Название направления закупки]],ТаблНапрЗакуп[],2,FALSE)</f>
        <v>#N/A</v>
      </c>
      <c r="BK266" s="14"/>
      <c r="BL266" s="43" t="e">
        <f>VLOOKUP(Таблица91112282710[[#This Row],[Наименование подразделения-заявителя закупки (только для закупок ОАО "Газпром")]],ТаблПодрГазпром[],2,FALSE)</f>
        <v>#N/A</v>
      </c>
      <c r="BM266" s="14"/>
    </row>
    <row r="267" spans="1:65" x14ac:dyDescent="0.25">
      <c r="A267" s="2"/>
      <c r="B267" s="16"/>
      <c r="C267" s="6"/>
      <c r="D267" t="e">
        <f>VLOOKUP(Таблица91112282710[[#This Row],[Название документа, основания для закупки]],ТаблОснЗакуп[],2,FALSE)</f>
        <v>#N/A</v>
      </c>
      <c r="E267" s="2"/>
      <c r="F267" s="6"/>
      <c r="G267" s="41" t="e">
        <f>VLOOKUP(Таблица91112282710[[#This Row],[ Название раздела Плана]],ТаблРазделПлана4[],2,FALSE)</f>
        <v>#N/A</v>
      </c>
      <c r="H267" s="14"/>
      <c r="I267" s="14"/>
      <c r="J267" s="17"/>
      <c r="K267" s="17"/>
      <c r="L267" s="52"/>
      <c r="M267" s="51" t="e">
        <f>VLOOKUP(Таблица91112282710[[#This Row],[Предмет закупки для учета исключений  в годовом объеме закупок (Код исключения СМСП)]],ТаблИсключ,2,FALSE)</f>
        <v>#N/A</v>
      </c>
      <c r="N267" s="20"/>
      <c r="O267" s="12"/>
      <c r="P267" s="37"/>
      <c r="Q267" s="12"/>
      <c r="R267" s="12"/>
      <c r="S267" s="12"/>
      <c r="T267" s="16" t="e">
        <f>VLOOKUP(Таблица91112282710[[#This Row],[Ставка НДС]],ТаблицаСтавкиНДС[],2,FALSE)</f>
        <v>#N/A</v>
      </c>
      <c r="U267" s="6"/>
      <c r="V267" t="e">
        <f>VLOOKUP(Таблица91112282710[[#This Row],[Название источника финансирования]],ТаблИстФинанс[],2,FALSE)</f>
        <v>#N/A</v>
      </c>
      <c r="W267" s="2"/>
      <c r="X267" s="14"/>
      <c r="Y267" s="13"/>
      <c r="Z267" s="13"/>
      <c r="AA267" s="13"/>
      <c r="AB267" s="13"/>
      <c r="AC267" s="17"/>
      <c r="AD267" s="17"/>
      <c r="AE267" s="20"/>
      <c r="AF267" s="20"/>
      <c r="AG267" s="6"/>
      <c r="AH267" t="e">
        <f>VLOOKUP(Таблица91112282710[[#This Row],[Название способа закупки]],ТаблСпосЗакуп[],2,FALSE)</f>
        <v>#N/A</v>
      </c>
      <c r="AI267" s="6"/>
      <c r="AJ267" t="e">
        <f>VLOOKUP(Таблица91112282710[[#This Row],[Название формы конкурентной закупки]],ТаблФормЗакуп[],2,FALSE)</f>
        <v>#N/A</v>
      </c>
      <c r="AM267" s="14"/>
      <c r="AN267" s="14"/>
      <c r="AO267" s="15"/>
      <c r="AP267" s="14"/>
      <c r="AQ267" s="14"/>
      <c r="AR267" s="14"/>
      <c r="AT267" s="2"/>
      <c r="AV267" s="6"/>
      <c r="AW267" t="e">
        <f>VLOOKUP(Таблица91112282710[[#This Row],[Название ПД1 для согласования]],ТаблПодрГазпром[],2,FALSE)</f>
        <v>#N/A</v>
      </c>
      <c r="AX267" s="6"/>
      <c r="AY267" t="e">
        <f>VLOOKUP(Таблица91112282710[[#This Row],[Название ПД2 для согласования]],ТаблПодрГазпром[],2,FALSE)</f>
        <v>#N/A</v>
      </c>
      <c r="AZ267" s="6"/>
      <c r="BA267" t="e">
        <f>VLOOKUP(Таблица91112282710[[#This Row],[Название ПД3 для согласования]],ТаблПодрГазпром[],2,FALSE)</f>
        <v>#N/A</v>
      </c>
      <c r="BB267" s="6"/>
      <c r="BC267" t="e">
        <f>VLOOKUP(Таблица91112282710[[#This Row],[Название ПД4 для согласования]],ТаблПодрГазпром[],2,FALSE)</f>
        <v>#N/A</v>
      </c>
      <c r="BD267" s="6"/>
      <c r="BE267" t="e">
        <f>VLOOKUP(Таблица91112282710[[#This Row],[Название ПД5 для согласования]],ТаблПодрГазпром[],2,FALSE)</f>
        <v>#N/A</v>
      </c>
      <c r="BF267" s="2"/>
      <c r="BG267" s="12"/>
      <c r="BH267" s="12"/>
      <c r="BI267" s="6"/>
      <c r="BJ267" t="e">
        <f>VLOOKUP(Таблица91112282710[[#This Row],[Название направления закупки]],ТаблНапрЗакуп[],2,FALSE)</f>
        <v>#N/A</v>
      </c>
      <c r="BK267" s="14"/>
      <c r="BL267" s="44" t="e">
        <f>VLOOKUP(Таблица91112282710[[#This Row],[Наименование подразделения-заявителя закупки (только для закупок ОАО "Газпром")]],ТаблПодрГазпром[],2,FALSE)</f>
        <v>#N/A</v>
      </c>
      <c r="BM267" s="14"/>
    </row>
    <row r="268" spans="1:65" x14ac:dyDescent="0.25">
      <c r="A268" s="2"/>
      <c r="B268" s="16"/>
      <c r="C268" s="6"/>
      <c r="D268" t="e">
        <f>VLOOKUP(Таблица91112282710[[#This Row],[Название документа, основания для закупки]],ТаблОснЗакуп[],2,FALSE)</f>
        <v>#N/A</v>
      </c>
      <c r="E268" s="2"/>
      <c r="F268" s="6"/>
      <c r="G268" s="41" t="e">
        <f>VLOOKUP(Таблица91112282710[[#This Row],[ Название раздела Плана]],ТаблРазделПлана4[],2,FALSE)</f>
        <v>#N/A</v>
      </c>
      <c r="H268" s="14"/>
      <c r="I268" s="14"/>
      <c r="J268" s="17"/>
      <c r="K268" s="17"/>
      <c r="L268" s="52"/>
      <c r="M268" s="51" t="e">
        <f>VLOOKUP(Таблица91112282710[[#This Row],[Предмет закупки для учета исключений  в годовом объеме закупок (Код исключения СМСП)]],ТаблИсключ,2,FALSE)</f>
        <v>#N/A</v>
      </c>
      <c r="N268" s="20"/>
      <c r="O268" s="12"/>
      <c r="P268" s="37"/>
      <c r="Q268" s="12"/>
      <c r="R268" s="12"/>
      <c r="S268" s="12"/>
      <c r="T268" s="16" t="e">
        <f>VLOOKUP(Таблица91112282710[[#This Row],[Ставка НДС]],ТаблицаСтавкиНДС[],2,FALSE)</f>
        <v>#N/A</v>
      </c>
      <c r="U268" s="6"/>
      <c r="V268" t="e">
        <f>VLOOKUP(Таблица91112282710[[#This Row],[Название источника финансирования]],ТаблИстФинанс[],2,FALSE)</f>
        <v>#N/A</v>
      </c>
      <c r="W268" s="2"/>
      <c r="X268" s="14"/>
      <c r="Y268" s="13"/>
      <c r="Z268" s="13"/>
      <c r="AA268" s="13"/>
      <c r="AB268" s="13"/>
      <c r="AC268" s="17"/>
      <c r="AD268" s="17"/>
      <c r="AE268" s="20"/>
      <c r="AF268" s="20"/>
      <c r="AG268" s="6"/>
      <c r="AH268" t="e">
        <f>VLOOKUP(Таблица91112282710[[#This Row],[Название способа закупки]],ТаблСпосЗакуп[],2,FALSE)</f>
        <v>#N/A</v>
      </c>
      <c r="AI268" s="6"/>
      <c r="AJ268" t="e">
        <f>VLOOKUP(Таблица91112282710[[#This Row],[Название формы конкурентной закупки]],ТаблФормЗакуп[],2,FALSE)</f>
        <v>#N/A</v>
      </c>
      <c r="AM268" s="14"/>
      <c r="AN268" s="14"/>
      <c r="AO268" s="15"/>
      <c r="AP268" s="14"/>
      <c r="AQ268" s="14"/>
      <c r="AR268" s="14"/>
      <c r="AT268" s="2"/>
      <c r="AV268" s="6"/>
      <c r="AW268" t="e">
        <f>VLOOKUP(Таблица91112282710[[#This Row],[Название ПД1 для согласования]],ТаблПодрГазпром[],2,FALSE)</f>
        <v>#N/A</v>
      </c>
      <c r="AX268" s="6"/>
      <c r="AY268" t="e">
        <f>VLOOKUP(Таблица91112282710[[#This Row],[Название ПД2 для согласования]],ТаблПодрГазпром[],2,FALSE)</f>
        <v>#N/A</v>
      </c>
      <c r="AZ268" s="6"/>
      <c r="BA268" t="e">
        <f>VLOOKUP(Таблица91112282710[[#This Row],[Название ПД3 для согласования]],ТаблПодрГазпром[],2,FALSE)</f>
        <v>#N/A</v>
      </c>
      <c r="BB268" s="6"/>
      <c r="BC268" t="e">
        <f>VLOOKUP(Таблица91112282710[[#This Row],[Название ПД4 для согласования]],ТаблПодрГазпром[],2,FALSE)</f>
        <v>#N/A</v>
      </c>
      <c r="BD268" s="6"/>
      <c r="BE268" t="e">
        <f>VLOOKUP(Таблица91112282710[[#This Row],[Название ПД5 для согласования]],ТаблПодрГазпром[],2,FALSE)</f>
        <v>#N/A</v>
      </c>
      <c r="BF268" s="2"/>
      <c r="BG268" s="12"/>
      <c r="BH268" s="12"/>
      <c r="BI268" s="6"/>
      <c r="BJ268" t="e">
        <f>VLOOKUP(Таблица91112282710[[#This Row],[Название направления закупки]],ТаблНапрЗакуп[],2,FALSE)</f>
        <v>#N/A</v>
      </c>
      <c r="BK268" s="14"/>
      <c r="BL268" s="43" t="e">
        <f>VLOOKUP(Таблица91112282710[[#This Row],[Наименование подразделения-заявителя закупки (только для закупок ОАО "Газпром")]],ТаблПодрГазпром[],2,FALSE)</f>
        <v>#N/A</v>
      </c>
      <c r="BM268" s="14"/>
    </row>
    <row r="269" spans="1:65" x14ac:dyDescent="0.25">
      <c r="A269" s="2"/>
      <c r="B269" s="16"/>
      <c r="C269" s="6"/>
      <c r="D269" t="e">
        <f>VLOOKUP(Таблица91112282710[[#This Row],[Название документа, основания для закупки]],ТаблОснЗакуп[],2,FALSE)</f>
        <v>#N/A</v>
      </c>
      <c r="E269" s="2"/>
      <c r="F269" s="6"/>
      <c r="G269" s="41" t="e">
        <f>VLOOKUP(Таблица91112282710[[#This Row],[ Название раздела Плана]],ТаблРазделПлана4[],2,FALSE)</f>
        <v>#N/A</v>
      </c>
      <c r="H269" s="14"/>
      <c r="I269" s="14"/>
      <c r="J269" s="17"/>
      <c r="K269" s="17"/>
      <c r="L269" s="52"/>
      <c r="M269" s="51" t="e">
        <f>VLOOKUP(Таблица91112282710[[#This Row],[Предмет закупки для учета исключений  в годовом объеме закупок (Код исключения СМСП)]],ТаблИсключ,2,FALSE)</f>
        <v>#N/A</v>
      </c>
      <c r="N269" s="20"/>
      <c r="O269" s="12"/>
      <c r="P269" s="37"/>
      <c r="Q269" s="12"/>
      <c r="R269" s="12"/>
      <c r="S269" s="12"/>
      <c r="T269" s="16" t="e">
        <f>VLOOKUP(Таблица91112282710[[#This Row],[Ставка НДС]],ТаблицаСтавкиНДС[],2,FALSE)</f>
        <v>#N/A</v>
      </c>
      <c r="U269" s="6"/>
      <c r="V269" t="e">
        <f>VLOOKUP(Таблица91112282710[[#This Row],[Название источника финансирования]],ТаблИстФинанс[],2,FALSE)</f>
        <v>#N/A</v>
      </c>
      <c r="W269" s="2"/>
      <c r="X269" s="14"/>
      <c r="Y269" s="13"/>
      <c r="Z269" s="13"/>
      <c r="AA269" s="13"/>
      <c r="AB269" s="13"/>
      <c r="AC269" s="17"/>
      <c r="AD269" s="17"/>
      <c r="AE269" s="20"/>
      <c r="AF269" s="20"/>
      <c r="AG269" s="6"/>
      <c r="AH269" t="e">
        <f>VLOOKUP(Таблица91112282710[[#This Row],[Название способа закупки]],ТаблСпосЗакуп[],2,FALSE)</f>
        <v>#N/A</v>
      </c>
      <c r="AI269" s="6"/>
      <c r="AJ269" t="e">
        <f>VLOOKUP(Таблица91112282710[[#This Row],[Название формы конкурентной закупки]],ТаблФормЗакуп[],2,FALSE)</f>
        <v>#N/A</v>
      </c>
      <c r="AM269" s="14"/>
      <c r="AN269" s="14"/>
      <c r="AO269" s="15"/>
      <c r="AP269" s="14"/>
      <c r="AQ269" s="14"/>
      <c r="AR269" s="14"/>
      <c r="AT269" s="2"/>
      <c r="AV269" s="6"/>
      <c r="AW269" t="e">
        <f>VLOOKUP(Таблица91112282710[[#This Row],[Название ПД1 для согласования]],ТаблПодрГазпром[],2,FALSE)</f>
        <v>#N/A</v>
      </c>
      <c r="AX269" s="6"/>
      <c r="AY269" t="e">
        <f>VLOOKUP(Таблица91112282710[[#This Row],[Название ПД2 для согласования]],ТаблПодрГазпром[],2,FALSE)</f>
        <v>#N/A</v>
      </c>
      <c r="AZ269" s="6"/>
      <c r="BA269" t="e">
        <f>VLOOKUP(Таблица91112282710[[#This Row],[Название ПД3 для согласования]],ТаблПодрГазпром[],2,FALSE)</f>
        <v>#N/A</v>
      </c>
      <c r="BB269" s="6"/>
      <c r="BC269" t="e">
        <f>VLOOKUP(Таблица91112282710[[#This Row],[Название ПД4 для согласования]],ТаблПодрГазпром[],2,FALSE)</f>
        <v>#N/A</v>
      </c>
      <c r="BD269" s="6"/>
      <c r="BE269" t="e">
        <f>VLOOKUP(Таблица91112282710[[#This Row],[Название ПД5 для согласования]],ТаблПодрГазпром[],2,FALSE)</f>
        <v>#N/A</v>
      </c>
      <c r="BF269" s="2"/>
      <c r="BG269" s="12"/>
      <c r="BH269" s="12"/>
      <c r="BI269" s="6"/>
      <c r="BJ269" t="e">
        <f>VLOOKUP(Таблица91112282710[[#This Row],[Название направления закупки]],ТаблНапрЗакуп[],2,FALSE)</f>
        <v>#N/A</v>
      </c>
      <c r="BK269" s="14"/>
      <c r="BL269" s="44" t="e">
        <f>VLOOKUP(Таблица91112282710[[#This Row],[Наименование подразделения-заявителя закупки (только для закупок ОАО "Газпром")]],ТаблПодрГазпром[],2,FALSE)</f>
        <v>#N/A</v>
      </c>
      <c r="BM269" s="14"/>
    </row>
    <row r="270" spans="1:65" x14ac:dyDescent="0.25">
      <c r="A270" s="2"/>
      <c r="B270" s="16"/>
      <c r="C270" s="6"/>
      <c r="D270" t="e">
        <f>VLOOKUP(Таблица91112282710[[#This Row],[Название документа, основания для закупки]],ТаблОснЗакуп[],2,FALSE)</f>
        <v>#N/A</v>
      </c>
      <c r="E270" s="2"/>
      <c r="F270" s="6"/>
      <c r="G270" s="41" t="e">
        <f>VLOOKUP(Таблица91112282710[[#This Row],[ Название раздела Плана]],ТаблРазделПлана4[],2,FALSE)</f>
        <v>#N/A</v>
      </c>
      <c r="H270" s="14"/>
      <c r="I270" s="14"/>
      <c r="J270" s="17"/>
      <c r="K270" s="17"/>
      <c r="L270" s="52"/>
      <c r="M270" s="51" t="e">
        <f>VLOOKUP(Таблица91112282710[[#This Row],[Предмет закупки для учета исключений  в годовом объеме закупок (Код исключения СМСП)]],ТаблИсключ,2,FALSE)</f>
        <v>#N/A</v>
      </c>
      <c r="N270" s="20"/>
      <c r="O270" s="12"/>
      <c r="P270" s="37"/>
      <c r="Q270" s="12"/>
      <c r="R270" s="12"/>
      <c r="S270" s="12"/>
      <c r="T270" s="16" t="e">
        <f>VLOOKUP(Таблица91112282710[[#This Row],[Ставка НДС]],ТаблицаСтавкиНДС[],2,FALSE)</f>
        <v>#N/A</v>
      </c>
      <c r="U270" s="6"/>
      <c r="V270" t="e">
        <f>VLOOKUP(Таблица91112282710[[#This Row],[Название источника финансирования]],ТаблИстФинанс[],2,FALSE)</f>
        <v>#N/A</v>
      </c>
      <c r="W270" s="2"/>
      <c r="X270" s="14"/>
      <c r="Y270" s="13"/>
      <c r="Z270" s="13"/>
      <c r="AA270" s="13"/>
      <c r="AB270" s="13"/>
      <c r="AC270" s="17"/>
      <c r="AD270" s="17"/>
      <c r="AE270" s="20"/>
      <c r="AF270" s="20"/>
      <c r="AG270" s="6"/>
      <c r="AH270" t="e">
        <f>VLOOKUP(Таблица91112282710[[#This Row],[Название способа закупки]],ТаблСпосЗакуп[],2,FALSE)</f>
        <v>#N/A</v>
      </c>
      <c r="AI270" s="6"/>
      <c r="AJ270" t="e">
        <f>VLOOKUP(Таблица91112282710[[#This Row],[Название формы конкурентной закупки]],ТаблФормЗакуп[],2,FALSE)</f>
        <v>#N/A</v>
      </c>
      <c r="AM270" s="14"/>
      <c r="AN270" s="14"/>
      <c r="AO270" s="15"/>
      <c r="AP270" s="14"/>
      <c r="AQ270" s="14"/>
      <c r="AR270" s="14"/>
      <c r="AT270" s="2"/>
      <c r="AV270" s="6"/>
      <c r="AW270" t="e">
        <f>VLOOKUP(Таблица91112282710[[#This Row],[Название ПД1 для согласования]],ТаблПодрГазпром[],2,FALSE)</f>
        <v>#N/A</v>
      </c>
      <c r="AX270" s="6"/>
      <c r="AY270" t="e">
        <f>VLOOKUP(Таблица91112282710[[#This Row],[Название ПД2 для согласования]],ТаблПодрГазпром[],2,FALSE)</f>
        <v>#N/A</v>
      </c>
      <c r="AZ270" s="6"/>
      <c r="BA270" t="e">
        <f>VLOOKUP(Таблица91112282710[[#This Row],[Название ПД3 для согласования]],ТаблПодрГазпром[],2,FALSE)</f>
        <v>#N/A</v>
      </c>
      <c r="BB270" s="6"/>
      <c r="BC270" t="e">
        <f>VLOOKUP(Таблица91112282710[[#This Row],[Название ПД4 для согласования]],ТаблПодрГазпром[],2,FALSE)</f>
        <v>#N/A</v>
      </c>
      <c r="BD270" s="6"/>
      <c r="BE270" t="e">
        <f>VLOOKUP(Таблица91112282710[[#This Row],[Название ПД5 для согласования]],ТаблПодрГазпром[],2,FALSE)</f>
        <v>#N/A</v>
      </c>
      <c r="BF270" s="2"/>
      <c r="BG270" s="12"/>
      <c r="BH270" s="12"/>
      <c r="BI270" s="6"/>
      <c r="BJ270" t="e">
        <f>VLOOKUP(Таблица91112282710[[#This Row],[Название направления закупки]],ТаблНапрЗакуп[],2,FALSE)</f>
        <v>#N/A</v>
      </c>
      <c r="BK270" s="14"/>
      <c r="BL270" s="43" t="e">
        <f>VLOOKUP(Таблица91112282710[[#This Row],[Наименование подразделения-заявителя закупки (только для закупок ОАО "Газпром")]],ТаблПодрГазпром[],2,FALSE)</f>
        <v>#N/A</v>
      </c>
      <c r="BM270" s="14"/>
    </row>
    <row r="271" spans="1:65" x14ac:dyDescent="0.25">
      <c r="A271" s="2"/>
      <c r="B271" s="16"/>
      <c r="C271" s="6"/>
      <c r="D271" t="e">
        <f>VLOOKUP(Таблица91112282710[[#This Row],[Название документа, основания для закупки]],ТаблОснЗакуп[],2,FALSE)</f>
        <v>#N/A</v>
      </c>
      <c r="E271" s="2"/>
      <c r="F271" s="6"/>
      <c r="G271" s="41" t="e">
        <f>VLOOKUP(Таблица91112282710[[#This Row],[ Название раздела Плана]],ТаблРазделПлана4[],2,FALSE)</f>
        <v>#N/A</v>
      </c>
      <c r="H271" s="14"/>
      <c r="I271" s="14"/>
      <c r="J271" s="17"/>
      <c r="K271" s="17"/>
      <c r="L271" s="52"/>
      <c r="M271" s="51" t="e">
        <f>VLOOKUP(Таблица91112282710[[#This Row],[Предмет закупки для учета исключений  в годовом объеме закупок (Код исключения СМСП)]],ТаблИсключ,2,FALSE)</f>
        <v>#N/A</v>
      </c>
      <c r="N271" s="20"/>
      <c r="O271" s="12"/>
      <c r="P271" s="37"/>
      <c r="Q271" s="12"/>
      <c r="R271" s="12"/>
      <c r="S271" s="12"/>
      <c r="T271" s="16" t="e">
        <f>VLOOKUP(Таблица91112282710[[#This Row],[Ставка НДС]],ТаблицаСтавкиНДС[],2,FALSE)</f>
        <v>#N/A</v>
      </c>
      <c r="U271" s="6"/>
      <c r="V271" t="e">
        <f>VLOOKUP(Таблица91112282710[[#This Row],[Название источника финансирования]],ТаблИстФинанс[],2,FALSE)</f>
        <v>#N/A</v>
      </c>
      <c r="W271" s="2"/>
      <c r="X271" s="14"/>
      <c r="Y271" s="13"/>
      <c r="Z271" s="13"/>
      <c r="AA271" s="13"/>
      <c r="AB271" s="13"/>
      <c r="AC271" s="17"/>
      <c r="AD271" s="17"/>
      <c r="AE271" s="20"/>
      <c r="AF271" s="20"/>
      <c r="AG271" s="6"/>
      <c r="AH271" t="e">
        <f>VLOOKUP(Таблица91112282710[[#This Row],[Название способа закупки]],ТаблСпосЗакуп[],2,FALSE)</f>
        <v>#N/A</v>
      </c>
      <c r="AI271" s="6"/>
      <c r="AJ271" t="e">
        <f>VLOOKUP(Таблица91112282710[[#This Row],[Название формы конкурентной закупки]],ТаблФормЗакуп[],2,FALSE)</f>
        <v>#N/A</v>
      </c>
      <c r="AM271" s="14"/>
      <c r="AN271" s="14"/>
      <c r="AO271" s="15"/>
      <c r="AP271" s="14"/>
      <c r="AQ271" s="14"/>
      <c r="AR271" s="14"/>
      <c r="AT271" s="2"/>
      <c r="AV271" s="6"/>
      <c r="AW271" t="e">
        <f>VLOOKUP(Таблица91112282710[[#This Row],[Название ПД1 для согласования]],ТаблПодрГазпром[],2,FALSE)</f>
        <v>#N/A</v>
      </c>
      <c r="AX271" s="6"/>
      <c r="AY271" t="e">
        <f>VLOOKUP(Таблица91112282710[[#This Row],[Название ПД2 для согласования]],ТаблПодрГазпром[],2,FALSE)</f>
        <v>#N/A</v>
      </c>
      <c r="AZ271" s="6"/>
      <c r="BA271" t="e">
        <f>VLOOKUP(Таблица91112282710[[#This Row],[Название ПД3 для согласования]],ТаблПодрГазпром[],2,FALSE)</f>
        <v>#N/A</v>
      </c>
      <c r="BB271" s="6"/>
      <c r="BC271" t="e">
        <f>VLOOKUP(Таблица91112282710[[#This Row],[Название ПД4 для согласования]],ТаблПодрГазпром[],2,FALSE)</f>
        <v>#N/A</v>
      </c>
      <c r="BD271" s="6"/>
      <c r="BE271" t="e">
        <f>VLOOKUP(Таблица91112282710[[#This Row],[Название ПД5 для согласования]],ТаблПодрГазпром[],2,FALSE)</f>
        <v>#N/A</v>
      </c>
      <c r="BF271" s="2"/>
      <c r="BG271" s="12"/>
      <c r="BH271" s="12"/>
      <c r="BI271" s="6"/>
      <c r="BJ271" t="e">
        <f>VLOOKUP(Таблица91112282710[[#This Row],[Название направления закупки]],ТаблНапрЗакуп[],2,FALSE)</f>
        <v>#N/A</v>
      </c>
      <c r="BK271" s="14"/>
      <c r="BL271" s="44" t="e">
        <f>VLOOKUP(Таблица91112282710[[#This Row],[Наименование подразделения-заявителя закупки (только для закупок ОАО "Газпром")]],ТаблПодрГазпром[],2,FALSE)</f>
        <v>#N/A</v>
      </c>
      <c r="BM271" s="14"/>
    </row>
    <row r="272" spans="1:65" x14ac:dyDescent="0.25">
      <c r="A272" s="2"/>
      <c r="B272" s="16"/>
      <c r="C272" s="6"/>
      <c r="D272" t="e">
        <f>VLOOKUP(Таблица91112282710[[#This Row],[Название документа, основания для закупки]],ТаблОснЗакуп[],2,FALSE)</f>
        <v>#N/A</v>
      </c>
      <c r="E272" s="2"/>
      <c r="F272" s="6"/>
      <c r="G272" s="41" t="e">
        <f>VLOOKUP(Таблица91112282710[[#This Row],[ Название раздела Плана]],ТаблРазделПлана4[],2,FALSE)</f>
        <v>#N/A</v>
      </c>
      <c r="H272" s="14"/>
      <c r="I272" s="14"/>
      <c r="J272" s="17"/>
      <c r="K272" s="17"/>
      <c r="L272" s="52"/>
      <c r="M272" s="51" t="e">
        <f>VLOOKUP(Таблица91112282710[[#This Row],[Предмет закупки для учета исключений  в годовом объеме закупок (Код исключения СМСП)]],ТаблИсключ,2,FALSE)</f>
        <v>#N/A</v>
      </c>
      <c r="N272" s="20"/>
      <c r="O272" s="12"/>
      <c r="P272" s="37"/>
      <c r="Q272" s="12"/>
      <c r="R272" s="12"/>
      <c r="S272" s="12"/>
      <c r="T272" s="16" t="e">
        <f>VLOOKUP(Таблица91112282710[[#This Row],[Ставка НДС]],ТаблицаСтавкиНДС[],2,FALSE)</f>
        <v>#N/A</v>
      </c>
      <c r="U272" s="6"/>
      <c r="V272" t="e">
        <f>VLOOKUP(Таблица91112282710[[#This Row],[Название источника финансирования]],ТаблИстФинанс[],2,FALSE)</f>
        <v>#N/A</v>
      </c>
      <c r="W272" s="2"/>
      <c r="X272" s="14"/>
      <c r="Y272" s="13"/>
      <c r="Z272" s="13"/>
      <c r="AA272" s="13"/>
      <c r="AB272" s="13"/>
      <c r="AC272" s="17"/>
      <c r="AD272" s="17"/>
      <c r="AE272" s="20"/>
      <c r="AF272" s="20"/>
      <c r="AG272" s="6"/>
      <c r="AH272" t="e">
        <f>VLOOKUP(Таблица91112282710[[#This Row],[Название способа закупки]],ТаблСпосЗакуп[],2,FALSE)</f>
        <v>#N/A</v>
      </c>
      <c r="AI272" s="6"/>
      <c r="AJ272" t="e">
        <f>VLOOKUP(Таблица91112282710[[#This Row],[Название формы конкурентной закупки]],ТаблФормЗакуп[],2,FALSE)</f>
        <v>#N/A</v>
      </c>
      <c r="AM272" s="14"/>
      <c r="AN272" s="14"/>
      <c r="AO272" s="15"/>
      <c r="AP272" s="14"/>
      <c r="AQ272" s="14"/>
      <c r="AR272" s="14"/>
      <c r="AT272" s="2"/>
      <c r="AV272" s="6"/>
      <c r="AW272" t="e">
        <f>VLOOKUP(Таблица91112282710[[#This Row],[Название ПД1 для согласования]],ТаблПодрГазпром[],2,FALSE)</f>
        <v>#N/A</v>
      </c>
      <c r="AX272" s="6"/>
      <c r="AY272" t="e">
        <f>VLOOKUP(Таблица91112282710[[#This Row],[Название ПД2 для согласования]],ТаблПодрГазпром[],2,FALSE)</f>
        <v>#N/A</v>
      </c>
      <c r="AZ272" s="6"/>
      <c r="BA272" t="e">
        <f>VLOOKUP(Таблица91112282710[[#This Row],[Название ПД3 для согласования]],ТаблПодрГазпром[],2,FALSE)</f>
        <v>#N/A</v>
      </c>
      <c r="BB272" s="6"/>
      <c r="BC272" t="e">
        <f>VLOOKUP(Таблица91112282710[[#This Row],[Название ПД4 для согласования]],ТаблПодрГазпром[],2,FALSE)</f>
        <v>#N/A</v>
      </c>
      <c r="BD272" s="6"/>
      <c r="BE272" t="e">
        <f>VLOOKUP(Таблица91112282710[[#This Row],[Название ПД5 для согласования]],ТаблПодрГазпром[],2,FALSE)</f>
        <v>#N/A</v>
      </c>
      <c r="BF272" s="2"/>
      <c r="BG272" s="12"/>
      <c r="BH272" s="12"/>
      <c r="BI272" s="6"/>
      <c r="BJ272" t="e">
        <f>VLOOKUP(Таблица91112282710[[#This Row],[Название направления закупки]],ТаблНапрЗакуп[],2,FALSE)</f>
        <v>#N/A</v>
      </c>
      <c r="BK272" s="14"/>
      <c r="BL272" s="43" t="e">
        <f>VLOOKUP(Таблица91112282710[[#This Row],[Наименование подразделения-заявителя закупки (только для закупок ОАО "Газпром")]],ТаблПодрГазпром[],2,FALSE)</f>
        <v>#N/A</v>
      </c>
      <c r="BM272" s="14"/>
    </row>
    <row r="273" spans="1:65" x14ac:dyDescent="0.25">
      <c r="A273" s="2"/>
      <c r="B273" s="16"/>
      <c r="C273" s="6"/>
      <c r="D273" t="e">
        <f>VLOOKUP(Таблица91112282710[[#This Row],[Название документа, основания для закупки]],ТаблОснЗакуп[],2,FALSE)</f>
        <v>#N/A</v>
      </c>
      <c r="E273" s="2"/>
      <c r="F273" s="6"/>
      <c r="G273" s="41" t="e">
        <f>VLOOKUP(Таблица91112282710[[#This Row],[ Название раздела Плана]],ТаблРазделПлана4[],2,FALSE)</f>
        <v>#N/A</v>
      </c>
      <c r="H273" s="14"/>
      <c r="I273" s="14"/>
      <c r="J273" s="17"/>
      <c r="K273" s="17"/>
      <c r="L273" s="52"/>
      <c r="M273" s="51" t="e">
        <f>VLOOKUP(Таблица91112282710[[#This Row],[Предмет закупки для учета исключений  в годовом объеме закупок (Код исключения СМСП)]],ТаблИсключ,2,FALSE)</f>
        <v>#N/A</v>
      </c>
      <c r="N273" s="20"/>
      <c r="O273" s="12"/>
      <c r="P273" s="37"/>
      <c r="Q273" s="12"/>
      <c r="R273" s="12"/>
      <c r="S273" s="12"/>
      <c r="T273" s="16" t="e">
        <f>VLOOKUP(Таблица91112282710[[#This Row],[Ставка НДС]],ТаблицаСтавкиНДС[],2,FALSE)</f>
        <v>#N/A</v>
      </c>
      <c r="U273" s="6"/>
      <c r="V273" t="e">
        <f>VLOOKUP(Таблица91112282710[[#This Row],[Название источника финансирования]],ТаблИстФинанс[],2,FALSE)</f>
        <v>#N/A</v>
      </c>
      <c r="W273" s="2"/>
      <c r="X273" s="14"/>
      <c r="Y273" s="13"/>
      <c r="Z273" s="13"/>
      <c r="AA273" s="13"/>
      <c r="AB273" s="13"/>
      <c r="AC273" s="17"/>
      <c r="AD273" s="17"/>
      <c r="AE273" s="20"/>
      <c r="AF273" s="20"/>
      <c r="AG273" s="6"/>
      <c r="AH273" t="e">
        <f>VLOOKUP(Таблица91112282710[[#This Row],[Название способа закупки]],ТаблСпосЗакуп[],2,FALSE)</f>
        <v>#N/A</v>
      </c>
      <c r="AI273" s="6"/>
      <c r="AJ273" t="e">
        <f>VLOOKUP(Таблица91112282710[[#This Row],[Название формы конкурентной закупки]],ТаблФормЗакуп[],2,FALSE)</f>
        <v>#N/A</v>
      </c>
      <c r="AM273" s="14"/>
      <c r="AN273" s="14"/>
      <c r="AO273" s="15"/>
      <c r="AP273" s="14"/>
      <c r="AQ273" s="14"/>
      <c r="AR273" s="14"/>
      <c r="AT273" s="2"/>
      <c r="AV273" s="6"/>
      <c r="AW273" t="e">
        <f>VLOOKUP(Таблица91112282710[[#This Row],[Название ПД1 для согласования]],ТаблПодрГазпром[],2,FALSE)</f>
        <v>#N/A</v>
      </c>
      <c r="AX273" s="6"/>
      <c r="AY273" t="e">
        <f>VLOOKUP(Таблица91112282710[[#This Row],[Название ПД2 для согласования]],ТаблПодрГазпром[],2,FALSE)</f>
        <v>#N/A</v>
      </c>
      <c r="AZ273" s="6"/>
      <c r="BA273" t="e">
        <f>VLOOKUP(Таблица91112282710[[#This Row],[Название ПД3 для согласования]],ТаблПодрГазпром[],2,FALSE)</f>
        <v>#N/A</v>
      </c>
      <c r="BB273" s="6"/>
      <c r="BC273" t="e">
        <f>VLOOKUP(Таблица91112282710[[#This Row],[Название ПД4 для согласования]],ТаблПодрГазпром[],2,FALSE)</f>
        <v>#N/A</v>
      </c>
      <c r="BD273" s="6"/>
      <c r="BE273" t="e">
        <f>VLOOKUP(Таблица91112282710[[#This Row],[Название ПД5 для согласования]],ТаблПодрГазпром[],2,FALSE)</f>
        <v>#N/A</v>
      </c>
      <c r="BF273" s="2"/>
      <c r="BG273" s="12"/>
      <c r="BH273" s="12"/>
      <c r="BI273" s="6"/>
      <c r="BJ273" t="e">
        <f>VLOOKUP(Таблица91112282710[[#This Row],[Название направления закупки]],ТаблНапрЗакуп[],2,FALSE)</f>
        <v>#N/A</v>
      </c>
      <c r="BK273" s="14"/>
      <c r="BL273" s="44" t="e">
        <f>VLOOKUP(Таблица91112282710[[#This Row],[Наименование подразделения-заявителя закупки (только для закупок ОАО "Газпром")]],ТаблПодрГазпром[],2,FALSE)</f>
        <v>#N/A</v>
      </c>
      <c r="BM273" s="14"/>
    </row>
    <row r="274" spans="1:65" x14ac:dyDescent="0.25">
      <c r="A274" s="2"/>
      <c r="B274" s="16"/>
      <c r="C274" s="6"/>
      <c r="D274" t="e">
        <f>VLOOKUP(Таблица91112282710[[#This Row],[Название документа, основания для закупки]],ТаблОснЗакуп[],2,FALSE)</f>
        <v>#N/A</v>
      </c>
      <c r="E274" s="2"/>
      <c r="F274" s="6"/>
      <c r="G274" s="41" t="e">
        <f>VLOOKUP(Таблица91112282710[[#This Row],[ Название раздела Плана]],ТаблРазделПлана4[],2,FALSE)</f>
        <v>#N/A</v>
      </c>
      <c r="H274" s="14"/>
      <c r="I274" s="14"/>
      <c r="J274" s="17"/>
      <c r="K274" s="17"/>
      <c r="L274" s="52"/>
      <c r="M274" s="51" t="e">
        <f>VLOOKUP(Таблица91112282710[[#This Row],[Предмет закупки для учета исключений  в годовом объеме закупок (Код исключения СМСП)]],ТаблИсключ,2,FALSE)</f>
        <v>#N/A</v>
      </c>
      <c r="N274" s="20"/>
      <c r="O274" s="12"/>
      <c r="P274" s="37"/>
      <c r="Q274" s="12"/>
      <c r="R274" s="12"/>
      <c r="S274" s="12"/>
      <c r="T274" s="16" t="e">
        <f>VLOOKUP(Таблица91112282710[[#This Row],[Ставка НДС]],ТаблицаСтавкиНДС[],2,FALSE)</f>
        <v>#N/A</v>
      </c>
      <c r="U274" s="6"/>
      <c r="V274" t="e">
        <f>VLOOKUP(Таблица91112282710[[#This Row],[Название источника финансирования]],ТаблИстФинанс[],2,FALSE)</f>
        <v>#N/A</v>
      </c>
      <c r="W274" s="2"/>
      <c r="X274" s="14"/>
      <c r="Y274" s="13"/>
      <c r="Z274" s="13"/>
      <c r="AA274" s="13"/>
      <c r="AB274" s="13"/>
      <c r="AC274" s="17"/>
      <c r="AD274" s="17"/>
      <c r="AE274" s="20"/>
      <c r="AF274" s="20"/>
      <c r="AG274" s="6"/>
      <c r="AH274" t="e">
        <f>VLOOKUP(Таблица91112282710[[#This Row],[Название способа закупки]],ТаблСпосЗакуп[],2,FALSE)</f>
        <v>#N/A</v>
      </c>
      <c r="AI274" s="6"/>
      <c r="AJ274" t="e">
        <f>VLOOKUP(Таблица91112282710[[#This Row],[Название формы конкурентной закупки]],ТаблФормЗакуп[],2,FALSE)</f>
        <v>#N/A</v>
      </c>
      <c r="AM274" s="14"/>
      <c r="AN274" s="14"/>
      <c r="AO274" s="15"/>
      <c r="AP274" s="14"/>
      <c r="AQ274" s="14"/>
      <c r="AR274" s="14"/>
      <c r="AT274" s="2"/>
      <c r="AV274" s="6"/>
      <c r="AW274" t="e">
        <f>VLOOKUP(Таблица91112282710[[#This Row],[Название ПД1 для согласования]],ТаблПодрГазпром[],2,FALSE)</f>
        <v>#N/A</v>
      </c>
      <c r="AX274" s="6"/>
      <c r="AY274" t="e">
        <f>VLOOKUP(Таблица91112282710[[#This Row],[Название ПД2 для согласования]],ТаблПодрГазпром[],2,FALSE)</f>
        <v>#N/A</v>
      </c>
      <c r="AZ274" s="6"/>
      <c r="BA274" t="e">
        <f>VLOOKUP(Таблица91112282710[[#This Row],[Название ПД3 для согласования]],ТаблПодрГазпром[],2,FALSE)</f>
        <v>#N/A</v>
      </c>
      <c r="BB274" s="6"/>
      <c r="BC274" t="e">
        <f>VLOOKUP(Таблица91112282710[[#This Row],[Название ПД4 для согласования]],ТаблПодрГазпром[],2,FALSE)</f>
        <v>#N/A</v>
      </c>
      <c r="BD274" s="6"/>
      <c r="BE274" t="e">
        <f>VLOOKUP(Таблица91112282710[[#This Row],[Название ПД5 для согласования]],ТаблПодрГазпром[],2,FALSE)</f>
        <v>#N/A</v>
      </c>
      <c r="BF274" s="2"/>
      <c r="BG274" s="12"/>
      <c r="BH274" s="12"/>
      <c r="BI274" s="6"/>
      <c r="BJ274" t="e">
        <f>VLOOKUP(Таблица91112282710[[#This Row],[Название направления закупки]],ТаблНапрЗакуп[],2,FALSE)</f>
        <v>#N/A</v>
      </c>
      <c r="BK274" s="14"/>
      <c r="BL274" s="43" t="e">
        <f>VLOOKUP(Таблица91112282710[[#This Row],[Наименование подразделения-заявителя закупки (только для закупок ОАО "Газпром")]],ТаблПодрГазпром[],2,FALSE)</f>
        <v>#N/A</v>
      </c>
      <c r="BM274" s="14"/>
    </row>
    <row r="275" spans="1:65" x14ac:dyDescent="0.25">
      <c r="A275" s="2"/>
      <c r="B275" s="16"/>
      <c r="C275" s="6"/>
      <c r="D275" t="e">
        <f>VLOOKUP(Таблица91112282710[[#This Row],[Название документа, основания для закупки]],ТаблОснЗакуп[],2,FALSE)</f>
        <v>#N/A</v>
      </c>
      <c r="E275" s="2"/>
      <c r="F275" s="6"/>
      <c r="G275" s="41" t="e">
        <f>VLOOKUP(Таблица91112282710[[#This Row],[ Название раздела Плана]],ТаблРазделПлана4[],2,FALSE)</f>
        <v>#N/A</v>
      </c>
      <c r="H275" s="14"/>
      <c r="I275" s="14"/>
      <c r="J275" s="17"/>
      <c r="K275" s="17"/>
      <c r="L275" s="52"/>
      <c r="M275" s="51" t="e">
        <f>VLOOKUP(Таблица91112282710[[#This Row],[Предмет закупки для учета исключений  в годовом объеме закупок (Код исключения СМСП)]],ТаблИсключ,2,FALSE)</f>
        <v>#N/A</v>
      </c>
      <c r="N275" s="20"/>
      <c r="O275" s="12"/>
      <c r="P275" s="37"/>
      <c r="Q275" s="12"/>
      <c r="R275" s="12"/>
      <c r="S275" s="12"/>
      <c r="T275" s="16" t="e">
        <f>VLOOKUP(Таблица91112282710[[#This Row],[Ставка НДС]],ТаблицаСтавкиНДС[],2,FALSE)</f>
        <v>#N/A</v>
      </c>
      <c r="U275" s="6"/>
      <c r="V275" t="e">
        <f>VLOOKUP(Таблица91112282710[[#This Row],[Название источника финансирования]],ТаблИстФинанс[],2,FALSE)</f>
        <v>#N/A</v>
      </c>
      <c r="W275" s="2"/>
      <c r="X275" s="14"/>
      <c r="Y275" s="13"/>
      <c r="Z275" s="13"/>
      <c r="AA275" s="13"/>
      <c r="AB275" s="13"/>
      <c r="AC275" s="17"/>
      <c r="AD275" s="17"/>
      <c r="AE275" s="20"/>
      <c r="AF275" s="20"/>
      <c r="AG275" s="6"/>
      <c r="AH275" t="e">
        <f>VLOOKUP(Таблица91112282710[[#This Row],[Название способа закупки]],ТаблСпосЗакуп[],2,FALSE)</f>
        <v>#N/A</v>
      </c>
      <c r="AI275" s="6"/>
      <c r="AJ275" t="e">
        <f>VLOOKUP(Таблица91112282710[[#This Row],[Название формы конкурентной закупки]],ТаблФормЗакуп[],2,FALSE)</f>
        <v>#N/A</v>
      </c>
      <c r="AM275" s="14"/>
      <c r="AN275" s="14"/>
      <c r="AO275" s="15"/>
      <c r="AP275" s="14"/>
      <c r="AQ275" s="14"/>
      <c r="AR275" s="14"/>
      <c r="AT275" s="2"/>
      <c r="AV275" s="6"/>
      <c r="AW275" t="e">
        <f>VLOOKUP(Таблица91112282710[[#This Row],[Название ПД1 для согласования]],ТаблПодрГазпром[],2,FALSE)</f>
        <v>#N/A</v>
      </c>
      <c r="AX275" s="6"/>
      <c r="AY275" t="e">
        <f>VLOOKUP(Таблица91112282710[[#This Row],[Название ПД2 для согласования]],ТаблПодрГазпром[],2,FALSE)</f>
        <v>#N/A</v>
      </c>
      <c r="AZ275" s="6"/>
      <c r="BA275" t="e">
        <f>VLOOKUP(Таблица91112282710[[#This Row],[Название ПД3 для согласования]],ТаблПодрГазпром[],2,FALSE)</f>
        <v>#N/A</v>
      </c>
      <c r="BB275" s="6"/>
      <c r="BC275" t="e">
        <f>VLOOKUP(Таблица91112282710[[#This Row],[Название ПД4 для согласования]],ТаблПодрГазпром[],2,FALSE)</f>
        <v>#N/A</v>
      </c>
      <c r="BD275" s="6"/>
      <c r="BE275" t="e">
        <f>VLOOKUP(Таблица91112282710[[#This Row],[Название ПД5 для согласования]],ТаблПодрГазпром[],2,FALSE)</f>
        <v>#N/A</v>
      </c>
      <c r="BF275" s="2"/>
      <c r="BG275" s="12"/>
      <c r="BH275" s="12"/>
      <c r="BI275" s="6"/>
      <c r="BJ275" t="e">
        <f>VLOOKUP(Таблица91112282710[[#This Row],[Название направления закупки]],ТаблНапрЗакуп[],2,FALSE)</f>
        <v>#N/A</v>
      </c>
      <c r="BK275" s="14"/>
      <c r="BL275" s="44" t="e">
        <f>VLOOKUP(Таблица91112282710[[#This Row],[Наименование подразделения-заявителя закупки (только для закупок ОАО "Газпром")]],ТаблПодрГазпром[],2,FALSE)</f>
        <v>#N/A</v>
      </c>
      <c r="BM275" s="14"/>
    </row>
    <row r="276" spans="1:65" x14ac:dyDescent="0.25">
      <c r="A276" s="2"/>
      <c r="B276" s="16"/>
      <c r="C276" s="6"/>
      <c r="D276" t="e">
        <f>VLOOKUP(Таблица91112282710[[#This Row],[Название документа, основания для закупки]],ТаблОснЗакуп[],2,FALSE)</f>
        <v>#N/A</v>
      </c>
      <c r="E276" s="2"/>
      <c r="F276" s="6"/>
      <c r="G276" s="41" t="e">
        <f>VLOOKUP(Таблица91112282710[[#This Row],[ Название раздела Плана]],ТаблРазделПлана4[],2,FALSE)</f>
        <v>#N/A</v>
      </c>
      <c r="H276" s="14"/>
      <c r="I276" s="14"/>
      <c r="J276" s="17"/>
      <c r="K276" s="17"/>
      <c r="L276" s="52"/>
      <c r="M276" s="51" t="e">
        <f>VLOOKUP(Таблица91112282710[[#This Row],[Предмет закупки для учета исключений  в годовом объеме закупок (Код исключения СМСП)]],ТаблИсключ,2,FALSE)</f>
        <v>#N/A</v>
      </c>
      <c r="N276" s="20"/>
      <c r="O276" s="12"/>
      <c r="P276" s="37"/>
      <c r="Q276" s="12"/>
      <c r="R276" s="12"/>
      <c r="S276" s="12"/>
      <c r="T276" s="16" t="e">
        <f>VLOOKUP(Таблица91112282710[[#This Row],[Ставка НДС]],ТаблицаСтавкиНДС[],2,FALSE)</f>
        <v>#N/A</v>
      </c>
      <c r="U276" s="6"/>
      <c r="V276" t="e">
        <f>VLOOKUP(Таблица91112282710[[#This Row],[Название источника финансирования]],ТаблИстФинанс[],2,FALSE)</f>
        <v>#N/A</v>
      </c>
      <c r="W276" s="2"/>
      <c r="X276" s="14"/>
      <c r="Y276" s="13"/>
      <c r="Z276" s="13"/>
      <c r="AA276" s="13"/>
      <c r="AB276" s="13"/>
      <c r="AC276" s="17"/>
      <c r="AD276" s="17"/>
      <c r="AE276" s="20"/>
      <c r="AF276" s="20"/>
      <c r="AG276" s="6"/>
      <c r="AH276" t="e">
        <f>VLOOKUP(Таблица91112282710[[#This Row],[Название способа закупки]],ТаблСпосЗакуп[],2,FALSE)</f>
        <v>#N/A</v>
      </c>
      <c r="AI276" s="6"/>
      <c r="AJ276" t="e">
        <f>VLOOKUP(Таблица91112282710[[#This Row],[Название формы конкурентной закупки]],ТаблФормЗакуп[],2,FALSE)</f>
        <v>#N/A</v>
      </c>
      <c r="AM276" s="14"/>
      <c r="AN276" s="14"/>
      <c r="AO276" s="15"/>
      <c r="AP276" s="14"/>
      <c r="AQ276" s="14"/>
      <c r="AR276" s="14"/>
      <c r="AT276" s="2"/>
      <c r="AV276" s="6"/>
      <c r="AW276" t="e">
        <f>VLOOKUP(Таблица91112282710[[#This Row],[Название ПД1 для согласования]],ТаблПодрГазпром[],2,FALSE)</f>
        <v>#N/A</v>
      </c>
      <c r="AX276" s="6"/>
      <c r="AY276" t="e">
        <f>VLOOKUP(Таблица91112282710[[#This Row],[Название ПД2 для согласования]],ТаблПодрГазпром[],2,FALSE)</f>
        <v>#N/A</v>
      </c>
      <c r="AZ276" s="6"/>
      <c r="BA276" t="e">
        <f>VLOOKUP(Таблица91112282710[[#This Row],[Название ПД3 для согласования]],ТаблПодрГазпром[],2,FALSE)</f>
        <v>#N/A</v>
      </c>
      <c r="BB276" s="6"/>
      <c r="BC276" t="e">
        <f>VLOOKUP(Таблица91112282710[[#This Row],[Название ПД4 для согласования]],ТаблПодрГазпром[],2,FALSE)</f>
        <v>#N/A</v>
      </c>
      <c r="BD276" s="6"/>
      <c r="BE276" t="e">
        <f>VLOOKUP(Таблица91112282710[[#This Row],[Название ПД5 для согласования]],ТаблПодрГазпром[],2,FALSE)</f>
        <v>#N/A</v>
      </c>
      <c r="BF276" s="2"/>
      <c r="BG276" s="12"/>
      <c r="BH276" s="12"/>
      <c r="BI276" s="6"/>
      <c r="BJ276" t="e">
        <f>VLOOKUP(Таблица91112282710[[#This Row],[Название направления закупки]],ТаблНапрЗакуп[],2,FALSE)</f>
        <v>#N/A</v>
      </c>
      <c r="BK276" s="14"/>
      <c r="BL276" s="43" t="e">
        <f>VLOOKUP(Таблица91112282710[[#This Row],[Наименование подразделения-заявителя закупки (только для закупок ОАО "Газпром")]],ТаблПодрГазпром[],2,FALSE)</f>
        <v>#N/A</v>
      </c>
      <c r="BM276" s="14"/>
    </row>
    <row r="277" spans="1:65" x14ac:dyDescent="0.25">
      <c r="A277" s="2"/>
      <c r="B277" s="16"/>
      <c r="C277" s="6"/>
      <c r="D277" t="e">
        <f>VLOOKUP(Таблица91112282710[[#This Row],[Название документа, основания для закупки]],ТаблОснЗакуп[],2,FALSE)</f>
        <v>#N/A</v>
      </c>
      <c r="E277" s="2"/>
      <c r="F277" s="6"/>
      <c r="G277" s="41" t="e">
        <f>VLOOKUP(Таблица91112282710[[#This Row],[ Название раздела Плана]],ТаблРазделПлана4[],2,FALSE)</f>
        <v>#N/A</v>
      </c>
      <c r="H277" s="14"/>
      <c r="I277" s="14"/>
      <c r="J277" s="17"/>
      <c r="K277" s="17"/>
      <c r="L277" s="52"/>
      <c r="M277" s="51" t="e">
        <f>VLOOKUP(Таблица91112282710[[#This Row],[Предмет закупки для учета исключений  в годовом объеме закупок (Код исключения СМСП)]],ТаблИсключ,2,FALSE)</f>
        <v>#N/A</v>
      </c>
      <c r="N277" s="20"/>
      <c r="O277" s="12"/>
      <c r="P277" s="37"/>
      <c r="Q277" s="12"/>
      <c r="R277" s="12"/>
      <c r="S277" s="12"/>
      <c r="T277" s="16" t="e">
        <f>VLOOKUP(Таблица91112282710[[#This Row],[Ставка НДС]],ТаблицаСтавкиНДС[],2,FALSE)</f>
        <v>#N/A</v>
      </c>
      <c r="U277" s="6"/>
      <c r="V277" t="e">
        <f>VLOOKUP(Таблица91112282710[[#This Row],[Название источника финансирования]],ТаблИстФинанс[],2,FALSE)</f>
        <v>#N/A</v>
      </c>
      <c r="W277" s="2"/>
      <c r="X277" s="14"/>
      <c r="Y277" s="13"/>
      <c r="Z277" s="13"/>
      <c r="AA277" s="13"/>
      <c r="AB277" s="13"/>
      <c r="AC277" s="17"/>
      <c r="AD277" s="17"/>
      <c r="AE277" s="20"/>
      <c r="AF277" s="20"/>
      <c r="AG277" s="6"/>
      <c r="AH277" t="e">
        <f>VLOOKUP(Таблица91112282710[[#This Row],[Название способа закупки]],ТаблСпосЗакуп[],2,FALSE)</f>
        <v>#N/A</v>
      </c>
      <c r="AI277" s="6"/>
      <c r="AJ277" t="e">
        <f>VLOOKUP(Таблица91112282710[[#This Row],[Название формы конкурентной закупки]],ТаблФормЗакуп[],2,FALSE)</f>
        <v>#N/A</v>
      </c>
      <c r="AM277" s="14"/>
      <c r="AN277" s="14"/>
      <c r="AO277" s="15"/>
      <c r="AP277" s="14"/>
      <c r="AQ277" s="14"/>
      <c r="AR277" s="14"/>
      <c r="AT277" s="2"/>
      <c r="AV277" s="6"/>
      <c r="AW277" t="e">
        <f>VLOOKUP(Таблица91112282710[[#This Row],[Название ПД1 для согласования]],ТаблПодрГазпром[],2,FALSE)</f>
        <v>#N/A</v>
      </c>
      <c r="AX277" s="6"/>
      <c r="AY277" t="e">
        <f>VLOOKUP(Таблица91112282710[[#This Row],[Название ПД2 для согласования]],ТаблПодрГазпром[],2,FALSE)</f>
        <v>#N/A</v>
      </c>
      <c r="AZ277" s="6"/>
      <c r="BA277" t="e">
        <f>VLOOKUP(Таблица91112282710[[#This Row],[Название ПД3 для согласования]],ТаблПодрГазпром[],2,FALSE)</f>
        <v>#N/A</v>
      </c>
      <c r="BB277" s="6"/>
      <c r="BC277" t="e">
        <f>VLOOKUP(Таблица91112282710[[#This Row],[Название ПД4 для согласования]],ТаблПодрГазпром[],2,FALSE)</f>
        <v>#N/A</v>
      </c>
      <c r="BD277" s="6"/>
      <c r="BE277" t="e">
        <f>VLOOKUP(Таблица91112282710[[#This Row],[Название ПД5 для согласования]],ТаблПодрГазпром[],2,FALSE)</f>
        <v>#N/A</v>
      </c>
      <c r="BF277" s="2"/>
      <c r="BG277" s="12"/>
      <c r="BH277" s="12"/>
      <c r="BI277" s="6"/>
      <c r="BJ277" t="e">
        <f>VLOOKUP(Таблица91112282710[[#This Row],[Название направления закупки]],ТаблНапрЗакуп[],2,FALSE)</f>
        <v>#N/A</v>
      </c>
      <c r="BK277" s="14"/>
      <c r="BL277" s="44" t="e">
        <f>VLOOKUP(Таблица91112282710[[#This Row],[Наименование подразделения-заявителя закупки (только для закупок ОАО "Газпром")]],ТаблПодрГазпром[],2,FALSE)</f>
        <v>#N/A</v>
      </c>
      <c r="BM277" s="14"/>
    </row>
    <row r="278" spans="1:65" x14ac:dyDescent="0.25">
      <c r="A278" s="2"/>
      <c r="B278" s="16"/>
      <c r="C278" s="6"/>
      <c r="D278" t="e">
        <f>VLOOKUP(Таблица91112282710[[#This Row],[Название документа, основания для закупки]],ТаблОснЗакуп[],2,FALSE)</f>
        <v>#N/A</v>
      </c>
      <c r="E278" s="2"/>
      <c r="F278" s="6"/>
      <c r="G278" s="41" t="e">
        <f>VLOOKUP(Таблица91112282710[[#This Row],[ Название раздела Плана]],ТаблРазделПлана4[],2,FALSE)</f>
        <v>#N/A</v>
      </c>
      <c r="H278" s="14"/>
      <c r="I278" s="14"/>
      <c r="J278" s="17"/>
      <c r="K278" s="17"/>
      <c r="L278" s="52"/>
      <c r="M278" s="51" t="e">
        <f>VLOOKUP(Таблица91112282710[[#This Row],[Предмет закупки для учета исключений  в годовом объеме закупок (Код исключения СМСП)]],ТаблИсключ,2,FALSE)</f>
        <v>#N/A</v>
      </c>
      <c r="N278" s="20"/>
      <c r="O278" s="12"/>
      <c r="P278" s="37"/>
      <c r="Q278" s="12"/>
      <c r="R278" s="12"/>
      <c r="S278" s="12"/>
      <c r="T278" s="16" t="e">
        <f>VLOOKUP(Таблица91112282710[[#This Row],[Ставка НДС]],ТаблицаСтавкиНДС[],2,FALSE)</f>
        <v>#N/A</v>
      </c>
      <c r="U278" s="6"/>
      <c r="V278" t="e">
        <f>VLOOKUP(Таблица91112282710[[#This Row],[Название источника финансирования]],ТаблИстФинанс[],2,FALSE)</f>
        <v>#N/A</v>
      </c>
      <c r="W278" s="2"/>
      <c r="X278" s="14"/>
      <c r="Y278" s="13"/>
      <c r="Z278" s="13"/>
      <c r="AA278" s="13"/>
      <c r="AB278" s="13"/>
      <c r="AC278" s="17"/>
      <c r="AD278" s="17"/>
      <c r="AE278" s="20"/>
      <c r="AF278" s="20"/>
      <c r="AG278" s="6"/>
      <c r="AH278" t="e">
        <f>VLOOKUP(Таблица91112282710[[#This Row],[Название способа закупки]],ТаблСпосЗакуп[],2,FALSE)</f>
        <v>#N/A</v>
      </c>
      <c r="AI278" s="6"/>
      <c r="AJ278" t="e">
        <f>VLOOKUP(Таблица91112282710[[#This Row],[Название формы конкурентной закупки]],ТаблФормЗакуп[],2,FALSE)</f>
        <v>#N/A</v>
      </c>
      <c r="AM278" s="14"/>
      <c r="AN278" s="14"/>
      <c r="AO278" s="15"/>
      <c r="AP278" s="14"/>
      <c r="AQ278" s="14"/>
      <c r="AR278" s="14"/>
      <c r="AT278" s="2"/>
      <c r="AV278" s="6"/>
      <c r="AW278" t="e">
        <f>VLOOKUP(Таблица91112282710[[#This Row],[Название ПД1 для согласования]],ТаблПодрГазпром[],2,FALSE)</f>
        <v>#N/A</v>
      </c>
      <c r="AX278" s="6"/>
      <c r="AY278" t="e">
        <f>VLOOKUP(Таблица91112282710[[#This Row],[Название ПД2 для согласования]],ТаблПодрГазпром[],2,FALSE)</f>
        <v>#N/A</v>
      </c>
      <c r="AZ278" s="6"/>
      <c r="BA278" t="e">
        <f>VLOOKUP(Таблица91112282710[[#This Row],[Название ПД3 для согласования]],ТаблПодрГазпром[],2,FALSE)</f>
        <v>#N/A</v>
      </c>
      <c r="BB278" s="6"/>
      <c r="BC278" t="e">
        <f>VLOOKUP(Таблица91112282710[[#This Row],[Название ПД4 для согласования]],ТаблПодрГазпром[],2,FALSE)</f>
        <v>#N/A</v>
      </c>
      <c r="BD278" s="6"/>
      <c r="BE278" t="e">
        <f>VLOOKUP(Таблица91112282710[[#This Row],[Название ПД5 для согласования]],ТаблПодрГазпром[],2,FALSE)</f>
        <v>#N/A</v>
      </c>
      <c r="BF278" s="2"/>
      <c r="BG278" s="12"/>
      <c r="BH278" s="12"/>
      <c r="BI278" s="6"/>
      <c r="BJ278" t="e">
        <f>VLOOKUP(Таблица91112282710[[#This Row],[Название направления закупки]],ТаблНапрЗакуп[],2,FALSE)</f>
        <v>#N/A</v>
      </c>
      <c r="BK278" s="14"/>
      <c r="BL278" s="43" t="e">
        <f>VLOOKUP(Таблица91112282710[[#This Row],[Наименование подразделения-заявителя закупки (только для закупок ОАО "Газпром")]],ТаблПодрГазпром[],2,FALSE)</f>
        <v>#N/A</v>
      </c>
      <c r="BM278" s="14"/>
    </row>
    <row r="279" spans="1:65" x14ac:dyDescent="0.25">
      <c r="A279" s="2"/>
      <c r="B279" s="16"/>
      <c r="C279" s="6"/>
      <c r="D279" t="e">
        <f>VLOOKUP(Таблица91112282710[[#This Row],[Название документа, основания для закупки]],ТаблОснЗакуп[],2,FALSE)</f>
        <v>#N/A</v>
      </c>
      <c r="E279" s="2"/>
      <c r="F279" s="6"/>
      <c r="G279" s="41" t="e">
        <f>VLOOKUP(Таблица91112282710[[#This Row],[ Название раздела Плана]],ТаблРазделПлана4[],2,FALSE)</f>
        <v>#N/A</v>
      </c>
      <c r="H279" s="14"/>
      <c r="I279" s="14"/>
      <c r="J279" s="17"/>
      <c r="K279" s="17"/>
      <c r="L279" s="52"/>
      <c r="M279" s="51" t="e">
        <f>VLOOKUP(Таблица91112282710[[#This Row],[Предмет закупки для учета исключений  в годовом объеме закупок (Код исключения СМСП)]],ТаблИсключ,2,FALSE)</f>
        <v>#N/A</v>
      </c>
      <c r="N279" s="20"/>
      <c r="O279" s="12"/>
      <c r="P279" s="37"/>
      <c r="Q279" s="12"/>
      <c r="R279" s="12"/>
      <c r="S279" s="12"/>
      <c r="T279" s="16" t="e">
        <f>VLOOKUP(Таблица91112282710[[#This Row],[Ставка НДС]],ТаблицаСтавкиНДС[],2,FALSE)</f>
        <v>#N/A</v>
      </c>
      <c r="U279" s="6"/>
      <c r="V279" t="e">
        <f>VLOOKUP(Таблица91112282710[[#This Row],[Название источника финансирования]],ТаблИстФинанс[],2,FALSE)</f>
        <v>#N/A</v>
      </c>
      <c r="W279" s="2"/>
      <c r="X279" s="14"/>
      <c r="Y279" s="13"/>
      <c r="Z279" s="13"/>
      <c r="AA279" s="13"/>
      <c r="AB279" s="13"/>
      <c r="AC279" s="17"/>
      <c r="AD279" s="17"/>
      <c r="AE279" s="20"/>
      <c r="AF279" s="20"/>
      <c r="AG279" s="6"/>
      <c r="AH279" t="e">
        <f>VLOOKUP(Таблица91112282710[[#This Row],[Название способа закупки]],ТаблСпосЗакуп[],2,FALSE)</f>
        <v>#N/A</v>
      </c>
      <c r="AI279" s="6"/>
      <c r="AJ279" t="e">
        <f>VLOOKUP(Таблица91112282710[[#This Row],[Название формы конкурентной закупки]],ТаблФормЗакуп[],2,FALSE)</f>
        <v>#N/A</v>
      </c>
      <c r="AM279" s="14"/>
      <c r="AN279" s="14"/>
      <c r="AO279" s="15"/>
      <c r="AP279" s="14"/>
      <c r="AQ279" s="14"/>
      <c r="AR279" s="14"/>
      <c r="AT279" s="2"/>
      <c r="AV279" s="6"/>
      <c r="AW279" t="e">
        <f>VLOOKUP(Таблица91112282710[[#This Row],[Название ПД1 для согласования]],ТаблПодрГазпром[],2,FALSE)</f>
        <v>#N/A</v>
      </c>
      <c r="AX279" s="6"/>
      <c r="AY279" t="e">
        <f>VLOOKUP(Таблица91112282710[[#This Row],[Название ПД2 для согласования]],ТаблПодрГазпром[],2,FALSE)</f>
        <v>#N/A</v>
      </c>
      <c r="AZ279" s="6"/>
      <c r="BA279" t="e">
        <f>VLOOKUP(Таблица91112282710[[#This Row],[Название ПД3 для согласования]],ТаблПодрГазпром[],2,FALSE)</f>
        <v>#N/A</v>
      </c>
      <c r="BB279" s="6"/>
      <c r="BC279" t="e">
        <f>VLOOKUP(Таблица91112282710[[#This Row],[Название ПД4 для согласования]],ТаблПодрГазпром[],2,FALSE)</f>
        <v>#N/A</v>
      </c>
      <c r="BD279" s="6"/>
      <c r="BE279" t="e">
        <f>VLOOKUP(Таблица91112282710[[#This Row],[Название ПД5 для согласования]],ТаблПодрГазпром[],2,FALSE)</f>
        <v>#N/A</v>
      </c>
      <c r="BF279" s="2"/>
      <c r="BG279" s="12"/>
      <c r="BH279" s="12"/>
      <c r="BI279" s="6"/>
      <c r="BJ279" t="e">
        <f>VLOOKUP(Таблица91112282710[[#This Row],[Название направления закупки]],ТаблНапрЗакуп[],2,FALSE)</f>
        <v>#N/A</v>
      </c>
      <c r="BK279" s="14"/>
      <c r="BL279" s="44" t="e">
        <f>VLOOKUP(Таблица91112282710[[#This Row],[Наименование подразделения-заявителя закупки (только для закупок ОАО "Газпром")]],ТаблПодрГазпром[],2,FALSE)</f>
        <v>#N/A</v>
      </c>
      <c r="BM279" s="14"/>
    </row>
    <row r="280" spans="1:65" x14ac:dyDescent="0.25">
      <c r="A280" s="2"/>
      <c r="B280" s="16"/>
      <c r="C280" s="6"/>
      <c r="D280" t="e">
        <f>VLOOKUP(Таблица91112282710[[#This Row],[Название документа, основания для закупки]],ТаблОснЗакуп[],2,FALSE)</f>
        <v>#N/A</v>
      </c>
      <c r="E280" s="2"/>
      <c r="F280" s="6"/>
      <c r="G280" s="41" t="e">
        <f>VLOOKUP(Таблица91112282710[[#This Row],[ Название раздела Плана]],ТаблРазделПлана4[],2,FALSE)</f>
        <v>#N/A</v>
      </c>
      <c r="H280" s="14"/>
      <c r="I280" s="14"/>
      <c r="J280" s="17"/>
      <c r="K280" s="17"/>
      <c r="L280" s="52"/>
      <c r="M280" s="51" t="e">
        <f>VLOOKUP(Таблица91112282710[[#This Row],[Предмет закупки для учета исключений  в годовом объеме закупок (Код исключения СМСП)]],ТаблИсключ,2,FALSE)</f>
        <v>#N/A</v>
      </c>
      <c r="N280" s="20"/>
      <c r="O280" s="12"/>
      <c r="P280" s="37"/>
      <c r="Q280" s="12"/>
      <c r="R280" s="12"/>
      <c r="S280" s="12"/>
      <c r="T280" s="16" t="e">
        <f>VLOOKUP(Таблица91112282710[[#This Row],[Ставка НДС]],ТаблицаСтавкиНДС[],2,FALSE)</f>
        <v>#N/A</v>
      </c>
      <c r="U280" s="6"/>
      <c r="V280" t="e">
        <f>VLOOKUP(Таблица91112282710[[#This Row],[Название источника финансирования]],ТаблИстФинанс[],2,FALSE)</f>
        <v>#N/A</v>
      </c>
      <c r="W280" s="2"/>
      <c r="X280" s="14"/>
      <c r="Y280" s="13"/>
      <c r="Z280" s="13"/>
      <c r="AA280" s="13"/>
      <c r="AB280" s="13"/>
      <c r="AC280" s="17"/>
      <c r="AD280" s="17"/>
      <c r="AE280" s="20"/>
      <c r="AF280" s="20"/>
      <c r="AG280" s="6"/>
      <c r="AH280" t="e">
        <f>VLOOKUP(Таблица91112282710[[#This Row],[Название способа закупки]],ТаблСпосЗакуп[],2,FALSE)</f>
        <v>#N/A</v>
      </c>
      <c r="AI280" s="6"/>
      <c r="AJ280" t="e">
        <f>VLOOKUP(Таблица91112282710[[#This Row],[Название формы конкурентной закупки]],ТаблФормЗакуп[],2,FALSE)</f>
        <v>#N/A</v>
      </c>
      <c r="AM280" s="14"/>
      <c r="AN280" s="14"/>
      <c r="AO280" s="15"/>
      <c r="AP280" s="14"/>
      <c r="AQ280" s="14"/>
      <c r="AR280" s="14"/>
      <c r="AT280" s="2"/>
      <c r="AV280" s="6"/>
      <c r="AW280" t="e">
        <f>VLOOKUP(Таблица91112282710[[#This Row],[Название ПД1 для согласования]],ТаблПодрГазпром[],2,FALSE)</f>
        <v>#N/A</v>
      </c>
      <c r="AX280" s="6"/>
      <c r="AY280" t="e">
        <f>VLOOKUP(Таблица91112282710[[#This Row],[Название ПД2 для согласования]],ТаблПодрГазпром[],2,FALSE)</f>
        <v>#N/A</v>
      </c>
      <c r="AZ280" s="6"/>
      <c r="BA280" t="e">
        <f>VLOOKUP(Таблица91112282710[[#This Row],[Название ПД3 для согласования]],ТаблПодрГазпром[],2,FALSE)</f>
        <v>#N/A</v>
      </c>
      <c r="BB280" s="6"/>
      <c r="BC280" t="e">
        <f>VLOOKUP(Таблица91112282710[[#This Row],[Название ПД4 для согласования]],ТаблПодрГазпром[],2,FALSE)</f>
        <v>#N/A</v>
      </c>
      <c r="BD280" s="6"/>
      <c r="BE280" t="e">
        <f>VLOOKUP(Таблица91112282710[[#This Row],[Название ПД5 для согласования]],ТаблПодрГазпром[],2,FALSE)</f>
        <v>#N/A</v>
      </c>
      <c r="BF280" s="2"/>
      <c r="BG280" s="12"/>
      <c r="BH280" s="12"/>
      <c r="BI280" s="6"/>
      <c r="BJ280" t="e">
        <f>VLOOKUP(Таблица91112282710[[#This Row],[Название направления закупки]],ТаблНапрЗакуп[],2,FALSE)</f>
        <v>#N/A</v>
      </c>
      <c r="BK280" s="14"/>
      <c r="BL280" s="43" t="e">
        <f>VLOOKUP(Таблица91112282710[[#This Row],[Наименование подразделения-заявителя закупки (только для закупок ОАО "Газпром")]],ТаблПодрГазпром[],2,FALSE)</f>
        <v>#N/A</v>
      </c>
      <c r="BM280" s="14"/>
    </row>
    <row r="281" spans="1:65" x14ac:dyDescent="0.25">
      <c r="A281" s="2"/>
      <c r="B281" s="16"/>
      <c r="C281" s="6"/>
      <c r="D281" t="e">
        <f>VLOOKUP(Таблица91112282710[[#This Row],[Название документа, основания для закупки]],ТаблОснЗакуп[],2,FALSE)</f>
        <v>#N/A</v>
      </c>
      <c r="E281" s="2"/>
      <c r="F281" s="6"/>
      <c r="G281" s="41" t="e">
        <f>VLOOKUP(Таблица91112282710[[#This Row],[ Название раздела Плана]],ТаблРазделПлана4[],2,FALSE)</f>
        <v>#N/A</v>
      </c>
      <c r="H281" s="14"/>
      <c r="I281" s="14"/>
      <c r="J281" s="17"/>
      <c r="K281" s="17"/>
      <c r="L281" s="52"/>
      <c r="M281" s="51" t="e">
        <f>VLOOKUP(Таблица91112282710[[#This Row],[Предмет закупки для учета исключений  в годовом объеме закупок (Код исключения СМСП)]],ТаблИсключ,2,FALSE)</f>
        <v>#N/A</v>
      </c>
      <c r="N281" s="20"/>
      <c r="O281" s="12"/>
      <c r="P281" s="37"/>
      <c r="Q281" s="12"/>
      <c r="R281" s="12"/>
      <c r="S281" s="12"/>
      <c r="T281" s="16" t="e">
        <f>VLOOKUP(Таблица91112282710[[#This Row],[Ставка НДС]],ТаблицаСтавкиНДС[],2,FALSE)</f>
        <v>#N/A</v>
      </c>
      <c r="U281" s="6"/>
      <c r="V281" t="e">
        <f>VLOOKUP(Таблица91112282710[[#This Row],[Название источника финансирования]],ТаблИстФинанс[],2,FALSE)</f>
        <v>#N/A</v>
      </c>
      <c r="W281" s="2"/>
      <c r="X281" s="14"/>
      <c r="Y281" s="13"/>
      <c r="Z281" s="13"/>
      <c r="AA281" s="13"/>
      <c r="AB281" s="13"/>
      <c r="AC281" s="17"/>
      <c r="AD281" s="17"/>
      <c r="AE281" s="20"/>
      <c r="AF281" s="20"/>
      <c r="AG281" s="6"/>
      <c r="AH281" t="e">
        <f>VLOOKUP(Таблица91112282710[[#This Row],[Название способа закупки]],ТаблСпосЗакуп[],2,FALSE)</f>
        <v>#N/A</v>
      </c>
      <c r="AI281" s="6"/>
      <c r="AJ281" t="e">
        <f>VLOOKUP(Таблица91112282710[[#This Row],[Название формы конкурентной закупки]],ТаблФормЗакуп[],2,FALSE)</f>
        <v>#N/A</v>
      </c>
      <c r="AM281" s="14"/>
      <c r="AN281" s="14"/>
      <c r="AO281" s="15"/>
      <c r="AP281" s="14"/>
      <c r="AQ281" s="14"/>
      <c r="AR281" s="14"/>
      <c r="AT281" s="2"/>
      <c r="AV281" s="6"/>
      <c r="AW281" t="e">
        <f>VLOOKUP(Таблица91112282710[[#This Row],[Название ПД1 для согласования]],ТаблПодрГазпром[],2,FALSE)</f>
        <v>#N/A</v>
      </c>
      <c r="AX281" s="6"/>
      <c r="AY281" t="e">
        <f>VLOOKUP(Таблица91112282710[[#This Row],[Название ПД2 для согласования]],ТаблПодрГазпром[],2,FALSE)</f>
        <v>#N/A</v>
      </c>
      <c r="AZ281" s="6"/>
      <c r="BA281" t="e">
        <f>VLOOKUP(Таблица91112282710[[#This Row],[Название ПД3 для согласования]],ТаблПодрГазпром[],2,FALSE)</f>
        <v>#N/A</v>
      </c>
      <c r="BB281" s="6"/>
      <c r="BC281" t="e">
        <f>VLOOKUP(Таблица91112282710[[#This Row],[Название ПД4 для согласования]],ТаблПодрГазпром[],2,FALSE)</f>
        <v>#N/A</v>
      </c>
      <c r="BD281" s="6"/>
      <c r="BE281" t="e">
        <f>VLOOKUP(Таблица91112282710[[#This Row],[Название ПД5 для согласования]],ТаблПодрГазпром[],2,FALSE)</f>
        <v>#N/A</v>
      </c>
      <c r="BF281" s="2"/>
      <c r="BG281" s="12"/>
      <c r="BH281" s="12"/>
      <c r="BI281" s="6"/>
      <c r="BJ281" t="e">
        <f>VLOOKUP(Таблица91112282710[[#This Row],[Название направления закупки]],ТаблНапрЗакуп[],2,FALSE)</f>
        <v>#N/A</v>
      </c>
      <c r="BK281" s="14"/>
      <c r="BL281" s="44" t="e">
        <f>VLOOKUP(Таблица91112282710[[#This Row],[Наименование подразделения-заявителя закупки (только для закупок ОАО "Газпром")]],ТаблПодрГазпром[],2,FALSE)</f>
        <v>#N/A</v>
      </c>
      <c r="BM281" s="14"/>
    </row>
    <row r="282" spans="1:65" x14ac:dyDescent="0.25">
      <c r="A282" s="2"/>
      <c r="B282" s="16"/>
      <c r="C282" s="6"/>
      <c r="D282" t="e">
        <f>VLOOKUP(Таблица91112282710[[#This Row],[Название документа, основания для закупки]],ТаблОснЗакуп[],2,FALSE)</f>
        <v>#N/A</v>
      </c>
      <c r="E282" s="2"/>
      <c r="F282" s="6"/>
      <c r="G282" s="41" t="e">
        <f>VLOOKUP(Таблица91112282710[[#This Row],[ Название раздела Плана]],ТаблРазделПлана4[],2,FALSE)</f>
        <v>#N/A</v>
      </c>
      <c r="H282" s="14"/>
      <c r="I282" s="14"/>
      <c r="J282" s="17"/>
      <c r="K282" s="17"/>
      <c r="L282" s="52"/>
      <c r="M282" s="51" t="e">
        <f>VLOOKUP(Таблица91112282710[[#This Row],[Предмет закупки для учета исключений  в годовом объеме закупок (Код исключения СМСП)]],ТаблИсключ,2,FALSE)</f>
        <v>#N/A</v>
      </c>
      <c r="N282" s="20"/>
      <c r="O282" s="12"/>
      <c r="P282" s="37"/>
      <c r="Q282" s="12"/>
      <c r="R282" s="12"/>
      <c r="S282" s="12"/>
      <c r="T282" s="16" t="e">
        <f>VLOOKUP(Таблица91112282710[[#This Row],[Ставка НДС]],ТаблицаСтавкиНДС[],2,FALSE)</f>
        <v>#N/A</v>
      </c>
      <c r="U282" s="6"/>
      <c r="V282" t="e">
        <f>VLOOKUP(Таблица91112282710[[#This Row],[Название источника финансирования]],ТаблИстФинанс[],2,FALSE)</f>
        <v>#N/A</v>
      </c>
      <c r="W282" s="2"/>
      <c r="X282" s="14"/>
      <c r="Y282" s="13"/>
      <c r="Z282" s="13"/>
      <c r="AA282" s="13"/>
      <c r="AB282" s="13"/>
      <c r="AC282" s="17"/>
      <c r="AD282" s="17"/>
      <c r="AE282" s="20"/>
      <c r="AF282" s="20"/>
      <c r="AG282" s="6"/>
      <c r="AH282" t="e">
        <f>VLOOKUP(Таблица91112282710[[#This Row],[Название способа закупки]],ТаблСпосЗакуп[],2,FALSE)</f>
        <v>#N/A</v>
      </c>
      <c r="AI282" s="6"/>
      <c r="AJ282" t="e">
        <f>VLOOKUP(Таблица91112282710[[#This Row],[Название формы конкурентной закупки]],ТаблФормЗакуп[],2,FALSE)</f>
        <v>#N/A</v>
      </c>
      <c r="AM282" s="14"/>
      <c r="AN282" s="14"/>
      <c r="AO282" s="15"/>
      <c r="AP282" s="14"/>
      <c r="AQ282" s="14"/>
      <c r="AR282" s="14"/>
      <c r="AT282" s="2"/>
      <c r="AV282" s="6"/>
      <c r="AW282" t="e">
        <f>VLOOKUP(Таблица91112282710[[#This Row],[Название ПД1 для согласования]],ТаблПодрГазпром[],2,FALSE)</f>
        <v>#N/A</v>
      </c>
      <c r="AX282" s="6"/>
      <c r="AY282" t="e">
        <f>VLOOKUP(Таблица91112282710[[#This Row],[Название ПД2 для согласования]],ТаблПодрГазпром[],2,FALSE)</f>
        <v>#N/A</v>
      </c>
      <c r="AZ282" s="6"/>
      <c r="BA282" t="e">
        <f>VLOOKUP(Таблица91112282710[[#This Row],[Название ПД3 для согласования]],ТаблПодрГазпром[],2,FALSE)</f>
        <v>#N/A</v>
      </c>
      <c r="BB282" s="6"/>
      <c r="BC282" t="e">
        <f>VLOOKUP(Таблица91112282710[[#This Row],[Название ПД4 для согласования]],ТаблПодрГазпром[],2,FALSE)</f>
        <v>#N/A</v>
      </c>
      <c r="BD282" s="6"/>
      <c r="BE282" t="e">
        <f>VLOOKUP(Таблица91112282710[[#This Row],[Название ПД5 для согласования]],ТаблПодрГазпром[],2,FALSE)</f>
        <v>#N/A</v>
      </c>
      <c r="BF282" s="2"/>
      <c r="BG282" s="12"/>
      <c r="BH282" s="12"/>
      <c r="BI282" s="6"/>
      <c r="BJ282" t="e">
        <f>VLOOKUP(Таблица91112282710[[#This Row],[Название направления закупки]],ТаблНапрЗакуп[],2,FALSE)</f>
        <v>#N/A</v>
      </c>
      <c r="BK282" s="14"/>
      <c r="BL282" s="43" t="e">
        <f>VLOOKUP(Таблица91112282710[[#This Row],[Наименование подразделения-заявителя закупки (только для закупок ОАО "Газпром")]],ТаблПодрГазпром[],2,FALSE)</f>
        <v>#N/A</v>
      </c>
      <c r="BM282" s="14"/>
    </row>
    <row r="283" spans="1:65" x14ac:dyDescent="0.25">
      <c r="A283" s="2"/>
      <c r="B283" s="16"/>
      <c r="C283" s="6"/>
      <c r="D283" t="e">
        <f>VLOOKUP(Таблица91112282710[[#This Row],[Название документа, основания для закупки]],ТаблОснЗакуп[],2,FALSE)</f>
        <v>#N/A</v>
      </c>
      <c r="E283" s="2"/>
      <c r="F283" s="6"/>
      <c r="G283" s="41" t="e">
        <f>VLOOKUP(Таблица91112282710[[#This Row],[ Название раздела Плана]],ТаблРазделПлана4[],2,FALSE)</f>
        <v>#N/A</v>
      </c>
      <c r="H283" s="14"/>
      <c r="I283" s="14"/>
      <c r="J283" s="17"/>
      <c r="K283" s="17"/>
      <c r="L283" s="52"/>
      <c r="M283" s="51" t="e">
        <f>VLOOKUP(Таблица91112282710[[#This Row],[Предмет закупки для учета исключений  в годовом объеме закупок (Код исключения СМСП)]],ТаблИсключ,2,FALSE)</f>
        <v>#N/A</v>
      </c>
      <c r="N283" s="20"/>
      <c r="O283" s="12"/>
      <c r="P283" s="37"/>
      <c r="Q283" s="12"/>
      <c r="R283" s="12"/>
      <c r="S283" s="12"/>
      <c r="T283" s="16" t="e">
        <f>VLOOKUP(Таблица91112282710[[#This Row],[Ставка НДС]],ТаблицаСтавкиНДС[],2,FALSE)</f>
        <v>#N/A</v>
      </c>
      <c r="U283" s="6"/>
      <c r="V283" t="e">
        <f>VLOOKUP(Таблица91112282710[[#This Row],[Название источника финансирования]],ТаблИстФинанс[],2,FALSE)</f>
        <v>#N/A</v>
      </c>
      <c r="W283" s="2"/>
      <c r="X283" s="14"/>
      <c r="Y283" s="13"/>
      <c r="Z283" s="13"/>
      <c r="AA283" s="13"/>
      <c r="AB283" s="13"/>
      <c r="AC283" s="17"/>
      <c r="AD283" s="17"/>
      <c r="AE283" s="20"/>
      <c r="AF283" s="20"/>
      <c r="AG283" s="6"/>
      <c r="AH283" t="e">
        <f>VLOOKUP(Таблица91112282710[[#This Row],[Название способа закупки]],ТаблСпосЗакуп[],2,FALSE)</f>
        <v>#N/A</v>
      </c>
      <c r="AI283" s="6"/>
      <c r="AJ283" t="e">
        <f>VLOOKUP(Таблица91112282710[[#This Row],[Название формы конкурентной закупки]],ТаблФормЗакуп[],2,FALSE)</f>
        <v>#N/A</v>
      </c>
      <c r="AM283" s="14"/>
      <c r="AN283" s="14"/>
      <c r="AO283" s="15"/>
      <c r="AP283" s="14"/>
      <c r="AQ283" s="14"/>
      <c r="AR283" s="14"/>
      <c r="AT283" s="2"/>
      <c r="AV283" s="6"/>
      <c r="AW283" t="e">
        <f>VLOOKUP(Таблица91112282710[[#This Row],[Название ПД1 для согласования]],ТаблПодрГазпром[],2,FALSE)</f>
        <v>#N/A</v>
      </c>
      <c r="AX283" s="6"/>
      <c r="AY283" t="e">
        <f>VLOOKUP(Таблица91112282710[[#This Row],[Название ПД2 для согласования]],ТаблПодрГазпром[],2,FALSE)</f>
        <v>#N/A</v>
      </c>
      <c r="AZ283" s="6"/>
      <c r="BA283" t="e">
        <f>VLOOKUP(Таблица91112282710[[#This Row],[Название ПД3 для согласования]],ТаблПодрГазпром[],2,FALSE)</f>
        <v>#N/A</v>
      </c>
      <c r="BB283" s="6"/>
      <c r="BC283" t="e">
        <f>VLOOKUP(Таблица91112282710[[#This Row],[Название ПД4 для согласования]],ТаблПодрГазпром[],2,FALSE)</f>
        <v>#N/A</v>
      </c>
      <c r="BD283" s="6"/>
      <c r="BE283" t="e">
        <f>VLOOKUP(Таблица91112282710[[#This Row],[Название ПД5 для согласования]],ТаблПодрГазпром[],2,FALSE)</f>
        <v>#N/A</v>
      </c>
      <c r="BF283" s="2"/>
      <c r="BG283" s="12"/>
      <c r="BH283" s="12"/>
      <c r="BI283" s="6"/>
      <c r="BJ283" t="e">
        <f>VLOOKUP(Таблица91112282710[[#This Row],[Название направления закупки]],ТаблНапрЗакуп[],2,FALSE)</f>
        <v>#N/A</v>
      </c>
      <c r="BK283" s="14"/>
      <c r="BL283" s="44" t="e">
        <f>VLOOKUP(Таблица91112282710[[#This Row],[Наименование подразделения-заявителя закупки (только для закупок ОАО "Газпром")]],ТаблПодрГазпром[],2,FALSE)</f>
        <v>#N/A</v>
      </c>
      <c r="BM283" s="14"/>
    </row>
    <row r="284" spans="1:65" x14ac:dyDescent="0.25">
      <c r="A284" s="2"/>
      <c r="B284" s="16"/>
      <c r="C284" s="6"/>
      <c r="D284" t="e">
        <f>VLOOKUP(Таблица91112282710[[#This Row],[Название документа, основания для закупки]],ТаблОснЗакуп[],2,FALSE)</f>
        <v>#N/A</v>
      </c>
      <c r="E284" s="2"/>
      <c r="F284" s="6"/>
      <c r="G284" s="41" t="e">
        <f>VLOOKUP(Таблица91112282710[[#This Row],[ Название раздела Плана]],ТаблРазделПлана4[],2,FALSE)</f>
        <v>#N/A</v>
      </c>
      <c r="H284" s="14"/>
      <c r="I284" s="14"/>
      <c r="J284" s="17"/>
      <c r="K284" s="17"/>
      <c r="L284" s="52"/>
      <c r="M284" s="51" t="e">
        <f>VLOOKUP(Таблица91112282710[[#This Row],[Предмет закупки для учета исключений  в годовом объеме закупок (Код исключения СМСП)]],ТаблИсключ,2,FALSE)</f>
        <v>#N/A</v>
      </c>
      <c r="N284" s="20"/>
      <c r="O284" s="12"/>
      <c r="P284" s="37"/>
      <c r="Q284" s="12"/>
      <c r="R284" s="12"/>
      <c r="S284" s="12"/>
      <c r="T284" s="16" t="e">
        <f>VLOOKUP(Таблица91112282710[[#This Row],[Ставка НДС]],ТаблицаСтавкиНДС[],2,FALSE)</f>
        <v>#N/A</v>
      </c>
      <c r="U284" s="6"/>
      <c r="V284" t="e">
        <f>VLOOKUP(Таблица91112282710[[#This Row],[Название источника финансирования]],ТаблИстФинанс[],2,FALSE)</f>
        <v>#N/A</v>
      </c>
      <c r="W284" s="2"/>
      <c r="X284" s="14"/>
      <c r="Y284" s="13"/>
      <c r="Z284" s="13"/>
      <c r="AA284" s="13"/>
      <c r="AB284" s="13"/>
      <c r="AC284" s="17"/>
      <c r="AD284" s="17"/>
      <c r="AE284" s="20"/>
      <c r="AF284" s="20"/>
      <c r="AG284" s="6"/>
      <c r="AH284" t="e">
        <f>VLOOKUP(Таблица91112282710[[#This Row],[Название способа закупки]],ТаблСпосЗакуп[],2,FALSE)</f>
        <v>#N/A</v>
      </c>
      <c r="AI284" s="6"/>
      <c r="AJ284" t="e">
        <f>VLOOKUP(Таблица91112282710[[#This Row],[Название формы конкурентной закупки]],ТаблФормЗакуп[],2,FALSE)</f>
        <v>#N/A</v>
      </c>
      <c r="AM284" s="14"/>
      <c r="AN284" s="14"/>
      <c r="AO284" s="15"/>
      <c r="AP284" s="14"/>
      <c r="AQ284" s="14"/>
      <c r="AR284" s="14"/>
      <c r="AT284" s="2"/>
      <c r="AV284" s="6"/>
      <c r="AW284" t="e">
        <f>VLOOKUP(Таблица91112282710[[#This Row],[Название ПД1 для согласования]],ТаблПодрГазпром[],2,FALSE)</f>
        <v>#N/A</v>
      </c>
      <c r="AX284" s="6"/>
      <c r="AY284" t="e">
        <f>VLOOKUP(Таблица91112282710[[#This Row],[Название ПД2 для согласования]],ТаблПодрГазпром[],2,FALSE)</f>
        <v>#N/A</v>
      </c>
      <c r="AZ284" s="6"/>
      <c r="BA284" t="e">
        <f>VLOOKUP(Таблица91112282710[[#This Row],[Название ПД3 для согласования]],ТаблПодрГазпром[],2,FALSE)</f>
        <v>#N/A</v>
      </c>
      <c r="BB284" s="6"/>
      <c r="BC284" t="e">
        <f>VLOOKUP(Таблица91112282710[[#This Row],[Название ПД4 для согласования]],ТаблПодрГазпром[],2,FALSE)</f>
        <v>#N/A</v>
      </c>
      <c r="BD284" s="6"/>
      <c r="BE284" t="e">
        <f>VLOOKUP(Таблица91112282710[[#This Row],[Название ПД5 для согласования]],ТаблПодрГазпром[],2,FALSE)</f>
        <v>#N/A</v>
      </c>
      <c r="BF284" s="2"/>
      <c r="BG284" s="12"/>
      <c r="BH284" s="12"/>
      <c r="BI284" s="6"/>
      <c r="BJ284" t="e">
        <f>VLOOKUP(Таблица91112282710[[#This Row],[Название направления закупки]],ТаблНапрЗакуп[],2,FALSE)</f>
        <v>#N/A</v>
      </c>
      <c r="BK284" s="14"/>
      <c r="BL284" s="43" t="e">
        <f>VLOOKUP(Таблица91112282710[[#This Row],[Наименование подразделения-заявителя закупки (только для закупок ОАО "Газпром")]],ТаблПодрГазпром[],2,FALSE)</f>
        <v>#N/A</v>
      </c>
      <c r="BM284" s="14"/>
    </row>
    <row r="285" spans="1:65" x14ac:dyDescent="0.25">
      <c r="A285" s="2"/>
      <c r="B285" s="16"/>
      <c r="C285" s="6"/>
      <c r="D285" t="e">
        <f>VLOOKUP(Таблица91112282710[[#This Row],[Название документа, основания для закупки]],ТаблОснЗакуп[],2,FALSE)</f>
        <v>#N/A</v>
      </c>
      <c r="E285" s="2"/>
      <c r="F285" s="6"/>
      <c r="G285" s="41" t="e">
        <f>VLOOKUP(Таблица91112282710[[#This Row],[ Название раздела Плана]],ТаблРазделПлана4[],2,FALSE)</f>
        <v>#N/A</v>
      </c>
      <c r="H285" s="14"/>
      <c r="I285" s="14"/>
      <c r="J285" s="17"/>
      <c r="K285" s="17"/>
      <c r="L285" s="52"/>
      <c r="M285" s="51" t="e">
        <f>VLOOKUP(Таблица91112282710[[#This Row],[Предмет закупки для учета исключений  в годовом объеме закупок (Код исключения СМСП)]],ТаблИсключ,2,FALSE)</f>
        <v>#N/A</v>
      </c>
      <c r="N285" s="20"/>
      <c r="O285" s="12"/>
      <c r="P285" s="37"/>
      <c r="Q285" s="12"/>
      <c r="R285" s="12"/>
      <c r="S285" s="12"/>
      <c r="T285" s="16" t="e">
        <f>VLOOKUP(Таблица91112282710[[#This Row],[Ставка НДС]],ТаблицаСтавкиНДС[],2,FALSE)</f>
        <v>#N/A</v>
      </c>
      <c r="U285" s="6"/>
      <c r="V285" t="e">
        <f>VLOOKUP(Таблица91112282710[[#This Row],[Название источника финансирования]],ТаблИстФинанс[],2,FALSE)</f>
        <v>#N/A</v>
      </c>
      <c r="W285" s="2"/>
      <c r="X285" s="14"/>
      <c r="Y285" s="13"/>
      <c r="Z285" s="13"/>
      <c r="AA285" s="13"/>
      <c r="AB285" s="13"/>
      <c r="AC285" s="17"/>
      <c r="AD285" s="17"/>
      <c r="AE285" s="20"/>
      <c r="AF285" s="20"/>
      <c r="AG285" s="6"/>
      <c r="AH285" t="e">
        <f>VLOOKUP(Таблица91112282710[[#This Row],[Название способа закупки]],ТаблСпосЗакуп[],2,FALSE)</f>
        <v>#N/A</v>
      </c>
      <c r="AI285" s="6"/>
      <c r="AJ285" t="e">
        <f>VLOOKUP(Таблица91112282710[[#This Row],[Название формы конкурентной закупки]],ТаблФормЗакуп[],2,FALSE)</f>
        <v>#N/A</v>
      </c>
      <c r="AM285" s="14"/>
      <c r="AN285" s="14"/>
      <c r="AO285" s="15"/>
      <c r="AP285" s="14"/>
      <c r="AQ285" s="14"/>
      <c r="AR285" s="14"/>
      <c r="AT285" s="2"/>
      <c r="AV285" s="6"/>
      <c r="AW285" t="e">
        <f>VLOOKUP(Таблица91112282710[[#This Row],[Название ПД1 для согласования]],ТаблПодрГазпром[],2,FALSE)</f>
        <v>#N/A</v>
      </c>
      <c r="AX285" s="6"/>
      <c r="AY285" t="e">
        <f>VLOOKUP(Таблица91112282710[[#This Row],[Название ПД2 для согласования]],ТаблПодрГазпром[],2,FALSE)</f>
        <v>#N/A</v>
      </c>
      <c r="AZ285" s="6"/>
      <c r="BA285" t="e">
        <f>VLOOKUP(Таблица91112282710[[#This Row],[Название ПД3 для согласования]],ТаблПодрГазпром[],2,FALSE)</f>
        <v>#N/A</v>
      </c>
      <c r="BB285" s="6"/>
      <c r="BC285" t="e">
        <f>VLOOKUP(Таблица91112282710[[#This Row],[Название ПД4 для согласования]],ТаблПодрГазпром[],2,FALSE)</f>
        <v>#N/A</v>
      </c>
      <c r="BD285" s="6"/>
      <c r="BE285" t="e">
        <f>VLOOKUP(Таблица91112282710[[#This Row],[Название ПД5 для согласования]],ТаблПодрГазпром[],2,FALSE)</f>
        <v>#N/A</v>
      </c>
      <c r="BF285" s="2"/>
      <c r="BG285" s="12"/>
      <c r="BH285" s="12"/>
      <c r="BI285" s="6"/>
      <c r="BJ285" t="e">
        <f>VLOOKUP(Таблица91112282710[[#This Row],[Название направления закупки]],ТаблНапрЗакуп[],2,FALSE)</f>
        <v>#N/A</v>
      </c>
      <c r="BK285" s="14"/>
      <c r="BL285" s="44" t="e">
        <f>VLOOKUP(Таблица91112282710[[#This Row],[Наименование подразделения-заявителя закупки (только для закупок ОАО "Газпром")]],ТаблПодрГазпром[],2,FALSE)</f>
        <v>#N/A</v>
      </c>
      <c r="BM285" s="14"/>
    </row>
    <row r="286" spans="1:65" x14ac:dyDescent="0.25">
      <c r="A286" s="2"/>
      <c r="B286" s="16"/>
      <c r="C286" s="6"/>
      <c r="D286" t="e">
        <f>VLOOKUP(Таблица91112282710[[#This Row],[Название документа, основания для закупки]],ТаблОснЗакуп[],2,FALSE)</f>
        <v>#N/A</v>
      </c>
      <c r="E286" s="2"/>
      <c r="F286" s="6"/>
      <c r="G286" s="41" t="e">
        <f>VLOOKUP(Таблица91112282710[[#This Row],[ Название раздела Плана]],ТаблРазделПлана4[],2,FALSE)</f>
        <v>#N/A</v>
      </c>
      <c r="H286" s="14"/>
      <c r="I286" s="14"/>
      <c r="J286" s="17"/>
      <c r="K286" s="17"/>
      <c r="L286" s="52"/>
      <c r="M286" s="51" t="e">
        <f>VLOOKUP(Таблица91112282710[[#This Row],[Предмет закупки для учета исключений  в годовом объеме закупок (Код исключения СМСП)]],ТаблИсключ,2,FALSE)</f>
        <v>#N/A</v>
      </c>
      <c r="N286" s="20"/>
      <c r="O286" s="12"/>
      <c r="P286" s="37"/>
      <c r="Q286" s="12"/>
      <c r="R286" s="12"/>
      <c r="S286" s="12"/>
      <c r="T286" s="16" t="e">
        <f>VLOOKUP(Таблица91112282710[[#This Row],[Ставка НДС]],ТаблицаСтавкиНДС[],2,FALSE)</f>
        <v>#N/A</v>
      </c>
      <c r="U286" s="6"/>
      <c r="V286" t="e">
        <f>VLOOKUP(Таблица91112282710[[#This Row],[Название источника финансирования]],ТаблИстФинанс[],2,FALSE)</f>
        <v>#N/A</v>
      </c>
      <c r="W286" s="2"/>
      <c r="X286" s="14"/>
      <c r="Y286" s="13"/>
      <c r="Z286" s="13"/>
      <c r="AA286" s="13"/>
      <c r="AB286" s="13"/>
      <c r="AC286" s="17"/>
      <c r="AD286" s="17"/>
      <c r="AE286" s="20"/>
      <c r="AF286" s="20"/>
      <c r="AG286" s="6"/>
      <c r="AH286" t="e">
        <f>VLOOKUP(Таблица91112282710[[#This Row],[Название способа закупки]],ТаблСпосЗакуп[],2,FALSE)</f>
        <v>#N/A</v>
      </c>
      <c r="AI286" s="6"/>
      <c r="AJ286" t="e">
        <f>VLOOKUP(Таблица91112282710[[#This Row],[Название формы конкурентной закупки]],ТаблФормЗакуп[],2,FALSE)</f>
        <v>#N/A</v>
      </c>
      <c r="AM286" s="14"/>
      <c r="AN286" s="14"/>
      <c r="AO286" s="15"/>
      <c r="AP286" s="14"/>
      <c r="AQ286" s="14"/>
      <c r="AR286" s="14"/>
      <c r="AT286" s="2"/>
      <c r="AV286" s="6"/>
      <c r="AW286" t="e">
        <f>VLOOKUP(Таблица91112282710[[#This Row],[Название ПД1 для согласования]],ТаблПодрГазпром[],2,FALSE)</f>
        <v>#N/A</v>
      </c>
      <c r="AX286" s="6"/>
      <c r="AY286" t="e">
        <f>VLOOKUP(Таблица91112282710[[#This Row],[Название ПД2 для согласования]],ТаблПодрГазпром[],2,FALSE)</f>
        <v>#N/A</v>
      </c>
      <c r="AZ286" s="6"/>
      <c r="BA286" t="e">
        <f>VLOOKUP(Таблица91112282710[[#This Row],[Название ПД3 для согласования]],ТаблПодрГазпром[],2,FALSE)</f>
        <v>#N/A</v>
      </c>
      <c r="BB286" s="6"/>
      <c r="BC286" t="e">
        <f>VLOOKUP(Таблица91112282710[[#This Row],[Название ПД4 для согласования]],ТаблПодрГазпром[],2,FALSE)</f>
        <v>#N/A</v>
      </c>
      <c r="BD286" s="6"/>
      <c r="BE286" t="e">
        <f>VLOOKUP(Таблица91112282710[[#This Row],[Название ПД5 для согласования]],ТаблПодрГазпром[],2,FALSE)</f>
        <v>#N/A</v>
      </c>
      <c r="BF286" s="2"/>
      <c r="BG286" s="12"/>
      <c r="BH286" s="12"/>
      <c r="BI286" s="6"/>
      <c r="BJ286" t="e">
        <f>VLOOKUP(Таблица91112282710[[#This Row],[Название направления закупки]],ТаблНапрЗакуп[],2,FALSE)</f>
        <v>#N/A</v>
      </c>
      <c r="BK286" s="14"/>
      <c r="BL286" s="43" t="e">
        <f>VLOOKUP(Таблица91112282710[[#This Row],[Наименование подразделения-заявителя закупки (только для закупок ОАО "Газпром")]],ТаблПодрГазпром[],2,FALSE)</f>
        <v>#N/A</v>
      </c>
      <c r="BM286" s="14"/>
    </row>
    <row r="287" spans="1:65" x14ac:dyDescent="0.25">
      <c r="A287" s="2"/>
      <c r="B287" s="16"/>
      <c r="C287" s="6"/>
      <c r="D287" t="e">
        <f>VLOOKUP(Таблица91112282710[[#This Row],[Название документа, основания для закупки]],ТаблОснЗакуп[],2,FALSE)</f>
        <v>#N/A</v>
      </c>
      <c r="E287" s="2"/>
      <c r="F287" s="6"/>
      <c r="G287" s="41" t="e">
        <f>VLOOKUP(Таблица91112282710[[#This Row],[ Название раздела Плана]],ТаблРазделПлана4[],2,FALSE)</f>
        <v>#N/A</v>
      </c>
      <c r="H287" s="14"/>
      <c r="I287" s="14"/>
      <c r="J287" s="17"/>
      <c r="K287" s="17"/>
      <c r="L287" s="52"/>
      <c r="M287" s="51" t="e">
        <f>VLOOKUP(Таблица91112282710[[#This Row],[Предмет закупки для учета исключений  в годовом объеме закупок (Код исключения СМСП)]],ТаблИсключ,2,FALSE)</f>
        <v>#N/A</v>
      </c>
      <c r="N287" s="20"/>
      <c r="O287" s="12"/>
      <c r="P287" s="37"/>
      <c r="Q287" s="12"/>
      <c r="R287" s="12"/>
      <c r="S287" s="12"/>
      <c r="T287" s="16" t="e">
        <f>VLOOKUP(Таблица91112282710[[#This Row],[Ставка НДС]],ТаблицаСтавкиНДС[],2,FALSE)</f>
        <v>#N/A</v>
      </c>
      <c r="U287" s="6"/>
      <c r="V287" t="e">
        <f>VLOOKUP(Таблица91112282710[[#This Row],[Название источника финансирования]],ТаблИстФинанс[],2,FALSE)</f>
        <v>#N/A</v>
      </c>
      <c r="W287" s="2"/>
      <c r="X287" s="14"/>
      <c r="Y287" s="13"/>
      <c r="Z287" s="13"/>
      <c r="AA287" s="13"/>
      <c r="AB287" s="13"/>
      <c r="AC287" s="17"/>
      <c r="AD287" s="17"/>
      <c r="AE287" s="20"/>
      <c r="AF287" s="20"/>
      <c r="AG287" s="6"/>
      <c r="AH287" t="e">
        <f>VLOOKUP(Таблица91112282710[[#This Row],[Название способа закупки]],ТаблСпосЗакуп[],2,FALSE)</f>
        <v>#N/A</v>
      </c>
      <c r="AI287" s="6"/>
      <c r="AJ287" t="e">
        <f>VLOOKUP(Таблица91112282710[[#This Row],[Название формы конкурентной закупки]],ТаблФормЗакуп[],2,FALSE)</f>
        <v>#N/A</v>
      </c>
      <c r="AM287" s="14"/>
      <c r="AN287" s="14"/>
      <c r="AO287" s="15"/>
      <c r="AP287" s="14"/>
      <c r="AQ287" s="14"/>
      <c r="AR287" s="14"/>
      <c r="AT287" s="2"/>
      <c r="AV287" s="6"/>
      <c r="AW287" t="e">
        <f>VLOOKUP(Таблица91112282710[[#This Row],[Название ПД1 для согласования]],ТаблПодрГазпром[],2,FALSE)</f>
        <v>#N/A</v>
      </c>
      <c r="AX287" s="6"/>
      <c r="AY287" t="e">
        <f>VLOOKUP(Таблица91112282710[[#This Row],[Название ПД2 для согласования]],ТаблПодрГазпром[],2,FALSE)</f>
        <v>#N/A</v>
      </c>
      <c r="AZ287" s="6"/>
      <c r="BA287" t="e">
        <f>VLOOKUP(Таблица91112282710[[#This Row],[Название ПД3 для согласования]],ТаблПодрГазпром[],2,FALSE)</f>
        <v>#N/A</v>
      </c>
      <c r="BB287" s="6"/>
      <c r="BC287" t="e">
        <f>VLOOKUP(Таблица91112282710[[#This Row],[Название ПД4 для согласования]],ТаблПодрГазпром[],2,FALSE)</f>
        <v>#N/A</v>
      </c>
      <c r="BD287" s="6"/>
      <c r="BE287" t="e">
        <f>VLOOKUP(Таблица91112282710[[#This Row],[Название ПД5 для согласования]],ТаблПодрГазпром[],2,FALSE)</f>
        <v>#N/A</v>
      </c>
      <c r="BF287" s="2"/>
      <c r="BG287" s="12"/>
      <c r="BH287" s="12"/>
      <c r="BI287" s="6"/>
      <c r="BJ287" t="e">
        <f>VLOOKUP(Таблица91112282710[[#This Row],[Название направления закупки]],ТаблНапрЗакуп[],2,FALSE)</f>
        <v>#N/A</v>
      </c>
      <c r="BK287" s="14"/>
      <c r="BL287" s="44" t="e">
        <f>VLOOKUP(Таблица91112282710[[#This Row],[Наименование подразделения-заявителя закупки (только для закупок ОАО "Газпром")]],ТаблПодрГазпром[],2,FALSE)</f>
        <v>#N/A</v>
      </c>
      <c r="BM287" s="14"/>
    </row>
    <row r="288" spans="1:65" x14ac:dyDescent="0.25">
      <c r="A288" s="2"/>
      <c r="B288" s="16"/>
      <c r="C288" s="6"/>
      <c r="D288" t="e">
        <f>VLOOKUP(Таблица91112282710[[#This Row],[Название документа, основания для закупки]],ТаблОснЗакуп[],2,FALSE)</f>
        <v>#N/A</v>
      </c>
      <c r="E288" s="2"/>
      <c r="F288" s="6"/>
      <c r="G288" s="41" t="e">
        <f>VLOOKUP(Таблица91112282710[[#This Row],[ Название раздела Плана]],ТаблРазделПлана4[],2,FALSE)</f>
        <v>#N/A</v>
      </c>
      <c r="H288" s="14"/>
      <c r="I288" s="14"/>
      <c r="J288" s="17"/>
      <c r="K288" s="17"/>
      <c r="L288" s="52"/>
      <c r="M288" s="51" t="e">
        <f>VLOOKUP(Таблица91112282710[[#This Row],[Предмет закупки для учета исключений  в годовом объеме закупок (Код исключения СМСП)]],ТаблИсключ,2,FALSE)</f>
        <v>#N/A</v>
      </c>
      <c r="N288" s="20"/>
      <c r="O288" s="12"/>
      <c r="P288" s="37"/>
      <c r="Q288" s="12"/>
      <c r="R288" s="12"/>
      <c r="S288" s="12"/>
      <c r="T288" s="16" t="e">
        <f>VLOOKUP(Таблица91112282710[[#This Row],[Ставка НДС]],ТаблицаСтавкиНДС[],2,FALSE)</f>
        <v>#N/A</v>
      </c>
      <c r="U288" s="6"/>
      <c r="V288" t="e">
        <f>VLOOKUP(Таблица91112282710[[#This Row],[Название источника финансирования]],ТаблИстФинанс[],2,FALSE)</f>
        <v>#N/A</v>
      </c>
      <c r="W288" s="2"/>
      <c r="X288" s="14"/>
      <c r="Y288" s="13"/>
      <c r="Z288" s="13"/>
      <c r="AA288" s="13"/>
      <c r="AB288" s="13"/>
      <c r="AC288" s="17"/>
      <c r="AD288" s="17"/>
      <c r="AE288" s="20"/>
      <c r="AF288" s="20"/>
      <c r="AG288" s="6"/>
      <c r="AH288" t="e">
        <f>VLOOKUP(Таблица91112282710[[#This Row],[Название способа закупки]],ТаблСпосЗакуп[],2,FALSE)</f>
        <v>#N/A</v>
      </c>
      <c r="AI288" s="6"/>
      <c r="AJ288" t="e">
        <f>VLOOKUP(Таблица91112282710[[#This Row],[Название формы конкурентной закупки]],ТаблФормЗакуп[],2,FALSE)</f>
        <v>#N/A</v>
      </c>
      <c r="AM288" s="14"/>
      <c r="AN288" s="14"/>
      <c r="AO288" s="15"/>
      <c r="AP288" s="14"/>
      <c r="AQ288" s="14"/>
      <c r="AR288" s="14"/>
      <c r="AT288" s="2"/>
      <c r="AV288" s="6"/>
      <c r="AW288" t="e">
        <f>VLOOKUP(Таблица91112282710[[#This Row],[Название ПД1 для согласования]],ТаблПодрГазпром[],2,FALSE)</f>
        <v>#N/A</v>
      </c>
      <c r="AX288" s="6"/>
      <c r="AY288" t="e">
        <f>VLOOKUP(Таблица91112282710[[#This Row],[Название ПД2 для согласования]],ТаблПодрГазпром[],2,FALSE)</f>
        <v>#N/A</v>
      </c>
      <c r="AZ288" s="6"/>
      <c r="BA288" t="e">
        <f>VLOOKUP(Таблица91112282710[[#This Row],[Название ПД3 для согласования]],ТаблПодрГазпром[],2,FALSE)</f>
        <v>#N/A</v>
      </c>
      <c r="BB288" s="6"/>
      <c r="BC288" t="e">
        <f>VLOOKUP(Таблица91112282710[[#This Row],[Название ПД4 для согласования]],ТаблПодрГазпром[],2,FALSE)</f>
        <v>#N/A</v>
      </c>
      <c r="BD288" s="6"/>
      <c r="BE288" t="e">
        <f>VLOOKUP(Таблица91112282710[[#This Row],[Название ПД5 для согласования]],ТаблПодрГазпром[],2,FALSE)</f>
        <v>#N/A</v>
      </c>
      <c r="BF288" s="2"/>
      <c r="BG288" s="12"/>
      <c r="BH288" s="12"/>
      <c r="BI288" s="6"/>
      <c r="BJ288" t="e">
        <f>VLOOKUP(Таблица91112282710[[#This Row],[Название направления закупки]],ТаблНапрЗакуп[],2,FALSE)</f>
        <v>#N/A</v>
      </c>
      <c r="BK288" s="14"/>
      <c r="BL288" s="43" t="e">
        <f>VLOOKUP(Таблица91112282710[[#This Row],[Наименование подразделения-заявителя закупки (только для закупок ОАО "Газпром")]],ТаблПодрГазпром[],2,FALSE)</f>
        <v>#N/A</v>
      </c>
      <c r="BM288" s="14"/>
    </row>
    <row r="289" spans="1:65" x14ac:dyDescent="0.25">
      <c r="A289" s="2"/>
      <c r="B289" s="16"/>
      <c r="C289" s="6"/>
      <c r="D289" t="e">
        <f>VLOOKUP(Таблица91112282710[[#This Row],[Название документа, основания для закупки]],ТаблОснЗакуп[],2,FALSE)</f>
        <v>#N/A</v>
      </c>
      <c r="E289" s="2"/>
      <c r="F289" s="6"/>
      <c r="G289" s="41" t="e">
        <f>VLOOKUP(Таблица91112282710[[#This Row],[ Название раздела Плана]],ТаблРазделПлана4[],2,FALSE)</f>
        <v>#N/A</v>
      </c>
      <c r="H289" s="14"/>
      <c r="I289" s="14"/>
      <c r="J289" s="17"/>
      <c r="K289" s="17"/>
      <c r="L289" s="52"/>
      <c r="M289" s="51" t="e">
        <f>VLOOKUP(Таблица91112282710[[#This Row],[Предмет закупки для учета исключений  в годовом объеме закупок (Код исключения СМСП)]],ТаблИсключ,2,FALSE)</f>
        <v>#N/A</v>
      </c>
      <c r="N289" s="20"/>
      <c r="O289" s="12"/>
      <c r="P289" s="37"/>
      <c r="Q289" s="12"/>
      <c r="R289" s="12"/>
      <c r="S289" s="12"/>
      <c r="T289" s="16" t="e">
        <f>VLOOKUP(Таблица91112282710[[#This Row],[Ставка НДС]],ТаблицаСтавкиНДС[],2,FALSE)</f>
        <v>#N/A</v>
      </c>
      <c r="U289" s="6"/>
      <c r="V289" t="e">
        <f>VLOOKUP(Таблица91112282710[[#This Row],[Название источника финансирования]],ТаблИстФинанс[],2,FALSE)</f>
        <v>#N/A</v>
      </c>
      <c r="W289" s="2"/>
      <c r="X289" s="14"/>
      <c r="Y289" s="13"/>
      <c r="Z289" s="13"/>
      <c r="AA289" s="13"/>
      <c r="AB289" s="13"/>
      <c r="AC289" s="17"/>
      <c r="AD289" s="17"/>
      <c r="AE289" s="20"/>
      <c r="AF289" s="20"/>
      <c r="AG289" s="6"/>
      <c r="AH289" t="e">
        <f>VLOOKUP(Таблица91112282710[[#This Row],[Название способа закупки]],ТаблСпосЗакуп[],2,FALSE)</f>
        <v>#N/A</v>
      </c>
      <c r="AI289" s="6"/>
      <c r="AJ289" t="e">
        <f>VLOOKUP(Таблица91112282710[[#This Row],[Название формы конкурентной закупки]],ТаблФормЗакуп[],2,FALSE)</f>
        <v>#N/A</v>
      </c>
      <c r="AM289" s="14"/>
      <c r="AN289" s="14"/>
      <c r="AO289" s="15"/>
      <c r="AP289" s="14"/>
      <c r="AQ289" s="14"/>
      <c r="AR289" s="14"/>
      <c r="AT289" s="2"/>
      <c r="AV289" s="6"/>
      <c r="AW289" t="e">
        <f>VLOOKUP(Таблица91112282710[[#This Row],[Название ПД1 для согласования]],ТаблПодрГазпром[],2,FALSE)</f>
        <v>#N/A</v>
      </c>
      <c r="AX289" s="6"/>
      <c r="AY289" t="e">
        <f>VLOOKUP(Таблица91112282710[[#This Row],[Название ПД2 для согласования]],ТаблПодрГазпром[],2,FALSE)</f>
        <v>#N/A</v>
      </c>
      <c r="AZ289" s="6"/>
      <c r="BA289" t="e">
        <f>VLOOKUP(Таблица91112282710[[#This Row],[Название ПД3 для согласования]],ТаблПодрГазпром[],2,FALSE)</f>
        <v>#N/A</v>
      </c>
      <c r="BB289" s="6"/>
      <c r="BC289" t="e">
        <f>VLOOKUP(Таблица91112282710[[#This Row],[Название ПД4 для согласования]],ТаблПодрГазпром[],2,FALSE)</f>
        <v>#N/A</v>
      </c>
      <c r="BD289" s="6"/>
      <c r="BE289" t="e">
        <f>VLOOKUP(Таблица91112282710[[#This Row],[Название ПД5 для согласования]],ТаблПодрГазпром[],2,FALSE)</f>
        <v>#N/A</v>
      </c>
      <c r="BF289" s="2"/>
      <c r="BG289" s="12"/>
      <c r="BH289" s="12"/>
      <c r="BI289" s="6"/>
      <c r="BJ289" t="e">
        <f>VLOOKUP(Таблица91112282710[[#This Row],[Название направления закупки]],ТаблНапрЗакуп[],2,FALSE)</f>
        <v>#N/A</v>
      </c>
      <c r="BK289" s="14"/>
      <c r="BL289" s="44" t="e">
        <f>VLOOKUP(Таблица91112282710[[#This Row],[Наименование подразделения-заявителя закупки (только для закупок ОАО "Газпром")]],ТаблПодрГазпром[],2,FALSE)</f>
        <v>#N/A</v>
      </c>
      <c r="BM289" s="14"/>
    </row>
    <row r="290" spans="1:65" x14ac:dyDescent="0.25">
      <c r="A290" s="2"/>
      <c r="B290" s="16"/>
      <c r="C290" s="6"/>
      <c r="D290" t="e">
        <f>VLOOKUP(Таблица91112282710[[#This Row],[Название документа, основания для закупки]],ТаблОснЗакуп[],2,FALSE)</f>
        <v>#N/A</v>
      </c>
      <c r="E290" s="2"/>
      <c r="F290" s="6"/>
      <c r="G290" s="41" t="e">
        <f>VLOOKUP(Таблица91112282710[[#This Row],[ Название раздела Плана]],ТаблРазделПлана4[],2,FALSE)</f>
        <v>#N/A</v>
      </c>
      <c r="H290" s="14"/>
      <c r="I290" s="14"/>
      <c r="J290" s="17"/>
      <c r="K290" s="17"/>
      <c r="L290" s="52"/>
      <c r="M290" s="51" t="e">
        <f>VLOOKUP(Таблица91112282710[[#This Row],[Предмет закупки для учета исключений  в годовом объеме закупок (Код исключения СМСП)]],ТаблИсключ,2,FALSE)</f>
        <v>#N/A</v>
      </c>
      <c r="N290" s="20"/>
      <c r="O290" s="12"/>
      <c r="P290" s="37"/>
      <c r="Q290" s="12"/>
      <c r="R290" s="12"/>
      <c r="S290" s="12"/>
      <c r="T290" s="16" t="e">
        <f>VLOOKUP(Таблица91112282710[[#This Row],[Ставка НДС]],ТаблицаСтавкиНДС[],2,FALSE)</f>
        <v>#N/A</v>
      </c>
      <c r="U290" s="6"/>
      <c r="V290" t="e">
        <f>VLOOKUP(Таблица91112282710[[#This Row],[Название источника финансирования]],ТаблИстФинанс[],2,FALSE)</f>
        <v>#N/A</v>
      </c>
      <c r="W290" s="2"/>
      <c r="X290" s="14"/>
      <c r="Y290" s="13"/>
      <c r="Z290" s="13"/>
      <c r="AA290" s="13"/>
      <c r="AB290" s="13"/>
      <c r="AC290" s="17"/>
      <c r="AD290" s="17"/>
      <c r="AE290" s="20"/>
      <c r="AF290" s="20"/>
      <c r="AG290" s="6"/>
      <c r="AH290" t="e">
        <f>VLOOKUP(Таблица91112282710[[#This Row],[Название способа закупки]],ТаблСпосЗакуп[],2,FALSE)</f>
        <v>#N/A</v>
      </c>
      <c r="AI290" s="6"/>
      <c r="AJ290" t="e">
        <f>VLOOKUP(Таблица91112282710[[#This Row],[Название формы конкурентной закупки]],ТаблФормЗакуп[],2,FALSE)</f>
        <v>#N/A</v>
      </c>
      <c r="AM290" s="14"/>
      <c r="AN290" s="14"/>
      <c r="AO290" s="15"/>
      <c r="AP290" s="14"/>
      <c r="AQ290" s="14"/>
      <c r="AR290" s="14"/>
      <c r="AT290" s="2"/>
      <c r="AV290" s="6"/>
      <c r="AW290" t="e">
        <f>VLOOKUP(Таблица91112282710[[#This Row],[Название ПД1 для согласования]],ТаблПодрГазпром[],2,FALSE)</f>
        <v>#N/A</v>
      </c>
      <c r="AX290" s="6"/>
      <c r="AY290" t="e">
        <f>VLOOKUP(Таблица91112282710[[#This Row],[Название ПД2 для согласования]],ТаблПодрГазпром[],2,FALSE)</f>
        <v>#N/A</v>
      </c>
      <c r="AZ290" s="6"/>
      <c r="BA290" t="e">
        <f>VLOOKUP(Таблица91112282710[[#This Row],[Название ПД3 для согласования]],ТаблПодрГазпром[],2,FALSE)</f>
        <v>#N/A</v>
      </c>
      <c r="BB290" s="6"/>
      <c r="BC290" t="e">
        <f>VLOOKUP(Таблица91112282710[[#This Row],[Название ПД4 для согласования]],ТаблПодрГазпром[],2,FALSE)</f>
        <v>#N/A</v>
      </c>
      <c r="BD290" s="6"/>
      <c r="BE290" t="e">
        <f>VLOOKUP(Таблица91112282710[[#This Row],[Название ПД5 для согласования]],ТаблПодрГазпром[],2,FALSE)</f>
        <v>#N/A</v>
      </c>
      <c r="BF290" s="2"/>
      <c r="BG290" s="12"/>
      <c r="BH290" s="12"/>
      <c r="BI290" s="6"/>
      <c r="BJ290" t="e">
        <f>VLOOKUP(Таблица91112282710[[#This Row],[Название направления закупки]],ТаблНапрЗакуп[],2,FALSE)</f>
        <v>#N/A</v>
      </c>
      <c r="BK290" s="14"/>
      <c r="BL290" s="43" t="e">
        <f>VLOOKUP(Таблица91112282710[[#This Row],[Наименование подразделения-заявителя закупки (только для закупок ОАО "Газпром")]],ТаблПодрГазпром[],2,FALSE)</f>
        <v>#N/A</v>
      </c>
      <c r="BM290" s="14"/>
    </row>
    <row r="291" spans="1:65" x14ac:dyDescent="0.25">
      <c r="A291" s="2"/>
      <c r="B291" s="16"/>
      <c r="C291" s="6"/>
      <c r="D291" t="e">
        <f>VLOOKUP(Таблица91112282710[[#This Row],[Название документа, основания для закупки]],ТаблОснЗакуп[],2,FALSE)</f>
        <v>#N/A</v>
      </c>
      <c r="E291" s="2"/>
      <c r="F291" s="6"/>
      <c r="G291" s="41" t="e">
        <f>VLOOKUP(Таблица91112282710[[#This Row],[ Название раздела Плана]],ТаблРазделПлана4[],2,FALSE)</f>
        <v>#N/A</v>
      </c>
      <c r="H291" s="14"/>
      <c r="I291" s="14"/>
      <c r="J291" s="17"/>
      <c r="K291" s="17"/>
      <c r="L291" s="52"/>
      <c r="M291" s="51" t="e">
        <f>VLOOKUP(Таблица91112282710[[#This Row],[Предмет закупки для учета исключений  в годовом объеме закупок (Код исключения СМСП)]],ТаблИсключ,2,FALSE)</f>
        <v>#N/A</v>
      </c>
      <c r="N291" s="20"/>
      <c r="O291" s="12"/>
      <c r="P291" s="37"/>
      <c r="Q291" s="12"/>
      <c r="R291" s="12"/>
      <c r="S291" s="12"/>
      <c r="T291" s="16" t="e">
        <f>VLOOKUP(Таблица91112282710[[#This Row],[Ставка НДС]],ТаблицаСтавкиНДС[],2,FALSE)</f>
        <v>#N/A</v>
      </c>
      <c r="U291" s="6"/>
      <c r="V291" t="e">
        <f>VLOOKUP(Таблица91112282710[[#This Row],[Название источника финансирования]],ТаблИстФинанс[],2,FALSE)</f>
        <v>#N/A</v>
      </c>
      <c r="W291" s="2"/>
      <c r="X291" s="14"/>
      <c r="Y291" s="13"/>
      <c r="Z291" s="13"/>
      <c r="AA291" s="13"/>
      <c r="AB291" s="13"/>
      <c r="AC291" s="17"/>
      <c r="AD291" s="17"/>
      <c r="AE291" s="20"/>
      <c r="AF291" s="20"/>
      <c r="AG291" s="6"/>
      <c r="AH291" t="e">
        <f>VLOOKUP(Таблица91112282710[[#This Row],[Название способа закупки]],ТаблСпосЗакуп[],2,FALSE)</f>
        <v>#N/A</v>
      </c>
      <c r="AI291" s="6"/>
      <c r="AJ291" t="e">
        <f>VLOOKUP(Таблица91112282710[[#This Row],[Название формы конкурентной закупки]],ТаблФормЗакуп[],2,FALSE)</f>
        <v>#N/A</v>
      </c>
      <c r="AM291" s="14"/>
      <c r="AN291" s="14"/>
      <c r="AO291" s="15"/>
      <c r="AP291" s="14"/>
      <c r="AQ291" s="14"/>
      <c r="AR291" s="14"/>
      <c r="AT291" s="2"/>
      <c r="AV291" s="6"/>
      <c r="AW291" t="e">
        <f>VLOOKUP(Таблица91112282710[[#This Row],[Название ПД1 для согласования]],ТаблПодрГазпром[],2,FALSE)</f>
        <v>#N/A</v>
      </c>
      <c r="AX291" s="6"/>
      <c r="AY291" t="e">
        <f>VLOOKUP(Таблица91112282710[[#This Row],[Название ПД2 для согласования]],ТаблПодрГазпром[],2,FALSE)</f>
        <v>#N/A</v>
      </c>
      <c r="AZ291" s="6"/>
      <c r="BA291" t="e">
        <f>VLOOKUP(Таблица91112282710[[#This Row],[Название ПД3 для согласования]],ТаблПодрГазпром[],2,FALSE)</f>
        <v>#N/A</v>
      </c>
      <c r="BB291" s="6"/>
      <c r="BC291" t="e">
        <f>VLOOKUP(Таблица91112282710[[#This Row],[Название ПД4 для согласования]],ТаблПодрГазпром[],2,FALSE)</f>
        <v>#N/A</v>
      </c>
      <c r="BD291" s="6"/>
      <c r="BE291" t="e">
        <f>VLOOKUP(Таблица91112282710[[#This Row],[Название ПД5 для согласования]],ТаблПодрГазпром[],2,FALSE)</f>
        <v>#N/A</v>
      </c>
      <c r="BF291" s="2"/>
      <c r="BG291" s="12"/>
      <c r="BH291" s="12"/>
      <c r="BI291" s="6"/>
      <c r="BJ291" t="e">
        <f>VLOOKUP(Таблица91112282710[[#This Row],[Название направления закупки]],ТаблНапрЗакуп[],2,FALSE)</f>
        <v>#N/A</v>
      </c>
      <c r="BK291" s="14"/>
      <c r="BL291" s="44" t="e">
        <f>VLOOKUP(Таблица91112282710[[#This Row],[Наименование подразделения-заявителя закупки (только для закупок ОАО "Газпром")]],ТаблПодрГазпром[],2,FALSE)</f>
        <v>#N/A</v>
      </c>
      <c r="BM291" s="14"/>
    </row>
    <row r="292" spans="1:65" x14ac:dyDescent="0.25">
      <c r="A292" s="2"/>
      <c r="B292" s="16"/>
      <c r="C292" s="6"/>
      <c r="D292" t="e">
        <f>VLOOKUP(Таблица91112282710[[#This Row],[Название документа, основания для закупки]],ТаблОснЗакуп[],2,FALSE)</f>
        <v>#N/A</v>
      </c>
      <c r="E292" s="2"/>
      <c r="F292" s="6"/>
      <c r="G292" s="41" t="e">
        <f>VLOOKUP(Таблица91112282710[[#This Row],[ Название раздела Плана]],ТаблРазделПлана4[],2,FALSE)</f>
        <v>#N/A</v>
      </c>
      <c r="H292" s="14"/>
      <c r="I292" s="14"/>
      <c r="J292" s="17"/>
      <c r="K292" s="17"/>
      <c r="L292" s="52"/>
      <c r="M292" s="51" t="e">
        <f>VLOOKUP(Таблица91112282710[[#This Row],[Предмет закупки для учета исключений  в годовом объеме закупок (Код исключения СМСП)]],ТаблИсключ,2,FALSE)</f>
        <v>#N/A</v>
      </c>
      <c r="N292" s="20"/>
      <c r="O292" s="12"/>
      <c r="P292" s="37"/>
      <c r="Q292" s="12"/>
      <c r="R292" s="12"/>
      <c r="S292" s="12"/>
      <c r="T292" s="16" t="e">
        <f>VLOOKUP(Таблица91112282710[[#This Row],[Ставка НДС]],ТаблицаСтавкиНДС[],2,FALSE)</f>
        <v>#N/A</v>
      </c>
      <c r="U292" s="6"/>
      <c r="V292" t="e">
        <f>VLOOKUP(Таблица91112282710[[#This Row],[Название источника финансирования]],ТаблИстФинанс[],2,FALSE)</f>
        <v>#N/A</v>
      </c>
      <c r="W292" s="2"/>
      <c r="X292" s="14"/>
      <c r="Y292" s="13"/>
      <c r="Z292" s="13"/>
      <c r="AA292" s="13"/>
      <c r="AB292" s="13"/>
      <c r="AC292" s="17"/>
      <c r="AD292" s="17"/>
      <c r="AE292" s="20"/>
      <c r="AF292" s="20"/>
      <c r="AG292" s="6"/>
      <c r="AH292" t="e">
        <f>VLOOKUP(Таблица91112282710[[#This Row],[Название способа закупки]],ТаблСпосЗакуп[],2,FALSE)</f>
        <v>#N/A</v>
      </c>
      <c r="AI292" s="6"/>
      <c r="AJ292" t="e">
        <f>VLOOKUP(Таблица91112282710[[#This Row],[Название формы конкурентной закупки]],ТаблФормЗакуп[],2,FALSE)</f>
        <v>#N/A</v>
      </c>
      <c r="AM292" s="14"/>
      <c r="AN292" s="14"/>
      <c r="AO292" s="15"/>
      <c r="AP292" s="14"/>
      <c r="AQ292" s="14"/>
      <c r="AR292" s="14"/>
      <c r="AT292" s="2"/>
      <c r="AV292" s="6"/>
      <c r="AW292" t="e">
        <f>VLOOKUP(Таблица91112282710[[#This Row],[Название ПД1 для согласования]],ТаблПодрГазпром[],2,FALSE)</f>
        <v>#N/A</v>
      </c>
      <c r="AX292" s="6"/>
      <c r="AY292" t="e">
        <f>VLOOKUP(Таблица91112282710[[#This Row],[Название ПД2 для согласования]],ТаблПодрГазпром[],2,FALSE)</f>
        <v>#N/A</v>
      </c>
      <c r="AZ292" s="6"/>
      <c r="BA292" t="e">
        <f>VLOOKUP(Таблица91112282710[[#This Row],[Название ПД3 для согласования]],ТаблПодрГазпром[],2,FALSE)</f>
        <v>#N/A</v>
      </c>
      <c r="BB292" s="6"/>
      <c r="BC292" t="e">
        <f>VLOOKUP(Таблица91112282710[[#This Row],[Название ПД4 для согласования]],ТаблПодрГазпром[],2,FALSE)</f>
        <v>#N/A</v>
      </c>
      <c r="BD292" s="6"/>
      <c r="BE292" t="e">
        <f>VLOOKUP(Таблица91112282710[[#This Row],[Название ПД5 для согласования]],ТаблПодрГазпром[],2,FALSE)</f>
        <v>#N/A</v>
      </c>
      <c r="BF292" s="2"/>
      <c r="BG292" s="12"/>
      <c r="BH292" s="12"/>
      <c r="BI292" s="6"/>
      <c r="BJ292" t="e">
        <f>VLOOKUP(Таблица91112282710[[#This Row],[Название направления закупки]],ТаблНапрЗакуп[],2,FALSE)</f>
        <v>#N/A</v>
      </c>
      <c r="BK292" s="14"/>
      <c r="BL292" s="43" t="e">
        <f>VLOOKUP(Таблица91112282710[[#This Row],[Наименование подразделения-заявителя закупки (только для закупок ОАО "Газпром")]],ТаблПодрГазпром[],2,FALSE)</f>
        <v>#N/A</v>
      </c>
      <c r="BM292" s="14"/>
    </row>
    <row r="293" spans="1:65" x14ac:dyDescent="0.25">
      <c r="A293" s="2"/>
      <c r="B293" s="16"/>
      <c r="C293" s="6"/>
      <c r="D293" t="e">
        <f>VLOOKUP(Таблица91112282710[[#This Row],[Название документа, основания для закупки]],ТаблОснЗакуп[],2,FALSE)</f>
        <v>#N/A</v>
      </c>
      <c r="E293" s="2"/>
      <c r="F293" s="6"/>
      <c r="G293" s="41" t="e">
        <f>VLOOKUP(Таблица91112282710[[#This Row],[ Название раздела Плана]],ТаблРазделПлана4[],2,FALSE)</f>
        <v>#N/A</v>
      </c>
      <c r="H293" s="14"/>
      <c r="I293" s="14"/>
      <c r="J293" s="17"/>
      <c r="K293" s="17"/>
      <c r="L293" s="52"/>
      <c r="M293" s="51" t="e">
        <f>VLOOKUP(Таблица91112282710[[#This Row],[Предмет закупки для учета исключений  в годовом объеме закупок (Код исключения СМСП)]],ТаблИсключ,2,FALSE)</f>
        <v>#N/A</v>
      </c>
      <c r="N293" s="20"/>
      <c r="O293" s="12"/>
      <c r="P293" s="37"/>
      <c r="Q293" s="12"/>
      <c r="R293" s="12"/>
      <c r="S293" s="12"/>
      <c r="T293" s="16" t="e">
        <f>VLOOKUP(Таблица91112282710[[#This Row],[Ставка НДС]],ТаблицаСтавкиНДС[],2,FALSE)</f>
        <v>#N/A</v>
      </c>
      <c r="U293" s="6"/>
      <c r="V293" t="e">
        <f>VLOOKUP(Таблица91112282710[[#This Row],[Название источника финансирования]],ТаблИстФинанс[],2,FALSE)</f>
        <v>#N/A</v>
      </c>
      <c r="W293" s="2"/>
      <c r="X293" s="14"/>
      <c r="Y293" s="13"/>
      <c r="Z293" s="13"/>
      <c r="AA293" s="13"/>
      <c r="AB293" s="13"/>
      <c r="AC293" s="17"/>
      <c r="AD293" s="17"/>
      <c r="AE293" s="20"/>
      <c r="AF293" s="20"/>
      <c r="AG293" s="6"/>
      <c r="AH293" t="e">
        <f>VLOOKUP(Таблица91112282710[[#This Row],[Название способа закупки]],ТаблСпосЗакуп[],2,FALSE)</f>
        <v>#N/A</v>
      </c>
      <c r="AI293" s="6"/>
      <c r="AJ293" t="e">
        <f>VLOOKUP(Таблица91112282710[[#This Row],[Название формы конкурентной закупки]],ТаблФормЗакуп[],2,FALSE)</f>
        <v>#N/A</v>
      </c>
      <c r="AM293" s="14"/>
      <c r="AN293" s="14"/>
      <c r="AO293" s="15"/>
      <c r="AP293" s="14"/>
      <c r="AQ293" s="14"/>
      <c r="AR293" s="14"/>
      <c r="AT293" s="2"/>
      <c r="AV293" s="6"/>
      <c r="AW293" t="e">
        <f>VLOOKUP(Таблица91112282710[[#This Row],[Название ПД1 для согласования]],ТаблПодрГазпром[],2,FALSE)</f>
        <v>#N/A</v>
      </c>
      <c r="AX293" s="6"/>
      <c r="AY293" t="e">
        <f>VLOOKUP(Таблица91112282710[[#This Row],[Название ПД2 для согласования]],ТаблПодрГазпром[],2,FALSE)</f>
        <v>#N/A</v>
      </c>
      <c r="AZ293" s="6"/>
      <c r="BA293" t="e">
        <f>VLOOKUP(Таблица91112282710[[#This Row],[Название ПД3 для согласования]],ТаблПодрГазпром[],2,FALSE)</f>
        <v>#N/A</v>
      </c>
      <c r="BB293" s="6"/>
      <c r="BC293" t="e">
        <f>VLOOKUP(Таблица91112282710[[#This Row],[Название ПД4 для согласования]],ТаблПодрГазпром[],2,FALSE)</f>
        <v>#N/A</v>
      </c>
      <c r="BD293" s="6"/>
      <c r="BE293" t="e">
        <f>VLOOKUP(Таблица91112282710[[#This Row],[Название ПД5 для согласования]],ТаблПодрГазпром[],2,FALSE)</f>
        <v>#N/A</v>
      </c>
      <c r="BF293" s="2"/>
      <c r="BG293" s="12"/>
      <c r="BH293" s="12"/>
      <c r="BI293" s="6"/>
      <c r="BJ293" t="e">
        <f>VLOOKUP(Таблица91112282710[[#This Row],[Название направления закупки]],ТаблНапрЗакуп[],2,FALSE)</f>
        <v>#N/A</v>
      </c>
      <c r="BK293" s="14"/>
      <c r="BL293" s="44" t="e">
        <f>VLOOKUP(Таблица91112282710[[#This Row],[Наименование подразделения-заявителя закупки (только для закупок ОАО "Газпром")]],ТаблПодрГазпром[],2,FALSE)</f>
        <v>#N/A</v>
      </c>
      <c r="BM293" s="14"/>
    </row>
    <row r="294" spans="1:65" x14ac:dyDescent="0.25">
      <c r="A294" s="2"/>
      <c r="B294" s="16"/>
      <c r="C294" s="6"/>
      <c r="D294" t="e">
        <f>VLOOKUP(Таблица91112282710[[#This Row],[Название документа, основания для закупки]],ТаблОснЗакуп[],2,FALSE)</f>
        <v>#N/A</v>
      </c>
      <c r="E294" s="2"/>
      <c r="F294" s="6"/>
      <c r="G294" s="41" t="e">
        <f>VLOOKUP(Таблица91112282710[[#This Row],[ Название раздела Плана]],ТаблРазделПлана4[],2,FALSE)</f>
        <v>#N/A</v>
      </c>
      <c r="H294" s="14"/>
      <c r="I294" s="14"/>
      <c r="J294" s="17"/>
      <c r="K294" s="17"/>
      <c r="L294" s="52"/>
      <c r="M294" s="51" t="e">
        <f>VLOOKUP(Таблица91112282710[[#This Row],[Предмет закупки для учета исключений  в годовом объеме закупок (Код исключения СМСП)]],ТаблИсключ,2,FALSE)</f>
        <v>#N/A</v>
      </c>
      <c r="N294" s="20"/>
      <c r="O294" s="12"/>
      <c r="P294" s="37"/>
      <c r="Q294" s="12"/>
      <c r="R294" s="12"/>
      <c r="S294" s="12"/>
      <c r="T294" s="16" t="e">
        <f>VLOOKUP(Таблица91112282710[[#This Row],[Ставка НДС]],ТаблицаСтавкиНДС[],2,FALSE)</f>
        <v>#N/A</v>
      </c>
      <c r="U294" s="6"/>
      <c r="V294" t="e">
        <f>VLOOKUP(Таблица91112282710[[#This Row],[Название источника финансирования]],ТаблИстФинанс[],2,FALSE)</f>
        <v>#N/A</v>
      </c>
      <c r="W294" s="2"/>
      <c r="X294" s="14"/>
      <c r="Y294" s="13"/>
      <c r="Z294" s="13"/>
      <c r="AA294" s="13"/>
      <c r="AB294" s="13"/>
      <c r="AC294" s="17"/>
      <c r="AD294" s="17"/>
      <c r="AE294" s="20"/>
      <c r="AF294" s="20"/>
      <c r="AG294" s="6"/>
      <c r="AH294" t="e">
        <f>VLOOKUP(Таблица91112282710[[#This Row],[Название способа закупки]],ТаблСпосЗакуп[],2,FALSE)</f>
        <v>#N/A</v>
      </c>
      <c r="AI294" s="6"/>
      <c r="AJ294" t="e">
        <f>VLOOKUP(Таблица91112282710[[#This Row],[Название формы конкурентной закупки]],ТаблФормЗакуп[],2,FALSE)</f>
        <v>#N/A</v>
      </c>
      <c r="AM294" s="14"/>
      <c r="AN294" s="14"/>
      <c r="AO294" s="15"/>
      <c r="AP294" s="14"/>
      <c r="AQ294" s="14"/>
      <c r="AR294" s="14"/>
      <c r="AT294" s="2"/>
      <c r="AV294" s="6"/>
      <c r="AW294" t="e">
        <f>VLOOKUP(Таблица91112282710[[#This Row],[Название ПД1 для согласования]],ТаблПодрГазпром[],2,FALSE)</f>
        <v>#N/A</v>
      </c>
      <c r="AX294" s="6"/>
      <c r="AY294" t="e">
        <f>VLOOKUP(Таблица91112282710[[#This Row],[Название ПД2 для согласования]],ТаблПодрГазпром[],2,FALSE)</f>
        <v>#N/A</v>
      </c>
      <c r="AZ294" s="6"/>
      <c r="BA294" t="e">
        <f>VLOOKUP(Таблица91112282710[[#This Row],[Название ПД3 для согласования]],ТаблПодрГазпром[],2,FALSE)</f>
        <v>#N/A</v>
      </c>
      <c r="BB294" s="6"/>
      <c r="BC294" t="e">
        <f>VLOOKUP(Таблица91112282710[[#This Row],[Название ПД4 для согласования]],ТаблПодрГазпром[],2,FALSE)</f>
        <v>#N/A</v>
      </c>
      <c r="BD294" s="6"/>
      <c r="BE294" t="e">
        <f>VLOOKUP(Таблица91112282710[[#This Row],[Название ПД5 для согласования]],ТаблПодрГазпром[],2,FALSE)</f>
        <v>#N/A</v>
      </c>
      <c r="BF294" s="2"/>
      <c r="BG294" s="12"/>
      <c r="BH294" s="12"/>
      <c r="BI294" s="6"/>
      <c r="BJ294" t="e">
        <f>VLOOKUP(Таблица91112282710[[#This Row],[Название направления закупки]],ТаблНапрЗакуп[],2,FALSE)</f>
        <v>#N/A</v>
      </c>
      <c r="BK294" s="14"/>
      <c r="BL294" s="43" t="e">
        <f>VLOOKUP(Таблица91112282710[[#This Row],[Наименование подразделения-заявителя закупки (только для закупок ОАО "Газпром")]],ТаблПодрГазпром[],2,FALSE)</f>
        <v>#N/A</v>
      </c>
      <c r="BM294" s="14"/>
    </row>
    <row r="295" spans="1:65" x14ac:dyDescent="0.25">
      <c r="A295" s="2"/>
      <c r="B295" s="16"/>
      <c r="C295" s="6"/>
      <c r="D295" t="e">
        <f>VLOOKUP(Таблица91112282710[[#This Row],[Название документа, основания для закупки]],ТаблОснЗакуп[],2,FALSE)</f>
        <v>#N/A</v>
      </c>
      <c r="E295" s="2"/>
      <c r="F295" s="6"/>
      <c r="G295" s="41" t="e">
        <f>VLOOKUP(Таблица91112282710[[#This Row],[ Название раздела Плана]],ТаблРазделПлана4[],2,FALSE)</f>
        <v>#N/A</v>
      </c>
      <c r="H295" s="14"/>
      <c r="I295" s="14"/>
      <c r="J295" s="17"/>
      <c r="K295" s="17"/>
      <c r="L295" s="52"/>
      <c r="M295" s="51" t="e">
        <f>VLOOKUP(Таблица91112282710[[#This Row],[Предмет закупки для учета исключений  в годовом объеме закупок (Код исключения СМСП)]],ТаблИсключ,2,FALSE)</f>
        <v>#N/A</v>
      </c>
      <c r="N295" s="20"/>
      <c r="O295" s="12"/>
      <c r="P295" s="37"/>
      <c r="Q295" s="12"/>
      <c r="R295" s="12"/>
      <c r="S295" s="12"/>
      <c r="T295" s="16" t="e">
        <f>VLOOKUP(Таблица91112282710[[#This Row],[Ставка НДС]],ТаблицаСтавкиНДС[],2,FALSE)</f>
        <v>#N/A</v>
      </c>
      <c r="U295" s="6"/>
      <c r="V295" t="e">
        <f>VLOOKUP(Таблица91112282710[[#This Row],[Название источника финансирования]],ТаблИстФинанс[],2,FALSE)</f>
        <v>#N/A</v>
      </c>
      <c r="W295" s="2"/>
      <c r="X295" s="14"/>
      <c r="Y295" s="13"/>
      <c r="Z295" s="13"/>
      <c r="AA295" s="13"/>
      <c r="AB295" s="13"/>
      <c r="AC295" s="17"/>
      <c r="AD295" s="17"/>
      <c r="AE295" s="20"/>
      <c r="AF295" s="20"/>
      <c r="AG295" s="6"/>
      <c r="AH295" t="e">
        <f>VLOOKUP(Таблица91112282710[[#This Row],[Название способа закупки]],ТаблСпосЗакуп[],2,FALSE)</f>
        <v>#N/A</v>
      </c>
      <c r="AI295" s="6"/>
      <c r="AJ295" t="e">
        <f>VLOOKUP(Таблица91112282710[[#This Row],[Название формы конкурентной закупки]],ТаблФормЗакуп[],2,FALSE)</f>
        <v>#N/A</v>
      </c>
      <c r="AM295" s="14"/>
      <c r="AN295" s="14"/>
      <c r="AO295" s="15"/>
      <c r="AP295" s="14"/>
      <c r="AQ295" s="14"/>
      <c r="AR295" s="14"/>
      <c r="AT295" s="2"/>
      <c r="AV295" s="6"/>
      <c r="AW295" t="e">
        <f>VLOOKUP(Таблица91112282710[[#This Row],[Название ПД1 для согласования]],ТаблПодрГазпром[],2,FALSE)</f>
        <v>#N/A</v>
      </c>
      <c r="AX295" s="6"/>
      <c r="AY295" t="e">
        <f>VLOOKUP(Таблица91112282710[[#This Row],[Название ПД2 для согласования]],ТаблПодрГазпром[],2,FALSE)</f>
        <v>#N/A</v>
      </c>
      <c r="AZ295" s="6"/>
      <c r="BA295" t="e">
        <f>VLOOKUP(Таблица91112282710[[#This Row],[Название ПД3 для согласования]],ТаблПодрГазпром[],2,FALSE)</f>
        <v>#N/A</v>
      </c>
      <c r="BB295" s="6"/>
      <c r="BC295" t="e">
        <f>VLOOKUP(Таблица91112282710[[#This Row],[Название ПД4 для согласования]],ТаблПодрГазпром[],2,FALSE)</f>
        <v>#N/A</v>
      </c>
      <c r="BD295" s="6"/>
      <c r="BE295" t="e">
        <f>VLOOKUP(Таблица91112282710[[#This Row],[Название ПД5 для согласования]],ТаблПодрГазпром[],2,FALSE)</f>
        <v>#N/A</v>
      </c>
      <c r="BF295" s="2"/>
      <c r="BG295" s="12"/>
      <c r="BH295" s="12"/>
      <c r="BI295" s="6"/>
      <c r="BJ295" t="e">
        <f>VLOOKUP(Таблица91112282710[[#This Row],[Название направления закупки]],ТаблНапрЗакуп[],2,FALSE)</f>
        <v>#N/A</v>
      </c>
      <c r="BK295" s="14"/>
      <c r="BL295" s="44" t="e">
        <f>VLOOKUP(Таблица91112282710[[#This Row],[Наименование подразделения-заявителя закупки (только для закупок ОАО "Газпром")]],ТаблПодрГазпром[],2,FALSE)</f>
        <v>#N/A</v>
      </c>
      <c r="BM295" s="14"/>
    </row>
    <row r="296" spans="1:65" x14ac:dyDescent="0.25">
      <c r="A296" s="2"/>
      <c r="B296" s="16"/>
      <c r="C296" s="6"/>
      <c r="D296" t="e">
        <f>VLOOKUP(Таблица91112282710[[#This Row],[Название документа, основания для закупки]],ТаблОснЗакуп[],2,FALSE)</f>
        <v>#N/A</v>
      </c>
      <c r="E296" s="2"/>
      <c r="F296" s="6"/>
      <c r="G296" s="41" t="e">
        <f>VLOOKUP(Таблица91112282710[[#This Row],[ Название раздела Плана]],ТаблРазделПлана4[],2,FALSE)</f>
        <v>#N/A</v>
      </c>
      <c r="H296" s="14"/>
      <c r="I296" s="14"/>
      <c r="J296" s="17"/>
      <c r="K296" s="17"/>
      <c r="L296" s="52"/>
      <c r="M296" s="51" t="e">
        <f>VLOOKUP(Таблица91112282710[[#This Row],[Предмет закупки для учета исключений  в годовом объеме закупок (Код исключения СМСП)]],ТаблИсключ,2,FALSE)</f>
        <v>#N/A</v>
      </c>
      <c r="N296" s="20"/>
      <c r="O296" s="12"/>
      <c r="P296" s="37"/>
      <c r="Q296" s="12"/>
      <c r="R296" s="12"/>
      <c r="S296" s="12"/>
      <c r="T296" s="16" t="e">
        <f>VLOOKUP(Таблица91112282710[[#This Row],[Ставка НДС]],ТаблицаСтавкиНДС[],2,FALSE)</f>
        <v>#N/A</v>
      </c>
      <c r="U296" s="6"/>
      <c r="V296" t="e">
        <f>VLOOKUP(Таблица91112282710[[#This Row],[Название источника финансирования]],ТаблИстФинанс[],2,FALSE)</f>
        <v>#N/A</v>
      </c>
      <c r="W296" s="2"/>
      <c r="X296" s="14"/>
      <c r="Y296" s="13"/>
      <c r="Z296" s="13"/>
      <c r="AA296" s="13"/>
      <c r="AB296" s="13"/>
      <c r="AC296" s="17"/>
      <c r="AD296" s="17"/>
      <c r="AE296" s="20"/>
      <c r="AF296" s="20"/>
      <c r="AG296" s="6"/>
      <c r="AH296" t="e">
        <f>VLOOKUP(Таблица91112282710[[#This Row],[Название способа закупки]],ТаблСпосЗакуп[],2,FALSE)</f>
        <v>#N/A</v>
      </c>
      <c r="AI296" s="6"/>
      <c r="AJ296" t="e">
        <f>VLOOKUP(Таблица91112282710[[#This Row],[Название формы конкурентной закупки]],ТаблФормЗакуп[],2,FALSE)</f>
        <v>#N/A</v>
      </c>
      <c r="AM296" s="14"/>
      <c r="AN296" s="14"/>
      <c r="AO296" s="15"/>
      <c r="AP296" s="14"/>
      <c r="AQ296" s="14"/>
      <c r="AR296" s="14"/>
      <c r="AT296" s="2"/>
      <c r="AV296" s="6"/>
      <c r="AW296" t="e">
        <f>VLOOKUP(Таблица91112282710[[#This Row],[Название ПД1 для согласования]],ТаблПодрГазпром[],2,FALSE)</f>
        <v>#N/A</v>
      </c>
      <c r="AX296" s="6"/>
      <c r="AY296" t="e">
        <f>VLOOKUP(Таблица91112282710[[#This Row],[Название ПД2 для согласования]],ТаблПодрГазпром[],2,FALSE)</f>
        <v>#N/A</v>
      </c>
      <c r="AZ296" s="6"/>
      <c r="BA296" t="e">
        <f>VLOOKUP(Таблица91112282710[[#This Row],[Название ПД3 для согласования]],ТаблПодрГазпром[],2,FALSE)</f>
        <v>#N/A</v>
      </c>
      <c r="BB296" s="6"/>
      <c r="BC296" t="e">
        <f>VLOOKUP(Таблица91112282710[[#This Row],[Название ПД4 для согласования]],ТаблПодрГазпром[],2,FALSE)</f>
        <v>#N/A</v>
      </c>
      <c r="BD296" s="6"/>
      <c r="BE296" t="e">
        <f>VLOOKUP(Таблица91112282710[[#This Row],[Название ПД5 для согласования]],ТаблПодрГазпром[],2,FALSE)</f>
        <v>#N/A</v>
      </c>
      <c r="BF296" s="2"/>
      <c r="BG296" s="12"/>
      <c r="BH296" s="12"/>
      <c r="BI296" s="6"/>
      <c r="BJ296" t="e">
        <f>VLOOKUP(Таблица91112282710[[#This Row],[Название направления закупки]],ТаблНапрЗакуп[],2,FALSE)</f>
        <v>#N/A</v>
      </c>
      <c r="BK296" s="14"/>
      <c r="BL296" s="43" t="e">
        <f>VLOOKUP(Таблица91112282710[[#This Row],[Наименование подразделения-заявителя закупки (только для закупок ОАО "Газпром")]],ТаблПодрГазпром[],2,FALSE)</f>
        <v>#N/A</v>
      </c>
      <c r="BM296" s="14"/>
    </row>
    <row r="297" spans="1:65" x14ac:dyDescent="0.25">
      <c r="A297" s="2"/>
      <c r="B297" s="16"/>
      <c r="C297" s="6"/>
      <c r="D297" t="e">
        <f>VLOOKUP(Таблица91112282710[[#This Row],[Название документа, основания для закупки]],ТаблОснЗакуп[],2,FALSE)</f>
        <v>#N/A</v>
      </c>
      <c r="E297" s="2"/>
      <c r="F297" s="6"/>
      <c r="G297" s="41" t="e">
        <f>VLOOKUP(Таблица91112282710[[#This Row],[ Название раздела Плана]],ТаблРазделПлана4[],2,FALSE)</f>
        <v>#N/A</v>
      </c>
      <c r="H297" s="14"/>
      <c r="I297" s="14"/>
      <c r="J297" s="17"/>
      <c r="K297" s="17"/>
      <c r="L297" s="52"/>
      <c r="M297" s="51" t="e">
        <f>VLOOKUP(Таблица91112282710[[#This Row],[Предмет закупки для учета исключений  в годовом объеме закупок (Код исключения СМСП)]],ТаблИсключ,2,FALSE)</f>
        <v>#N/A</v>
      </c>
      <c r="N297" s="20"/>
      <c r="O297" s="12"/>
      <c r="P297" s="37"/>
      <c r="Q297" s="12"/>
      <c r="R297" s="12"/>
      <c r="S297" s="12"/>
      <c r="T297" s="16" t="e">
        <f>VLOOKUP(Таблица91112282710[[#This Row],[Ставка НДС]],ТаблицаСтавкиНДС[],2,FALSE)</f>
        <v>#N/A</v>
      </c>
      <c r="U297" s="6"/>
      <c r="V297" t="e">
        <f>VLOOKUP(Таблица91112282710[[#This Row],[Название источника финансирования]],ТаблИстФинанс[],2,FALSE)</f>
        <v>#N/A</v>
      </c>
      <c r="W297" s="2"/>
      <c r="X297" s="14"/>
      <c r="Y297" s="13"/>
      <c r="Z297" s="13"/>
      <c r="AA297" s="13"/>
      <c r="AB297" s="13"/>
      <c r="AC297" s="17"/>
      <c r="AD297" s="17"/>
      <c r="AE297" s="20"/>
      <c r="AF297" s="20"/>
      <c r="AG297" s="6"/>
      <c r="AH297" t="e">
        <f>VLOOKUP(Таблица91112282710[[#This Row],[Название способа закупки]],ТаблСпосЗакуп[],2,FALSE)</f>
        <v>#N/A</v>
      </c>
      <c r="AI297" s="6"/>
      <c r="AJ297" t="e">
        <f>VLOOKUP(Таблица91112282710[[#This Row],[Название формы конкурентной закупки]],ТаблФормЗакуп[],2,FALSE)</f>
        <v>#N/A</v>
      </c>
      <c r="AM297" s="14"/>
      <c r="AN297" s="14"/>
      <c r="AO297" s="15"/>
      <c r="AP297" s="14"/>
      <c r="AQ297" s="14"/>
      <c r="AR297" s="14"/>
      <c r="AT297" s="2"/>
      <c r="AV297" s="6"/>
      <c r="AW297" t="e">
        <f>VLOOKUP(Таблица91112282710[[#This Row],[Название ПД1 для согласования]],ТаблПодрГазпром[],2,FALSE)</f>
        <v>#N/A</v>
      </c>
      <c r="AX297" s="6"/>
      <c r="AY297" t="e">
        <f>VLOOKUP(Таблица91112282710[[#This Row],[Название ПД2 для согласования]],ТаблПодрГазпром[],2,FALSE)</f>
        <v>#N/A</v>
      </c>
      <c r="AZ297" s="6"/>
      <c r="BA297" t="e">
        <f>VLOOKUP(Таблица91112282710[[#This Row],[Название ПД3 для согласования]],ТаблПодрГазпром[],2,FALSE)</f>
        <v>#N/A</v>
      </c>
      <c r="BB297" s="6"/>
      <c r="BC297" t="e">
        <f>VLOOKUP(Таблица91112282710[[#This Row],[Название ПД4 для согласования]],ТаблПодрГазпром[],2,FALSE)</f>
        <v>#N/A</v>
      </c>
      <c r="BD297" s="6"/>
      <c r="BE297" t="e">
        <f>VLOOKUP(Таблица91112282710[[#This Row],[Название ПД5 для согласования]],ТаблПодрГазпром[],2,FALSE)</f>
        <v>#N/A</v>
      </c>
      <c r="BF297" s="2"/>
      <c r="BG297" s="12"/>
      <c r="BH297" s="12"/>
      <c r="BI297" s="6"/>
      <c r="BJ297" t="e">
        <f>VLOOKUP(Таблица91112282710[[#This Row],[Название направления закупки]],ТаблНапрЗакуп[],2,FALSE)</f>
        <v>#N/A</v>
      </c>
      <c r="BK297" s="14"/>
      <c r="BL297" s="44" t="e">
        <f>VLOOKUP(Таблица91112282710[[#This Row],[Наименование подразделения-заявителя закупки (только для закупок ОАО "Газпром")]],ТаблПодрГазпром[],2,FALSE)</f>
        <v>#N/A</v>
      </c>
      <c r="BM297" s="14"/>
    </row>
    <row r="298" spans="1:65" x14ac:dyDescent="0.25">
      <c r="A298" s="2"/>
      <c r="B298" s="16"/>
      <c r="C298" s="6"/>
      <c r="D298" t="e">
        <f>VLOOKUP(Таблица91112282710[[#This Row],[Название документа, основания для закупки]],ТаблОснЗакуп[],2,FALSE)</f>
        <v>#N/A</v>
      </c>
      <c r="E298" s="2"/>
      <c r="F298" s="6"/>
      <c r="G298" s="41" t="e">
        <f>VLOOKUP(Таблица91112282710[[#This Row],[ Название раздела Плана]],ТаблРазделПлана4[],2,FALSE)</f>
        <v>#N/A</v>
      </c>
      <c r="H298" s="14"/>
      <c r="I298" s="14"/>
      <c r="J298" s="17"/>
      <c r="K298" s="17"/>
      <c r="L298" s="52"/>
      <c r="M298" s="51" t="e">
        <f>VLOOKUP(Таблица91112282710[[#This Row],[Предмет закупки для учета исключений  в годовом объеме закупок (Код исключения СМСП)]],ТаблИсключ,2,FALSE)</f>
        <v>#N/A</v>
      </c>
      <c r="N298" s="20"/>
      <c r="O298" s="12"/>
      <c r="P298" s="37"/>
      <c r="Q298" s="12"/>
      <c r="R298" s="12"/>
      <c r="S298" s="12"/>
      <c r="T298" s="16" t="e">
        <f>VLOOKUP(Таблица91112282710[[#This Row],[Ставка НДС]],ТаблицаСтавкиНДС[],2,FALSE)</f>
        <v>#N/A</v>
      </c>
      <c r="U298" s="6"/>
      <c r="V298" t="e">
        <f>VLOOKUP(Таблица91112282710[[#This Row],[Название источника финансирования]],ТаблИстФинанс[],2,FALSE)</f>
        <v>#N/A</v>
      </c>
      <c r="W298" s="2"/>
      <c r="X298" s="14"/>
      <c r="Y298" s="13"/>
      <c r="Z298" s="13"/>
      <c r="AA298" s="13"/>
      <c r="AB298" s="13"/>
      <c r="AC298" s="17"/>
      <c r="AD298" s="17"/>
      <c r="AE298" s="20"/>
      <c r="AF298" s="20"/>
      <c r="AG298" s="6"/>
      <c r="AH298" t="e">
        <f>VLOOKUP(Таблица91112282710[[#This Row],[Название способа закупки]],ТаблСпосЗакуп[],2,FALSE)</f>
        <v>#N/A</v>
      </c>
      <c r="AI298" s="6"/>
      <c r="AJ298" t="e">
        <f>VLOOKUP(Таблица91112282710[[#This Row],[Название формы конкурентной закупки]],ТаблФормЗакуп[],2,FALSE)</f>
        <v>#N/A</v>
      </c>
      <c r="AM298" s="14"/>
      <c r="AN298" s="14"/>
      <c r="AO298" s="15"/>
      <c r="AP298" s="14"/>
      <c r="AQ298" s="14"/>
      <c r="AR298" s="14"/>
      <c r="AT298" s="2"/>
      <c r="AV298" s="6"/>
      <c r="AW298" t="e">
        <f>VLOOKUP(Таблица91112282710[[#This Row],[Название ПД1 для согласования]],ТаблПодрГазпром[],2,FALSE)</f>
        <v>#N/A</v>
      </c>
      <c r="AX298" s="6"/>
      <c r="AY298" t="e">
        <f>VLOOKUP(Таблица91112282710[[#This Row],[Название ПД2 для согласования]],ТаблПодрГазпром[],2,FALSE)</f>
        <v>#N/A</v>
      </c>
      <c r="AZ298" s="6"/>
      <c r="BA298" t="e">
        <f>VLOOKUP(Таблица91112282710[[#This Row],[Название ПД3 для согласования]],ТаблПодрГазпром[],2,FALSE)</f>
        <v>#N/A</v>
      </c>
      <c r="BB298" s="6"/>
      <c r="BC298" t="e">
        <f>VLOOKUP(Таблица91112282710[[#This Row],[Название ПД4 для согласования]],ТаблПодрГазпром[],2,FALSE)</f>
        <v>#N/A</v>
      </c>
      <c r="BD298" s="6"/>
      <c r="BE298" t="e">
        <f>VLOOKUP(Таблица91112282710[[#This Row],[Название ПД5 для согласования]],ТаблПодрГазпром[],2,FALSE)</f>
        <v>#N/A</v>
      </c>
      <c r="BF298" s="2"/>
      <c r="BG298" s="12"/>
      <c r="BH298" s="12"/>
      <c r="BI298" s="6"/>
      <c r="BJ298" t="e">
        <f>VLOOKUP(Таблица91112282710[[#This Row],[Название направления закупки]],ТаблНапрЗакуп[],2,FALSE)</f>
        <v>#N/A</v>
      </c>
      <c r="BK298" s="14"/>
      <c r="BL298" s="43" t="e">
        <f>VLOOKUP(Таблица91112282710[[#This Row],[Наименование подразделения-заявителя закупки (только для закупок ОАО "Газпром")]],ТаблПодрГазпром[],2,FALSE)</f>
        <v>#N/A</v>
      </c>
      <c r="BM298" s="14"/>
    </row>
    <row r="299" spans="1:65" x14ac:dyDescent="0.25">
      <c r="A299" s="2"/>
      <c r="B299" s="16"/>
      <c r="C299" s="6"/>
      <c r="D299" t="e">
        <f>VLOOKUP(Таблица91112282710[[#This Row],[Название документа, основания для закупки]],ТаблОснЗакуп[],2,FALSE)</f>
        <v>#N/A</v>
      </c>
      <c r="E299" s="2"/>
      <c r="F299" s="6"/>
      <c r="G299" s="41" t="e">
        <f>VLOOKUP(Таблица91112282710[[#This Row],[ Название раздела Плана]],ТаблРазделПлана4[],2,FALSE)</f>
        <v>#N/A</v>
      </c>
      <c r="H299" s="14"/>
      <c r="I299" s="14"/>
      <c r="J299" s="17"/>
      <c r="K299" s="17"/>
      <c r="L299" s="52"/>
      <c r="M299" s="51" t="e">
        <f>VLOOKUP(Таблица91112282710[[#This Row],[Предмет закупки для учета исключений  в годовом объеме закупок (Код исключения СМСП)]],ТаблИсключ,2,FALSE)</f>
        <v>#N/A</v>
      </c>
      <c r="N299" s="20"/>
      <c r="O299" s="12"/>
      <c r="P299" s="37"/>
      <c r="Q299" s="12"/>
      <c r="R299" s="12"/>
      <c r="S299" s="12"/>
      <c r="T299" s="16" t="e">
        <f>VLOOKUP(Таблица91112282710[[#This Row],[Ставка НДС]],ТаблицаСтавкиНДС[],2,FALSE)</f>
        <v>#N/A</v>
      </c>
      <c r="U299" s="6"/>
      <c r="V299" t="e">
        <f>VLOOKUP(Таблица91112282710[[#This Row],[Название источника финансирования]],ТаблИстФинанс[],2,FALSE)</f>
        <v>#N/A</v>
      </c>
      <c r="W299" s="2"/>
      <c r="X299" s="14"/>
      <c r="Y299" s="13"/>
      <c r="Z299" s="13"/>
      <c r="AA299" s="13"/>
      <c r="AB299" s="13"/>
      <c r="AC299" s="17"/>
      <c r="AD299" s="17"/>
      <c r="AE299" s="20"/>
      <c r="AF299" s="20"/>
      <c r="AG299" s="6"/>
      <c r="AH299" t="e">
        <f>VLOOKUP(Таблица91112282710[[#This Row],[Название способа закупки]],ТаблСпосЗакуп[],2,FALSE)</f>
        <v>#N/A</v>
      </c>
      <c r="AI299" s="6"/>
      <c r="AJ299" t="e">
        <f>VLOOKUP(Таблица91112282710[[#This Row],[Название формы конкурентной закупки]],ТаблФормЗакуп[],2,FALSE)</f>
        <v>#N/A</v>
      </c>
      <c r="AM299" s="14"/>
      <c r="AN299" s="14"/>
      <c r="AO299" s="15"/>
      <c r="AP299" s="14"/>
      <c r="AQ299" s="14"/>
      <c r="AR299" s="14"/>
      <c r="AT299" s="2"/>
      <c r="AV299" s="6"/>
      <c r="AW299" t="e">
        <f>VLOOKUP(Таблица91112282710[[#This Row],[Название ПД1 для согласования]],ТаблПодрГазпром[],2,FALSE)</f>
        <v>#N/A</v>
      </c>
      <c r="AX299" s="6"/>
      <c r="AY299" t="e">
        <f>VLOOKUP(Таблица91112282710[[#This Row],[Название ПД2 для согласования]],ТаблПодрГазпром[],2,FALSE)</f>
        <v>#N/A</v>
      </c>
      <c r="AZ299" s="6"/>
      <c r="BA299" t="e">
        <f>VLOOKUP(Таблица91112282710[[#This Row],[Название ПД3 для согласования]],ТаблПодрГазпром[],2,FALSE)</f>
        <v>#N/A</v>
      </c>
      <c r="BB299" s="6"/>
      <c r="BC299" t="e">
        <f>VLOOKUP(Таблица91112282710[[#This Row],[Название ПД4 для согласования]],ТаблПодрГазпром[],2,FALSE)</f>
        <v>#N/A</v>
      </c>
      <c r="BD299" s="6"/>
      <c r="BE299" t="e">
        <f>VLOOKUP(Таблица91112282710[[#This Row],[Название ПД5 для согласования]],ТаблПодрГазпром[],2,FALSE)</f>
        <v>#N/A</v>
      </c>
      <c r="BF299" s="2"/>
      <c r="BG299" s="12"/>
      <c r="BH299" s="12"/>
      <c r="BI299" s="6"/>
      <c r="BJ299" t="e">
        <f>VLOOKUP(Таблица91112282710[[#This Row],[Название направления закупки]],ТаблНапрЗакуп[],2,FALSE)</f>
        <v>#N/A</v>
      </c>
      <c r="BK299" s="14"/>
      <c r="BL299" s="44" t="e">
        <f>VLOOKUP(Таблица91112282710[[#This Row],[Наименование подразделения-заявителя закупки (только для закупок ОАО "Газпром")]],ТаблПодрГазпром[],2,FALSE)</f>
        <v>#N/A</v>
      </c>
      <c r="BM299" s="14"/>
    </row>
    <row r="300" spans="1:65" x14ac:dyDescent="0.25">
      <c r="A300" s="2"/>
      <c r="B300" s="16"/>
      <c r="C300" s="6"/>
      <c r="D300" t="e">
        <f>VLOOKUP(Таблица91112282710[[#This Row],[Название документа, основания для закупки]],ТаблОснЗакуп[],2,FALSE)</f>
        <v>#N/A</v>
      </c>
      <c r="E300" s="2"/>
      <c r="F300" s="6"/>
      <c r="G300" s="41" t="e">
        <f>VLOOKUP(Таблица91112282710[[#This Row],[ Название раздела Плана]],ТаблРазделПлана4[],2,FALSE)</f>
        <v>#N/A</v>
      </c>
      <c r="H300" s="14"/>
      <c r="I300" s="14"/>
      <c r="J300" s="17"/>
      <c r="K300" s="17"/>
      <c r="L300" s="52"/>
      <c r="M300" s="51" t="e">
        <f>VLOOKUP(Таблица91112282710[[#This Row],[Предмет закупки для учета исключений  в годовом объеме закупок (Код исключения СМСП)]],ТаблИсключ,2,FALSE)</f>
        <v>#N/A</v>
      </c>
      <c r="N300" s="20"/>
      <c r="O300" s="12"/>
      <c r="P300" s="37"/>
      <c r="Q300" s="12"/>
      <c r="R300" s="12"/>
      <c r="S300" s="12"/>
      <c r="T300" s="16" t="e">
        <f>VLOOKUP(Таблица91112282710[[#This Row],[Ставка НДС]],ТаблицаСтавкиНДС[],2,FALSE)</f>
        <v>#N/A</v>
      </c>
      <c r="U300" s="6"/>
      <c r="V300" t="e">
        <f>VLOOKUP(Таблица91112282710[[#This Row],[Название источника финансирования]],ТаблИстФинанс[],2,FALSE)</f>
        <v>#N/A</v>
      </c>
      <c r="W300" s="2"/>
      <c r="X300" s="14"/>
      <c r="Y300" s="13"/>
      <c r="Z300" s="13"/>
      <c r="AA300" s="13"/>
      <c r="AB300" s="13"/>
      <c r="AC300" s="17"/>
      <c r="AD300" s="17"/>
      <c r="AE300" s="20"/>
      <c r="AF300" s="20"/>
      <c r="AG300" s="6"/>
      <c r="AH300" t="e">
        <f>VLOOKUP(Таблица91112282710[[#This Row],[Название способа закупки]],ТаблСпосЗакуп[],2,FALSE)</f>
        <v>#N/A</v>
      </c>
      <c r="AI300" s="6"/>
      <c r="AJ300" t="e">
        <f>VLOOKUP(Таблица91112282710[[#This Row],[Название формы конкурентной закупки]],ТаблФормЗакуп[],2,FALSE)</f>
        <v>#N/A</v>
      </c>
      <c r="AM300" s="14"/>
      <c r="AN300" s="14"/>
      <c r="AO300" s="15"/>
      <c r="AP300" s="14"/>
      <c r="AQ300" s="14"/>
      <c r="AR300" s="14"/>
      <c r="AT300" s="2"/>
      <c r="AV300" s="6"/>
      <c r="AW300" t="e">
        <f>VLOOKUP(Таблица91112282710[[#This Row],[Название ПД1 для согласования]],ТаблПодрГазпром[],2,FALSE)</f>
        <v>#N/A</v>
      </c>
      <c r="AX300" s="6"/>
      <c r="AY300" t="e">
        <f>VLOOKUP(Таблица91112282710[[#This Row],[Название ПД2 для согласования]],ТаблПодрГазпром[],2,FALSE)</f>
        <v>#N/A</v>
      </c>
      <c r="AZ300" s="6"/>
      <c r="BA300" t="e">
        <f>VLOOKUP(Таблица91112282710[[#This Row],[Название ПД3 для согласования]],ТаблПодрГазпром[],2,FALSE)</f>
        <v>#N/A</v>
      </c>
      <c r="BB300" s="6"/>
      <c r="BC300" t="e">
        <f>VLOOKUP(Таблица91112282710[[#This Row],[Название ПД4 для согласования]],ТаблПодрГазпром[],2,FALSE)</f>
        <v>#N/A</v>
      </c>
      <c r="BD300" s="6"/>
      <c r="BE300" t="e">
        <f>VLOOKUP(Таблица91112282710[[#This Row],[Название ПД5 для согласования]],ТаблПодрГазпром[],2,FALSE)</f>
        <v>#N/A</v>
      </c>
      <c r="BF300" s="2"/>
      <c r="BG300" s="12"/>
      <c r="BH300" s="12"/>
      <c r="BI300" s="6"/>
      <c r="BJ300" t="e">
        <f>VLOOKUP(Таблица91112282710[[#This Row],[Название направления закупки]],ТаблНапрЗакуп[],2,FALSE)</f>
        <v>#N/A</v>
      </c>
      <c r="BK300" s="14"/>
      <c r="BL300" s="43" t="e">
        <f>VLOOKUP(Таблица91112282710[[#This Row],[Наименование подразделения-заявителя закупки (только для закупок ОАО "Газпром")]],ТаблПодрГазпром[],2,FALSE)</f>
        <v>#N/A</v>
      </c>
      <c r="BM300" s="14"/>
    </row>
    <row r="301" spans="1:65" x14ac:dyDescent="0.25">
      <c r="A301" s="2"/>
      <c r="B301" s="16"/>
      <c r="C301" s="6"/>
      <c r="D301" t="e">
        <f>VLOOKUP(Таблица91112282710[[#This Row],[Название документа, основания для закупки]],ТаблОснЗакуп[],2,FALSE)</f>
        <v>#N/A</v>
      </c>
      <c r="E301" s="2"/>
      <c r="F301" s="6"/>
      <c r="G301" s="41" t="e">
        <f>VLOOKUP(Таблица91112282710[[#This Row],[ Название раздела Плана]],ТаблРазделПлана4[],2,FALSE)</f>
        <v>#N/A</v>
      </c>
      <c r="H301" s="14"/>
      <c r="I301" s="14"/>
      <c r="J301" s="17"/>
      <c r="K301" s="17"/>
      <c r="L301" s="52"/>
      <c r="M301" s="51" t="e">
        <f>VLOOKUP(Таблица91112282710[[#This Row],[Предмет закупки для учета исключений  в годовом объеме закупок (Код исключения СМСП)]],ТаблИсключ,2,FALSE)</f>
        <v>#N/A</v>
      </c>
      <c r="N301" s="20"/>
      <c r="O301" s="12"/>
      <c r="P301" s="37"/>
      <c r="Q301" s="12"/>
      <c r="R301" s="12"/>
      <c r="S301" s="12"/>
      <c r="T301" s="16" t="e">
        <f>VLOOKUP(Таблица91112282710[[#This Row],[Ставка НДС]],ТаблицаСтавкиНДС[],2,FALSE)</f>
        <v>#N/A</v>
      </c>
      <c r="U301" s="6"/>
      <c r="V301" t="e">
        <f>VLOOKUP(Таблица91112282710[[#This Row],[Название источника финансирования]],ТаблИстФинанс[],2,FALSE)</f>
        <v>#N/A</v>
      </c>
      <c r="W301" s="2"/>
      <c r="X301" s="14"/>
      <c r="Y301" s="13"/>
      <c r="Z301" s="13"/>
      <c r="AA301" s="13"/>
      <c r="AB301" s="13"/>
      <c r="AC301" s="17"/>
      <c r="AD301" s="17"/>
      <c r="AE301" s="20"/>
      <c r="AF301" s="20"/>
      <c r="AG301" s="6"/>
      <c r="AH301" t="e">
        <f>VLOOKUP(Таблица91112282710[[#This Row],[Название способа закупки]],ТаблСпосЗакуп[],2,FALSE)</f>
        <v>#N/A</v>
      </c>
      <c r="AI301" s="6"/>
      <c r="AJ301" t="e">
        <f>VLOOKUP(Таблица91112282710[[#This Row],[Название формы конкурентной закупки]],ТаблФормЗакуп[],2,FALSE)</f>
        <v>#N/A</v>
      </c>
      <c r="AM301" s="14"/>
      <c r="AN301" s="14"/>
      <c r="AO301" s="15"/>
      <c r="AP301" s="14"/>
      <c r="AQ301" s="14"/>
      <c r="AR301" s="14"/>
      <c r="AT301" s="2"/>
      <c r="AV301" s="6"/>
      <c r="AW301" t="e">
        <f>VLOOKUP(Таблица91112282710[[#This Row],[Название ПД1 для согласования]],ТаблПодрГазпром[],2,FALSE)</f>
        <v>#N/A</v>
      </c>
      <c r="AX301" s="6"/>
      <c r="AY301" t="e">
        <f>VLOOKUP(Таблица91112282710[[#This Row],[Название ПД2 для согласования]],ТаблПодрГазпром[],2,FALSE)</f>
        <v>#N/A</v>
      </c>
      <c r="AZ301" s="6"/>
      <c r="BA301" t="e">
        <f>VLOOKUP(Таблица91112282710[[#This Row],[Название ПД3 для согласования]],ТаблПодрГазпром[],2,FALSE)</f>
        <v>#N/A</v>
      </c>
      <c r="BB301" s="6"/>
      <c r="BC301" t="e">
        <f>VLOOKUP(Таблица91112282710[[#This Row],[Название ПД4 для согласования]],ТаблПодрГазпром[],2,FALSE)</f>
        <v>#N/A</v>
      </c>
      <c r="BD301" s="6"/>
      <c r="BE301" t="e">
        <f>VLOOKUP(Таблица91112282710[[#This Row],[Название ПД5 для согласования]],ТаблПодрГазпром[],2,FALSE)</f>
        <v>#N/A</v>
      </c>
      <c r="BF301" s="2"/>
      <c r="BG301" s="12"/>
      <c r="BH301" s="12"/>
      <c r="BI301" s="6"/>
      <c r="BJ301" t="e">
        <f>VLOOKUP(Таблица91112282710[[#This Row],[Название направления закупки]],ТаблНапрЗакуп[],2,FALSE)</f>
        <v>#N/A</v>
      </c>
      <c r="BK301" s="14"/>
      <c r="BL301" s="44" t="e">
        <f>VLOOKUP(Таблица91112282710[[#This Row],[Наименование подразделения-заявителя закупки (только для закупок ОАО "Газпром")]],ТаблПодрГазпром[],2,FALSE)</f>
        <v>#N/A</v>
      </c>
      <c r="BM301" s="14"/>
    </row>
    <row r="302" spans="1:65" x14ac:dyDescent="0.25">
      <c r="A302" s="2"/>
      <c r="B302" s="16"/>
      <c r="C302" s="6"/>
      <c r="D302" t="e">
        <f>VLOOKUP(Таблица91112282710[[#This Row],[Название документа, основания для закупки]],ТаблОснЗакуп[],2,FALSE)</f>
        <v>#N/A</v>
      </c>
      <c r="E302" s="2"/>
      <c r="F302" s="6"/>
      <c r="G302" s="41" t="e">
        <f>VLOOKUP(Таблица91112282710[[#This Row],[ Название раздела Плана]],ТаблРазделПлана4[],2,FALSE)</f>
        <v>#N/A</v>
      </c>
      <c r="H302" s="14"/>
      <c r="I302" s="14"/>
      <c r="J302" s="17"/>
      <c r="K302" s="17"/>
      <c r="L302" s="52"/>
      <c r="M302" s="51" t="e">
        <f>VLOOKUP(Таблица91112282710[[#This Row],[Предмет закупки для учета исключений  в годовом объеме закупок (Код исключения СМСП)]],ТаблИсключ,2,FALSE)</f>
        <v>#N/A</v>
      </c>
      <c r="N302" s="20"/>
      <c r="O302" s="12"/>
      <c r="P302" s="37"/>
      <c r="Q302" s="12"/>
      <c r="R302" s="12"/>
      <c r="S302" s="12"/>
      <c r="T302" s="16" t="e">
        <f>VLOOKUP(Таблица91112282710[[#This Row],[Ставка НДС]],ТаблицаСтавкиНДС[],2,FALSE)</f>
        <v>#N/A</v>
      </c>
      <c r="U302" s="6"/>
      <c r="V302" t="e">
        <f>VLOOKUP(Таблица91112282710[[#This Row],[Название источника финансирования]],ТаблИстФинанс[],2,FALSE)</f>
        <v>#N/A</v>
      </c>
      <c r="W302" s="2"/>
      <c r="X302" s="14"/>
      <c r="Y302" s="13"/>
      <c r="Z302" s="13"/>
      <c r="AA302" s="13"/>
      <c r="AB302" s="13"/>
      <c r="AC302" s="17"/>
      <c r="AD302" s="17"/>
      <c r="AE302" s="20"/>
      <c r="AF302" s="20"/>
      <c r="AG302" s="6"/>
      <c r="AH302" t="e">
        <f>VLOOKUP(Таблица91112282710[[#This Row],[Название способа закупки]],ТаблСпосЗакуп[],2,FALSE)</f>
        <v>#N/A</v>
      </c>
      <c r="AI302" s="6"/>
      <c r="AJ302" t="e">
        <f>VLOOKUP(Таблица91112282710[[#This Row],[Название формы конкурентной закупки]],ТаблФормЗакуп[],2,FALSE)</f>
        <v>#N/A</v>
      </c>
      <c r="AM302" s="14"/>
      <c r="AN302" s="14"/>
      <c r="AO302" s="15"/>
      <c r="AP302" s="14"/>
      <c r="AQ302" s="14"/>
      <c r="AR302" s="14"/>
      <c r="AT302" s="2"/>
      <c r="AV302" s="6"/>
      <c r="AW302" t="e">
        <f>VLOOKUP(Таблица91112282710[[#This Row],[Название ПД1 для согласования]],ТаблПодрГазпром[],2,FALSE)</f>
        <v>#N/A</v>
      </c>
      <c r="AX302" s="6"/>
      <c r="AY302" t="e">
        <f>VLOOKUP(Таблица91112282710[[#This Row],[Название ПД2 для согласования]],ТаблПодрГазпром[],2,FALSE)</f>
        <v>#N/A</v>
      </c>
      <c r="AZ302" s="6"/>
      <c r="BA302" t="e">
        <f>VLOOKUP(Таблица91112282710[[#This Row],[Название ПД3 для согласования]],ТаблПодрГазпром[],2,FALSE)</f>
        <v>#N/A</v>
      </c>
      <c r="BB302" s="6"/>
      <c r="BC302" t="e">
        <f>VLOOKUP(Таблица91112282710[[#This Row],[Название ПД4 для согласования]],ТаблПодрГазпром[],2,FALSE)</f>
        <v>#N/A</v>
      </c>
      <c r="BD302" s="6"/>
      <c r="BE302" t="e">
        <f>VLOOKUP(Таблица91112282710[[#This Row],[Название ПД5 для согласования]],ТаблПодрГазпром[],2,FALSE)</f>
        <v>#N/A</v>
      </c>
      <c r="BF302" s="2"/>
      <c r="BG302" s="12"/>
      <c r="BH302" s="12"/>
      <c r="BI302" s="6"/>
      <c r="BJ302" t="e">
        <f>VLOOKUP(Таблица91112282710[[#This Row],[Название направления закупки]],ТаблНапрЗакуп[],2,FALSE)</f>
        <v>#N/A</v>
      </c>
      <c r="BK302" s="14"/>
      <c r="BL302" s="43" t="e">
        <f>VLOOKUP(Таблица91112282710[[#This Row],[Наименование подразделения-заявителя закупки (только для закупок ОАО "Газпром")]],ТаблПодрГазпром[],2,FALSE)</f>
        <v>#N/A</v>
      </c>
      <c r="BM302" s="14"/>
    </row>
    <row r="303" spans="1:65" x14ac:dyDescent="0.25">
      <c r="A303" s="2"/>
      <c r="B303" s="16"/>
      <c r="C303" s="6"/>
      <c r="D303" t="e">
        <f>VLOOKUP(Таблица91112282710[[#This Row],[Название документа, основания для закупки]],ТаблОснЗакуп[],2,FALSE)</f>
        <v>#N/A</v>
      </c>
      <c r="E303" s="2"/>
      <c r="F303" s="6"/>
      <c r="G303" s="41" t="e">
        <f>VLOOKUP(Таблица91112282710[[#This Row],[ Название раздела Плана]],ТаблРазделПлана4[],2,FALSE)</f>
        <v>#N/A</v>
      </c>
      <c r="H303" s="14"/>
      <c r="I303" s="14"/>
      <c r="J303" s="17"/>
      <c r="K303" s="17"/>
      <c r="L303" s="52"/>
      <c r="M303" s="51" t="e">
        <f>VLOOKUP(Таблица91112282710[[#This Row],[Предмет закупки для учета исключений  в годовом объеме закупок (Код исключения СМСП)]],ТаблИсключ,2,FALSE)</f>
        <v>#N/A</v>
      </c>
      <c r="N303" s="20"/>
      <c r="O303" s="12"/>
      <c r="P303" s="37"/>
      <c r="Q303" s="12"/>
      <c r="R303" s="12"/>
      <c r="S303" s="12"/>
      <c r="T303" s="16" t="e">
        <f>VLOOKUP(Таблица91112282710[[#This Row],[Ставка НДС]],ТаблицаСтавкиНДС[],2,FALSE)</f>
        <v>#N/A</v>
      </c>
      <c r="U303" s="6"/>
      <c r="V303" t="e">
        <f>VLOOKUP(Таблица91112282710[[#This Row],[Название источника финансирования]],ТаблИстФинанс[],2,FALSE)</f>
        <v>#N/A</v>
      </c>
      <c r="W303" s="2"/>
      <c r="X303" s="14"/>
      <c r="Y303" s="13"/>
      <c r="Z303" s="13"/>
      <c r="AA303" s="13"/>
      <c r="AB303" s="13"/>
      <c r="AC303" s="17"/>
      <c r="AD303" s="17"/>
      <c r="AE303" s="20"/>
      <c r="AF303" s="20"/>
      <c r="AG303" s="6"/>
      <c r="AH303" t="e">
        <f>VLOOKUP(Таблица91112282710[[#This Row],[Название способа закупки]],ТаблСпосЗакуп[],2,FALSE)</f>
        <v>#N/A</v>
      </c>
      <c r="AI303" s="6"/>
      <c r="AJ303" t="e">
        <f>VLOOKUP(Таблица91112282710[[#This Row],[Название формы конкурентной закупки]],ТаблФормЗакуп[],2,FALSE)</f>
        <v>#N/A</v>
      </c>
      <c r="AM303" s="14"/>
      <c r="AN303" s="14"/>
      <c r="AO303" s="15"/>
      <c r="AP303" s="14"/>
      <c r="AQ303" s="14"/>
      <c r="AR303" s="14"/>
      <c r="AT303" s="2"/>
      <c r="AV303" s="6"/>
      <c r="AW303" t="e">
        <f>VLOOKUP(Таблица91112282710[[#This Row],[Название ПД1 для согласования]],ТаблПодрГазпром[],2,FALSE)</f>
        <v>#N/A</v>
      </c>
      <c r="AX303" s="6"/>
      <c r="AY303" t="e">
        <f>VLOOKUP(Таблица91112282710[[#This Row],[Название ПД2 для согласования]],ТаблПодрГазпром[],2,FALSE)</f>
        <v>#N/A</v>
      </c>
      <c r="AZ303" s="6"/>
      <c r="BA303" t="e">
        <f>VLOOKUP(Таблица91112282710[[#This Row],[Название ПД3 для согласования]],ТаблПодрГазпром[],2,FALSE)</f>
        <v>#N/A</v>
      </c>
      <c r="BB303" s="6"/>
      <c r="BC303" t="e">
        <f>VLOOKUP(Таблица91112282710[[#This Row],[Название ПД4 для согласования]],ТаблПодрГазпром[],2,FALSE)</f>
        <v>#N/A</v>
      </c>
      <c r="BD303" s="6"/>
      <c r="BE303" t="e">
        <f>VLOOKUP(Таблица91112282710[[#This Row],[Название ПД5 для согласования]],ТаблПодрГазпром[],2,FALSE)</f>
        <v>#N/A</v>
      </c>
      <c r="BF303" s="2"/>
      <c r="BG303" s="12"/>
      <c r="BH303" s="12"/>
      <c r="BI303" s="6"/>
      <c r="BJ303" t="e">
        <f>VLOOKUP(Таблица91112282710[[#This Row],[Название направления закупки]],ТаблНапрЗакуп[],2,FALSE)</f>
        <v>#N/A</v>
      </c>
      <c r="BK303" s="14"/>
      <c r="BL303" s="44" t="e">
        <f>VLOOKUP(Таблица91112282710[[#This Row],[Наименование подразделения-заявителя закупки (только для закупок ОАО "Газпром")]],ТаблПодрГазпром[],2,FALSE)</f>
        <v>#N/A</v>
      </c>
      <c r="BM303" s="14"/>
    </row>
    <row r="304" spans="1:65" x14ac:dyDescent="0.25">
      <c r="A304" s="2"/>
      <c r="B304" s="16"/>
      <c r="C304" s="6"/>
      <c r="D304" t="e">
        <f>VLOOKUP(Таблица91112282710[[#This Row],[Название документа, основания для закупки]],ТаблОснЗакуп[],2,FALSE)</f>
        <v>#N/A</v>
      </c>
      <c r="E304" s="2"/>
      <c r="F304" s="6"/>
      <c r="G304" s="41" t="e">
        <f>VLOOKUP(Таблица91112282710[[#This Row],[ Название раздела Плана]],ТаблРазделПлана4[],2,FALSE)</f>
        <v>#N/A</v>
      </c>
      <c r="H304" s="14"/>
      <c r="I304" s="14"/>
      <c r="J304" s="17"/>
      <c r="K304" s="17"/>
      <c r="L304" s="52"/>
      <c r="M304" s="51" t="e">
        <f>VLOOKUP(Таблица91112282710[[#This Row],[Предмет закупки для учета исключений  в годовом объеме закупок (Код исключения СМСП)]],ТаблИсключ,2,FALSE)</f>
        <v>#N/A</v>
      </c>
      <c r="N304" s="20"/>
      <c r="O304" s="12"/>
      <c r="P304" s="37"/>
      <c r="Q304" s="12"/>
      <c r="R304" s="12"/>
      <c r="S304" s="12"/>
      <c r="T304" s="16" t="e">
        <f>VLOOKUP(Таблица91112282710[[#This Row],[Ставка НДС]],ТаблицаСтавкиНДС[],2,FALSE)</f>
        <v>#N/A</v>
      </c>
      <c r="U304" s="6"/>
      <c r="V304" t="e">
        <f>VLOOKUP(Таблица91112282710[[#This Row],[Название источника финансирования]],ТаблИстФинанс[],2,FALSE)</f>
        <v>#N/A</v>
      </c>
      <c r="W304" s="2"/>
      <c r="X304" s="14"/>
      <c r="Y304" s="13"/>
      <c r="Z304" s="13"/>
      <c r="AA304" s="13"/>
      <c r="AB304" s="13"/>
      <c r="AC304" s="17"/>
      <c r="AD304" s="17"/>
      <c r="AE304" s="20"/>
      <c r="AF304" s="20"/>
      <c r="AG304" s="6"/>
      <c r="AH304" t="e">
        <f>VLOOKUP(Таблица91112282710[[#This Row],[Название способа закупки]],ТаблСпосЗакуп[],2,FALSE)</f>
        <v>#N/A</v>
      </c>
      <c r="AI304" s="6"/>
      <c r="AJ304" t="e">
        <f>VLOOKUP(Таблица91112282710[[#This Row],[Название формы конкурентной закупки]],ТаблФормЗакуп[],2,FALSE)</f>
        <v>#N/A</v>
      </c>
      <c r="AM304" s="14"/>
      <c r="AN304" s="14"/>
      <c r="AO304" s="15"/>
      <c r="AP304" s="14"/>
      <c r="AQ304" s="14"/>
      <c r="AR304" s="14"/>
      <c r="AT304" s="2"/>
      <c r="AV304" s="6"/>
      <c r="AW304" t="e">
        <f>VLOOKUP(Таблица91112282710[[#This Row],[Название ПД1 для согласования]],ТаблПодрГазпром[],2,FALSE)</f>
        <v>#N/A</v>
      </c>
      <c r="AX304" s="6"/>
      <c r="AY304" t="e">
        <f>VLOOKUP(Таблица91112282710[[#This Row],[Название ПД2 для согласования]],ТаблПодрГазпром[],2,FALSE)</f>
        <v>#N/A</v>
      </c>
      <c r="AZ304" s="6"/>
      <c r="BA304" t="e">
        <f>VLOOKUP(Таблица91112282710[[#This Row],[Название ПД3 для согласования]],ТаблПодрГазпром[],2,FALSE)</f>
        <v>#N/A</v>
      </c>
      <c r="BB304" s="6"/>
      <c r="BC304" t="e">
        <f>VLOOKUP(Таблица91112282710[[#This Row],[Название ПД4 для согласования]],ТаблПодрГазпром[],2,FALSE)</f>
        <v>#N/A</v>
      </c>
      <c r="BD304" s="6"/>
      <c r="BE304" t="e">
        <f>VLOOKUP(Таблица91112282710[[#This Row],[Название ПД5 для согласования]],ТаблПодрГазпром[],2,FALSE)</f>
        <v>#N/A</v>
      </c>
      <c r="BF304" s="2"/>
      <c r="BG304" s="12"/>
      <c r="BH304" s="12"/>
      <c r="BI304" s="6"/>
      <c r="BJ304" t="e">
        <f>VLOOKUP(Таблица91112282710[[#This Row],[Название направления закупки]],ТаблНапрЗакуп[],2,FALSE)</f>
        <v>#N/A</v>
      </c>
      <c r="BK304" s="14"/>
      <c r="BL304" s="43" t="e">
        <f>VLOOKUP(Таблица91112282710[[#This Row],[Наименование подразделения-заявителя закупки (только для закупок ОАО "Газпром")]],ТаблПодрГазпром[],2,FALSE)</f>
        <v>#N/A</v>
      </c>
      <c r="BM304" s="14"/>
    </row>
    <row r="305" spans="1:65" x14ac:dyDescent="0.25">
      <c r="A305" s="2"/>
      <c r="B305" s="16"/>
      <c r="C305" s="6"/>
      <c r="D305" t="e">
        <f>VLOOKUP(Таблица91112282710[[#This Row],[Название документа, основания для закупки]],ТаблОснЗакуп[],2,FALSE)</f>
        <v>#N/A</v>
      </c>
      <c r="E305" s="2"/>
      <c r="F305" s="6"/>
      <c r="G305" s="41" t="e">
        <f>VLOOKUP(Таблица91112282710[[#This Row],[ Название раздела Плана]],ТаблРазделПлана4[],2,FALSE)</f>
        <v>#N/A</v>
      </c>
      <c r="H305" s="14"/>
      <c r="I305" s="14"/>
      <c r="J305" s="17"/>
      <c r="K305" s="17"/>
      <c r="L305" s="52"/>
      <c r="M305" s="51" t="e">
        <f>VLOOKUP(Таблица91112282710[[#This Row],[Предмет закупки для учета исключений  в годовом объеме закупок (Код исключения СМСП)]],ТаблИсключ,2,FALSE)</f>
        <v>#N/A</v>
      </c>
      <c r="N305" s="20"/>
      <c r="O305" s="12"/>
      <c r="P305" s="37"/>
      <c r="Q305" s="12"/>
      <c r="R305" s="12"/>
      <c r="S305" s="12"/>
      <c r="T305" s="16" t="e">
        <f>VLOOKUP(Таблица91112282710[[#This Row],[Ставка НДС]],ТаблицаСтавкиНДС[],2,FALSE)</f>
        <v>#N/A</v>
      </c>
      <c r="U305" s="6"/>
      <c r="V305" t="e">
        <f>VLOOKUP(Таблица91112282710[[#This Row],[Название источника финансирования]],ТаблИстФинанс[],2,FALSE)</f>
        <v>#N/A</v>
      </c>
      <c r="W305" s="2"/>
      <c r="X305" s="14"/>
      <c r="Y305" s="13"/>
      <c r="Z305" s="13"/>
      <c r="AA305" s="13"/>
      <c r="AB305" s="13"/>
      <c r="AC305" s="17"/>
      <c r="AD305" s="17"/>
      <c r="AE305" s="20"/>
      <c r="AF305" s="20"/>
      <c r="AG305" s="6"/>
      <c r="AH305" t="e">
        <f>VLOOKUP(Таблица91112282710[[#This Row],[Название способа закупки]],ТаблСпосЗакуп[],2,FALSE)</f>
        <v>#N/A</v>
      </c>
      <c r="AI305" s="6"/>
      <c r="AJ305" t="e">
        <f>VLOOKUP(Таблица91112282710[[#This Row],[Название формы конкурентной закупки]],ТаблФормЗакуп[],2,FALSE)</f>
        <v>#N/A</v>
      </c>
      <c r="AM305" s="14"/>
      <c r="AN305" s="14"/>
      <c r="AO305" s="15"/>
      <c r="AP305" s="14"/>
      <c r="AQ305" s="14"/>
      <c r="AR305" s="14"/>
      <c r="AT305" s="2"/>
      <c r="AV305" s="6"/>
      <c r="AW305" t="e">
        <f>VLOOKUP(Таблица91112282710[[#This Row],[Название ПД1 для согласования]],ТаблПодрГазпром[],2,FALSE)</f>
        <v>#N/A</v>
      </c>
      <c r="AX305" s="6"/>
      <c r="AY305" t="e">
        <f>VLOOKUP(Таблица91112282710[[#This Row],[Название ПД2 для согласования]],ТаблПодрГазпром[],2,FALSE)</f>
        <v>#N/A</v>
      </c>
      <c r="AZ305" s="6"/>
      <c r="BA305" t="e">
        <f>VLOOKUP(Таблица91112282710[[#This Row],[Название ПД3 для согласования]],ТаблПодрГазпром[],2,FALSE)</f>
        <v>#N/A</v>
      </c>
      <c r="BB305" s="6"/>
      <c r="BC305" t="e">
        <f>VLOOKUP(Таблица91112282710[[#This Row],[Название ПД4 для согласования]],ТаблПодрГазпром[],2,FALSE)</f>
        <v>#N/A</v>
      </c>
      <c r="BD305" s="6"/>
      <c r="BE305" t="e">
        <f>VLOOKUP(Таблица91112282710[[#This Row],[Название ПД5 для согласования]],ТаблПодрГазпром[],2,FALSE)</f>
        <v>#N/A</v>
      </c>
      <c r="BF305" s="2"/>
      <c r="BG305" s="12"/>
      <c r="BH305" s="12"/>
      <c r="BI305" s="6"/>
      <c r="BJ305" t="e">
        <f>VLOOKUP(Таблица91112282710[[#This Row],[Название направления закупки]],ТаблНапрЗакуп[],2,FALSE)</f>
        <v>#N/A</v>
      </c>
      <c r="BK305" s="14"/>
      <c r="BL305" s="44" t="e">
        <f>VLOOKUP(Таблица91112282710[[#This Row],[Наименование подразделения-заявителя закупки (только для закупок ОАО "Газпром")]],ТаблПодрГазпром[],2,FALSE)</f>
        <v>#N/A</v>
      </c>
      <c r="BM305" s="14"/>
    </row>
    <row r="306" spans="1:65" x14ac:dyDescent="0.25">
      <c r="A306" s="2"/>
      <c r="B306" s="16"/>
      <c r="C306" s="6"/>
      <c r="D306" t="e">
        <f>VLOOKUP(Таблица91112282710[[#This Row],[Название документа, основания для закупки]],ТаблОснЗакуп[],2,FALSE)</f>
        <v>#N/A</v>
      </c>
      <c r="E306" s="2"/>
      <c r="F306" s="6"/>
      <c r="G306" s="41" t="e">
        <f>VLOOKUP(Таблица91112282710[[#This Row],[ Название раздела Плана]],ТаблРазделПлана4[],2,FALSE)</f>
        <v>#N/A</v>
      </c>
      <c r="H306" s="14"/>
      <c r="I306" s="14"/>
      <c r="J306" s="17"/>
      <c r="K306" s="17"/>
      <c r="L306" s="52"/>
      <c r="M306" s="51" t="e">
        <f>VLOOKUP(Таблица91112282710[[#This Row],[Предмет закупки для учета исключений  в годовом объеме закупок (Код исключения СМСП)]],ТаблИсключ,2,FALSE)</f>
        <v>#N/A</v>
      </c>
      <c r="N306" s="20"/>
      <c r="O306" s="12"/>
      <c r="P306" s="37"/>
      <c r="Q306" s="12"/>
      <c r="R306" s="12"/>
      <c r="S306" s="12"/>
      <c r="T306" s="16" t="e">
        <f>VLOOKUP(Таблица91112282710[[#This Row],[Ставка НДС]],ТаблицаСтавкиНДС[],2,FALSE)</f>
        <v>#N/A</v>
      </c>
      <c r="U306" s="6"/>
      <c r="V306" t="e">
        <f>VLOOKUP(Таблица91112282710[[#This Row],[Название источника финансирования]],ТаблИстФинанс[],2,FALSE)</f>
        <v>#N/A</v>
      </c>
      <c r="W306" s="2"/>
      <c r="X306" s="14"/>
      <c r="Y306" s="13"/>
      <c r="Z306" s="13"/>
      <c r="AA306" s="13"/>
      <c r="AB306" s="13"/>
      <c r="AC306" s="17"/>
      <c r="AD306" s="17"/>
      <c r="AE306" s="20"/>
      <c r="AF306" s="20"/>
      <c r="AG306" s="6"/>
      <c r="AH306" t="e">
        <f>VLOOKUP(Таблица91112282710[[#This Row],[Название способа закупки]],ТаблСпосЗакуп[],2,FALSE)</f>
        <v>#N/A</v>
      </c>
      <c r="AI306" s="6"/>
      <c r="AJ306" t="e">
        <f>VLOOKUP(Таблица91112282710[[#This Row],[Название формы конкурентной закупки]],ТаблФормЗакуп[],2,FALSE)</f>
        <v>#N/A</v>
      </c>
      <c r="AM306" s="14"/>
      <c r="AN306" s="14"/>
      <c r="AO306" s="15"/>
      <c r="AP306" s="14"/>
      <c r="AQ306" s="14"/>
      <c r="AR306" s="14"/>
      <c r="AT306" s="2"/>
      <c r="AV306" s="6"/>
      <c r="AW306" t="e">
        <f>VLOOKUP(Таблица91112282710[[#This Row],[Название ПД1 для согласования]],ТаблПодрГазпром[],2,FALSE)</f>
        <v>#N/A</v>
      </c>
      <c r="AX306" s="6"/>
      <c r="AY306" t="e">
        <f>VLOOKUP(Таблица91112282710[[#This Row],[Название ПД2 для согласования]],ТаблПодрГазпром[],2,FALSE)</f>
        <v>#N/A</v>
      </c>
      <c r="AZ306" s="6"/>
      <c r="BA306" t="e">
        <f>VLOOKUP(Таблица91112282710[[#This Row],[Название ПД3 для согласования]],ТаблПодрГазпром[],2,FALSE)</f>
        <v>#N/A</v>
      </c>
      <c r="BB306" s="6"/>
      <c r="BC306" t="e">
        <f>VLOOKUP(Таблица91112282710[[#This Row],[Название ПД4 для согласования]],ТаблПодрГазпром[],2,FALSE)</f>
        <v>#N/A</v>
      </c>
      <c r="BD306" s="6"/>
      <c r="BE306" t="e">
        <f>VLOOKUP(Таблица91112282710[[#This Row],[Название ПД5 для согласования]],ТаблПодрГазпром[],2,FALSE)</f>
        <v>#N/A</v>
      </c>
      <c r="BF306" s="2"/>
      <c r="BG306" s="12"/>
      <c r="BH306" s="12"/>
      <c r="BI306" s="6"/>
      <c r="BJ306" t="e">
        <f>VLOOKUP(Таблица91112282710[[#This Row],[Название направления закупки]],ТаблНапрЗакуп[],2,FALSE)</f>
        <v>#N/A</v>
      </c>
      <c r="BK306" s="14"/>
      <c r="BL306" s="43" t="e">
        <f>VLOOKUP(Таблица91112282710[[#This Row],[Наименование подразделения-заявителя закупки (только для закупок ОАО "Газпром")]],ТаблПодрГазпром[],2,FALSE)</f>
        <v>#N/A</v>
      </c>
      <c r="BM306" s="14"/>
    </row>
    <row r="307" spans="1:65" x14ac:dyDescent="0.25">
      <c r="A307" s="2"/>
      <c r="B307" s="16"/>
      <c r="C307" s="6"/>
      <c r="D307" t="e">
        <f>VLOOKUP(Таблица91112282710[[#This Row],[Название документа, основания для закупки]],ТаблОснЗакуп[],2,FALSE)</f>
        <v>#N/A</v>
      </c>
      <c r="E307" s="2"/>
      <c r="F307" s="6"/>
      <c r="G307" s="41" t="e">
        <f>VLOOKUP(Таблица91112282710[[#This Row],[ Название раздела Плана]],ТаблРазделПлана4[],2,FALSE)</f>
        <v>#N/A</v>
      </c>
      <c r="H307" s="14"/>
      <c r="I307" s="14"/>
      <c r="J307" s="17"/>
      <c r="K307" s="17"/>
      <c r="L307" s="52"/>
      <c r="M307" s="51" t="e">
        <f>VLOOKUP(Таблица91112282710[[#This Row],[Предмет закупки для учета исключений  в годовом объеме закупок (Код исключения СМСП)]],ТаблИсключ,2,FALSE)</f>
        <v>#N/A</v>
      </c>
      <c r="N307" s="20"/>
      <c r="O307" s="12"/>
      <c r="P307" s="37"/>
      <c r="Q307" s="12"/>
      <c r="R307" s="12"/>
      <c r="S307" s="12"/>
      <c r="T307" s="16" t="e">
        <f>VLOOKUP(Таблица91112282710[[#This Row],[Ставка НДС]],ТаблицаСтавкиНДС[],2,FALSE)</f>
        <v>#N/A</v>
      </c>
      <c r="U307" s="6"/>
      <c r="V307" t="e">
        <f>VLOOKUP(Таблица91112282710[[#This Row],[Название источника финансирования]],ТаблИстФинанс[],2,FALSE)</f>
        <v>#N/A</v>
      </c>
      <c r="W307" s="2"/>
      <c r="X307" s="14"/>
      <c r="Y307" s="13"/>
      <c r="Z307" s="13"/>
      <c r="AA307" s="13"/>
      <c r="AB307" s="13"/>
      <c r="AC307" s="17"/>
      <c r="AD307" s="17"/>
      <c r="AE307" s="20"/>
      <c r="AF307" s="20"/>
      <c r="AG307" s="6"/>
      <c r="AH307" t="e">
        <f>VLOOKUP(Таблица91112282710[[#This Row],[Название способа закупки]],ТаблСпосЗакуп[],2,FALSE)</f>
        <v>#N/A</v>
      </c>
      <c r="AI307" s="6"/>
      <c r="AJ307" t="e">
        <f>VLOOKUP(Таблица91112282710[[#This Row],[Название формы конкурентной закупки]],ТаблФормЗакуп[],2,FALSE)</f>
        <v>#N/A</v>
      </c>
      <c r="AM307" s="14"/>
      <c r="AN307" s="14"/>
      <c r="AO307" s="15"/>
      <c r="AP307" s="14"/>
      <c r="AQ307" s="14"/>
      <c r="AR307" s="14"/>
      <c r="AT307" s="2"/>
      <c r="AV307" s="6"/>
      <c r="AW307" t="e">
        <f>VLOOKUP(Таблица91112282710[[#This Row],[Название ПД1 для согласования]],ТаблПодрГазпром[],2,FALSE)</f>
        <v>#N/A</v>
      </c>
      <c r="AX307" s="6"/>
      <c r="AY307" t="e">
        <f>VLOOKUP(Таблица91112282710[[#This Row],[Название ПД2 для согласования]],ТаблПодрГазпром[],2,FALSE)</f>
        <v>#N/A</v>
      </c>
      <c r="AZ307" s="6"/>
      <c r="BA307" t="e">
        <f>VLOOKUP(Таблица91112282710[[#This Row],[Название ПД3 для согласования]],ТаблПодрГазпром[],2,FALSE)</f>
        <v>#N/A</v>
      </c>
      <c r="BB307" s="6"/>
      <c r="BC307" t="e">
        <f>VLOOKUP(Таблица91112282710[[#This Row],[Название ПД4 для согласования]],ТаблПодрГазпром[],2,FALSE)</f>
        <v>#N/A</v>
      </c>
      <c r="BD307" s="6"/>
      <c r="BE307" t="e">
        <f>VLOOKUP(Таблица91112282710[[#This Row],[Название ПД5 для согласования]],ТаблПодрГазпром[],2,FALSE)</f>
        <v>#N/A</v>
      </c>
      <c r="BF307" s="2"/>
      <c r="BG307" s="12"/>
      <c r="BH307" s="12"/>
      <c r="BI307" s="6"/>
      <c r="BJ307" t="e">
        <f>VLOOKUP(Таблица91112282710[[#This Row],[Название направления закупки]],ТаблНапрЗакуп[],2,FALSE)</f>
        <v>#N/A</v>
      </c>
      <c r="BK307" s="14"/>
      <c r="BL307" s="44" t="e">
        <f>VLOOKUP(Таблица91112282710[[#This Row],[Наименование подразделения-заявителя закупки (только для закупок ОАО "Газпром")]],ТаблПодрГазпром[],2,FALSE)</f>
        <v>#N/A</v>
      </c>
      <c r="BM307" s="14"/>
    </row>
    <row r="308" spans="1:65" x14ac:dyDescent="0.25">
      <c r="A308" s="2"/>
      <c r="B308" s="16"/>
      <c r="C308" s="6"/>
      <c r="D308" t="e">
        <f>VLOOKUP(Таблица91112282710[[#This Row],[Название документа, основания для закупки]],ТаблОснЗакуп[],2,FALSE)</f>
        <v>#N/A</v>
      </c>
      <c r="E308" s="2"/>
      <c r="F308" s="6"/>
      <c r="G308" s="41" t="e">
        <f>VLOOKUP(Таблица91112282710[[#This Row],[ Название раздела Плана]],ТаблРазделПлана4[],2,FALSE)</f>
        <v>#N/A</v>
      </c>
      <c r="H308" s="14"/>
      <c r="I308" s="14"/>
      <c r="J308" s="17"/>
      <c r="K308" s="17"/>
      <c r="L308" s="52"/>
      <c r="M308" s="51" t="e">
        <f>VLOOKUP(Таблица91112282710[[#This Row],[Предмет закупки для учета исключений  в годовом объеме закупок (Код исключения СМСП)]],ТаблИсключ,2,FALSE)</f>
        <v>#N/A</v>
      </c>
      <c r="N308" s="20"/>
      <c r="O308" s="12"/>
      <c r="P308" s="37"/>
      <c r="Q308" s="12"/>
      <c r="R308" s="12"/>
      <c r="S308" s="12"/>
      <c r="T308" s="16" t="e">
        <f>VLOOKUP(Таблица91112282710[[#This Row],[Ставка НДС]],ТаблицаСтавкиНДС[],2,FALSE)</f>
        <v>#N/A</v>
      </c>
      <c r="U308" s="6"/>
      <c r="V308" t="e">
        <f>VLOOKUP(Таблица91112282710[[#This Row],[Название источника финансирования]],ТаблИстФинанс[],2,FALSE)</f>
        <v>#N/A</v>
      </c>
      <c r="W308" s="2"/>
      <c r="X308" s="14"/>
      <c r="Y308" s="13"/>
      <c r="Z308" s="13"/>
      <c r="AA308" s="13"/>
      <c r="AB308" s="13"/>
      <c r="AC308" s="17"/>
      <c r="AD308" s="17"/>
      <c r="AE308" s="20"/>
      <c r="AF308" s="20"/>
      <c r="AG308" s="6"/>
      <c r="AH308" t="e">
        <f>VLOOKUP(Таблица91112282710[[#This Row],[Название способа закупки]],ТаблСпосЗакуп[],2,FALSE)</f>
        <v>#N/A</v>
      </c>
      <c r="AI308" s="6"/>
      <c r="AJ308" t="e">
        <f>VLOOKUP(Таблица91112282710[[#This Row],[Название формы конкурентной закупки]],ТаблФормЗакуп[],2,FALSE)</f>
        <v>#N/A</v>
      </c>
      <c r="AM308" s="14"/>
      <c r="AN308" s="14"/>
      <c r="AO308" s="15"/>
      <c r="AP308" s="14"/>
      <c r="AQ308" s="14"/>
      <c r="AR308" s="14"/>
      <c r="AT308" s="2"/>
      <c r="AV308" s="6"/>
      <c r="AW308" t="e">
        <f>VLOOKUP(Таблица91112282710[[#This Row],[Название ПД1 для согласования]],ТаблПодрГазпром[],2,FALSE)</f>
        <v>#N/A</v>
      </c>
      <c r="AX308" s="6"/>
      <c r="AY308" t="e">
        <f>VLOOKUP(Таблица91112282710[[#This Row],[Название ПД2 для согласования]],ТаблПодрГазпром[],2,FALSE)</f>
        <v>#N/A</v>
      </c>
      <c r="AZ308" s="6"/>
      <c r="BA308" t="e">
        <f>VLOOKUP(Таблица91112282710[[#This Row],[Название ПД3 для согласования]],ТаблПодрГазпром[],2,FALSE)</f>
        <v>#N/A</v>
      </c>
      <c r="BB308" s="6"/>
      <c r="BC308" t="e">
        <f>VLOOKUP(Таблица91112282710[[#This Row],[Название ПД4 для согласования]],ТаблПодрГазпром[],2,FALSE)</f>
        <v>#N/A</v>
      </c>
      <c r="BD308" s="6"/>
      <c r="BE308" t="e">
        <f>VLOOKUP(Таблица91112282710[[#This Row],[Название ПД5 для согласования]],ТаблПодрГазпром[],2,FALSE)</f>
        <v>#N/A</v>
      </c>
      <c r="BF308" s="2"/>
      <c r="BG308" s="12"/>
      <c r="BH308" s="12"/>
      <c r="BI308" s="6"/>
      <c r="BJ308" t="e">
        <f>VLOOKUP(Таблица91112282710[[#This Row],[Название направления закупки]],ТаблНапрЗакуп[],2,FALSE)</f>
        <v>#N/A</v>
      </c>
      <c r="BK308" s="14"/>
      <c r="BL308" s="43" t="e">
        <f>VLOOKUP(Таблица91112282710[[#This Row],[Наименование подразделения-заявителя закупки (только для закупок ОАО "Газпром")]],ТаблПодрГазпром[],2,FALSE)</f>
        <v>#N/A</v>
      </c>
      <c r="BM308" s="14"/>
    </row>
    <row r="309" spans="1:65" x14ac:dyDescent="0.25">
      <c r="A309" s="2"/>
      <c r="B309" s="16"/>
      <c r="C309" s="6"/>
      <c r="D309" t="e">
        <f>VLOOKUP(Таблица91112282710[[#This Row],[Название документа, основания для закупки]],ТаблОснЗакуп[],2,FALSE)</f>
        <v>#N/A</v>
      </c>
      <c r="E309" s="2"/>
      <c r="F309" s="6"/>
      <c r="G309" s="41" t="e">
        <f>VLOOKUP(Таблица91112282710[[#This Row],[ Название раздела Плана]],ТаблРазделПлана4[],2,FALSE)</f>
        <v>#N/A</v>
      </c>
      <c r="H309" s="14"/>
      <c r="I309" s="14"/>
      <c r="J309" s="17"/>
      <c r="K309" s="17"/>
      <c r="L309" s="52"/>
      <c r="M309" s="51" t="e">
        <f>VLOOKUP(Таблица91112282710[[#This Row],[Предмет закупки для учета исключений  в годовом объеме закупок (Код исключения СМСП)]],ТаблИсключ,2,FALSE)</f>
        <v>#N/A</v>
      </c>
      <c r="N309" s="20"/>
      <c r="O309" s="12"/>
      <c r="P309" s="37"/>
      <c r="Q309" s="12"/>
      <c r="R309" s="12"/>
      <c r="S309" s="12"/>
      <c r="T309" s="16" t="e">
        <f>VLOOKUP(Таблица91112282710[[#This Row],[Ставка НДС]],ТаблицаСтавкиНДС[],2,FALSE)</f>
        <v>#N/A</v>
      </c>
      <c r="U309" s="6"/>
      <c r="V309" t="e">
        <f>VLOOKUP(Таблица91112282710[[#This Row],[Название источника финансирования]],ТаблИстФинанс[],2,FALSE)</f>
        <v>#N/A</v>
      </c>
      <c r="W309" s="2"/>
      <c r="X309" s="14"/>
      <c r="Y309" s="13"/>
      <c r="Z309" s="13"/>
      <c r="AA309" s="13"/>
      <c r="AB309" s="13"/>
      <c r="AC309" s="17"/>
      <c r="AD309" s="17"/>
      <c r="AE309" s="20"/>
      <c r="AF309" s="20"/>
      <c r="AG309" s="6"/>
      <c r="AH309" t="e">
        <f>VLOOKUP(Таблица91112282710[[#This Row],[Название способа закупки]],ТаблСпосЗакуп[],2,FALSE)</f>
        <v>#N/A</v>
      </c>
      <c r="AI309" s="6"/>
      <c r="AJ309" t="e">
        <f>VLOOKUP(Таблица91112282710[[#This Row],[Название формы конкурентной закупки]],ТаблФормЗакуп[],2,FALSE)</f>
        <v>#N/A</v>
      </c>
      <c r="AM309" s="14"/>
      <c r="AN309" s="14"/>
      <c r="AO309" s="15"/>
      <c r="AP309" s="14"/>
      <c r="AQ309" s="14"/>
      <c r="AR309" s="14"/>
      <c r="AT309" s="2"/>
      <c r="AV309" s="6"/>
      <c r="AW309" t="e">
        <f>VLOOKUP(Таблица91112282710[[#This Row],[Название ПД1 для согласования]],ТаблПодрГазпром[],2,FALSE)</f>
        <v>#N/A</v>
      </c>
      <c r="AX309" s="6"/>
      <c r="AY309" t="e">
        <f>VLOOKUP(Таблица91112282710[[#This Row],[Название ПД2 для согласования]],ТаблПодрГазпром[],2,FALSE)</f>
        <v>#N/A</v>
      </c>
      <c r="AZ309" s="6"/>
      <c r="BA309" t="e">
        <f>VLOOKUP(Таблица91112282710[[#This Row],[Название ПД3 для согласования]],ТаблПодрГазпром[],2,FALSE)</f>
        <v>#N/A</v>
      </c>
      <c r="BB309" s="6"/>
      <c r="BC309" t="e">
        <f>VLOOKUP(Таблица91112282710[[#This Row],[Название ПД4 для согласования]],ТаблПодрГазпром[],2,FALSE)</f>
        <v>#N/A</v>
      </c>
      <c r="BD309" s="6"/>
      <c r="BE309" t="e">
        <f>VLOOKUP(Таблица91112282710[[#This Row],[Название ПД5 для согласования]],ТаблПодрГазпром[],2,FALSE)</f>
        <v>#N/A</v>
      </c>
      <c r="BF309" s="2"/>
      <c r="BG309" s="12"/>
      <c r="BH309" s="12"/>
      <c r="BI309" s="6"/>
      <c r="BJ309" t="e">
        <f>VLOOKUP(Таблица91112282710[[#This Row],[Название направления закупки]],ТаблНапрЗакуп[],2,FALSE)</f>
        <v>#N/A</v>
      </c>
      <c r="BK309" s="14"/>
      <c r="BL309" s="44" t="e">
        <f>VLOOKUP(Таблица91112282710[[#This Row],[Наименование подразделения-заявителя закупки (только для закупок ОАО "Газпром")]],ТаблПодрГазпром[],2,FALSE)</f>
        <v>#N/A</v>
      </c>
      <c r="BM309" s="14"/>
    </row>
    <row r="310" spans="1:65" x14ac:dyDescent="0.25">
      <c r="A310" s="2"/>
      <c r="B310" s="16"/>
      <c r="C310" s="6"/>
      <c r="D310" t="e">
        <f>VLOOKUP(Таблица91112282710[[#This Row],[Название документа, основания для закупки]],ТаблОснЗакуп[],2,FALSE)</f>
        <v>#N/A</v>
      </c>
      <c r="E310" s="2"/>
      <c r="F310" s="6"/>
      <c r="G310" s="41" t="e">
        <f>VLOOKUP(Таблица91112282710[[#This Row],[ Название раздела Плана]],ТаблРазделПлана4[],2,FALSE)</f>
        <v>#N/A</v>
      </c>
      <c r="H310" s="14"/>
      <c r="I310" s="14"/>
      <c r="J310" s="17"/>
      <c r="K310" s="17"/>
      <c r="L310" s="52"/>
      <c r="M310" s="51" t="e">
        <f>VLOOKUP(Таблица91112282710[[#This Row],[Предмет закупки для учета исключений  в годовом объеме закупок (Код исключения СМСП)]],ТаблИсключ,2,FALSE)</f>
        <v>#N/A</v>
      </c>
      <c r="N310" s="20"/>
      <c r="O310" s="12"/>
      <c r="P310" s="37"/>
      <c r="Q310" s="12"/>
      <c r="R310" s="12"/>
      <c r="S310" s="12"/>
      <c r="T310" s="16" t="e">
        <f>VLOOKUP(Таблица91112282710[[#This Row],[Ставка НДС]],ТаблицаСтавкиНДС[],2,FALSE)</f>
        <v>#N/A</v>
      </c>
      <c r="U310" s="6"/>
      <c r="V310" t="e">
        <f>VLOOKUP(Таблица91112282710[[#This Row],[Название источника финансирования]],ТаблИстФинанс[],2,FALSE)</f>
        <v>#N/A</v>
      </c>
      <c r="W310" s="2"/>
      <c r="X310" s="14"/>
      <c r="Y310" s="13"/>
      <c r="Z310" s="13"/>
      <c r="AA310" s="13"/>
      <c r="AB310" s="13"/>
      <c r="AC310" s="17"/>
      <c r="AD310" s="17"/>
      <c r="AE310" s="20"/>
      <c r="AF310" s="20"/>
      <c r="AG310" s="6"/>
      <c r="AH310" t="e">
        <f>VLOOKUP(Таблица91112282710[[#This Row],[Название способа закупки]],ТаблСпосЗакуп[],2,FALSE)</f>
        <v>#N/A</v>
      </c>
      <c r="AI310" s="6"/>
      <c r="AJ310" t="e">
        <f>VLOOKUP(Таблица91112282710[[#This Row],[Название формы конкурентной закупки]],ТаблФормЗакуп[],2,FALSE)</f>
        <v>#N/A</v>
      </c>
      <c r="AM310" s="14"/>
      <c r="AN310" s="14"/>
      <c r="AO310" s="15"/>
      <c r="AP310" s="14"/>
      <c r="AQ310" s="14"/>
      <c r="AR310" s="14"/>
      <c r="AT310" s="2"/>
      <c r="AV310" s="6"/>
      <c r="AW310" t="e">
        <f>VLOOKUP(Таблица91112282710[[#This Row],[Название ПД1 для согласования]],ТаблПодрГазпром[],2,FALSE)</f>
        <v>#N/A</v>
      </c>
      <c r="AX310" s="6"/>
      <c r="AY310" t="e">
        <f>VLOOKUP(Таблица91112282710[[#This Row],[Название ПД2 для согласования]],ТаблПодрГазпром[],2,FALSE)</f>
        <v>#N/A</v>
      </c>
      <c r="AZ310" s="6"/>
      <c r="BA310" t="e">
        <f>VLOOKUP(Таблица91112282710[[#This Row],[Название ПД3 для согласования]],ТаблПодрГазпром[],2,FALSE)</f>
        <v>#N/A</v>
      </c>
      <c r="BB310" s="6"/>
      <c r="BC310" t="e">
        <f>VLOOKUP(Таблица91112282710[[#This Row],[Название ПД4 для согласования]],ТаблПодрГазпром[],2,FALSE)</f>
        <v>#N/A</v>
      </c>
      <c r="BD310" s="6"/>
      <c r="BE310" t="e">
        <f>VLOOKUP(Таблица91112282710[[#This Row],[Название ПД5 для согласования]],ТаблПодрГазпром[],2,FALSE)</f>
        <v>#N/A</v>
      </c>
      <c r="BF310" s="2"/>
      <c r="BG310" s="12"/>
      <c r="BH310" s="12"/>
      <c r="BI310" s="6"/>
      <c r="BJ310" t="e">
        <f>VLOOKUP(Таблица91112282710[[#This Row],[Название направления закупки]],ТаблНапрЗакуп[],2,FALSE)</f>
        <v>#N/A</v>
      </c>
      <c r="BK310" s="14"/>
      <c r="BL310" s="43" t="e">
        <f>VLOOKUP(Таблица91112282710[[#This Row],[Наименование подразделения-заявителя закупки (только для закупок ОАО "Газпром")]],ТаблПодрГазпром[],2,FALSE)</f>
        <v>#N/A</v>
      </c>
      <c r="BM310" s="14"/>
    </row>
    <row r="311" spans="1:65" x14ac:dyDescent="0.25">
      <c r="A311" s="2"/>
      <c r="B311" s="16"/>
      <c r="C311" s="6"/>
      <c r="D311" t="e">
        <f>VLOOKUP(Таблица91112282710[[#This Row],[Название документа, основания для закупки]],ТаблОснЗакуп[],2,FALSE)</f>
        <v>#N/A</v>
      </c>
      <c r="E311" s="2"/>
      <c r="F311" s="6"/>
      <c r="G311" s="41" t="e">
        <f>VLOOKUP(Таблица91112282710[[#This Row],[ Название раздела Плана]],ТаблРазделПлана4[],2,FALSE)</f>
        <v>#N/A</v>
      </c>
      <c r="H311" s="14"/>
      <c r="I311" s="14"/>
      <c r="J311" s="17"/>
      <c r="K311" s="17"/>
      <c r="L311" s="52"/>
      <c r="M311" s="51" t="e">
        <f>VLOOKUP(Таблица91112282710[[#This Row],[Предмет закупки для учета исключений  в годовом объеме закупок (Код исключения СМСП)]],ТаблИсключ,2,FALSE)</f>
        <v>#N/A</v>
      </c>
      <c r="N311" s="20"/>
      <c r="O311" s="12"/>
      <c r="P311" s="37"/>
      <c r="Q311" s="12"/>
      <c r="R311" s="12"/>
      <c r="S311" s="12"/>
      <c r="T311" s="16" t="e">
        <f>VLOOKUP(Таблица91112282710[[#This Row],[Ставка НДС]],ТаблицаСтавкиНДС[],2,FALSE)</f>
        <v>#N/A</v>
      </c>
      <c r="U311" s="6"/>
      <c r="V311" t="e">
        <f>VLOOKUP(Таблица91112282710[[#This Row],[Название источника финансирования]],ТаблИстФинанс[],2,FALSE)</f>
        <v>#N/A</v>
      </c>
      <c r="W311" s="2"/>
      <c r="X311" s="14"/>
      <c r="Y311" s="13"/>
      <c r="Z311" s="13"/>
      <c r="AA311" s="13"/>
      <c r="AB311" s="13"/>
      <c r="AC311" s="17"/>
      <c r="AD311" s="17"/>
      <c r="AE311" s="20"/>
      <c r="AF311" s="20"/>
      <c r="AG311" s="6"/>
      <c r="AH311" t="e">
        <f>VLOOKUP(Таблица91112282710[[#This Row],[Название способа закупки]],ТаблСпосЗакуп[],2,FALSE)</f>
        <v>#N/A</v>
      </c>
      <c r="AI311" s="6"/>
      <c r="AJ311" t="e">
        <f>VLOOKUP(Таблица91112282710[[#This Row],[Название формы конкурентной закупки]],ТаблФормЗакуп[],2,FALSE)</f>
        <v>#N/A</v>
      </c>
      <c r="AM311" s="14"/>
      <c r="AN311" s="14"/>
      <c r="AO311" s="15"/>
      <c r="AP311" s="14"/>
      <c r="AQ311" s="14"/>
      <c r="AR311" s="14"/>
      <c r="AT311" s="2"/>
      <c r="AV311" s="6"/>
      <c r="AW311" t="e">
        <f>VLOOKUP(Таблица91112282710[[#This Row],[Название ПД1 для согласования]],ТаблПодрГазпром[],2,FALSE)</f>
        <v>#N/A</v>
      </c>
      <c r="AX311" s="6"/>
      <c r="AY311" t="e">
        <f>VLOOKUP(Таблица91112282710[[#This Row],[Название ПД2 для согласования]],ТаблПодрГазпром[],2,FALSE)</f>
        <v>#N/A</v>
      </c>
      <c r="AZ311" s="6"/>
      <c r="BA311" t="e">
        <f>VLOOKUP(Таблица91112282710[[#This Row],[Название ПД3 для согласования]],ТаблПодрГазпром[],2,FALSE)</f>
        <v>#N/A</v>
      </c>
      <c r="BB311" s="6"/>
      <c r="BC311" t="e">
        <f>VLOOKUP(Таблица91112282710[[#This Row],[Название ПД4 для согласования]],ТаблПодрГазпром[],2,FALSE)</f>
        <v>#N/A</v>
      </c>
      <c r="BD311" s="6"/>
      <c r="BE311" t="e">
        <f>VLOOKUP(Таблица91112282710[[#This Row],[Название ПД5 для согласования]],ТаблПодрГазпром[],2,FALSE)</f>
        <v>#N/A</v>
      </c>
      <c r="BF311" s="2"/>
      <c r="BG311" s="12"/>
      <c r="BH311" s="12"/>
      <c r="BI311" s="6"/>
      <c r="BJ311" t="e">
        <f>VLOOKUP(Таблица91112282710[[#This Row],[Название направления закупки]],ТаблНапрЗакуп[],2,FALSE)</f>
        <v>#N/A</v>
      </c>
      <c r="BK311" s="14"/>
      <c r="BL311" s="44" t="e">
        <f>VLOOKUP(Таблица91112282710[[#This Row],[Наименование подразделения-заявителя закупки (только для закупок ОАО "Газпром")]],ТаблПодрГазпром[],2,FALSE)</f>
        <v>#N/A</v>
      </c>
      <c r="BM311" s="14"/>
    </row>
    <row r="312" spans="1:65" x14ac:dyDescent="0.25">
      <c r="A312" s="2"/>
      <c r="B312" s="16"/>
      <c r="C312" s="6"/>
      <c r="D312" t="e">
        <f>VLOOKUP(Таблица91112282710[[#This Row],[Название документа, основания для закупки]],ТаблОснЗакуп[],2,FALSE)</f>
        <v>#N/A</v>
      </c>
      <c r="E312" s="2"/>
      <c r="F312" s="6"/>
      <c r="G312" s="41" t="e">
        <f>VLOOKUP(Таблица91112282710[[#This Row],[ Название раздела Плана]],ТаблРазделПлана4[],2,FALSE)</f>
        <v>#N/A</v>
      </c>
      <c r="H312" s="14"/>
      <c r="I312" s="14"/>
      <c r="J312" s="17"/>
      <c r="K312" s="17"/>
      <c r="L312" s="52"/>
      <c r="M312" s="51" t="e">
        <f>VLOOKUP(Таблица91112282710[[#This Row],[Предмет закупки для учета исключений  в годовом объеме закупок (Код исключения СМСП)]],ТаблИсключ,2,FALSE)</f>
        <v>#N/A</v>
      </c>
      <c r="N312" s="20"/>
      <c r="O312" s="12"/>
      <c r="P312" s="37"/>
      <c r="Q312" s="12"/>
      <c r="R312" s="12"/>
      <c r="S312" s="12"/>
      <c r="T312" s="16" t="e">
        <f>VLOOKUP(Таблица91112282710[[#This Row],[Ставка НДС]],ТаблицаСтавкиНДС[],2,FALSE)</f>
        <v>#N/A</v>
      </c>
      <c r="U312" s="6"/>
      <c r="V312" t="e">
        <f>VLOOKUP(Таблица91112282710[[#This Row],[Название источника финансирования]],ТаблИстФинанс[],2,FALSE)</f>
        <v>#N/A</v>
      </c>
      <c r="W312" s="2"/>
      <c r="X312" s="14"/>
      <c r="Y312" s="13"/>
      <c r="Z312" s="13"/>
      <c r="AA312" s="13"/>
      <c r="AB312" s="13"/>
      <c r="AC312" s="17"/>
      <c r="AD312" s="17"/>
      <c r="AE312" s="20"/>
      <c r="AF312" s="20"/>
      <c r="AG312" s="6"/>
      <c r="AH312" t="e">
        <f>VLOOKUP(Таблица91112282710[[#This Row],[Название способа закупки]],ТаблСпосЗакуп[],2,FALSE)</f>
        <v>#N/A</v>
      </c>
      <c r="AI312" s="6"/>
      <c r="AJ312" t="e">
        <f>VLOOKUP(Таблица91112282710[[#This Row],[Название формы конкурентной закупки]],ТаблФормЗакуп[],2,FALSE)</f>
        <v>#N/A</v>
      </c>
      <c r="AM312" s="14"/>
      <c r="AN312" s="14"/>
      <c r="AO312" s="15"/>
      <c r="AP312" s="14"/>
      <c r="AQ312" s="14"/>
      <c r="AR312" s="14"/>
      <c r="AT312" s="2"/>
      <c r="AV312" s="6"/>
      <c r="AW312" t="e">
        <f>VLOOKUP(Таблица91112282710[[#This Row],[Название ПД1 для согласования]],ТаблПодрГазпром[],2,FALSE)</f>
        <v>#N/A</v>
      </c>
      <c r="AX312" s="6"/>
      <c r="AY312" t="e">
        <f>VLOOKUP(Таблица91112282710[[#This Row],[Название ПД2 для согласования]],ТаблПодрГазпром[],2,FALSE)</f>
        <v>#N/A</v>
      </c>
      <c r="AZ312" s="6"/>
      <c r="BA312" t="e">
        <f>VLOOKUP(Таблица91112282710[[#This Row],[Название ПД3 для согласования]],ТаблПодрГазпром[],2,FALSE)</f>
        <v>#N/A</v>
      </c>
      <c r="BB312" s="6"/>
      <c r="BC312" t="e">
        <f>VLOOKUP(Таблица91112282710[[#This Row],[Название ПД4 для согласования]],ТаблПодрГазпром[],2,FALSE)</f>
        <v>#N/A</v>
      </c>
      <c r="BD312" s="6"/>
      <c r="BE312" t="e">
        <f>VLOOKUP(Таблица91112282710[[#This Row],[Название ПД5 для согласования]],ТаблПодрГазпром[],2,FALSE)</f>
        <v>#N/A</v>
      </c>
      <c r="BF312" s="2"/>
      <c r="BG312" s="12"/>
      <c r="BH312" s="12"/>
      <c r="BI312" s="6"/>
      <c r="BJ312" t="e">
        <f>VLOOKUP(Таблица91112282710[[#This Row],[Название направления закупки]],ТаблНапрЗакуп[],2,FALSE)</f>
        <v>#N/A</v>
      </c>
      <c r="BK312" s="14"/>
      <c r="BL312" s="43" t="e">
        <f>VLOOKUP(Таблица91112282710[[#This Row],[Наименование подразделения-заявителя закупки (только для закупок ОАО "Газпром")]],ТаблПодрГазпром[],2,FALSE)</f>
        <v>#N/A</v>
      </c>
      <c r="BM312" s="14"/>
    </row>
    <row r="313" spans="1:65" x14ac:dyDescent="0.25">
      <c r="A313" s="2"/>
      <c r="B313" s="16"/>
      <c r="C313" s="6"/>
      <c r="D313" t="e">
        <f>VLOOKUP(Таблица91112282710[[#This Row],[Название документа, основания для закупки]],ТаблОснЗакуп[],2,FALSE)</f>
        <v>#N/A</v>
      </c>
      <c r="E313" s="2"/>
      <c r="F313" s="6"/>
      <c r="G313" s="41" t="e">
        <f>VLOOKUP(Таблица91112282710[[#This Row],[ Название раздела Плана]],ТаблРазделПлана4[],2,FALSE)</f>
        <v>#N/A</v>
      </c>
      <c r="H313" s="14"/>
      <c r="I313" s="14"/>
      <c r="J313" s="17"/>
      <c r="K313" s="17"/>
      <c r="L313" s="52"/>
      <c r="M313" s="51" t="e">
        <f>VLOOKUP(Таблица91112282710[[#This Row],[Предмет закупки для учета исключений  в годовом объеме закупок (Код исключения СМСП)]],ТаблИсключ,2,FALSE)</f>
        <v>#N/A</v>
      </c>
      <c r="N313" s="20"/>
      <c r="O313" s="12"/>
      <c r="P313" s="37"/>
      <c r="Q313" s="12"/>
      <c r="R313" s="12"/>
      <c r="S313" s="12"/>
      <c r="T313" s="16" t="e">
        <f>VLOOKUP(Таблица91112282710[[#This Row],[Ставка НДС]],ТаблицаСтавкиНДС[],2,FALSE)</f>
        <v>#N/A</v>
      </c>
      <c r="U313" s="6"/>
      <c r="V313" t="e">
        <f>VLOOKUP(Таблица91112282710[[#This Row],[Название источника финансирования]],ТаблИстФинанс[],2,FALSE)</f>
        <v>#N/A</v>
      </c>
      <c r="W313" s="2"/>
      <c r="X313" s="14"/>
      <c r="Y313" s="13"/>
      <c r="Z313" s="13"/>
      <c r="AA313" s="13"/>
      <c r="AB313" s="13"/>
      <c r="AC313" s="17"/>
      <c r="AD313" s="17"/>
      <c r="AE313" s="20"/>
      <c r="AF313" s="20"/>
      <c r="AG313" s="6"/>
      <c r="AH313" t="e">
        <f>VLOOKUP(Таблица91112282710[[#This Row],[Название способа закупки]],ТаблСпосЗакуп[],2,FALSE)</f>
        <v>#N/A</v>
      </c>
      <c r="AI313" s="6"/>
      <c r="AJ313" t="e">
        <f>VLOOKUP(Таблица91112282710[[#This Row],[Название формы конкурентной закупки]],ТаблФормЗакуп[],2,FALSE)</f>
        <v>#N/A</v>
      </c>
      <c r="AM313" s="14"/>
      <c r="AN313" s="14"/>
      <c r="AO313" s="15"/>
      <c r="AP313" s="14"/>
      <c r="AQ313" s="14"/>
      <c r="AR313" s="14"/>
      <c r="AT313" s="2"/>
      <c r="AV313" s="6"/>
      <c r="AW313" t="e">
        <f>VLOOKUP(Таблица91112282710[[#This Row],[Название ПД1 для согласования]],ТаблПодрГазпром[],2,FALSE)</f>
        <v>#N/A</v>
      </c>
      <c r="AX313" s="6"/>
      <c r="AY313" t="e">
        <f>VLOOKUP(Таблица91112282710[[#This Row],[Название ПД2 для согласования]],ТаблПодрГазпром[],2,FALSE)</f>
        <v>#N/A</v>
      </c>
      <c r="AZ313" s="6"/>
      <c r="BA313" t="e">
        <f>VLOOKUP(Таблица91112282710[[#This Row],[Название ПД3 для согласования]],ТаблПодрГазпром[],2,FALSE)</f>
        <v>#N/A</v>
      </c>
      <c r="BB313" s="6"/>
      <c r="BC313" t="e">
        <f>VLOOKUP(Таблица91112282710[[#This Row],[Название ПД4 для согласования]],ТаблПодрГазпром[],2,FALSE)</f>
        <v>#N/A</v>
      </c>
      <c r="BD313" s="6"/>
      <c r="BE313" t="e">
        <f>VLOOKUP(Таблица91112282710[[#This Row],[Название ПД5 для согласования]],ТаблПодрГазпром[],2,FALSE)</f>
        <v>#N/A</v>
      </c>
      <c r="BF313" s="2"/>
      <c r="BG313" s="12"/>
      <c r="BH313" s="12"/>
      <c r="BI313" s="6"/>
      <c r="BJ313" t="e">
        <f>VLOOKUP(Таблица91112282710[[#This Row],[Название направления закупки]],ТаблНапрЗакуп[],2,FALSE)</f>
        <v>#N/A</v>
      </c>
      <c r="BK313" s="14"/>
      <c r="BL313" s="44" t="e">
        <f>VLOOKUP(Таблица91112282710[[#This Row],[Наименование подразделения-заявителя закупки (только для закупок ОАО "Газпром")]],ТаблПодрГазпром[],2,FALSE)</f>
        <v>#N/A</v>
      </c>
      <c r="BM313" s="14"/>
    </row>
    <row r="314" spans="1:65" x14ac:dyDescent="0.25">
      <c r="A314" s="2"/>
      <c r="B314" s="16"/>
      <c r="C314" s="6"/>
      <c r="D314" t="e">
        <f>VLOOKUP(Таблица91112282710[[#This Row],[Название документа, основания для закупки]],ТаблОснЗакуп[],2,FALSE)</f>
        <v>#N/A</v>
      </c>
      <c r="E314" s="2"/>
      <c r="F314" s="6"/>
      <c r="G314" s="41" t="e">
        <f>VLOOKUP(Таблица91112282710[[#This Row],[ Название раздела Плана]],ТаблРазделПлана4[],2,FALSE)</f>
        <v>#N/A</v>
      </c>
      <c r="H314" s="14"/>
      <c r="I314" s="14"/>
      <c r="J314" s="17"/>
      <c r="K314" s="17"/>
      <c r="L314" s="52"/>
      <c r="M314" s="51" t="e">
        <f>VLOOKUP(Таблица91112282710[[#This Row],[Предмет закупки для учета исключений  в годовом объеме закупок (Код исключения СМСП)]],ТаблИсключ,2,FALSE)</f>
        <v>#N/A</v>
      </c>
      <c r="N314" s="20"/>
      <c r="O314" s="12"/>
      <c r="P314" s="37"/>
      <c r="Q314" s="12"/>
      <c r="R314" s="12"/>
      <c r="S314" s="12"/>
      <c r="T314" s="16" t="e">
        <f>VLOOKUP(Таблица91112282710[[#This Row],[Ставка НДС]],ТаблицаСтавкиНДС[],2,FALSE)</f>
        <v>#N/A</v>
      </c>
      <c r="U314" s="6"/>
      <c r="V314" t="e">
        <f>VLOOKUP(Таблица91112282710[[#This Row],[Название источника финансирования]],ТаблИстФинанс[],2,FALSE)</f>
        <v>#N/A</v>
      </c>
      <c r="W314" s="2"/>
      <c r="X314" s="14"/>
      <c r="Y314" s="13"/>
      <c r="Z314" s="13"/>
      <c r="AA314" s="13"/>
      <c r="AB314" s="13"/>
      <c r="AC314" s="17"/>
      <c r="AD314" s="17"/>
      <c r="AE314" s="20"/>
      <c r="AF314" s="20"/>
      <c r="AG314" s="6"/>
      <c r="AH314" t="e">
        <f>VLOOKUP(Таблица91112282710[[#This Row],[Название способа закупки]],ТаблСпосЗакуп[],2,FALSE)</f>
        <v>#N/A</v>
      </c>
      <c r="AI314" s="6"/>
      <c r="AJ314" t="e">
        <f>VLOOKUP(Таблица91112282710[[#This Row],[Название формы конкурентной закупки]],ТаблФормЗакуп[],2,FALSE)</f>
        <v>#N/A</v>
      </c>
      <c r="AM314" s="14"/>
      <c r="AN314" s="14"/>
      <c r="AO314" s="15"/>
      <c r="AP314" s="14"/>
      <c r="AQ314" s="14"/>
      <c r="AR314" s="14"/>
      <c r="AT314" s="2"/>
      <c r="AV314" s="6"/>
      <c r="AW314" t="e">
        <f>VLOOKUP(Таблица91112282710[[#This Row],[Название ПД1 для согласования]],ТаблПодрГазпром[],2,FALSE)</f>
        <v>#N/A</v>
      </c>
      <c r="AX314" s="6"/>
      <c r="AY314" t="e">
        <f>VLOOKUP(Таблица91112282710[[#This Row],[Название ПД2 для согласования]],ТаблПодрГазпром[],2,FALSE)</f>
        <v>#N/A</v>
      </c>
      <c r="AZ314" s="6"/>
      <c r="BA314" t="e">
        <f>VLOOKUP(Таблица91112282710[[#This Row],[Название ПД3 для согласования]],ТаблПодрГазпром[],2,FALSE)</f>
        <v>#N/A</v>
      </c>
      <c r="BB314" s="6"/>
      <c r="BC314" t="e">
        <f>VLOOKUP(Таблица91112282710[[#This Row],[Название ПД4 для согласования]],ТаблПодрГазпром[],2,FALSE)</f>
        <v>#N/A</v>
      </c>
      <c r="BD314" s="6"/>
      <c r="BE314" t="e">
        <f>VLOOKUP(Таблица91112282710[[#This Row],[Название ПД5 для согласования]],ТаблПодрГазпром[],2,FALSE)</f>
        <v>#N/A</v>
      </c>
      <c r="BF314" s="2"/>
      <c r="BG314" s="12"/>
      <c r="BH314" s="12"/>
      <c r="BI314" s="6"/>
      <c r="BJ314" t="e">
        <f>VLOOKUP(Таблица91112282710[[#This Row],[Название направления закупки]],ТаблНапрЗакуп[],2,FALSE)</f>
        <v>#N/A</v>
      </c>
      <c r="BK314" s="14"/>
      <c r="BL314" s="43" t="e">
        <f>VLOOKUP(Таблица91112282710[[#This Row],[Наименование подразделения-заявителя закупки (только для закупок ОАО "Газпром")]],ТаблПодрГазпром[],2,FALSE)</f>
        <v>#N/A</v>
      </c>
      <c r="BM314" s="14"/>
    </row>
    <row r="315" spans="1:65" x14ac:dyDescent="0.25">
      <c r="A315" s="2"/>
      <c r="B315" s="16"/>
      <c r="C315" s="6"/>
      <c r="D315" t="e">
        <f>VLOOKUP(Таблица91112282710[[#This Row],[Название документа, основания для закупки]],ТаблОснЗакуп[],2,FALSE)</f>
        <v>#N/A</v>
      </c>
      <c r="E315" s="2"/>
      <c r="F315" s="6"/>
      <c r="G315" s="41" t="e">
        <f>VLOOKUP(Таблица91112282710[[#This Row],[ Название раздела Плана]],ТаблРазделПлана4[],2,FALSE)</f>
        <v>#N/A</v>
      </c>
      <c r="H315" s="14"/>
      <c r="I315" s="14"/>
      <c r="J315" s="17"/>
      <c r="K315" s="17"/>
      <c r="L315" s="52"/>
      <c r="M315" s="51" t="e">
        <f>VLOOKUP(Таблица91112282710[[#This Row],[Предмет закупки для учета исключений  в годовом объеме закупок (Код исключения СМСП)]],ТаблИсключ,2,FALSE)</f>
        <v>#N/A</v>
      </c>
      <c r="N315" s="20"/>
      <c r="O315" s="12"/>
      <c r="P315" s="37"/>
      <c r="Q315" s="12"/>
      <c r="R315" s="12"/>
      <c r="S315" s="12"/>
      <c r="T315" s="16" t="e">
        <f>VLOOKUP(Таблица91112282710[[#This Row],[Ставка НДС]],ТаблицаСтавкиНДС[],2,FALSE)</f>
        <v>#N/A</v>
      </c>
      <c r="U315" s="6"/>
      <c r="V315" t="e">
        <f>VLOOKUP(Таблица91112282710[[#This Row],[Название источника финансирования]],ТаблИстФинанс[],2,FALSE)</f>
        <v>#N/A</v>
      </c>
      <c r="W315" s="2"/>
      <c r="X315" s="14"/>
      <c r="Y315" s="13"/>
      <c r="Z315" s="13"/>
      <c r="AA315" s="13"/>
      <c r="AB315" s="13"/>
      <c r="AC315" s="17"/>
      <c r="AD315" s="17"/>
      <c r="AE315" s="20"/>
      <c r="AF315" s="20"/>
      <c r="AG315" s="6"/>
      <c r="AH315" t="e">
        <f>VLOOKUP(Таблица91112282710[[#This Row],[Название способа закупки]],ТаблСпосЗакуп[],2,FALSE)</f>
        <v>#N/A</v>
      </c>
      <c r="AI315" s="6"/>
      <c r="AJ315" t="e">
        <f>VLOOKUP(Таблица91112282710[[#This Row],[Название формы конкурентной закупки]],ТаблФормЗакуп[],2,FALSE)</f>
        <v>#N/A</v>
      </c>
      <c r="AM315" s="14"/>
      <c r="AN315" s="14"/>
      <c r="AO315" s="15"/>
      <c r="AP315" s="14"/>
      <c r="AQ315" s="14"/>
      <c r="AR315" s="14"/>
      <c r="AT315" s="2"/>
      <c r="AV315" s="6"/>
      <c r="AW315" t="e">
        <f>VLOOKUP(Таблица91112282710[[#This Row],[Название ПД1 для согласования]],ТаблПодрГазпром[],2,FALSE)</f>
        <v>#N/A</v>
      </c>
      <c r="AX315" s="6"/>
      <c r="AY315" t="e">
        <f>VLOOKUP(Таблица91112282710[[#This Row],[Название ПД2 для согласования]],ТаблПодрГазпром[],2,FALSE)</f>
        <v>#N/A</v>
      </c>
      <c r="AZ315" s="6"/>
      <c r="BA315" t="e">
        <f>VLOOKUP(Таблица91112282710[[#This Row],[Название ПД3 для согласования]],ТаблПодрГазпром[],2,FALSE)</f>
        <v>#N/A</v>
      </c>
      <c r="BB315" s="6"/>
      <c r="BC315" t="e">
        <f>VLOOKUP(Таблица91112282710[[#This Row],[Название ПД4 для согласования]],ТаблПодрГазпром[],2,FALSE)</f>
        <v>#N/A</v>
      </c>
      <c r="BD315" s="6"/>
      <c r="BE315" t="e">
        <f>VLOOKUP(Таблица91112282710[[#This Row],[Название ПД5 для согласования]],ТаблПодрГазпром[],2,FALSE)</f>
        <v>#N/A</v>
      </c>
      <c r="BF315" s="2"/>
      <c r="BG315" s="12"/>
      <c r="BH315" s="12"/>
      <c r="BI315" s="6"/>
      <c r="BJ315" t="e">
        <f>VLOOKUP(Таблица91112282710[[#This Row],[Название направления закупки]],ТаблНапрЗакуп[],2,FALSE)</f>
        <v>#N/A</v>
      </c>
      <c r="BK315" s="14"/>
      <c r="BL315" s="44" t="e">
        <f>VLOOKUP(Таблица91112282710[[#This Row],[Наименование подразделения-заявителя закупки (только для закупок ОАО "Газпром")]],ТаблПодрГазпром[],2,FALSE)</f>
        <v>#N/A</v>
      </c>
      <c r="BM315" s="14"/>
    </row>
    <row r="316" spans="1:65" x14ac:dyDescent="0.25">
      <c r="A316" s="2"/>
      <c r="B316" s="16"/>
      <c r="C316" s="6"/>
      <c r="D316" t="e">
        <f>VLOOKUP(Таблица91112282710[[#This Row],[Название документа, основания для закупки]],ТаблОснЗакуп[],2,FALSE)</f>
        <v>#N/A</v>
      </c>
      <c r="E316" s="2"/>
      <c r="F316" s="6"/>
      <c r="G316" s="41" t="e">
        <f>VLOOKUP(Таблица91112282710[[#This Row],[ Название раздела Плана]],ТаблРазделПлана4[],2,FALSE)</f>
        <v>#N/A</v>
      </c>
      <c r="H316" s="14"/>
      <c r="I316" s="14"/>
      <c r="J316" s="17"/>
      <c r="K316" s="17"/>
      <c r="L316" s="52"/>
      <c r="M316" s="51" t="e">
        <f>VLOOKUP(Таблица91112282710[[#This Row],[Предмет закупки для учета исключений  в годовом объеме закупок (Код исключения СМСП)]],ТаблИсключ,2,FALSE)</f>
        <v>#N/A</v>
      </c>
      <c r="N316" s="20"/>
      <c r="O316" s="12"/>
      <c r="P316" s="37"/>
      <c r="Q316" s="12"/>
      <c r="R316" s="12"/>
      <c r="S316" s="12"/>
      <c r="T316" s="16" t="e">
        <f>VLOOKUP(Таблица91112282710[[#This Row],[Ставка НДС]],ТаблицаСтавкиНДС[],2,FALSE)</f>
        <v>#N/A</v>
      </c>
      <c r="U316" s="6"/>
      <c r="V316" t="e">
        <f>VLOOKUP(Таблица91112282710[[#This Row],[Название источника финансирования]],ТаблИстФинанс[],2,FALSE)</f>
        <v>#N/A</v>
      </c>
      <c r="W316" s="2"/>
      <c r="X316" s="14"/>
      <c r="Y316" s="13"/>
      <c r="Z316" s="13"/>
      <c r="AA316" s="13"/>
      <c r="AB316" s="13"/>
      <c r="AC316" s="17"/>
      <c r="AD316" s="17"/>
      <c r="AE316" s="20"/>
      <c r="AF316" s="20"/>
      <c r="AG316" s="6"/>
      <c r="AH316" t="e">
        <f>VLOOKUP(Таблица91112282710[[#This Row],[Название способа закупки]],ТаблСпосЗакуп[],2,FALSE)</f>
        <v>#N/A</v>
      </c>
      <c r="AI316" s="6"/>
      <c r="AJ316" t="e">
        <f>VLOOKUP(Таблица91112282710[[#This Row],[Название формы конкурентной закупки]],ТаблФормЗакуп[],2,FALSE)</f>
        <v>#N/A</v>
      </c>
      <c r="AM316" s="14"/>
      <c r="AN316" s="14"/>
      <c r="AO316" s="15"/>
      <c r="AP316" s="14"/>
      <c r="AQ316" s="14"/>
      <c r="AR316" s="14"/>
      <c r="AT316" s="2"/>
      <c r="AV316" s="6"/>
      <c r="AW316" t="e">
        <f>VLOOKUP(Таблица91112282710[[#This Row],[Название ПД1 для согласования]],ТаблПодрГазпром[],2,FALSE)</f>
        <v>#N/A</v>
      </c>
      <c r="AX316" s="6"/>
      <c r="AY316" t="e">
        <f>VLOOKUP(Таблица91112282710[[#This Row],[Название ПД2 для согласования]],ТаблПодрГазпром[],2,FALSE)</f>
        <v>#N/A</v>
      </c>
      <c r="AZ316" s="6"/>
      <c r="BA316" t="e">
        <f>VLOOKUP(Таблица91112282710[[#This Row],[Название ПД3 для согласования]],ТаблПодрГазпром[],2,FALSE)</f>
        <v>#N/A</v>
      </c>
      <c r="BB316" s="6"/>
      <c r="BC316" t="e">
        <f>VLOOKUP(Таблица91112282710[[#This Row],[Название ПД4 для согласования]],ТаблПодрГазпром[],2,FALSE)</f>
        <v>#N/A</v>
      </c>
      <c r="BD316" s="6"/>
      <c r="BE316" t="e">
        <f>VLOOKUP(Таблица91112282710[[#This Row],[Название ПД5 для согласования]],ТаблПодрГазпром[],2,FALSE)</f>
        <v>#N/A</v>
      </c>
      <c r="BF316" s="2"/>
      <c r="BG316" s="12"/>
      <c r="BH316" s="12"/>
      <c r="BI316" s="6"/>
      <c r="BJ316" t="e">
        <f>VLOOKUP(Таблица91112282710[[#This Row],[Название направления закупки]],ТаблНапрЗакуп[],2,FALSE)</f>
        <v>#N/A</v>
      </c>
      <c r="BK316" s="14"/>
      <c r="BL316" s="43" t="e">
        <f>VLOOKUP(Таблица91112282710[[#This Row],[Наименование подразделения-заявителя закупки (только для закупок ОАО "Газпром")]],ТаблПодрГазпром[],2,FALSE)</f>
        <v>#N/A</v>
      </c>
      <c r="BM316" s="14"/>
    </row>
    <row r="317" spans="1:65" x14ac:dyDescent="0.25">
      <c r="A317" s="2"/>
      <c r="B317" s="16"/>
      <c r="C317" s="6"/>
      <c r="D317" t="e">
        <f>VLOOKUP(Таблица91112282710[[#This Row],[Название документа, основания для закупки]],ТаблОснЗакуп[],2,FALSE)</f>
        <v>#N/A</v>
      </c>
      <c r="E317" s="2"/>
      <c r="F317" s="6"/>
      <c r="G317" s="41" t="e">
        <f>VLOOKUP(Таблица91112282710[[#This Row],[ Название раздела Плана]],ТаблРазделПлана4[],2,FALSE)</f>
        <v>#N/A</v>
      </c>
      <c r="H317" s="14"/>
      <c r="I317" s="14"/>
      <c r="J317" s="17"/>
      <c r="K317" s="17"/>
      <c r="L317" s="52"/>
      <c r="M317" s="51" t="e">
        <f>VLOOKUP(Таблица91112282710[[#This Row],[Предмет закупки для учета исключений  в годовом объеме закупок (Код исключения СМСП)]],ТаблИсключ,2,FALSE)</f>
        <v>#N/A</v>
      </c>
      <c r="N317" s="20"/>
      <c r="O317" s="12"/>
      <c r="P317" s="37"/>
      <c r="Q317" s="12"/>
      <c r="R317" s="12"/>
      <c r="S317" s="12"/>
      <c r="T317" s="16" t="e">
        <f>VLOOKUP(Таблица91112282710[[#This Row],[Ставка НДС]],ТаблицаСтавкиНДС[],2,FALSE)</f>
        <v>#N/A</v>
      </c>
      <c r="U317" s="6"/>
      <c r="V317" t="e">
        <f>VLOOKUP(Таблица91112282710[[#This Row],[Название источника финансирования]],ТаблИстФинанс[],2,FALSE)</f>
        <v>#N/A</v>
      </c>
      <c r="W317" s="2"/>
      <c r="X317" s="14"/>
      <c r="Y317" s="13"/>
      <c r="Z317" s="13"/>
      <c r="AA317" s="13"/>
      <c r="AB317" s="13"/>
      <c r="AC317" s="17"/>
      <c r="AD317" s="17"/>
      <c r="AE317" s="20"/>
      <c r="AF317" s="20"/>
      <c r="AG317" s="6"/>
      <c r="AH317" t="e">
        <f>VLOOKUP(Таблица91112282710[[#This Row],[Название способа закупки]],ТаблСпосЗакуп[],2,FALSE)</f>
        <v>#N/A</v>
      </c>
      <c r="AI317" s="6"/>
      <c r="AJ317" t="e">
        <f>VLOOKUP(Таблица91112282710[[#This Row],[Название формы конкурентной закупки]],ТаблФормЗакуп[],2,FALSE)</f>
        <v>#N/A</v>
      </c>
      <c r="AM317" s="14"/>
      <c r="AN317" s="14"/>
      <c r="AO317" s="15"/>
      <c r="AP317" s="14"/>
      <c r="AQ317" s="14"/>
      <c r="AR317" s="14"/>
      <c r="AT317" s="2"/>
      <c r="AV317" s="6"/>
      <c r="AW317" t="e">
        <f>VLOOKUP(Таблица91112282710[[#This Row],[Название ПД1 для согласования]],ТаблПодрГазпром[],2,FALSE)</f>
        <v>#N/A</v>
      </c>
      <c r="AX317" s="6"/>
      <c r="AY317" t="e">
        <f>VLOOKUP(Таблица91112282710[[#This Row],[Название ПД2 для согласования]],ТаблПодрГазпром[],2,FALSE)</f>
        <v>#N/A</v>
      </c>
      <c r="AZ317" s="6"/>
      <c r="BA317" t="e">
        <f>VLOOKUP(Таблица91112282710[[#This Row],[Название ПД3 для согласования]],ТаблПодрГазпром[],2,FALSE)</f>
        <v>#N/A</v>
      </c>
      <c r="BB317" s="6"/>
      <c r="BC317" t="e">
        <f>VLOOKUP(Таблица91112282710[[#This Row],[Название ПД4 для согласования]],ТаблПодрГазпром[],2,FALSE)</f>
        <v>#N/A</v>
      </c>
      <c r="BD317" s="6"/>
      <c r="BE317" t="e">
        <f>VLOOKUP(Таблица91112282710[[#This Row],[Название ПД5 для согласования]],ТаблПодрГазпром[],2,FALSE)</f>
        <v>#N/A</v>
      </c>
      <c r="BF317" s="2"/>
      <c r="BG317" s="12"/>
      <c r="BH317" s="12"/>
      <c r="BI317" s="6"/>
      <c r="BJ317" t="e">
        <f>VLOOKUP(Таблица91112282710[[#This Row],[Название направления закупки]],ТаблНапрЗакуп[],2,FALSE)</f>
        <v>#N/A</v>
      </c>
      <c r="BK317" s="14"/>
      <c r="BL317" s="44" t="e">
        <f>VLOOKUP(Таблица91112282710[[#This Row],[Наименование подразделения-заявителя закупки (только для закупок ОАО "Газпром")]],ТаблПодрГазпром[],2,FALSE)</f>
        <v>#N/A</v>
      </c>
      <c r="BM317" s="14"/>
    </row>
    <row r="318" spans="1:65" x14ac:dyDescent="0.25">
      <c r="A318" s="2"/>
      <c r="B318" s="16"/>
      <c r="C318" s="6"/>
      <c r="D318" t="e">
        <f>VLOOKUP(Таблица91112282710[[#This Row],[Название документа, основания для закупки]],ТаблОснЗакуп[],2,FALSE)</f>
        <v>#N/A</v>
      </c>
      <c r="E318" s="2"/>
      <c r="F318" s="6"/>
      <c r="G318" s="41" t="e">
        <f>VLOOKUP(Таблица91112282710[[#This Row],[ Название раздела Плана]],ТаблРазделПлана4[],2,FALSE)</f>
        <v>#N/A</v>
      </c>
      <c r="H318" s="14"/>
      <c r="I318" s="14"/>
      <c r="J318" s="17"/>
      <c r="K318" s="17"/>
      <c r="L318" s="52"/>
      <c r="M318" s="51" t="e">
        <f>VLOOKUP(Таблица91112282710[[#This Row],[Предмет закупки для учета исключений  в годовом объеме закупок (Код исключения СМСП)]],ТаблИсключ,2,FALSE)</f>
        <v>#N/A</v>
      </c>
      <c r="N318" s="20"/>
      <c r="O318" s="12"/>
      <c r="P318" s="37"/>
      <c r="Q318" s="12"/>
      <c r="R318" s="12"/>
      <c r="S318" s="12"/>
      <c r="T318" s="16" t="e">
        <f>VLOOKUP(Таблица91112282710[[#This Row],[Ставка НДС]],ТаблицаСтавкиНДС[],2,FALSE)</f>
        <v>#N/A</v>
      </c>
      <c r="U318" s="6"/>
      <c r="V318" t="e">
        <f>VLOOKUP(Таблица91112282710[[#This Row],[Название источника финансирования]],ТаблИстФинанс[],2,FALSE)</f>
        <v>#N/A</v>
      </c>
      <c r="W318" s="2"/>
      <c r="X318" s="14"/>
      <c r="Y318" s="13"/>
      <c r="Z318" s="13"/>
      <c r="AA318" s="13"/>
      <c r="AB318" s="13"/>
      <c r="AC318" s="17"/>
      <c r="AD318" s="17"/>
      <c r="AE318" s="20"/>
      <c r="AF318" s="20"/>
      <c r="AG318" s="6"/>
      <c r="AH318" t="e">
        <f>VLOOKUP(Таблица91112282710[[#This Row],[Название способа закупки]],ТаблСпосЗакуп[],2,FALSE)</f>
        <v>#N/A</v>
      </c>
      <c r="AI318" s="6"/>
      <c r="AJ318" t="e">
        <f>VLOOKUP(Таблица91112282710[[#This Row],[Название формы конкурентной закупки]],ТаблФормЗакуп[],2,FALSE)</f>
        <v>#N/A</v>
      </c>
      <c r="AM318" s="14"/>
      <c r="AN318" s="14"/>
      <c r="AO318" s="15"/>
      <c r="AP318" s="14"/>
      <c r="AQ318" s="14"/>
      <c r="AR318" s="14"/>
      <c r="AT318" s="2"/>
      <c r="AV318" s="6"/>
      <c r="AW318" t="e">
        <f>VLOOKUP(Таблица91112282710[[#This Row],[Название ПД1 для согласования]],ТаблПодрГазпром[],2,FALSE)</f>
        <v>#N/A</v>
      </c>
      <c r="AX318" s="6"/>
      <c r="AY318" t="e">
        <f>VLOOKUP(Таблица91112282710[[#This Row],[Название ПД2 для согласования]],ТаблПодрГазпром[],2,FALSE)</f>
        <v>#N/A</v>
      </c>
      <c r="AZ318" s="6"/>
      <c r="BA318" t="e">
        <f>VLOOKUP(Таблица91112282710[[#This Row],[Название ПД3 для согласования]],ТаблПодрГазпром[],2,FALSE)</f>
        <v>#N/A</v>
      </c>
      <c r="BB318" s="6"/>
      <c r="BC318" t="e">
        <f>VLOOKUP(Таблица91112282710[[#This Row],[Название ПД4 для согласования]],ТаблПодрГазпром[],2,FALSE)</f>
        <v>#N/A</v>
      </c>
      <c r="BD318" s="6"/>
      <c r="BE318" t="e">
        <f>VLOOKUP(Таблица91112282710[[#This Row],[Название ПД5 для согласования]],ТаблПодрГазпром[],2,FALSE)</f>
        <v>#N/A</v>
      </c>
      <c r="BF318" s="2"/>
      <c r="BG318" s="12"/>
      <c r="BH318" s="12"/>
      <c r="BI318" s="6"/>
      <c r="BJ318" t="e">
        <f>VLOOKUP(Таблица91112282710[[#This Row],[Название направления закупки]],ТаблНапрЗакуп[],2,FALSE)</f>
        <v>#N/A</v>
      </c>
      <c r="BK318" s="14"/>
      <c r="BL318" s="43" t="e">
        <f>VLOOKUP(Таблица91112282710[[#This Row],[Наименование подразделения-заявителя закупки (только для закупок ОАО "Газпром")]],ТаблПодрГазпром[],2,FALSE)</f>
        <v>#N/A</v>
      </c>
      <c r="BM318" s="14"/>
    </row>
    <row r="319" spans="1:65" x14ac:dyDescent="0.25">
      <c r="A319" s="2"/>
      <c r="B319" s="16"/>
      <c r="C319" s="6"/>
      <c r="D319" t="e">
        <f>VLOOKUP(Таблица91112282710[[#This Row],[Название документа, основания для закупки]],ТаблОснЗакуп[],2,FALSE)</f>
        <v>#N/A</v>
      </c>
      <c r="E319" s="2"/>
      <c r="F319" s="6"/>
      <c r="G319" s="41" t="e">
        <f>VLOOKUP(Таблица91112282710[[#This Row],[ Название раздела Плана]],ТаблРазделПлана4[],2,FALSE)</f>
        <v>#N/A</v>
      </c>
      <c r="H319" s="14"/>
      <c r="I319" s="14"/>
      <c r="J319" s="17"/>
      <c r="K319" s="17"/>
      <c r="L319" s="52"/>
      <c r="M319" s="51" t="e">
        <f>VLOOKUP(Таблица91112282710[[#This Row],[Предмет закупки для учета исключений  в годовом объеме закупок (Код исключения СМСП)]],ТаблИсключ,2,FALSE)</f>
        <v>#N/A</v>
      </c>
      <c r="N319" s="20"/>
      <c r="O319" s="12"/>
      <c r="P319" s="37"/>
      <c r="Q319" s="12"/>
      <c r="R319" s="12"/>
      <c r="S319" s="12"/>
      <c r="T319" s="16" t="e">
        <f>VLOOKUP(Таблица91112282710[[#This Row],[Ставка НДС]],ТаблицаСтавкиНДС[],2,FALSE)</f>
        <v>#N/A</v>
      </c>
      <c r="U319" s="6"/>
      <c r="V319" t="e">
        <f>VLOOKUP(Таблица91112282710[[#This Row],[Название источника финансирования]],ТаблИстФинанс[],2,FALSE)</f>
        <v>#N/A</v>
      </c>
      <c r="W319" s="2"/>
      <c r="X319" s="14"/>
      <c r="Y319" s="13"/>
      <c r="Z319" s="13"/>
      <c r="AA319" s="13"/>
      <c r="AB319" s="13"/>
      <c r="AC319" s="17"/>
      <c r="AD319" s="17"/>
      <c r="AE319" s="20"/>
      <c r="AF319" s="20"/>
      <c r="AG319" s="6"/>
      <c r="AH319" t="e">
        <f>VLOOKUP(Таблица91112282710[[#This Row],[Название способа закупки]],ТаблСпосЗакуп[],2,FALSE)</f>
        <v>#N/A</v>
      </c>
      <c r="AI319" s="6"/>
      <c r="AJ319" t="e">
        <f>VLOOKUP(Таблица91112282710[[#This Row],[Название формы конкурентной закупки]],ТаблФормЗакуп[],2,FALSE)</f>
        <v>#N/A</v>
      </c>
      <c r="AM319" s="14"/>
      <c r="AN319" s="14"/>
      <c r="AO319" s="15"/>
      <c r="AP319" s="14"/>
      <c r="AQ319" s="14"/>
      <c r="AR319" s="14"/>
      <c r="AT319" s="2"/>
      <c r="AV319" s="6"/>
      <c r="AW319" t="e">
        <f>VLOOKUP(Таблица91112282710[[#This Row],[Название ПД1 для согласования]],ТаблПодрГазпром[],2,FALSE)</f>
        <v>#N/A</v>
      </c>
      <c r="AX319" s="6"/>
      <c r="AY319" t="e">
        <f>VLOOKUP(Таблица91112282710[[#This Row],[Название ПД2 для согласования]],ТаблПодрГазпром[],2,FALSE)</f>
        <v>#N/A</v>
      </c>
      <c r="AZ319" s="6"/>
      <c r="BA319" t="e">
        <f>VLOOKUP(Таблица91112282710[[#This Row],[Название ПД3 для согласования]],ТаблПодрГазпром[],2,FALSE)</f>
        <v>#N/A</v>
      </c>
      <c r="BB319" s="6"/>
      <c r="BC319" t="e">
        <f>VLOOKUP(Таблица91112282710[[#This Row],[Название ПД4 для согласования]],ТаблПодрГазпром[],2,FALSE)</f>
        <v>#N/A</v>
      </c>
      <c r="BD319" s="6"/>
      <c r="BE319" t="e">
        <f>VLOOKUP(Таблица91112282710[[#This Row],[Название ПД5 для согласования]],ТаблПодрГазпром[],2,FALSE)</f>
        <v>#N/A</v>
      </c>
      <c r="BF319" s="2"/>
      <c r="BG319" s="12"/>
      <c r="BH319" s="12"/>
      <c r="BI319" s="6"/>
      <c r="BJ319" t="e">
        <f>VLOOKUP(Таблица91112282710[[#This Row],[Название направления закупки]],ТаблНапрЗакуп[],2,FALSE)</f>
        <v>#N/A</v>
      </c>
      <c r="BK319" s="14"/>
      <c r="BL319" s="44" t="e">
        <f>VLOOKUP(Таблица91112282710[[#This Row],[Наименование подразделения-заявителя закупки (только для закупок ОАО "Газпром")]],ТаблПодрГазпром[],2,FALSE)</f>
        <v>#N/A</v>
      </c>
      <c r="BM319" s="14"/>
    </row>
    <row r="320" spans="1:65" x14ac:dyDescent="0.25">
      <c r="A320" s="2"/>
      <c r="B320" s="16"/>
      <c r="C320" s="6"/>
      <c r="D320" t="e">
        <f>VLOOKUP(Таблица91112282710[[#This Row],[Название документа, основания для закупки]],ТаблОснЗакуп[],2,FALSE)</f>
        <v>#N/A</v>
      </c>
      <c r="E320" s="2"/>
      <c r="F320" s="6"/>
      <c r="G320" s="41" t="e">
        <f>VLOOKUP(Таблица91112282710[[#This Row],[ Название раздела Плана]],ТаблРазделПлана4[],2,FALSE)</f>
        <v>#N/A</v>
      </c>
      <c r="H320" s="14"/>
      <c r="I320" s="14"/>
      <c r="J320" s="17"/>
      <c r="K320" s="17"/>
      <c r="L320" s="52"/>
      <c r="M320" s="51" t="e">
        <f>VLOOKUP(Таблица91112282710[[#This Row],[Предмет закупки для учета исключений  в годовом объеме закупок (Код исключения СМСП)]],ТаблИсключ,2,FALSE)</f>
        <v>#N/A</v>
      </c>
      <c r="N320" s="20"/>
      <c r="O320" s="12"/>
      <c r="P320" s="37"/>
      <c r="Q320" s="12"/>
      <c r="R320" s="12"/>
      <c r="S320" s="12"/>
      <c r="T320" s="16" t="e">
        <f>VLOOKUP(Таблица91112282710[[#This Row],[Ставка НДС]],ТаблицаСтавкиНДС[],2,FALSE)</f>
        <v>#N/A</v>
      </c>
      <c r="U320" s="6"/>
      <c r="V320" t="e">
        <f>VLOOKUP(Таблица91112282710[[#This Row],[Название источника финансирования]],ТаблИстФинанс[],2,FALSE)</f>
        <v>#N/A</v>
      </c>
      <c r="W320" s="2"/>
      <c r="X320" s="14"/>
      <c r="Y320" s="13"/>
      <c r="Z320" s="13"/>
      <c r="AA320" s="13"/>
      <c r="AB320" s="13"/>
      <c r="AC320" s="17"/>
      <c r="AD320" s="17"/>
      <c r="AE320" s="20"/>
      <c r="AF320" s="20"/>
      <c r="AG320" s="6"/>
      <c r="AH320" t="e">
        <f>VLOOKUP(Таблица91112282710[[#This Row],[Название способа закупки]],ТаблСпосЗакуп[],2,FALSE)</f>
        <v>#N/A</v>
      </c>
      <c r="AI320" s="6"/>
      <c r="AJ320" t="e">
        <f>VLOOKUP(Таблица91112282710[[#This Row],[Название формы конкурентной закупки]],ТаблФормЗакуп[],2,FALSE)</f>
        <v>#N/A</v>
      </c>
      <c r="AM320" s="14"/>
      <c r="AN320" s="14"/>
      <c r="AO320" s="15"/>
      <c r="AP320" s="14"/>
      <c r="AQ320" s="14"/>
      <c r="AR320" s="14"/>
      <c r="AT320" s="2"/>
      <c r="AV320" s="6"/>
      <c r="AW320" t="e">
        <f>VLOOKUP(Таблица91112282710[[#This Row],[Название ПД1 для согласования]],ТаблПодрГазпром[],2,FALSE)</f>
        <v>#N/A</v>
      </c>
      <c r="AX320" s="6"/>
      <c r="AY320" t="e">
        <f>VLOOKUP(Таблица91112282710[[#This Row],[Название ПД2 для согласования]],ТаблПодрГазпром[],2,FALSE)</f>
        <v>#N/A</v>
      </c>
      <c r="AZ320" s="6"/>
      <c r="BA320" t="e">
        <f>VLOOKUP(Таблица91112282710[[#This Row],[Название ПД3 для согласования]],ТаблПодрГазпром[],2,FALSE)</f>
        <v>#N/A</v>
      </c>
      <c r="BB320" s="6"/>
      <c r="BC320" t="e">
        <f>VLOOKUP(Таблица91112282710[[#This Row],[Название ПД4 для согласования]],ТаблПодрГазпром[],2,FALSE)</f>
        <v>#N/A</v>
      </c>
      <c r="BD320" s="6"/>
      <c r="BE320" t="e">
        <f>VLOOKUP(Таблица91112282710[[#This Row],[Название ПД5 для согласования]],ТаблПодрГазпром[],2,FALSE)</f>
        <v>#N/A</v>
      </c>
      <c r="BF320" s="2"/>
      <c r="BG320" s="12"/>
      <c r="BH320" s="12"/>
      <c r="BI320" s="6"/>
      <c r="BJ320" t="e">
        <f>VLOOKUP(Таблица91112282710[[#This Row],[Название направления закупки]],ТаблНапрЗакуп[],2,FALSE)</f>
        <v>#N/A</v>
      </c>
      <c r="BK320" s="14"/>
      <c r="BL320" s="43" t="e">
        <f>VLOOKUP(Таблица91112282710[[#This Row],[Наименование подразделения-заявителя закупки (только для закупок ОАО "Газпром")]],ТаблПодрГазпром[],2,FALSE)</f>
        <v>#N/A</v>
      </c>
      <c r="BM320" s="14"/>
    </row>
    <row r="321" spans="1:65" x14ac:dyDescent="0.25">
      <c r="A321" s="2"/>
      <c r="B321" s="16"/>
      <c r="C321" s="6"/>
      <c r="D321" t="e">
        <f>VLOOKUP(Таблица91112282710[[#This Row],[Название документа, основания для закупки]],ТаблОснЗакуп[],2,FALSE)</f>
        <v>#N/A</v>
      </c>
      <c r="E321" s="2"/>
      <c r="F321" s="6"/>
      <c r="G321" s="41" t="e">
        <f>VLOOKUP(Таблица91112282710[[#This Row],[ Название раздела Плана]],ТаблРазделПлана4[],2,FALSE)</f>
        <v>#N/A</v>
      </c>
      <c r="H321" s="14"/>
      <c r="I321" s="14"/>
      <c r="J321" s="17"/>
      <c r="K321" s="17"/>
      <c r="L321" s="52"/>
      <c r="M321" s="51" t="e">
        <f>VLOOKUP(Таблица91112282710[[#This Row],[Предмет закупки для учета исключений  в годовом объеме закупок (Код исключения СМСП)]],ТаблИсключ,2,FALSE)</f>
        <v>#N/A</v>
      </c>
      <c r="N321" s="20"/>
      <c r="O321" s="12"/>
      <c r="P321" s="37"/>
      <c r="Q321" s="12"/>
      <c r="R321" s="12"/>
      <c r="S321" s="12"/>
      <c r="T321" s="16" t="e">
        <f>VLOOKUP(Таблица91112282710[[#This Row],[Ставка НДС]],ТаблицаСтавкиНДС[],2,FALSE)</f>
        <v>#N/A</v>
      </c>
      <c r="U321" s="6"/>
      <c r="V321" t="e">
        <f>VLOOKUP(Таблица91112282710[[#This Row],[Название источника финансирования]],ТаблИстФинанс[],2,FALSE)</f>
        <v>#N/A</v>
      </c>
      <c r="W321" s="2"/>
      <c r="X321" s="14"/>
      <c r="Y321" s="13"/>
      <c r="Z321" s="13"/>
      <c r="AA321" s="13"/>
      <c r="AB321" s="13"/>
      <c r="AC321" s="17"/>
      <c r="AD321" s="17"/>
      <c r="AE321" s="20"/>
      <c r="AF321" s="20"/>
      <c r="AG321" s="6"/>
      <c r="AH321" t="e">
        <f>VLOOKUP(Таблица91112282710[[#This Row],[Название способа закупки]],ТаблСпосЗакуп[],2,FALSE)</f>
        <v>#N/A</v>
      </c>
      <c r="AI321" s="6"/>
      <c r="AJ321" t="e">
        <f>VLOOKUP(Таблица91112282710[[#This Row],[Название формы конкурентной закупки]],ТаблФормЗакуп[],2,FALSE)</f>
        <v>#N/A</v>
      </c>
      <c r="AM321" s="14"/>
      <c r="AN321" s="14"/>
      <c r="AO321" s="15"/>
      <c r="AP321" s="14"/>
      <c r="AQ321" s="14"/>
      <c r="AR321" s="14"/>
      <c r="AT321" s="2"/>
      <c r="AV321" s="6"/>
      <c r="AW321" t="e">
        <f>VLOOKUP(Таблица91112282710[[#This Row],[Название ПД1 для согласования]],ТаблПодрГазпром[],2,FALSE)</f>
        <v>#N/A</v>
      </c>
      <c r="AX321" s="6"/>
      <c r="AY321" t="e">
        <f>VLOOKUP(Таблица91112282710[[#This Row],[Название ПД2 для согласования]],ТаблПодрГазпром[],2,FALSE)</f>
        <v>#N/A</v>
      </c>
      <c r="AZ321" s="6"/>
      <c r="BA321" t="e">
        <f>VLOOKUP(Таблица91112282710[[#This Row],[Название ПД3 для согласования]],ТаблПодрГазпром[],2,FALSE)</f>
        <v>#N/A</v>
      </c>
      <c r="BB321" s="6"/>
      <c r="BC321" t="e">
        <f>VLOOKUP(Таблица91112282710[[#This Row],[Название ПД4 для согласования]],ТаблПодрГазпром[],2,FALSE)</f>
        <v>#N/A</v>
      </c>
      <c r="BD321" s="6"/>
      <c r="BE321" t="e">
        <f>VLOOKUP(Таблица91112282710[[#This Row],[Название ПД5 для согласования]],ТаблПодрГазпром[],2,FALSE)</f>
        <v>#N/A</v>
      </c>
      <c r="BF321" s="2"/>
      <c r="BG321" s="12"/>
      <c r="BH321" s="12"/>
      <c r="BI321" s="6"/>
      <c r="BJ321" t="e">
        <f>VLOOKUP(Таблица91112282710[[#This Row],[Название направления закупки]],ТаблНапрЗакуп[],2,FALSE)</f>
        <v>#N/A</v>
      </c>
      <c r="BK321" s="14"/>
      <c r="BL321" s="44" t="e">
        <f>VLOOKUP(Таблица91112282710[[#This Row],[Наименование подразделения-заявителя закупки (только для закупок ОАО "Газпром")]],ТаблПодрГазпром[],2,FALSE)</f>
        <v>#N/A</v>
      </c>
      <c r="BM321" s="14"/>
    </row>
    <row r="322" spans="1:65" x14ac:dyDescent="0.25">
      <c r="A322" s="2"/>
      <c r="B322" s="16"/>
      <c r="C322" s="6"/>
      <c r="D322" t="e">
        <f>VLOOKUP(Таблица91112282710[[#This Row],[Название документа, основания для закупки]],ТаблОснЗакуп[],2,FALSE)</f>
        <v>#N/A</v>
      </c>
      <c r="E322" s="2"/>
      <c r="F322" s="6"/>
      <c r="G322" s="41" t="e">
        <f>VLOOKUP(Таблица91112282710[[#This Row],[ Название раздела Плана]],ТаблРазделПлана4[],2,FALSE)</f>
        <v>#N/A</v>
      </c>
      <c r="H322" s="14"/>
      <c r="I322" s="14"/>
      <c r="J322" s="17"/>
      <c r="K322" s="17"/>
      <c r="L322" s="52"/>
      <c r="M322" s="51" t="e">
        <f>VLOOKUP(Таблица91112282710[[#This Row],[Предмет закупки для учета исключений  в годовом объеме закупок (Код исключения СМСП)]],ТаблИсключ,2,FALSE)</f>
        <v>#N/A</v>
      </c>
      <c r="N322" s="20"/>
      <c r="O322" s="12"/>
      <c r="P322" s="37"/>
      <c r="Q322" s="12"/>
      <c r="R322" s="12"/>
      <c r="S322" s="12"/>
      <c r="T322" s="16" t="e">
        <f>VLOOKUP(Таблица91112282710[[#This Row],[Ставка НДС]],ТаблицаСтавкиНДС[],2,FALSE)</f>
        <v>#N/A</v>
      </c>
      <c r="U322" s="6"/>
      <c r="V322" t="e">
        <f>VLOOKUP(Таблица91112282710[[#This Row],[Название источника финансирования]],ТаблИстФинанс[],2,FALSE)</f>
        <v>#N/A</v>
      </c>
      <c r="W322" s="2"/>
      <c r="X322" s="14"/>
      <c r="Y322" s="13"/>
      <c r="Z322" s="13"/>
      <c r="AA322" s="13"/>
      <c r="AB322" s="13"/>
      <c r="AC322" s="17"/>
      <c r="AD322" s="17"/>
      <c r="AE322" s="20"/>
      <c r="AF322" s="20"/>
      <c r="AG322" s="6"/>
      <c r="AH322" t="e">
        <f>VLOOKUP(Таблица91112282710[[#This Row],[Название способа закупки]],ТаблСпосЗакуп[],2,FALSE)</f>
        <v>#N/A</v>
      </c>
      <c r="AI322" s="6"/>
      <c r="AJ322" t="e">
        <f>VLOOKUP(Таблица91112282710[[#This Row],[Название формы конкурентной закупки]],ТаблФормЗакуп[],2,FALSE)</f>
        <v>#N/A</v>
      </c>
      <c r="AM322" s="14"/>
      <c r="AN322" s="14"/>
      <c r="AO322" s="15"/>
      <c r="AP322" s="14"/>
      <c r="AQ322" s="14"/>
      <c r="AR322" s="14"/>
      <c r="AT322" s="2"/>
      <c r="AV322" s="6"/>
      <c r="AW322" t="e">
        <f>VLOOKUP(Таблица91112282710[[#This Row],[Название ПД1 для согласования]],ТаблПодрГазпром[],2,FALSE)</f>
        <v>#N/A</v>
      </c>
      <c r="AX322" s="6"/>
      <c r="AY322" t="e">
        <f>VLOOKUP(Таблица91112282710[[#This Row],[Название ПД2 для согласования]],ТаблПодрГазпром[],2,FALSE)</f>
        <v>#N/A</v>
      </c>
      <c r="AZ322" s="6"/>
      <c r="BA322" t="e">
        <f>VLOOKUP(Таблица91112282710[[#This Row],[Название ПД3 для согласования]],ТаблПодрГазпром[],2,FALSE)</f>
        <v>#N/A</v>
      </c>
      <c r="BB322" s="6"/>
      <c r="BC322" t="e">
        <f>VLOOKUP(Таблица91112282710[[#This Row],[Название ПД4 для согласования]],ТаблПодрГазпром[],2,FALSE)</f>
        <v>#N/A</v>
      </c>
      <c r="BD322" s="6"/>
      <c r="BE322" t="e">
        <f>VLOOKUP(Таблица91112282710[[#This Row],[Название ПД5 для согласования]],ТаблПодрГазпром[],2,FALSE)</f>
        <v>#N/A</v>
      </c>
      <c r="BF322" s="2"/>
      <c r="BG322" s="12"/>
      <c r="BH322" s="12"/>
      <c r="BI322" s="6"/>
      <c r="BJ322" t="e">
        <f>VLOOKUP(Таблица91112282710[[#This Row],[Название направления закупки]],ТаблНапрЗакуп[],2,FALSE)</f>
        <v>#N/A</v>
      </c>
      <c r="BK322" s="14"/>
      <c r="BL322" s="43" t="e">
        <f>VLOOKUP(Таблица91112282710[[#This Row],[Наименование подразделения-заявителя закупки (только для закупок ОАО "Газпром")]],ТаблПодрГазпром[],2,FALSE)</f>
        <v>#N/A</v>
      </c>
      <c r="BM322" s="14"/>
    </row>
    <row r="323" spans="1:65" x14ac:dyDescent="0.25">
      <c r="A323" s="2"/>
      <c r="B323" s="16"/>
      <c r="C323" s="6"/>
      <c r="D323" t="e">
        <f>VLOOKUP(Таблица91112282710[[#This Row],[Название документа, основания для закупки]],ТаблОснЗакуп[],2,FALSE)</f>
        <v>#N/A</v>
      </c>
      <c r="E323" s="2"/>
      <c r="F323" s="6"/>
      <c r="G323" s="41" t="e">
        <f>VLOOKUP(Таблица91112282710[[#This Row],[ Название раздела Плана]],ТаблРазделПлана4[],2,FALSE)</f>
        <v>#N/A</v>
      </c>
      <c r="H323" s="14"/>
      <c r="I323" s="14"/>
      <c r="J323" s="17"/>
      <c r="K323" s="17"/>
      <c r="L323" s="52"/>
      <c r="M323" s="51" t="e">
        <f>VLOOKUP(Таблица91112282710[[#This Row],[Предмет закупки для учета исключений  в годовом объеме закупок (Код исключения СМСП)]],ТаблИсключ,2,FALSE)</f>
        <v>#N/A</v>
      </c>
      <c r="N323" s="20"/>
      <c r="O323" s="12"/>
      <c r="P323" s="37"/>
      <c r="Q323" s="12"/>
      <c r="R323" s="12"/>
      <c r="S323" s="12"/>
      <c r="T323" s="16" t="e">
        <f>VLOOKUP(Таблица91112282710[[#This Row],[Ставка НДС]],ТаблицаСтавкиНДС[],2,FALSE)</f>
        <v>#N/A</v>
      </c>
      <c r="U323" s="6"/>
      <c r="V323" t="e">
        <f>VLOOKUP(Таблица91112282710[[#This Row],[Название источника финансирования]],ТаблИстФинанс[],2,FALSE)</f>
        <v>#N/A</v>
      </c>
      <c r="W323" s="2"/>
      <c r="X323" s="14"/>
      <c r="Y323" s="13"/>
      <c r="Z323" s="13"/>
      <c r="AA323" s="13"/>
      <c r="AB323" s="13"/>
      <c r="AC323" s="17"/>
      <c r="AD323" s="17"/>
      <c r="AE323" s="20"/>
      <c r="AF323" s="20"/>
      <c r="AG323" s="6"/>
      <c r="AH323" t="e">
        <f>VLOOKUP(Таблица91112282710[[#This Row],[Название способа закупки]],ТаблСпосЗакуп[],2,FALSE)</f>
        <v>#N/A</v>
      </c>
      <c r="AI323" s="6"/>
      <c r="AJ323" t="e">
        <f>VLOOKUP(Таблица91112282710[[#This Row],[Название формы конкурентной закупки]],ТаблФормЗакуп[],2,FALSE)</f>
        <v>#N/A</v>
      </c>
      <c r="AM323" s="14"/>
      <c r="AN323" s="14"/>
      <c r="AO323" s="15"/>
      <c r="AP323" s="14"/>
      <c r="AQ323" s="14"/>
      <c r="AR323" s="14"/>
      <c r="AT323" s="2"/>
      <c r="AV323" s="6"/>
      <c r="AW323" t="e">
        <f>VLOOKUP(Таблица91112282710[[#This Row],[Название ПД1 для согласования]],ТаблПодрГазпром[],2,FALSE)</f>
        <v>#N/A</v>
      </c>
      <c r="AX323" s="6"/>
      <c r="AY323" t="e">
        <f>VLOOKUP(Таблица91112282710[[#This Row],[Название ПД2 для согласования]],ТаблПодрГазпром[],2,FALSE)</f>
        <v>#N/A</v>
      </c>
      <c r="AZ323" s="6"/>
      <c r="BA323" t="e">
        <f>VLOOKUP(Таблица91112282710[[#This Row],[Название ПД3 для согласования]],ТаблПодрГазпром[],2,FALSE)</f>
        <v>#N/A</v>
      </c>
      <c r="BB323" s="6"/>
      <c r="BC323" t="e">
        <f>VLOOKUP(Таблица91112282710[[#This Row],[Название ПД4 для согласования]],ТаблПодрГазпром[],2,FALSE)</f>
        <v>#N/A</v>
      </c>
      <c r="BD323" s="6"/>
      <c r="BE323" t="e">
        <f>VLOOKUP(Таблица91112282710[[#This Row],[Название ПД5 для согласования]],ТаблПодрГазпром[],2,FALSE)</f>
        <v>#N/A</v>
      </c>
      <c r="BF323" s="2"/>
      <c r="BG323" s="12"/>
      <c r="BH323" s="12"/>
      <c r="BI323" s="6"/>
      <c r="BJ323" t="e">
        <f>VLOOKUP(Таблица91112282710[[#This Row],[Название направления закупки]],ТаблНапрЗакуп[],2,FALSE)</f>
        <v>#N/A</v>
      </c>
      <c r="BK323" s="14"/>
      <c r="BL323" s="44" t="e">
        <f>VLOOKUP(Таблица91112282710[[#This Row],[Наименование подразделения-заявителя закупки (только для закупок ОАО "Газпром")]],ТаблПодрГазпром[],2,FALSE)</f>
        <v>#N/A</v>
      </c>
      <c r="BM323" s="14"/>
    </row>
    <row r="324" spans="1:65" x14ac:dyDescent="0.25">
      <c r="A324" s="2"/>
      <c r="B324" s="16"/>
      <c r="C324" s="6"/>
      <c r="D324" t="e">
        <f>VLOOKUP(Таблица91112282710[[#This Row],[Название документа, основания для закупки]],ТаблОснЗакуп[],2,FALSE)</f>
        <v>#N/A</v>
      </c>
      <c r="E324" s="2"/>
      <c r="F324" s="6"/>
      <c r="G324" s="41" t="e">
        <f>VLOOKUP(Таблица91112282710[[#This Row],[ Название раздела Плана]],ТаблРазделПлана4[],2,FALSE)</f>
        <v>#N/A</v>
      </c>
      <c r="H324" s="14"/>
      <c r="I324" s="14"/>
      <c r="J324" s="17"/>
      <c r="K324" s="17"/>
      <c r="L324" s="52"/>
      <c r="M324" s="51" t="e">
        <f>VLOOKUP(Таблица91112282710[[#This Row],[Предмет закупки для учета исключений  в годовом объеме закупок (Код исключения СМСП)]],ТаблИсключ,2,FALSE)</f>
        <v>#N/A</v>
      </c>
      <c r="N324" s="20"/>
      <c r="O324" s="12"/>
      <c r="P324" s="37"/>
      <c r="Q324" s="12"/>
      <c r="R324" s="12"/>
      <c r="S324" s="12"/>
      <c r="T324" s="16" t="e">
        <f>VLOOKUP(Таблица91112282710[[#This Row],[Ставка НДС]],ТаблицаСтавкиНДС[],2,FALSE)</f>
        <v>#N/A</v>
      </c>
      <c r="U324" s="6"/>
      <c r="V324" t="e">
        <f>VLOOKUP(Таблица91112282710[[#This Row],[Название источника финансирования]],ТаблИстФинанс[],2,FALSE)</f>
        <v>#N/A</v>
      </c>
      <c r="W324" s="2"/>
      <c r="X324" s="14"/>
      <c r="Y324" s="13"/>
      <c r="Z324" s="13"/>
      <c r="AA324" s="13"/>
      <c r="AB324" s="13"/>
      <c r="AC324" s="17"/>
      <c r="AD324" s="17"/>
      <c r="AE324" s="20"/>
      <c r="AF324" s="20"/>
      <c r="AG324" s="6"/>
      <c r="AH324" t="e">
        <f>VLOOKUP(Таблица91112282710[[#This Row],[Название способа закупки]],ТаблСпосЗакуп[],2,FALSE)</f>
        <v>#N/A</v>
      </c>
      <c r="AI324" s="6"/>
      <c r="AJ324" t="e">
        <f>VLOOKUP(Таблица91112282710[[#This Row],[Название формы конкурентной закупки]],ТаблФормЗакуп[],2,FALSE)</f>
        <v>#N/A</v>
      </c>
      <c r="AM324" s="14"/>
      <c r="AN324" s="14"/>
      <c r="AO324" s="15"/>
      <c r="AP324" s="14"/>
      <c r="AQ324" s="14"/>
      <c r="AR324" s="14"/>
      <c r="AT324" s="2"/>
      <c r="AV324" s="6"/>
      <c r="AW324" t="e">
        <f>VLOOKUP(Таблица91112282710[[#This Row],[Название ПД1 для согласования]],ТаблПодрГазпром[],2,FALSE)</f>
        <v>#N/A</v>
      </c>
      <c r="AX324" s="6"/>
      <c r="AY324" t="e">
        <f>VLOOKUP(Таблица91112282710[[#This Row],[Название ПД2 для согласования]],ТаблПодрГазпром[],2,FALSE)</f>
        <v>#N/A</v>
      </c>
      <c r="AZ324" s="6"/>
      <c r="BA324" t="e">
        <f>VLOOKUP(Таблица91112282710[[#This Row],[Название ПД3 для согласования]],ТаблПодрГазпром[],2,FALSE)</f>
        <v>#N/A</v>
      </c>
      <c r="BB324" s="6"/>
      <c r="BC324" t="e">
        <f>VLOOKUP(Таблица91112282710[[#This Row],[Название ПД4 для согласования]],ТаблПодрГазпром[],2,FALSE)</f>
        <v>#N/A</v>
      </c>
      <c r="BD324" s="6"/>
      <c r="BE324" t="e">
        <f>VLOOKUP(Таблица91112282710[[#This Row],[Название ПД5 для согласования]],ТаблПодрГазпром[],2,FALSE)</f>
        <v>#N/A</v>
      </c>
      <c r="BF324" s="2"/>
      <c r="BG324" s="12"/>
      <c r="BH324" s="12"/>
      <c r="BI324" s="6"/>
      <c r="BJ324" t="e">
        <f>VLOOKUP(Таблица91112282710[[#This Row],[Название направления закупки]],ТаблНапрЗакуп[],2,FALSE)</f>
        <v>#N/A</v>
      </c>
      <c r="BK324" s="14"/>
      <c r="BL324" s="43" t="e">
        <f>VLOOKUP(Таблица91112282710[[#This Row],[Наименование подразделения-заявителя закупки (только для закупок ОАО "Газпром")]],ТаблПодрГазпром[],2,FALSE)</f>
        <v>#N/A</v>
      </c>
      <c r="BM324" s="14"/>
    </row>
    <row r="325" spans="1:65" x14ac:dyDescent="0.25">
      <c r="A325" s="2"/>
      <c r="B325" s="16"/>
      <c r="C325" s="6"/>
      <c r="D325" t="e">
        <f>VLOOKUP(Таблица91112282710[[#This Row],[Название документа, основания для закупки]],ТаблОснЗакуп[],2,FALSE)</f>
        <v>#N/A</v>
      </c>
      <c r="E325" s="2"/>
      <c r="F325" s="6"/>
      <c r="G325" s="41" t="e">
        <f>VLOOKUP(Таблица91112282710[[#This Row],[ Название раздела Плана]],ТаблРазделПлана4[],2,FALSE)</f>
        <v>#N/A</v>
      </c>
      <c r="H325" s="14"/>
      <c r="I325" s="14"/>
      <c r="J325" s="17"/>
      <c r="K325" s="17"/>
      <c r="L325" s="52"/>
      <c r="M325" s="51" t="e">
        <f>VLOOKUP(Таблица91112282710[[#This Row],[Предмет закупки для учета исключений  в годовом объеме закупок (Код исключения СМСП)]],ТаблИсключ,2,FALSE)</f>
        <v>#N/A</v>
      </c>
      <c r="N325" s="20"/>
      <c r="O325" s="12"/>
      <c r="P325" s="37"/>
      <c r="Q325" s="12"/>
      <c r="R325" s="12"/>
      <c r="S325" s="12"/>
      <c r="T325" s="16" t="e">
        <f>VLOOKUP(Таблица91112282710[[#This Row],[Ставка НДС]],ТаблицаСтавкиНДС[],2,FALSE)</f>
        <v>#N/A</v>
      </c>
      <c r="U325" s="6"/>
      <c r="V325" t="e">
        <f>VLOOKUP(Таблица91112282710[[#This Row],[Название источника финансирования]],ТаблИстФинанс[],2,FALSE)</f>
        <v>#N/A</v>
      </c>
      <c r="W325" s="2"/>
      <c r="X325" s="14"/>
      <c r="Y325" s="13"/>
      <c r="Z325" s="13"/>
      <c r="AA325" s="13"/>
      <c r="AB325" s="13"/>
      <c r="AC325" s="17"/>
      <c r="AD325" s="17"/>
      <c r="AE325" s="20"/>
      <c r="AF325" s="20"/>
      <c r="AG325" s="6"/>
      <c r="AH325" t="e">
        <f>VLOOKUP(Таблица91112282710[[#This Row],[Название способа закупки]],ТаблСпосЗакуп[],2,FALSE)</f>
        <v>#N/A</v>
      </c>
      <c r="AI325" s="6"/>
      <c r="AJ325" t="e">
        <f>VLOOKUP(Таблица91112282710[[#This Row],[Название формы конкурентной закупки]],ТаблФормЗакуп[],2,FALSE)</f>
        <v>#N/A</v>
      </c>
      <c r="AM325" s="14"/>
      <c r="AN325" s="14"/>
      <c r="AO325" s="15"/>
      <c r="AP325" s="14"/>
      <c r="AQ325" s="14"/>
      <c r="AR325" s="14"/>
      <c r="AT325" s="2"/>
      <c r="AV325" s="6"/>
      <c r="AW325" t="e">
        <f>VLOOKUP(Таблица91112282710[[#This Row],[Название ПД1 для согласования]],ТаблПодрГазпром[],2,FALSE)</f>
        <v>#N/A</v>
      </c>
      <c r="AX325" s="6"/>
      <c r="AY325" t="e">
        <f>VLOOKUP(Таблица91112282710[[#This Row],[Название ПД2 для согласования]],ТаблПодрГазпром[],2,FALSE)</f>
        <v>#N/A</v>
      </c>
      <c r="AZ325" s="6"/>
      <c r="BA325" t="e">
        <f>VLOOKUP(Таблица91112282710[[#This Row],[Название ПД3 для согласования]],ТаблПодрГазпром[],2,FALSE)</f>
        <v>#N/A</v>
      </c>
      <c r="BB325" s="6"/>
      <c r="BC325" t="e">
        <f>VLOOKUP(Таблица91112282710[[#This Row],[Название ПД4 для согласования]],ТаблПодрГазпром[],2,FALSE)</f>
        <v>#N/A</v>
      </c>
      <c r="BD325" s="6"/>
      <c r="BE325" t="e">
        <f>VLOOKUP(Таблица91112282710[[#This Row],[Название ПД5 для согласования]],ТаблПодрГазпром[],2,FALSE)</f>
        <v>#N/A</v>
      </c>
      <c r="BF325" s="2"/>
      <c r="BG325" s="12"/>
      <c r="BH325" s="12"/>
      <c r="BI325" s="6"/>
      <c r="BJ325" t="e">
        <f>VLOOKUP(Таблица91112282710[[#This Row],[Название направления закупки]],ТаблНапрЗакуп[],2,FALSE)</f>
        <v>#N/A</v>
      </c>
      <c r="BK325" s="14"/>
      <c r="BL325" s="44" t="e">
        <f>VLOOKUP(Таблица91112282710[[#This Row],[Наименование подразделения-заявителя закупки (только для закупок ОАО "Газпром")]],ТаблПодрГазпром[],2,FALSE)</f>
        <v>#N/A</v>
      </c>
      <c r="BM325" s="14"/>
    </row>
    <row r="326" spans="1:65" x14ac:dyDescent="0.25">
      <c r="A326" s="2"/>
      <c r="B326" s="16"/>
      <c r="C326" s="6"/>
      <c r="D326" t="e">
        <f>VLOOKUP(Таблица91112282710[[#This Row],[Название документа, основания для закупки]],ТаблОснЗакуп[],2,FALSE)</f>
        <v>#N/A</v>
      </c>
      <c r="E326" s="2"/>
      <c r="F326" s="6"/>
      <c r="G326" s="41" t="e">
        <f>VLOOKUP(Таблица91112282710[[#This Row],[ Название раздела Плана]],ТаблРазделПлана4[],2,FALSE)</f>
        <v>#N/A</v>
      </c>
      <c r="H326" s="14"/>
      <c r="I326" s="14"/>
      <c r="J326" s="17"/>
      <c r="K326" s="17"/>
      <c r="L326" s="52"/>
      <c r="M326" s="51" t="e">
        <f>VLOOKUP(Таблица91112282710[[#This Row],[Предмет закупки для учета исключений  в годовом объеме закупок (Код исключения СМСП)]],ТаблИсключ,2,FALSE)</f>
        <v>#N/A</v>
      </c>
      <c r="N326" s="20"/>
      <c r="O326" s="12"/>
      <c r="P326" s="37"/>
      <c r="Q326" s="12"/>
      <c r="R326" s="12"/>
      <c r="S326" s="12"/>
      <c r="T326" s="16" t="e">
        <f>VLOOKUP(Таблица91112282710[[#This Row],[Ставка НДС]],ТаблицаСтавкиНДС[],2,FALSE)</f>
        <v>#N/A</v>
      </c>
      <c r="U326" s="6"/>
      <c r="V326" t="e">
        <f>VLOOKUP(Таблица91112282710[[#This Row],[Название источника финансирования]],ТаблИстФинанс[],2,FALSE)</f>
        <v>#N/A</v>
      </c>
      <c r="W326" s="2"/>
      <c r="X326" s="14"/>
      <c r="Y326" s="13"/>
      <c r="Z326" s="13"/>
      <c r="AA326" s="13"/>
      <c r="AB326" s="13"/>
      <c r="AC326" s="17"/>
      <c r="AD326" s="17"/>
      <c r="AE326" s="20"/>
      <c r="AF326" s="20"/>
      <c r="AG326" s="6"/>
      <c r="AH326" t="e">
        <f>VLOOKUP(Таблица91112282710[[#This Row],[Название способа закупки]],ТаблСпосЗакуп[],2,FALSE)</f>
        <v>#N/A</v>
      </c>
      <c r="AI326" s="6"/>
      <c r="AJ326" t="e">
        <f>VLOOKUP(Таблица91112282710[[#This Row],[Название формы конкурентной закупки]],ТаблФормЗакуп[],2,FALSE)</f>
        <v>#N/A</v>
      </c>
      <c r="AM326" s="14"/>
      <c r="AN326" s="14"/>
      <c r="AO326" s="15"/>
      <c r="AP326" s="14"/>
      <c r="AQ326" s="14"/>
      <c r="AR326" s="14"/>
      <c r="AT326" s="2"/>
      <c r="AV326" s="6"/>
      <c r="AW326" t="e">
        <f>VLOOKUP(Таблица91112282710[[#This Row],[Название ПД1 для согласования]],ТаблПодрГазпром[],2,FALSE)</f>
        <v>#N/A</v>
      </c>
      <c r="AX326" s="6"/>
      <c r="AY326" t="e">
        <f>VLOOKUP(Таблица91112282710[[#This Row],[Название ПД2 для согласования]],ТаблПодрГазпром[],2,FALSE)</f>
        <v>#N/A</v>
      </c>
      <c r="AZ326" s="6"/>
      <c r="BA326" t="e">
        <f>VLOOKUP(Таблица91112282710[[#This Row],[Название ПД3 для согласования]],ТаблПодрГазпром[],2,FALSE)</f>
        <v>#N/A</v>
      </c>
      <c r="BB326" s="6"/>
      <c r="BC326" t="e">
        <f>VLOOKUP(Таблица91112282710[[#This Row],[Название ПД4 для согласования]],ТаблПодрГазпром[],2,FALSE)</f>
        <v>#N/A</v>
      </c>
      <c r="BD326" s="6"/>
      <c r="BE326" t="e">
        <f>VLOOKUP(Таблица91112282710[[#This Row],[Название ПД5 для согласования]],ТаблПодрГазпром[],2,FALSE)</f>
        <v>#N/A</v>
      </c>
      <c r="BF326" s="2"/>
      <c r="BG326" s="12"/>
      <c r="BH326" s="12"/>
      <c r="BI326" s="6"/>
      <c r="BJ326" t="e">
        <f>VLOOKUP(Таблица91112282710[[#This Row],[Название направления закупки]],ТаблНапрЗакуп[],2,FALSE)</f>
        <v>#N/A</v>
      </c>
      <c r="BK326" s="14"/>
      <c r="BL326" s="43" t="e">
        <f>VLOOKUP(Таблица91112282710[[#This Row],[Наименование подразделения-заявителя закупки (только для закупок ОАО "Газпром")]],ТаблПодрГазпром[],2,FALSE)</f>
        <v>#N/A</v>
      </c>
      <c r="BM326" s="14"/>
    </row>
    <row r="327" spans="1:65" x14ac:dyDescent="0.25">
      <c r="A327" s="2"/>
      <c r="B327" s="16"/>
      <c r="C327" s="6"/>
      <c r="D327" t="e">
        <f>VLOOKUP(Таблица91112282710[[#This Row],[Название документа, основания для закупки]],ТаблОснЗакуп[],2,FALSE)</f>
        <v>#N/A</v>
      </c>
      <c r="E327" s="2"/>
      <c r="F327" s="6"/>
      <c r="G327" s="41" t="e">
        <f>VLOOKUP(Таблица91112282710[[#This Row],[ Название раздела Плана]],ТаблРазделПлана4[],2,FALSE)</f>
        <v>#N/A</v>
      </c>
      <c r="H327" s="14"/>
      <c r="I327" s="14"/>
      <c r="J327" s="17"/>
      <c r="K327" s="17"/>
      <c r="L327" s="52"/>
      <c r="M327" s="51" t="e">
        <f>VLOOKUP(Таблица91112282710[[#This Row],[Предмет закупки для учета исключений  в годовом объеме закупок (Код исключения СМСП)]],ТаблИсключ,2,FALSE)</f>
        <v>#N/A</v>
      </c>
      <c r="N327" s="20"/>
      <c r="O327" s="12"/>
      <c r="P327" s="37"/>
      <c r="Q327" s="12"/>
      <c r="R327" s="12"/>
      <c r="S327" s="12"/>
      <c r="T327" s="16" t="e">
        <f>VLOOKUP(Таблица91112282710[[#This Row],[Ставка НДС]],ТаблицаСтавкиНДС[],2,FALSE)</f>
        <v>#N/A</v>
      </c>
      <c r="U327" s="6"/>
      <c r="V327" t="e">
        <f>VLOOKUP(Таблица91112282710[[#This Row],[Название источника финансирования]],ТаблИстФинанс[],2,FALSE)</f>
        <v>#N/A</v>
      </c>
      <c r="W327" s="2"/>
      <c r="X327" s="14"/>
      <c r="Y327" s="13"/>
      <c r="Z327" s="13"/>
      <c r="AA327" s="13"/>
      <c r="AB327" s="13"/>
      <c r="AC327" s="17"/>
      <c r="AD327" s="17"/>
      <c r="AE327" s="20"/>
      <c r="AF327" s="20"/>
      <c r="AG327" s="6"/>
      <c r="AH327" t="e">
        <f>VLOOKUP(Таблица91112282710[[#This Row],[Название способа закупки]],ТаблСпосЗакуп[],2,FALSE)</f>
        <v>#N/A</v>
      </c>
      <c r="AI327" s="6"/>
      <c r="AJ327" t="e">
        <f>VLOOKUP(Таблица91112282710[[#This Row],[Название формы конкурентной закупки]],ТаблФормЗакуп[],2,FALSE)</f>
        <v>#N/A</v>
      </c>
      <c r="AM327" s="14"/>
      <c r="AN327" s="14"/>
      <c r="AO327" s="15"/>
      <c r="AP327" s="14"/>
      <c r="AQ327" s="14"/>
      <c r="AR327" s="14"/>
      <c r="AT327" s="2"/>
      <c r="AV327" s="6"/>
      <c r="AW327" t="e">
        <f>VLOOKUP(Таблица91112282710[[#This Row],[Название ПД1 для согласования]],ТаблПодрГазпром[],2,FALSE)</f>
        <v>#N/A</v>
      </c>
      <c r="AX327" s="6"/>
      <c r="AY327" t="e">
        <f>VLOOKUP(Таблица91112282710[[#This Row],[Название ПД2 для согласования]],ТаблПодрГазпром[],2,FALSE)</f>
        <v>#N/A</v>
      </c>
      <c r="AZ327" s="6"/>
      <c r="BA327" t="e">
        <f>VLOOKUP(Таблица91112282710[[#This Row],[Название ПД3 для согласования]],ТаблПодрГазпром[],2,FALSE)</f>
        <v>#N/A</v>
      </c>
      <c r="BB327" s="6"/>
      <c r="BC327" t="e">
        <f>VLOOKUP(Таблица91112282710[[#This Row],[Название ПД4 для согласования]],ТаблПодрГазпром[],2,FALSE)</f>
        <v>#N/A</v>
      </c>
      <c r="BD327" s="6"/>
      <c r="BE327" t="e">
        <f>VLOOKUP(Таблица91112282710[[#This Row],[Название ПД5 для согласования]],ТаблПодрГазпром[],2,FALSE)</f>
        <v>#N/A</v>
      </c>
      <c r="BF327" s="2"/>
      <c r="BG327" s="12"/>
      <c r="BH327" s="12"/>
      <c r="BI327" s="6"/>
      <c r="BJ327" t="e">
        <f>VLOOKUP(Таблица91112282710[[#This Row],[Название направления закупки]],ТаблНапрЗакуп[],2,FALSE)</f>
        <v>#N/A</v>
      </c>
      <c r="BK327" s="14"/>
      <c r="BL327" s="44" t="e">
        <f>VLOOKUP(Таблица91112282710[[#This Row],[Наименование подразделения-заявителя закупки (только для закупок ОАО "Газпром")]],ТаблПодрГазпром[],2,FALSE)</f>
        <v>#N/A</v>
      </c>
      <c r="BM327" s="14"/>
    </row>
    <row r="328" spans="1:65" x14ac:dyDescent="0.25">
      <c r="A328" s="2"/>
      <c r="B328" s="16"/>
      <c r="C328" s="6"/>
      <c r="D328" t="e">
        <f>VLOOKUP(Таблица91112282710[[#This Row],[Название документа, основания для закупки]],ТаблОснЗакуп[],2,FALSE)</f>
        <v>#N/A</v>
      </c>
      <c r="E328" s="2"/>
      <c r="F328" s="6"/>
      <c r="G328" s="41" t="e">
        <f>VLOOKUP(Таблица91112282710[[#This Row],[ Название раздела Плана]],ТаблРазделПлана4[],2,FALSE)</f>
        <v>#N/A</v>
      </c>
      <c r="H328" s="14"/>
      <c r="I328" s="14"/>
      <c r="J328" s="17"/>
      <c r="K328" s="17"/>
      <c r="L328" s="52"/>
      <c r="M328" s="51" t="e">
        <f>VLOOKUP(Таблица91112282710[[#This Row],[Предмет закупки для учета исключений  в годовом объеме закупок (Код исключения СМСП)]],ТаблИсключ,2,FALSE)</f>
        <v>#N/A</v>
      </c>
      <c r="N328" s="20"/>
      <c r="O328" s="12"/>
      <c r="P328" s="37"/>
      <c r="Q328" s="12"/>
      <c r="R328" s="12"/>
      <c r="S328" s="12"/>
      <c r="T328" s="16" t="e">
        <f>VLOOKUP(Таблица91112282710[[#This Row],[Ставка НДС]],ТаблицаСтавкиНДС[],2,FALSE)</f>
        <v>#N/A</v>
      </c>
      <c r="U328" s="6"/>
      <c r="V328" t="e">
        <f>VLOOKUP(Таблица91112282710[[#This Row],[Название источника финансирования]],ТаблИстФинанс[],2,FALSE)</f>
        <v>#N/A</v>
      </c>
      <c r="W328" s="2"/>
      <c r="X328" s="14"/>
      <c r="Y328" s="13"/>
      <c r="Z328" s="13"/>
      <c r="AA328" s="13"/>
      <c r="AB328" s="13"/>
      <c r="AC328" s="17"/>
      <c r="AD328" s="17"/>
      <c r="AE328" s="20"/>
      <c r="AF328" s="20"/>
      <c r="AG328" s="6"/>
      <c r="AH328" t="e">
        <f>VLOOKUP(Таблица91112282710[[#This Row],[Название способа закупки]],ТаблСпосЗакуп[],2,FALSE)</f>
        <v>#N/A</v>
      </c>
      <c r="AI328" s="6"/>
      <c r="AJ328" t="e">
        <f>VLOOKUP(Таблица91112282710[[#This Row],[Название формы конкурентной закупки]],ТаблФормЗакуп[],2,FALSE)</f>
        <v>#N/A</v>
      </c>
      <c r="AM328" s="14"/>
      <c r="AN328" s="14"/>
      <c r="AO328" s="15"/>
      <c r="AP328" s="14"/>
      <c r="AQ328" s="14"/>
      <c r="AR328" s="14"/>
      <c r="AT328" s="2"/>
      <c r="AV328" s="6"/>
      <c r="AW328" t="e">
        <f>VLOOKUP(Таблица91112282710[[#This Row],[Название ПД1 для согласования]],ТаблПодрГазпром[],2,FALSE)</f>
        <v>#N/A</v>
      </c>
      <c r="AX328" s="6"/>
      <c r="AY328" t="e">
        <f>VLOOKUP(Таблица91112282710[[#This Row],[Название ПД2 для согласования]],ТаблПодрГазпром[],2,FALSE)</f>
        <v>#N/A</v>
      </c>
      <c r="AZ328" s="6"/>
      <c r="BA328" t="e">
        <f>VLOOKUP(Таблица91112282710[[#This Row],[Название ПД3 для согласования]],ТаблПодрГазпром[],2,FALSE)</f>
        <v>#N/A</v>
      </c>
      <c r="BB328" s="6"/>
      <c r="BC328" t="e">
        <f>VLOOKUP(Таблица91112282710[[#This Row],[Название ПД4 для согласования]],ТаблПодрГазпром[],2,FALSE)</f>
        <v>#N/A</v>
      </c>
      <c r="BD328" s="6"/>
      <c r="BE328" t="e">
        <f>VLOOKUP(Таблица91112282710[[#This Row],[Название ПД5 для согласования]],ТаблПодрГазпром[],2,FALSE)</f>
        <v>#N/A</v>
      </c>
      <c r="BF328" s="2"/>
      <c r="BG328" s="12"/>
      <c r="BH328" s="12"/>
      <c r="BI328" s="6"/>
      <c r="BJ328" t="e">
        <f>VLOOKUP(Таблица91112282710[[#This Row],[Название направления закупки]],ТаблНапрЗакуп[],2,FALSE)</f>
        <v>#N/A</v>
      </c>
      <c r="BK328" s="14"/>
      <c r="BL328" s="43" t="e">
        <f>VLOOKUP(Таблица91112282710[[#This Row],[Наименование подразделения-заявителя закупки (только для закупок ОАО "Газпром")]],ТаблПодрГазпром[],2,FALSE)</f>
        <v>#N/A</v>
      </c>
      <c r="BM328" s="14"/>
    </row>
    <row r="329" spans="1:65" x14ac:dyDescent="0.25">
      <c r="A329" s="2"/>
      <c r="B329" s="16"/>
      <c r="C329" s="6"/>
      <c r="D329" t="e">
        <f>VLOOKUP(Таблица91112282710[[#This Row],[Название документа, основания для закупки]],ТаблОснЗакуп[],2,FALSE)</f>
        <v>#N/A</v>
      </c>
      <c r="E329" s="2"/>
      <c r="F329" s="6"/>
      <c r="G329" s="41" t="e">
        <f>VLOOKUP(Таблица91112282710[[#This Row],[ Название раздела Плана]],ТаблРазделПлана4[],2,FALSE)</f>
        <v>#N/A</v>
      </c>
      <c r="H329" s="14"/>
      <c r="I329" s="14"/>
      <c r="J329" s="17"/>
      <c r="K329" s="17"/>
      <c r="L329" s="52"/>
      <c r="M329" s="51" t="e">
        <f>VLOOKUP(Таблица91112282710[[#This Row],[Предмет закупки для учета исключений  в годовом объеме закупок (Код исключения СМСП)]],ТаблИсключ,2,FALSE)</f>
        <v>#N/A</v>
      </c>
      <c r="N329" s="20"/>
      <c r="O329" s="12"/>
      <c r="P329" s="37"/>
      <c r="Q329" s="12"/>
      <c r="R329" s="12"/>
      <c r="S329" s="12"/>
      <c r="T329" s="16" t="e">
        <f>VLOOKUP(Таблица91112282710[[#This Row],[Ставка НДС]],ТаблицаСтавкиНДС[],2,FALSE)</f>
        <v>#N/A</v>
      </c>
      <c r="U329" s="6"/>
      <c r="V329" t="e">
        <f>VLOOKUP(Таблица91112282710[[#This Row],[Название источника финансирования]],ТаблИстФинанс[],2,FALSE)</f>
        <v>#N/A</v>
      </c>
      <c r="W329" s="2"/>
      <c r="X329" s="14"/>
      <c r="Y329" s="13"/>
      <c r="Z329" s="13"/>
      <c r="AA329" s="13"/>
      <c r="AB329" s="13"/>
      <c r="AC329" s="17"/>
      <c r="AD329" s="17"/>
      <c r="AE329" s="20"/>
      <c r="AF329" s="20"/>
      <c r="AG329" s="6"/>
      <c r="AH329" t="e">
        <f>VLOOKUP(Таблица91112282710[[#This Row],[Название способа закупки]],ТаблСпосЗакуп[],2,FALSE)</f>
        <v>#N/A</v>
      </c>
      <c r="AI329" s="6"/>
      <c r="AJ329" t="e">
        <f>VLOOKUP(Таблица91112282710[[#This Row],[Название формы конкурентной закупки]],ТаблФормЗакуп[],2,FALSE)</f>
        <v>#N/A</v>
      </c>
      <c r="AM329" s="14"/>
      <c r="AN329" s="14"/>
      <c r="AO329" s="15"/>
      <c r="AP329" s="14"/>
      <c r="AQ329" s="14"/>
      <c r="AR329" s="14"/>
      <c r="AT329" s="2"/>
      <c r="AV329" s="6"/>
      <c r="AW329" t="e">
        <f>VLOOKUP(Таблица91112282710[[#This Row],[Название ПД1 для согласования]],ТаблПодрГазпром[],2,FALSE)</f>
        <v>#N/A</v>
      </c>
      <c r="AX329" s="6"/>
      <c r="AY329" t="e">
        <f>VLOOKUP(Таблица91112282710[[#This Row],[Название ПД2 для согласования]],ТаблПодрГазпром[],2,FALSE)</f>
        <v>#N/A</v>
      </c>
      <c r="AZ329" s="6"/>
      <c r="BA329" t="e">
        <f>VLOOKUP(Таблица91112282710[[#This Row],[Название ПД3 для согласования]],ТаблПодрГазпром[],2,FALSE)</f>
        <v>#N/A</v>
      </c>
      <c r="BB329" s="6"/>
      <c r="BC329" t="e">
        <f>VLOOKUP(Таблица91112282710[[#This Row],[Название ПД4 для согласования]],ТаблПодрГазпром[],2,FALSE)</f>
        <v>#N/A</v>
      </c>
      <c r="BD329" s="6"/>
      <c r="BE329" t="e">
        <f>VLOOKUP(Таблица91112282710[[#This Row],[Название ПД5 для согласования]],ТаблПодрГазпром[],2,FALSE)</f>
        <v>#N/A</v>
      </c>
      <c r="BF329" s="2"/>
      <c r="BG329" s="12"/>
      <c r="BH329" s="12"/>
      <c r="BI329" s="6"/>
      <c r="BJ329" t="e">
        <f>VLOOKUP(Таблица91112282710[[#This Row],[Название направления закупки]],ТаблНапрЗакуп[],2,FALSE)</f>
        <v>#N/A</v>
      </c>
      <c r="BK329" s="14"/>
      <c r="BL329" s="44" t="e">
        <f>VLOOKUP(Таблица91112282710[[#This Row],[Наименование подразделения-заявителя закупки (только для закупок ОАО "Газпром")]],ТаблПодрГазпром[],2,FALSE)</f>
        <v>#N/A</v>
      </c>
      <c r="BM329" s="14"/>
    </row>
    <row r="330" spans="1:65" x14ac:dyDescent="0.25">
      <c r="A330" s="2"/>
      <c r="B330" s="16"/>
      <c r="C330" s="6"/>
      <c r="D330" t="e">
        <f>VLOOKUP(Таблица91112282710[[#This Row],[Название документа, основания для закупки]],ТаблОснЗакуп[],2,FALSE)</f>
        <v>#N/A</v>
      </c>
      <c r="E330" s="2"/>
      <c r="F330" s="6"/>
      <c r="G330" s="41" t="e">
        <f>VLOOKUP(Таблица91112282710[[#This Row],[ Название раздела Плана]],ТаблРазделПлана4[],2,FALSE)</f>
        <v>#N/A</v>
      </c>
      <c r="H330" s="14"/>
      <c r="I330" s="14"/>
      <c r="J330" s="17"/>
      <c r="K330" s="17"/>
      <c r="L330" s="52"/>
      <c r="M330" s="51" t="e">
        <f>VLOOKUP(Таблица91112282710[[#This Row],[Предмет закупки для учета исключений  в годовом объеме закупок (Код исключения СМСП)]],ТаблИсключ,2,FALSE)</f>
        <v>#N/A</v>
      </c>
      <c r="N330" s="20"/>
      <c r="O330" s="12"/>
      <c r="P330" s="37"/>
      <c r="Q330" s="12"/>
      <c r="R330" s="12"/>
      <c r="S330" s="12"/>
      <c r="T330" s="16" t="e">
        <f>VLOOKUP(Таблица91112282710[[#This Row],[Ставка НДС]],ТаблицаСтавкиНДС[],2,FALSE)</f>
        <v>#N/A</v>
      </c>
      <c r="U330" s="6"/>
      <c r="V330" t="e">
        <f>VLOOKUP(Таблица91112282710[[#This Row],[Название источника финансирования]],ТаблИстФинанс[],2,FALSE)</f>
        <v>#N/A</v>
      </c>
      <c r="W330" s="2"/>
      <c r="X330" s="14"/>
      <c r="Y330" s="13"/>
      <c r="Z330" s="13"/>
      <c r="AA330" s="13"/>
      <c r="AB330" s="13"/>
      <c r="AC330" s="17"/>
      <c r="AD330" s="17"/>
      <c r="AE330" s="20"/>
      <c r="AF330" s="20"/>
      <c r="AG330" s="6"/>
      <c r="AH330" t="e">
        <f>VLOOKUP(Таблица91112282710[[#This Row],[Название способа закупки]],ТаблСпосЗакуп[],2,FALSE)</f>
        <v>#N/A</v>
      </c>
      <c r="AI330" s="6"/>
      <c r="AJ330" t="e">
        <f>VLOOKUP(Таблица91112282710[[#This Row],[Название формы конкурентной закупки]],ТаблФормЗакуп[],2,FALSE)</f>
        <v>#N/A</v>
      </c>
      <c r="AM330" s="14"/>
      <c r="AN330" s="14"/>
      <c r="AO330" s="15"/>
      <c r="AP330" s="14"/>
      <c r="AQ330" s="14"/>
      <c r="AR330" s="14"/>
      <c r="AT330" s="2"/>
      <c r="AV330" s="6"/>
      <c r="AW330" t="e">
        <f>VLOOKUP(Таблица91112282710[[#This Row],[Название ПД1 для согласования]],ТаблПодрГазпром[],2,FALSE)</f>
        <v>#N/A</v>
      </c>
      <c r="AX330" s="6"/>
      <c r="AY330" t="e">
        <f>VLOOKUP(Таблица91112282710[[#This Row],[Название ПД2 для согласования]],ТаблПодрГазпром[],2,FALSE)</f>
        <v>#N/A</v>
      </c>
      <c r="AZ330" s="6"/>
      <c r="BA330" t="e">
        <f>VLOOKUP(Таблица91112282710[[#This Row],[Название ПД3 для согласования]],ТаблПодрГазпром[],2,FALSE)</f>
        <v>#N/A</v>
      </c>
      <c r="BB330" s="6"/>
      <c r="BC330" t="e">
        <f>VLOOKUP(Таблица91112282710[[#This Row],[Название ПД4 для согласования]],ТаблПодрГазпром[],2,FALSE)</f>
        <v>#N/A</v>
      </c>
      <c r="BD330" s="6"/>
      <c r="BE330" t="e">
        <f>VLOOKUP(Таблица91112282710[[#This Row],[Название ПД5 для согласования]],ТаблПодрГазпром[],2,FALSE)</f>
        <v>#N/A</v>
      </c>
      <c r="BF330" s="2"/>
      <c r="BG330" s="12"/>
      <c r="BH330" s="12"/>
      <c r="BI330" s="6"/>
      <c r="BJ330" t="e">
        <f>VLOOKUP(Таблица91112282710[[#This Row],[Название направления закупки]],ТаблНапрЗакуп[],2,FALSE)</f>
        <v>#N/A</v>
      </c>
      <c r="BK330" s="14"/>
      <c r="BL330" s="43" t="e">
        <f>VLOOKUP(Таблица91112282710[[#This Row],[Наименование подразделения-заявителя закупки (только для закупок ОАО "Газпром")]],ТаблПодрГазпром[],2,FALSE)</f>
        <v>#N/A</v>
      </c>
      <c r="BM330" s="14"/>
    </row>
    <row r="331" spans="1:65" x14ac:dyDescent="0.25">
      <c r="A331" s="2"/>
      <c r="B331" s="16"/>
      <c r="C331" s="6"/>
      <c r="D331" t="e">
        <f>VLOOKUP(Таблица91112282710[[#This Row],[Название документа, основания для закупки]],ТаблОснЗакуп[],2,FALSE)</f>
        <v>#N/A</v>
      </c>
      <c r="E331" s="2"/>
      <c r="F331" s="6"/>
      <c r="G331" s="41" t="e">
        <f>VLOOKUP(Таблица91112282710[[#This Row],[ Название раздела Плана]],ТаблРазделПлана4[],2,FALSE)</f>
        <v>#N/A</v>
      </c>
      <c r="H331" s="14"/>
      <c r="I331" s="14"/>
      <c r="J331" s="17"/>
      <c r="K331" s="17"/>
      <c r="L331" s="52"/>
      <c r="M331" s="51" t="e">
        <f>VLOOKUP(Таблица91112282710[[#This Row],[Предмет закупки для учета исключений  в годовом объеме закупок (Код исключения СМСП)]],ТаблИсключ,2,FALSE)</f>
        <v>#N/A</v>
      </c>
      <c r="N331" s="20"/>
      <c r="O331" s="12"/>
      <c r="P331" s="37"/>
      <c r="Q331" s="12"/>
      <c r="R331" s="12"/>
      <c r="S331" s="12"/>
      <c r="T331" s="16" t="e">
        <f>VLOOKUP(Таблица91112282710[[#This Row],[Ставка НДС]],ТаблицаСтавкиНДС[],2,FALSE)</f>
        <v>#N/A</v>
      </c>
      <c r="U331" s="6"/>
      <c r="V331" t="e">
        <f>VLOOKUP(Таблица91112282710[[#This Row],[Название источника финансирования]],ТаблИстФинанс[],2,FALSE)</f>
        <v>#N/A</v>
      </c>
      <c r="W331" s="2"/>
      <c r="X331" s="14"/>
      <c r="Y331" s="13"/>
      <c r="Z331" s="13"/>
      <c r="AA331" s="13"/>
      <c r="AB331" s="13"/>
      <c r="AC331" s="17"/>
      <c r="AD331" s="17"/>
      <c r="AE331" s="20"/>
      <c r="AF331" s="20"/>
      <c r="AG331" s="6"/>
      <c r="AH331" t="e">
        <f>VLOOKUP(Таблица91112282710[[#This Row],[Название способа закупки]],ТаблСпосЗакуп[],2,FALSE)</f>
        <v>#N/A</v>
      </c>
      <c r="AI331" s="6"/>
      <c r="AJ331" t="e">
        <f>VLOOKUP(Таблица91112282710[[#This Row],[Название формы конкурентной закупки]],ТаблФормЗакуп[],2,FALSE)</f>
        <v>#N/A</v>
      </c>
      <c r="AM331" s="14"/>
      <c r="AN331" s="14"/>
      <c r="AO331" s="15"/>
      <c r="AP331" s="14"/>
      <c r="AQ331" s="14"/>
      <c r="AR331" s="14"/>
      <c r="AT331" s="2"/>
      <c r="AV331" s="6"/>
      <c r="AW331" t="e">
        <f>VLOOKUP(Таблица91112282710[[#This Row],[Название ПД1 для согласования]],ТаблПодрГазпром[],2,FALSE)</f>
        <v>#N/A</v>
      </c>
      <c r="AX331" s="6"/>
      <c r="AY331" t="e">
        <f>VLOOKUP(Таблица91112282710[[#This Row],[Название ПД2 для согласования]],ТаблПодрГазпром[],2,FALSE)</f>
        <v>#N/A</v>
      </c>
      <c r="AZ331" s="6"/>
      <c r="BA331" t="e">
        <f>VLOOKUP(Таблица91112282710[[#This Row],[Название ПД3 для согласования]],ТаблПодрГазпром[],2,FALSE)</f>
        <v>#N/A</v>
      </c>
      <c r="BB331" s="6"/>
      <c r="BC331" t="e">
        <f>VLOOKUP(Таблица91112282710[[#This Row],[Название ПД4 для согласования]],ТаблПодрГазпром[],2,FALSE)</f>
        <v>#N/A</v>
      </c>
      <c r="BD331" s="6"/>
      <c r="BE331" t="e">
        <f>VLOOKUP(Таблица91112282710[[#This Row],[Название ПД5 для согласования]],ТаблПодрГазпром[],2,FALSE)</f>
        <v>#N/A</v>
      </c>
      <c r="BF331" s="2"/>
      <c r="BG331" s="12"/>
      <c r="BH331" s="12"/>
      <c r="BI331" s="6"/>
      <c r="BJ331" t="e">
        <f>VLOOKUP(Таблица91112282710[[#This Row],[Название направления закупки]],ТаблНапрЗакуп[],2,FALSE)</f>
        <v>#N/A</v>
      </c>
      <c r="BK331" s="14"/>
      <c r="BL331" s="44" t="e">
        <f>VLOOKUP(Таблица91112282710[[#This Row],[Наименование подразделения-заявителя закупки (только для закупок ОАО "Газпром")]],ТаблПодрГазпром[],2,FALSE)</f>
        <v>#N/A</v>
      </c>
      <c r="BM331" s="14"/>
    </row>
    <row r="332" spans="1:65" x14ac:dyDescent="0.25">
      <c r="A332" s="2"/>
      <c r="B332" s="16"/>
      <c r="C332" s="6"/>
      <c r="D332" t="e">
        <f>VLOOKUP(Таблица91112282710[[#This Row],[Название документа, основания для закупки]],ТаблОснЗакуп[],2,FALSE)</f>
        <v>#N/A</v>
      </c>
      <c r="E332" s="2"/>
      <c r="F332" s="6"/>
      <c r="G332" s="41" t="e">
        <f>VLOOKUP(Таблица91112282710[[#This Row],[ Название раздела Плана]],ТаблРазделПлана4[],2,FALSE)</f>
        <v>#N/A</v>
      </c>
      <c r="H332" s="14"/>
      <c r="I332" s="14"/>
      <c r="J332" s="17"/>
      <c r="K332" s="17"/>
      <c r="L332" s="52"/>
      <c r="M332" s="51" t="e">
        <f>VLOOKUP(Таблица91112282710[[#This Row],[Предмет закупки для учета исключений  в годовом объеме закупок (Код исключения СМСП)]],ТаблИсключ,2,FALSE)</f>
        <v>#N/A</v>
      </c>
      <c r="N332" s="20"/>
      <c r="O332" s="12"/>
      <c r="P332" s="37"/>
      <c r="Q332" s="12"/>
      <c r="R332" s="12"/>
      <c r="S332" s="12"/>
      <c r="T332" s="16" t="e">
        <f>VLOOKUP(Таблица91112282710[[#This Row],[Ставка НДС]],ТаблицаСтавкиНДС[],2,FALSE)</f>
        <v>#N/A</v>
      </c>
      <c r="U332" s="6"/>
      <c r="V332" t="e">
        <f>VLOOKUP(Таблица91112282710[[#This Row],[Название источника финансирования]],ТаблИстФинанс[],2,FALSE)</f>
        <v>#N/A</v>
      </c>
      <c r="W332" s="2"/>
      <c r="X332" s="14"/>
      <c r="Y332" s="13"/>
      <c r="Z332" s="13"/>
      <c r="AA332" s="13"/>
      <c r="AB332" s="13"/>
      <c r="AC332" s="17"/>
      <c r="AD332" s="17"/>
      <c r="AE332" s="20"/>
      <c r="AF332" s="20"/>
      <c r="AG332" s="6"/>
      <c r="AH332" t="e">
        <f>VLOOKUP(Таблица91112282710[[#This Row],[Название способа закупки]],ТаблСпосЗакуп[],2,FALSE)</f>
        <v>#N/A</v>
      </c>
      <c r="AI332" s="6"/>
      <c r="AJ332" t="e">
        <f>VLOOKUP(Таблица91112282710[[#This Row],[Название формы конкурентной закупки]],ТаблФормЗакуп[],2,FALSE)</f>
        <v>#N/A</v>
      </c>
      <c r="AM332" s="14"/>
      <c r="AN332" s="14"/>
      <c r="AO332" s="15"/>
      <c r="AP332" s="14"/>
      <c r="AQ332" s="14"/>
      <c r="AR332" s="14"/>
      <c r="AT332" s="2"/>
      <c r="AV332" s="6"/>
      <c r="AW332" t="e">
        <f>VLOOKUP(Таблица91112282710[[#This Row],[Название ПД1 для согласования]],ТаблПодрГазпром[],2,FALSE)</f>
        <v>#N/A</v>
      </c>
      <c r="AX332" s="6"/>
      <c r="AY332" t="e">
        <f>VLOOKUP(Таблица91112282710[[#This Row],[Название ПД2 для согласования]],ТаблПодрГазпром[],2,FALSE)</f>
        <v>#N/A</v>
      </c>
      <c r="AZ332" s="6"/>
      <c r="BA332" t="e">
        <f>VLOOKUP(Таблица91112282710[[#This Row],[Название ПД3 для согласования]],ТаблПодрГазпром[],2,FALSE)</f>
        <v>#N/A</v>
      </c>
      <c r="BB332" s="6"/>
      <c r="BC332" t="e">
        <f>VLOOKUP(Таблица91112282710[[#This Row],[Название ПД4 для согласования]],ТаблПодрГазпром[],2,FALSE)</f>
        <v>#N/A</v>
      </c>
      <c r="BD332" s="6"/>
      <c r="BE332" t="e">
        <f>VLOOKUP(Таблица91112282710[[#This Row],[Название ПД5 для согласования]],ТаблПодрГазпром[],2,FALSE)</f>
        <v>#N/A</v>
      </c>
      <c r="BF332" s="2"/>
      <c r="BG332" s="12"/>
      <c r="BH332" s="12"/>
      <c r="BI332" s="6"/>
      <c r="BJ332" t="e">
        <f>VLOOKUP(Таблица91112282710[[#This Row],[Название направления закупки]],ТаблНапрЗакуп[],2,FALSE)</f>
        <v>#N/A</v>
      </c>
      <c r="BK332" s="14"/>
      <c r="BL332" s="43" t="e">
        <f>VLOOKUP(Таблица91112282710[[#This Row],[Наименование подразделения-заявителя закупки (только для закупок ОАО "Газпром")]],ТаблПодрГазпром[],2,FALSE)</f>
        <v>#N/A</v>
      </c>
      <c r="BM332" s="14"/>
    </row>
    <row r="333" spans="1:65" x14ac:dyDescent="0.25">
      <c r="A333" s="2"/>
      <c r="B333" s="16"/>
      <c r="C333" s="6"/>
      <c r="D333" t="e">
        <f>VLOOKUP(Таблица91112282710[[#This Row],[Название документа, основания для закупки]],ТаблОснЗакуп[],2,FALSE)</f>
        <v>#N/A</v>
      </c>
      <c r="E333" s="2"/>
      <c r="F333" s="6"/>
      <c r="G333" s="41" t="e">
        <f>VLOOKUP(Таблица91112282710[[#This Row],[ Название раздела Плана]],ТаблРазделПлана4[],2,FALSE)</f>
        <v>#N/A</v>
      </c>
      <c r="H333" s="14"/>
      <c r="I333" s="14"/>
      <c r="J333" s="17"/>
      <c r="K333" s="17"/>
      <c r="L333" s="52"/>
      <c r="M333" s="51" t="e">
        <f>VLOOKUP(Таблица91112282710[[#This Row],[Предмет закупки для учета исключений  в годовом объеме закупок (Код исключения СМСП)]],ТаблИсключ,2,FALSE)</f>
        <v>#N/A</v>
      </c>
      <c r="N333" s="20"/>
      <c r="O333" s="12"/>
      <c r="P333" s="37"/>
      <c r="Q333" s="12"/>
      <c r="R333" s="12"/>
      <c r="S333" s="12"/>
      <c r="T333" s="16" t="e">
        <f>VLOOKUP(Таблица91112282710[[#This Row],[Ставка НДС]],ТаблицаСтавкиНДС[],2,FALSE)</f>
        <v>#N/A</v>
      </c>
      <c r="U333" s="6"/>
      <c r="V333" t="e">
        <f>VLOOKUP(Таблица91112282710[[#This Row],[Название источника финансирования]],ТаблИстФинанс[],2,FALSE)</f>
        <v>#N/A</v>
      </c>
      <c r="W333" s="2"/>
      <c r="X333" s="14"/>
      <c r="Y333" s="13"/>
      <c r="Z333" s="13"/>
      <c r="AA333" s="13"/>
      <c r="AB333" s="13"/>
      <c r="AC333" s="17"/>
      <c r="AD333" s="17"/>
      <c r="AE333" s="20"/>
      <c r="AF333" s="20"/>
      <c r="AG333" s="6"/>
      <c r="AH333" t="e">
        <f>VLOOKUP(Таблица91112282710[[#This Row],[Название способа закупки]],ТаблСпосЗакуп[],2,FALSE)</f>
        <v>#N/A</v>
      </c>
      <c r="AI333" s="6"/>
      <c r="AJ333" t="e">
        <f>VLOOKUP(Таблица91112282710[[#This Row],[Название формы конкурентной закупки]],ТаблФормЗакуп[],2,FALSE)</f>
        <v>#N/A</v>
      </c>
      <c r="AM333" s="14"/>
      <c r="AN333" s="14"/>
      <c r="AO333" s="15"/>
      <c r="AP333" s="14"/>
      <c r="AQ333" s="14"/>
      <c r="AR333" s="14"/>
      <c r="AT333" s="2"/>
      <c r="AV333" s="6"/>
      <c r="AW333" t="e">
        <f>VLOOKUP(Таблица91112282710[[#This Row],[Название ПД1 для согласования]],ТаблПодрГазпром[],2,FALSE)</f>
        <v>#N/A</v>
      </c>
      <c r="AX333" s="6"/>
      <c r="AY333" t="e">
        <f>VLOOKUP(Таблица91112282710[[#This Row],[Название ПД2 для согласования]],ТаблПодрГазпром[],2,FALSE)</f>
        <v>#N/A</v>
      </c>
      <c r="AZ333" s="6"/>
      <c r="BA333" t="e">
        <f>VLOOKUP(Таблица91112282710[[#This Row],[Название ПД3 для согласования]],ТаблПодрГазпром[],2,FALSE)</f>
        <v>#N/A</v>
      </c>
      <c r="BB333" s="6"/>
      <c r="BC333" t="e">
        <f>VLOOKUP(Таблица91112282710[[#This Row],[Название ПД4 для согласования]],ТаблПодрГазпром[],2,FALSE)</f>
        <v>#N/A</v>
      </c>
      <c r="BD333" s="6"/>
      <c r="BE333" t="e">
        <f>VLOOKUP(Таблица91112282710[[#This Row],[Название ПД5 для согласования]],ТаблПодрГазпром[],2,FALSE)</f>
        <v>#N/A</v>
      </c>
      <c r="BF333" s="2"/>
      <c r="BG333" s="12"/>
      <c r="BH333" s="12"/>
      <c r="BI333" s="6"/>
      <c r="BJ333" t="e">
        <f>VLOOKUP(Таблица91112282710[[#This Row],[Название направления закупки]],ТаблНапрЗакуп[],2,FALSE)</f>
        <v>#N/A</v>
      </c>
      <c r="BK333" s="14"/>
      <c r="BL333" s="44" t="e">
        <f>VLOOKUP(Таблица91112282710[[#This Row],[Наименование подразделения-заявителя закупки (только для закупок ОАО "Газпром")]],ТаблПодрГазпром[],2,FALSE)</f>
        <v>#N/A</v>
      </c>
      <c r="BM333" s="14"/>
    </row>
    <row r="334" spans="1:65" x14ac:dyDescent="0.25">
      <c r="A334" s="2"/>
      <c r="B334" s="16"/>
      <c r="C334" s="6"/>
      <c r="D334" t="e">
        <f>VLOOKUP(Таблица91112282710[[#This Row],[Название документа, основания для закупки]],ТаблОснЗакуп[],2,FALSE)</f>
        <v>#N/A</v>
      </c>
      <c r="E334" s="2"/>
      <c r="F334" s="6"/>
      <c r="G334" s="41" t="e">
        <f>VLOOKUP(Таблица91112282710[[#This Row],[ Название раздела Плана]],ТаблРазделПлана4[],2,FALSE)</f>
        <v>#N/A</v>
      </c>
      <c r="H334" s="14"/>
      <c r="I334" s="14"/>
      <c r="J334" s="17"/>
      <c r="K334" s="17"/>
      <c r="L334" s="52"/>
      <c r="M334" s="51" t="e">
        <f>VLOOKUP(Таблица91112282710[[#This Row],[Предмет закупки для учета исключений  в годовом объеме закупок (Код исключения СМСП)]],ТаблИсключ,2,FALSE)</f>
        <v>#N/A</v>
      </c>
      <c r="N334" s="20"/>
      <c r="O334" s="12"/>
      <c r="P334" s="37"/>
      <c r="Q334" s="12"/>
      <c r="R334" s="12"/>
      <c r="S334" s="12"/>
      <c r="T334" s="16" t="e">
        <f>VLOOKUP(Таблица91112282710[[#This Row],[Ставка НДС]],ТаблицаСтавкиНДС[],2,FALSE)</f>
        <v>#N/A</v>
      </c>
      <c r="U334" s="6"/>
      <c r="V334" t="e">
        <f>VLOOKUP(Таблица91112282710[[#This Row],[Название источника финансирования]],ТаблИстФинанс[],2,FALSE)</f>
        <v>#N/A</v>
      </c>
      <c r="W334" s="2"/>
      <c r="X334" s="14"/>
      <c r="Y334" s="13"/>
      <c r="Z334" s="13"/>
      <c r="AA334" s="13"/>
      <c r="AB334" s="13"/>
      <c r="AC334" s="17"/>
      <c r="AD334" s="17"/>
      <c r="AE334" s="20"/>
      <c r="AF334" s="20"/>
      <c r="AG334" s="6"/>
      <c r="AH334" t="e">
        <f>VLOOKUP(Таблица91112282710[[#This Row],[Название способа закупки]],ТаблСпосЗакуп[],2,FALSE)</f>
        <v>#N/A</v>
      </c>
      <c r="AI334" s="6"/>
      <c r="AJ334" t="e">
        <f>VLOOKUP(Таблица91112282710[[#This Row],[Название формы конкурентной закупки]],ТаблФормЗакуп[],2,FALSE)</f>
        <v>#N/A</v>
      </c>
      <c r="AM334" s="14"/>
      <c r="AN334" s="14"/>
      <c r="AO334" s="15"/>
      <c r="AP334" s="14"/>
      <c r="AQ334" s="14"/>
      <c r="AR334" s="14"/>
      <c r="AT334" s="2"/>
      <c r="AV334" s="6"/>
      <c r="AW334" t="e">
        <f>VLOOKUP(Таблица91112282710[[#This Row],[Название ПД1 для согласования]],ТаблПодрГазпром[],2,FALSE)</f>
        <v>#N/A</v>
      </c>
      <c r="AX334" s="6"/>
      <c r="AY334" t="e">
        <f>VLOOKUP(Таблица91112282710[[#This Row],[Название ПД2 для согласования]],ТаблПодрГазпром[],2,FALSE)</f>
        <v>#N/A</v>
      </c>
      <c r="AZ334" s="6"/>
      <c r="BA334" t="e">
        <f>VLOOKUP(Таблица91112282710[[#This Row],[Название ПД3 для согласования]],ТаблПодрГазпром[],2,FALSE)</f>
        <v>#N/A</v>
      </c>
      <c r="BB334" s="6"/>
      <c r="BC334" t="e">
        <f>VLOOKUP(Таблица91112282710[[#This Row],[Название ПД4 для согласования]],ТаблПодрГазпром[],2,FALSE)</f>
        <v>#N/A</v>
      </c>
      <c r="BD334" s="6"/>
      <c r="BE334" t="e">
        <f>VLOOKUP(Таблица91112282710[[#This Row],[Название ПД5 для согласования]],ТаблПодрГазпром[],2,FALSE)</f>
        <v>#N/A</v>
      </c>
      <c r="BF334" s="2"/>
      <c r="BG334" s="12"/>
      <c r="BH334" s="12"/>
      <c r="BI334" s="6"/>
      <c r="BJ334" t="e">
        <f>VLOOKUP(Таблица91112282710[[#This Row],[Название направления закупки]],ТаблНапрЗакуп[],2,FALSE)</f>
        <v>#N/A</v>
      </c>
      <c r="BK334" s="14"/>
      <c r="BL334" s="43" t="e">
        <f>VLOOKUP(Таблица91112282710[[#This Row],[Наименование подразделения-заявителя закупки (только для закупок ОАО "Газпром")]],ТаблПодрГазпром[],2,FALSE)</f>
        <v>#N/A</v>
      </c>
      <c r="BM334" s="14"/>
    </row>
    <row r="335" spans="1:65" x14ac:dyDescent="0.25">
      <c r="A335" s="2"/>
      <c r="B335" s="16"/>
      <c r="C335" s="6"/>
      <c r="D335" t="e">
        <f>VLOOKUP(Таблица91112282710[[#This Row],[Название документа, основания для закупки]],ТаблОснЗакуп[],2,FALSE)</f>
        <v>#N/A</v>
      </c>
      <c r="E335" s="2"/>
      <c r="F335" s="6"/>
      <c r="G335" s="41" t="e">
        <f>VLOOKUP(Таблица91112282710[[#This Row],[ Название раздела Плана]],ТаблРазделПлана4[],2,FALSE)</f>
        <v>#N/A</v>
      </c>
      <c r="H335" s="14"/>
      <c r="I335" s="14"/>
      <c r="J335" s="17"/>
      <c r="K335" s="17"/>
      <c r="L335" s="52"/>
      <c r="M335" s="51" t="e">
        <f>VLOOKUP(Таблица91112282710[[#This Row],[Предмет закупки для учета исключений  в годовом объеме закупок (Код исключения СМСП)]],ТаблИсключ,2,FALSE)</f>
        <v>#N/A</v>
      </c>
      <c r="N335" s="20"/>
      <c r="O335" s="12"/>
      <c r="P335" s="37"/>
      <c r="Q335" s="12"/>
      <c r="R335" s="12"/>
      <c r="S335" s="12"/>
      <c r="T335" s="16" t="e">
        <f>VLOOKUP(Таблица91112282710[[#This Row],[Ставка НДС]],ТаблицаСтавкиНДС[],2,FALSE)</f>
        <v>#N/A</v>
      </c>
      <c r="U335" s="6"/>
      <c r="V335" t="e">
        <f>VLOOKUP(Таблица91112282710[[#This Row],[Название источника финансирования]],ТаблИстФинанс[],2,FALSE)</f>
        <v>#N/A</v>
      </c>
      <c r="W335" s="2"/>
      <c r="X335" s="14"/>
      <c r="Y335" s="13"/>
      <c r="Z335" s="13"/>
      <c r="AA335" s="13"/>
      <c r="AB335" s="13"/>
      <c r="AC335" s="17"/>
      <c r="AD335" s="17"/>
      <c r="AE335" s="20"/>
      <c r="AF335" s="20"/>
      <c r="AG335" s="6"/>
      <c r="AH335" t="e">
        <f>VLOOKUP(Таблица91112282710[[#This Row],[Название способа закупки]],ТаблСпосЗакуп[],2,FALSE)</f>
        <v>#N/A</v>
      </c>
      <c r="AI335" s="6"/>
      <c r="AJ335" t="e">
        <f>VLOOKUP(Таблица91112282710[[#This Row],[Название формы конкурентной закупки]],ТаблФормЗакуп[],2,FALSE)</f>
        <v>#N/A</v>
      </c>
      <c r="AM335" s="14"/>
      <c r="AN335" s="14"/>
      <c r="AO335" s="15"/>
      <c r="AP335" s="14"/>
      <c r="AQ335" s="14"/>
      <c r="AR335" s="14"/>
      <c r="AT335" s="2"/>
      <c r="AV335" s="6"/>
      <c r="AW335" t="e">
        <f>VLOOKUP(Таблица91112282710[[#This Row],[Название ПД1 для согласования]],ТаблПодрГазпром[],2,FALSE)</f>
        <v>#N/A</v>
      </c>
      <c r="AX335" s="6"/>
      <c r="AY335" t="e">
        <f>VLOOKUP(Таблица91112282710[[#This Row],[Название ПД2 для согласования]],ТаблПодрГазпром[],2,FALSE)</f>
        <v>#N/A</v>
      </c>
      <c r="AZ335" s="6"/>
      <c r="BA335" t="e">
        <f>VLOOKUP(Таблица91112282710[[#This Row],[Название ПД3 для согласования]],ТаблПодрГазпром[],2,FALSE)</f>
        <v>#N/A</v>
      </c>
      <c r="BB335" s="6"/>
      <c r="BC335" t="e">
        <f>VLOOKUP(Таблица91112282710[[#This Row],[Название ПД4 для согласования]],ТаблПодрГазпром[],2,FALSE)</f>
        <v>#N/A</v>
      </c>
      <c r="BD335" s="6"/>
      <c r="BE335" t="e">
        <f>VLOOKUP(Таблица91112282710[[#This Row],[Название ПД5 для согласования]],ТаблПодрГазпром[],2,FALSE)</f>
        <v>#N/A</v>
      </c>
      <c r="BF335" s="2"/>
      <c r="BG335" s="12"/>
      <c r="BH335" s="12"/>
      <c r="BI335" s="6"/>
      <c r="BJ335" t="e">
        <f>VLOOKUP(Таблица91112282710[[#This Row],[Название направления закупки]],ТаблНапрЗакуп[],2,FALSE)</f>
        <v>#N/A</v>
      </c>
      <c r="BK335" s="14"/>
      <c r="BL335" s="44" t="e">
        <f>VLOOKUP(Таблица91112282710[[#This Row],[Наименование подразделения-заявителя закупки (только для закупок ОАО "Газпром")]],ТаблПодрГазпром[],2,FALSE)</f>
        <v>#N/A</v>
      </c>
      <c r="BM335" s="14"/>
    </row>
    <row r="336" spans="1:65" x14ac:dyDescent="0.25">
      <c r="A336" s="2"/>
      <c r="B336" s="16"/>
      <c r="C336" s="6"/>
      <c r="D336" t="e">
        <f>VLOOKUP(Таблица91112282710[[#This Row],[Название документа, основания для закупки]],ТаблОснЗакуп[],2,FALSE)</f>
        <v>#N/A</v>
      </c>
      <c r="E336" s="2"/>
      <c r="F336" s="6"/>
      <c r="G336" s="41" t="e">
        <f>VLOOKUP(Таблица91112282710[[#This Row],[ Название раздела Плана]],ТаблРазделПлана4[],2,FALSE)</f>
        <v>#N/A</v>
      </c>
      <c r="H336" s="14"/>
      <c r="I336" s="14"/>
      <c r="J336" s="17"/>
      <c r="K336" s="17"/>
      <c r="L336" s="52"/>
      <c r="M336" s="51" t="e">
        <f>VLOOKUP(Таблица91112282710[[#This Row],[Предмет закупки для учета исключений  в годовом объеме закупок (Код исключения СМСП)]],ТаблИсключ,2,FALSE)</f>
        <v>#N/A</v>
      </c>
      <c r="N336" s="20"/>
      <c r="O336" s="12"/>
      <c r="P336" s="37"/>
      <c r="Q336" s="12"/>
      <c r="R336" s="12"/>
      <c r="S336" s="12"/>
      <c r="T336" s="16" t="e">
        <f>VLOOKUP(Таблица91112282710[[#This Row],[Ставка НДС]],ТаблицаСтавкиНДС[],2,FALSE)</f>
        <v>#N/A</v>
      </c>
      <c r="U336" s="6"/>
      <c r="V336" t="e">
        <f>VLOOKUP(Таблица91112282710[[#This Row],[Название источника финансирования]],ТаблИстФинанс[],2,FALSE)</f>
        <v>#N/A</v>
      </c>
      <c r="W336" s="2"/>
      <c r="X336" s="14"/>
      <c r="Y336" s="13"/>
      <c r="Z336" s="13"/>
      <c r="AA336" s="13"/>
      <c r="AB336" s="13"/>
      <c r="AC336" s="17"/>
      <c r="AD336" s="17"/>
      <c r="AE336" s="20"/>
      <c r="AF336" s="20"/>
      <c r="AG336" s="6"/>
      <c r="AH336" t="e">
        <f>VLOOKUP(Таблица91112282710[[#This Row],[Название способа закупки]],ТаблСпосЗакуп[],2,FALSE)</f>
        <v>#N/A</v>
      </c>
      <c r="AI336" s="6"/>
      <c r="AJ336" t="e">
        <f>VLOOKUP(Таблица91112282710[[#This Row],[Название формы конкурентной закупки]],ТаблФормЗакуп[],2,FALSE)</f>
        <v>#N/A</v>
      </c>
      <c r="AM336" s="14"/>
      <c r="AN336" s="14"/>
      <c r="AO336" s="15"/>
      <c r="AP336" s="14"/>
      <c r="AQ336" s="14"/>
      <c r="AR336" s="14"/>
      <c r="AT336" s="2"/>
      <c r="AV336" s="6"/>
      <c r="AW336" t="e">
        <f>VLOOKUP(Таблица91112282710[[#This Row],[Название ПД1 для согласования]],ТаблПодрГазпром[],2,FALSE)</f>
        <v>#N/A</v>
      </c>
      <c r="AX336" s="6"/>
      <c r="AY336" t="e">
        <f>VLOOKUP(Таблица91112282710[[#This Row],[Название ПД2 для согласования]],ТаблПодрГазпром[],2,FALSE)</f>
        <v>#N/A</v>
      </c>
      <c r="AZ336" s="6"/>
      <c r="BA336" t="e">
        <f>VLOOKUP(Таблица91112282710[[#This Row],[Название ПД3 для согласования]],ТаблПодрГазпром[],2,FALSE)</f>
        <v>#N/A</v>
      </c>
      <c r="BB336" s="6"/>
      <c r="BC336" t="e">
        <f>VLOOKUP(Таблица91112282710[[#This Row],[Название ПД4 для согласования]],ТаблПодрГазпром[],2,FALSE)</f>
        <v>#N/A</v>
      </c>
      <c r="BD336" s="6"/>
      <c r="BE336" t="e">
        <f>VLOOKUP(Таблица91112282710[[#This Row],[Название ПД5 для согласования]],ТаблПодрГазпром[],2,FALSE)</f>
        <v>#N/A</v>
      </c>
      <c r="BF336" s="2"/>
      <c r="BG336" s="12"/>
      <c r="BH336" s="12"/>
      <c r="BI336" s="6"/>
      <c r="BJ336" t="e">
        <f>VLOOKUP(Таблица91112282710[[#This Row],[Название направления закупки]],ТаблНапрЗакуп[],2,FALSE)</f>
        <v>#N/A</v>
      </c>
      <c r="BK336" s="14"/>
      <c r="BL336" s="43" t="e">
        <f>VLOOKUP(Таблица91112282710[[#This Row],[Наименование подразделения-заявителя закупки (только для закупок ОАО "Газпром")]],ТаблПодрГазпром[],2,FALSE)</f>
        <v>#N/A</v>
      </c>
      <c r="BM336" s="14"/>
    </row>
    <row r="337" spans="1:65" x14ac:dyDescent="0.25">
      <c r="A337" s="2"/>
      <c r="B337" s="16"/>
      <c r="C337" s="6"/>
      <c r="D337" t="e">
        <f>VLOOKUP(Таблица91112282710[[#This Row],[Название документа, основания для закупки]],ТаблОснЗакуп[],2,FALSE)</f>
        <v>#N/A</v>
      </c>
      <c r="E337" s="2"/>
      <c r="F337" s="6"/>
      <c r="G337" s="41" t="e">
        <f>VLOOKUP(Таблица91112282710[[#This Row],[ Название раздела Плана]],ТаблРазделПлана4[],2,FALSE)</f>
        <v>#N/A</v>
      </c>
      <c r="H337" s="14"/>
      <c r="I337" s="14"/>
      <c r="J337" s="17"/>
      <c r="K337" s="17"/>
      <c r="L337" s="52"/>
      <c r="M337" s="51" t="e">
        <f>VLOOKUP(Таблица91112282710[[#This Row],[Предмет закупки для учета исключений  в годовом объеме закупок (Код исключения СМСП)]],ТаблИсключ,2,FALSE)</f>
        <v>#N/A</v>
      </c>
      <c r="N337" s="20"/>
      <c r="O337" s="12"/>
      <c r="P337" s="37"/>
      <c r="Q337" s="12"/>
      <c r="R337" s="12"/>
      <c r="S337" s="12"/>
      <c r="T337" s="16" t="e">
        <f>VLOOKUP(Таблица91112282710[[#This Row],[Ставка НДС]],ТаблицаСтавкиНДС[],2,FALSE)</f>
        <v>#N/A</v>
      </c>
      <c r="U337" s="6"/>
      <c r="V337" t="e">
        <f>VLOOKUP(Таблица91112282710[[#This Row],[Название источника финансирования]],ТаблИстФинанс[],2,FALSE)</f>
        <v>#N/A</v>
      </c>
      <c r="W337" s="2"/>
      <c r="X337" s="14"/>
      <c r="Y337" s="13"/>
      <c r="Z337" s="13"/>
      <c r="AA337" s="13"/>
      <c r="AB337" s="13"/>
      <c r="AC337" s="17"/>
      <c r="AD337" s="17"/>
      <c r="AE337" s="20"/>
      <c r="AF337" s="20"/>
      <c r="AG337" s="6"/>
      <c r="AH337" t="e">
        <f>VLOOKUP(Таблица91112282710[[#This Row],[Название способа закупки]],ТаблСпосЗакуп[],2,FALSE)</f>
        <v>#N/A</v>
      </c>
      <c r="AI337" s="6"/>
      <c r="AJ337" t="e">
        <f>VLOOKUP(Таблица91112282710[[#This Row],[Название формы конкурентной закупки]],ТаблФормЗакуп[],2,FALSE)</f>
        <v>#N/A</v>
      </c>
      <c r="AM337" s="14"/>
      <c r="AN337" s="14"/>
      <c r="AO337" s="15"/>
      <c r="AP337" s="14"/>
      <c r="AQ337" s="14"/>
      <c r="AR337" s="14"/>
      <c r="AT337" s="2"/>
      <c r="AV337" s="6"/>
      <c r="AW337" t="e">
        <f>VLOOKUP(Таблица91112282710[[#This Row],[Название ПД1 для согласования]],ТаблПодрГазпром[],2,FALSE)</f>
        <v>#N/A</v>
      </c>
      <c r="AX337" s="6"/>
      <c r="AY337" t="e">
        <f>VLOOKUP(Таблица91112282710[[#This Row],[Название ПД2 для согласования]],ТаблПодрГазпром[],2,FALSE)</f>
        <v>#N/A</v>
      </c>
      <c r="AZ337" s="6"/>
      <c r="BA337" t="e">
        <f>VLOOKUP(Таблица91112282710[[#This Row],[Название ПД3 для согласования]],ТаблПодрГазпром[],2,FALSE)</f>
        <v>#N/A</v>
      </c>
      <c r="BB337" s="6"/>
      <c r="BC337" t="e">
        <f>VLOOKUP(Таблица91112282710[[#This Row],[Название ПД4 для согласования]],ТаблПодрГазпром[],2,FALSE)</f>
        <v>#N/A</v>
      </c>
      <c r="BD337" s="6"/>
      <c r="BE337" t="e">
        <f>VLOOKUP(Таблица91112282710[[#This Row],[Название ПД5 для согласования]],ТаблПодрГазпром[],2,FALSE)</f>
        <v>#N/A</v>
      </c>
      <c r="BF337" s="2"/>
      <c r="BG337" s="12"/>
      <c r="BH337" s="12"/>
      <c r="BI337" s="6"/>
      <c r="BJ337" t="e">
        <f>VLOOKUP(Таблица91112282710[[#This Row],[Название направления закупки]],ТаблНапрЗакуп[],2,FALSE)</f>
        <v>#N/A</v>
      </c>
      <c r="BK337" s="14"/>
      <c r="BL337" s="44" t="e">
        <f>VLOOKUP(Таблица91112282710[[#This Row],[Наименование подразделения-заявителя закупки (только для закупок ОАО "Газпром")]],ТаблПодрГазпром[],2,FALSE)</f>
        <v>#N/A</v>
      </c>
      <c r="BM337" s="14"/>
    </row>
    <row r="338" spans="1:65" x14ac:dyDescent="0.25">
      <c r="A338" s="2"/>
      <c r="B338" s="16"/>
      <c r="C338" s="6"/>
      <c r="D338" t="e">
        <f>VLOOKUP(Таблица91112282710[[#This Row],[Название документа, основания для закупки]],ТаблОснЗакуп[],2,FALSE)</f>
        <v>#N/A</v>
      </c>
      <c r="E338" s="2"/>
      <c r="F338" s="6"/>
      <c r="G338" s="41" t="e">
        <f>VLOOKUP(Таблица91112282710[[#This Row],[ Название раздела Плана]],ТаблРазделПлана4[],2,FALSE)</f>
        <v>#N/A</v>
      </c>
      <c r="H338" s="14"/>
      <c r="I338" s="14"/>
      <c r="J338" s="17"/>
      <c r="K338" s="17"/>
      <c r="L338" s="52"/>
      <c r="M338" s="51" t="e">
        <f>VLOOKUP(Таблица91112282710[[#This Row],[Предмет закупки для учета исключений  в годовом объеме закупок (Код исключения СМСП)]],ТаблИсключ,2,FALSE)</f>
        <v>#N/A</v>
      </c>
      <c r="N338" s="20"/>
      <c r="O338" s="12"/>
      <c r="P338" s="37"/>
      <c r="Q338" s="12"/>
      <c r="R338" s="12"/>
      <c r="S338" s="12"/>
      <c r="T338" s="16" t="e">
        <f>VLOOKUP(Таблица91112282710[[#This Row],[Ставка НДС]],ТаблицаСтавкиНДС[],2,FALSE)</f>
        <v>#N/A</v>
      </c>
      <c r="U338" s="6"/>
      <c r="V338" t="e">
        <f>VLOOKUP(Таблица91112282710[[#This Row],[Название источника финансирования]],ТаблИстФинанс[],2,FALSE)</f>
        <v>#N/A</v>
      </c>
      <c r="W338" s="2"/>
      <c r="X338" s="14"/>
      <c r="Y338" s="13"/>
      <c r="Z338" s="13"/>
      <c r="AA338" s="13"/>
      <c r="AB338" s="13"/>
      <c r="AC338" s="17"/>
      <c r="AD338" s="17"/>
      <c r="AE338" s="20"/>
      <c r="AF338" s="20"/>
      <c r="AG338" s="6"/>
      <c r="AH338" t="e">
        <f>VLOOKUP(Таблица91112282710[[#This Row],[Название способа закупки]],ТаблСпосЗакуп[],2,FALSE)</f>
        <v>#N/A</v>
      </c>
      <c r="AI338" s="6"/>
      <c r="AJ338" t="e">
        <f>VLOOKUP(Таблица91112282710[[#This Row],[Название формы конкурентной закупки]],ТаблФормЗакуп[],2,FALSE)</f>
        <v>#N/A</v>
      </c>
      <c r="AM338" s="14"/>
      <c r="AN338" s="14"/>
      <c r="AO338" s="15"/>
      <c r="AP338" s="14"/>
      <c r="AQ338" s="14"/>
      <c r="AR338" s="14"/>
      <c r="AT338" s="2"/>
      <c r="AV338" s="6"/>
      <c r="AW338" t="e">
        <f>VLOOKUP(Таблица91112282710[[#This Row],[Название ПД1 для согласования]],ТаблПодрГазпром[],2,FALSE)</f>
        <v>#N/A</v>
      </c>
      <c r="AX338" s="6"/>
      <c r="AY338" t="e">
        <f>VLOOKUP(Таблица91112282710[[#This Row],[Название ПД2 для согласования]],ТаблПодрГазпром[],2,FALSE)</f>
        <v>#N/A</v>
      </c>
      <c r="AZ338" s="6"/>
      <c r="BA338" t="e">
        <f>VLOOKUP(Таблица91112282710[[#This Row],[Название ПД3 для согласования]],ТаблПодрГазпром[],2,FALSE)</f>
        <v>#N/A</v>
      </c>
      <c r="BB338" s="6"/>
      <c r="BC338" t="e">
        <f>VLOOKUP(Таблица91112282710[[#This Row],[Название ПД4 для согласования]],ТаблПодрГазпром[],2,FALSE)</f>
        <v>#N/A</v>
      </c>
      <c r="BD338" s="6"/>
      <c r="BE338" t="e">
        <f>VLOOKUP(Таблица91112282710[[#This Row],[Название ПД5 для согласования]],ТаблПодрГазпром[],2,FALSE)</f>
        <v>#N/A</v>
      </c>
      <c r="BF338" s="2"/>
      <c r="BG338" s="12"/>
      <c r="BH338" s="12"/>
      <c r="BI338" s="6"/>
      <c r="BJ338" t="e">
        <f>VLOOKUP(Таблица91112282710[[#This Row],[Название направления закупки]],ТаблНапрЗакуп[],2,FALSE)</f>
        <v>#N/A</v>
      </c>
      <c r="BK338" s="14"/>
      <c r="BL338" s="43" t="e">
        <f>VLOOKUP(Таблица91112282710[[#This Row],[Наименование подразделения-заявителя закупки (только для закупок ОАО "Газпром")]],ТаблПодрГазпром[],2,FALSE)</f>
        <v>#N/A</v>
      </c>
      <c r="BM338" s="14"/>
    </row>
    <row r="339" spans="1:65" x14ac:dyDescent="0.25">
      <c r="A339" s="2"/>
      <c r="B339" s="16"/>
      <c r="C339" s="6"/>
      <c r="D339" t="e">
        <f>VLOOKUP(Таблица91112282710[[#This Row],[Название документа, основания для закупки]],ТаблОснЗакуп[],2,FALSE)</f>
        <v>#N/A</v>
      </c>
      <c r="E339" s="2"/>
      <c r="F339" s="6"/>
      <c r="G339" s="41" t="e">
        <f>VLOOKUP(Таблица91112282710[[#This Row],[ Название раздела Плана]],ТаблРазделПлана4[],2,FALSE)</f>
        <v>#N/A</v>
      </c>
      <c r="H339" s="14"/>
      <c r="I339" s="14"/>
      <c r="J339" s="17"/>
      <c r="K339" s="17"/>
      <c r="L339" s="52"/>
      <c r="M339" s="51" t="e">
        <f>VLOOKUP(Таблица91112282710[[#This Row],[Предмет закупки для учета исключений  в годовом объеме закупок (Код исключения СМСП)]],ТаблИсключ,2,FALSE)</f>
        <v>#N/A</v>
      </c>
      <c r="N339" s="20"/>
      <c r="O339" s="12"/>
      <c r="P339" s="37"/>
      <c r="Q339" s="12"/>
      <c r="R339" s="12"/>
      <c r="S339" s="12"/>
      <c r="T339" s="16" t="e">
        <f>VLOOKUP(Таблица91112282710[[#This Row],[Ставка НДС]],ТаблицаСтавкиНДС[],2,FALSE)</f>
        <v>#N/A</v>
      </c>
      <c r="U339" s="6"/>
      <c r="V339" t="e">
        <f>VLOOKUP(Таблица91112282710[[#This Row],[Название источника финансирования]],ТаблИстФинанс[],2,FALSE)</f>
        <v>#N/A</v>
      </c>
      <c r="W339" s="2"/>
      <c r="X339" s="14"/>
      <c r="Y339" s="13"/>
      <c r="Z339" s="13"/>
      <c r="AA339" s="13"/>
      <c r="AB339" s="13"/>
      <c r="AC339" s="17"/>
      <c r="AD339" s="17"/>
      <c r="AE339" s="20"/>
      <c r="AF339" s="20"/>
      <c r="AG339" s="6"/>
      <c r="AH339" t="e">
        <f>VLOOKUP(Таблица91112282710[[#This Row],[Название способа закупки]],ТаблСпосЗакуп[],2,FALSE)</f>
        <v>#N/A</v>
      </c>
      <c r="AI339" s="6"/>
      <c r="AJ339" t="e">
        <f>VLOOKUP(Таблица91112282710[[#This Row],[Название формы конкурентной закупки]],ТаблФормЗакуп[],2,FALSE)</f>
        <v>#N/A</v>
      </c>
      <c r="AM339" s="14"/>
      <c r="AN339" s="14"/>
      <c r="AO339" s="15"/>
      <c r="AP339" s="14"/>
      <c r="AQ339" s="14"/>
      <c r="AR339" s="14"/>
      <c r="AT339" s="2"/>
      <c r="AV339" s="6"/>
      <c r="AW339" t="e">
        <f>VLOOKUP(Таблица91112282710[[#This Row],[Название ПД1 для согласования]],ТаблПодрГазпром[],2,FALSE)</f>
        <v>#N/A</v>
      </c>
      <c r="AX339" s="6"/>
      <c r="AY339" t="e">
        <f>VLOOKUP(Таблица91112282710[[#This Row],[Название ПД2 для согласования]],ТаблПодрГазпром[],2,FALSE)</f>
        <v>#N/A</v>
      </c>
      <c r="AZ339" s="6"/>
      <c r="BA339" t="e">
        <f>VLOOKUP(Таблица91112282710[[#This Row],[Название ПД3 для согласования]],ТаблПодрГазпром[],2,FALSE)</f>
        <v>#N/A</v>
      </c>
      <c r="BB339" s="6"/>
      <c r="BC339" t="e">
        <f>VLOOKUP(Таблица91112282710[[#This Row],[Название ПД4 для согласования]],ТаблПодрГазпром[],2,FALSE)</f>
        <v>#N/A</v>
      </c>
      <c r="BD339" s="6"/>
      <c r="BE339" t="e">
        <f>VLOOKUP(Таблица91112282710[[#This Row],[Название ПД5 для согласования]],ТаблПодрГазпром[],2,FALSE)</f>
        <v>#N/A</v>
      </c>
      <c r="BF339" s="2"/>
      <c r="BG339" s="12"/>
      <c r="BH339" s="12"/>
      <c r="BI339" s="6"/>
      <c r="BJ339" t="e">
        <f>VLOOKUP(Таблица91112282710[[#This Row],[Название направления закупки]],ТаблНапрЗакуп[],2,FALSE)</f>
        <v>#N/A</v>
      </c>
      <c r="BK339" s="14"/>
      <c r="BL339" s="44" t="e">
        <f>VLOOKUP(Таблица91112282710[[#This Row],[Наименование подразделения-заявителя закупки (только для закупок ОАО "Газпром")]],ТаблПодрГазпром[],2,FALSE)</f>
        <v>#N/A</v>
      </c>
      <c r="BM339" s="14"/>
    </row>
    <row r="340" spans="1:65" x14ac:dyDescent="0.25">
      <c r="A340" s="2"/>
      <c r="B340" s="16"/>
      <c r="C340" s="6"/>
      <c r="D340" t="e">
        <f>VLOOKUP(Таблица91112282710[[#This Row],[Название документа, основания для закупки]],ТаблОснЗакуп[],2,FALSE)</f>
        <v>#N/A</v>
      </c>
      <c r="E340" s="2"/>
      <c r="F340" s="6"/>
      <c r="G340" s="41" t="e">
        <f>VLOOKUP(Таблица91112282710[[#This Row],[ Название раздела Плана]],ТаблРазделПлана4[],2,FALSE)</f>
        <v>#N/A</v>
      </c>
      <c r="H340" s="14"/>
      <c r="I340" s="14"/>
      <c r="J340" s="17"/>
      <c r="K340" s="17"/>
      <c r="L340" s="52"/>
      <c r="M340" s="51" t="e">
        <f>VLOOKUP(Таблица91112282710[[#This Row],[Предмет закупки для учета исключений  в годовом объеме закупок (Код исключения СМСП)]],ТаблИсключ,2,FALSE)</f>
        <v>#N/A</v>
      </c>
      <c r="N340" s="20"/>
      <c r="O340" s="12"/>
      <c r="P340" s="37"/>
      <c r="Q340" s="12"/>
      <c r="R340" s="12"/>
      <c r="S340" s="12"/>
      <c r="T340" s="16" t="e">
        <f>VLOOKUP(Таблица91112282710[[#This Row],[Ставка НДС]],ТаблицаСтавкиНДС[],2,FALSE)</f>
        <v>#N/A</v>
      </c>
      <c r="U340" s="6"/>
      <c r="V340" t="e">
        <f>VLOOKUP(Таблица91112282710[[#This Row],[Название источника финансирования]],ТаблИстФинанс[],2,FALSE)</f>
        <v>#N/A</v>
      </c>
      <c r="W340" s="2"/>
      <c r="X340" s="14"/>
      <c r="Y340" s="13"/>
      <c r="Z340" s="13"/>
      <c r="AA340" s="13"/>
      <c r="AB340" s="13"/>
      <c r="AC340" s="17"/>
      <c r="AD340" s="17"/>
      <c r="AE340" s="20"/>
      <c r="AF340" s="20"/>
      <c r="AG340" s="6"/>
      <c r="AH340" t="e">
        <f>VLOOKUP(Таблица91112282710[[#This Row],[Название способа закупки]],ТаблСпосЗакуп[],2,FALSE)</f>
        <v>#N/A</v>
      </c>
      <c r="AI340" s="6"/>
      <c r="AJ340" t="e">
        <f>VLOOKUP(Таблица91112282710[[#This Row],[Название формы конкурентной закупки]],ТаблФормЗакуп[],2,FALSE)</f>
        <v>#N/A</v>
      </c>
      <c r="AM340" s="14"/>
      <c r="AN340" s="14"/>
      <c r="AO340" s="15"/>
      <c r="AP340" s="14"/>
      <c r="AQ340" s="14"/>
      <c r="AR340" s="14"/>
      <c r="AT340" s="2"/>
      <c r="AV340" s="6"/>
      <c r="AW340" t="e">
        <f>VLOOKUP(Таблица91112282710[[#This Row],[Название ПД1 для согласования]],ТаблПодрГазпром[],2,FALSE)</f>
        <v>#N/A</v>
      </c>
      <c r="AX340" s="6"/>
      <c r="AY340" t="e">
        <f>VLOOKUP(Таблица91112282710[[#This Row],[Название ПД2 для согласования]],ТаблПодрГазпром[],2,FALSE)</f>
        <v>#N/A</v>
      </c>
      <c r="AZ340" s="6"/>
      <c r="BA340" t="e">
        <f>VLOOKUP(Таблица91112282710[[#This Row],[Название ПД3 для согласования]],ТаблПодрГазпром[],2,FALSE)</f>
        <v>#N/A</v>
      </c>
      <c r="BB340" s="6"/>
      <c r="BC340" t="e">
        <f>VLOOKUP(Таблица91112282710[[#This Row],[Название ПД4 для согласования]],ТаблПодрГазпром[],2,FALSE)</f>
        <v>#N/A</v>
      </c>
      <c r="BD340" s="6"/>
      <c r="BE340" t="e">
        <f>VLOOKUP(Таблица91112282710[[#This Row],[Название ПД5 для согласования]],ТаблПодрГазпром[],2,FALSE)</f>
        <v>#N/A</v>
      </c>
      <c r="BF340" s="2"/>
      <c r="BG340" s="12"/>
      <c r="BH340" s="12"/>
      <c r="BI340" s="6"/>
      <c r="BJ340" t="e">
        <f>VLOOKUP(Таблица91112282710[[#This Row],[Название направления закупки]],ТаблНапрЗакуп[],2,FALSE)</f>
        <v>#N/A</v>
      </c>
      <c r="BK340" s="14"/>
      <c r="BL340" s="43" t="e">
        <f>VLOOKUP(Таблица91112282710[[#This Row],[Наименование подразделения-заявителя закупки (только для закупок ОАО "Газпром")]],ТаблПодрГазпром[],2,FALSE)</f>
        <v>#N/A</v>
      </c>
      <c r="BM340" s="14"/>
    </row>
    <row r="341" spans="1:65" x14ac:dyDescent="0.25">
      <c r="A341" s="2"/>
      <c r="B341" s="16"/>
      <c r="C341" s="6"/>
      <c r="D341" t="e">
        <f>VLOOKUP(Таблица91112282710[[#This Row],[Название документа, основания для закупки]],ТаблОснЗакуп[],2,FALSE)</f>
        <v>#N/A</v>
      </c>
      <c r="E341" s="2"/>
      <c r="F341" s="6"/>
      <c r="G341" s="41" t="e">
        <f>VLOOKUP(Таблица91112282710[[#This Row],[ Название раздела Плана]],ТаблРазделПлана4[],2,FALSE)</f>
        <v>#N/A</v>
      </c>
      <c r="H341" s="14"/>
      <c r="I341" s="14"/>
      <c r="J341" s="17"/>
      <c r="K341" s="17"/>
      <c r="L341" s="52"/>
      <c r="M341" s="51" t="e">
        <f>VLOOKUP(Таблица91112282710[[#This Row],[Предмет закупки для учета исключений  в годовом объеме закупок (Код исключения СМСП)]],ТаблИсключ,2,FALSE)</f>
        <v>#N/A</v>
      </c>
      <c r="N341" s="20"/>
      <c r="O341" s="12"/>
      <c r="P341" s="37"/>
      <c r="Q341" s="12"/>
      <c r="R341" s="12"/>
      <c r="S341" s="12"/>
      <c r="T341" s="16" t="e">
        <f>VLOOKUP(Таблица91112282710[[#This Row],[Ставка НДС]],ТаблицаСтавкиНДС[],2,FALSE)</f>
        <v>#N/A</v>
      </c>
      <c r="U341" s="6"/>
      <c r="V341" t="e">
        <f>VLOOKUP(Таблица91112282710[[#This Row],[Название источника финансирования]],ТаблИстФинанс[],2,FALSE)</f>
        <v>#N/A</v>
      </c>
      <c r="W341" s="2"/>
      <c r="X341" s="14"/>
      <c r="Y341" s="13"/>
      <c r="Z341" s="13"/>
      <c r="AA341" s="13"/>
      <c r="AB341" s="13"/>
      <c r="AC341" s="17"/>
      <c r="AD341" s="17"/>
      <c r="AE341" s="20"/>
      <c r="AF341" s="20"/>
      <c r="AG341" s="6"/>
      <c r="AH341" t="e">
        <f>VLOOKUP(Таблица91112282710[[#This Row],[Название способа закупки]],ТаблСпосЗакуп[],2,FALSE)</f>
        <v>#N/A</v>
      </c>
      <c r="AI341" s="6"/>
      <c r="AJ341" t="e">
        <f>VLOOKUP(Таблица91112282710[[#This Row],[Название формы конкурентной закупки]],ТаблФормЗакуп[],2,FALSE)</f>
        <v>#N/A</v>
      </c>
      <c r="AM341" s="14"/>
      <c r="AN341" s="14"/>
      <c r="AO341" s="15"/>
      <c r="AP341" s="14"/>
      <c r="AQ341" s="14"/>
      <c r="AR341" s="14"/>
      <c r="AT341" s="2"/>
      <c r="AV341" s="6"/>
      <c r="AW341" t="e">
        <f>VLOOKUP(Таблица91112282710[[#This Row],[Название ПД1 для согласования]],ТаблПодрГазпром[],2,FALSE)</f>
        <v>#N/A</v>
      </c>
      <c r="AX341" s="6"/>
      <c r="AY341" t="e">
        <f>VLOOKUP(Таблица91112282710[[#This Row],[Название ПД2 для согласования]],ТаблПодрГазпром[],2,FALSE)</f>
        <v>#N/A</v>
      </c>
      <c r="AZ341" s="6"/>
      <c r="BA341" t="e">
        <f>VLOOKUP(Таблица91112282710[[#This Row],[Название ПД3 для согласования]],ТаблПодрГазпром[],2,FALSE)</f>
        <v>#N/A</v>
      </c>
      <c r="BB341" s="6"/>
      <c r="BC341" t="e">
        <f>VLOOKUP(Таблица91112282710[[#This Row],[Название ПД4 для согласования]],ТаблПодрГазпром[],2,FALSE)</f>
        <v>#N/A</v>
      </c>
      <c r="BD341" s="6"/>
      <c r="BE341" t="e">
        <f>VLOOKUP(Таблица91112282710[[#This Row],[Название ПД5 для согласования]],ТаблПодрГазпром[],2,FALSE)</f>
        <v>#N/A</v>
      </c>
      <c r="BF341" s="2"/>
      <c r="BG341" s="12"/>
      <c r="BH341" s="12"/>
      <c r="BI341" s="6"/>
      <c r="BJ341" t="e">
        <f>VLOOKUP(Таблица91112282710[[#This Row],[Название направления закупки]],ТаблНапрЗакуп[],2,FALSE)</f>
        <v>#N/A</v>
      </c>
      <c r="BK341" s="14"/>
      <c r="BL341" s="44" t="e">
        <f>VLOOKUP(Таблица91112282710[[#This Row],[Наименование подразделения-заявителя закупки (только для закупок ОАО "Газпром")]],ТаблПодрГазпром[],2,FALSE)</f>
        <v>#N/A</v>
      </c>
      <c r="BM341" s="14"/>
    </row>
    <row r="342" spans="1:65" x14ac:dyDescent="0.25">
      <c r="A342" s="2"/>
      <c r="B342" s="16"/>
      <c r="C342" s="6"/>
      <c r="D342" t="e">
        <f>VLOOKUP(Таблица91112282710[[#This Row],[Название документа, основания для закупки]],ТаблОснЗакуп[],2,FALSE)</f>
        <v>#N/A</v>
      </c>
      <c r="E342" s="2"/>
      <c r="F342" s="6"/>
      <c r="G342" s="41" t="e">
        <f>VLOOKUP(Таблица91112282710[[#This Row],[ Название раздела Плана]],ТаблРазделПлана4[],2,FALSE)</f>
        <v>#N/A</v>
      </c>
      <c r="H342" s="14"/>
      <c r="I342" s="14"/>
      <c r="J342" s="17"/>
      <c r="K342" s="17"/>
      <c r="L342" s="52"/>
      <c r="M342" s="51" t="e">
        <f>VLOOKUP(Таблица91112282710[[#This Row],[Предмет закупки для учета исключений  в годовом объеме закупок (Код исключения СМСП)]],ТаблИсключ,2,FALSE)</f>
        <v>#N/A</v>
      </c>
      <c r="N342" s="20"/>
      <c r="O342" s="12"/>
      <c r="P342" s="37"/>
      <c r="Q342" s="12"/>
      <c r="R342" s="12"/>
      <c r="S342" s="12"/>
      <c r="T342" s="16" t="e">
        <f>VLOOKUP(Таблица91112282710[[#This Row],[Ставка НДС]],ТаблицаСтавкиНДС[],2,FALSE)</f>
        <v>#N/A</v>
      </c>
      <c r="U342" s="6"/>
      <c r="V342" t="e">
        <f>VLOOKUP(Таблица91112282710[[#This Row],[Название источника финансирования]],ТаблИстФинанс[],2,FALSE)</f>
        <v>#N/A</v>
      </c>
      <c r="W342" s="2"/>
      <c r="X342" s="14"/>
      <c r="Y342" s="13"/>
      <c r="Z342" s="13"/>
      <c r="AA342" s="13"/>
      <c r="AB342" s="13"/>
      <c r="AC342" s="17"/>
      <c r="AD342" s="17"/>
      <c r="AE342" s="20"/>
      <c r="AF342" s="20"/>
      <c r="AG342" s="6"/>
      <c r="AH342" t="e">
        <f>VLOOKUP(Таблица91112282710[[#This Row],[Название способа закупки]],ТаблСпосЗакуп[],2,FALSE)</f>
        <v>#N/A</v>
      </c>
      <c r="AI342" s="6"/>
      <c r="AJ342" t="e">
        <f>VLOOKUP(Таблица91112282710[[#This Row],[Название формы конкурентной закупки]],ТаблФормЗакуп[],2,FALSE)</f>
        <v>#N/A</v>
      </c>
      <c r="AM342" s="14"/>
      <c r="AN342" s="14"/>
      <c r="AO342" s="15"/>
      <c r="AP342" s="14"/>
      <c r="AQ342" s="14"/>
      <c r="AR342" s="14"/>
      <c r="AT342" s="2"/>
      <c r="AV342" s="6"/>
      <c r="AW342" t="e">
        <f>VLOOKUP(Таблица91112282710[[#This Row],[Название ПД1 для согласования]],ТаблПодрГазпром[],2,FALSE)</f>
        <v>#N/A</v>
      </c>
      <c r="AX342" s="6"/>
      <c r="AY342" t="e">
        <f>VLOOKUP(Таблица91112282710[[#This Row],[Название ПД2 для согласования]],ТаблПодрГазпром[],2,FALSE)</f>
        <v>#N/A</v>
      </c>
      <c r="AZ342" s="6"/>
      <c r="BA342" t="e">
        <f>VLOOKUP(Таблица91112282710[[#This Row],[Название ПД3 для согласования]],ТаблПодрГазпром[],2,FALSE)</f>
        <v>#N/A</v>
      </c>
      <c r="BB342" s="6"/>
      <c r="BC342" t="e">
        <f>VLOOKUP(Таблица91112282710[[#This Row],[Название ПД4 для согласования]],ТаблПодрГазпром[],2,FALSE)</f>
        <v>#N/A</v>
      </c>
      <c r="BD342" s="6"/>
      <c r="BE342" t="e">
        <f>VLOOKUP(Таблица91112282710[[#This Row],[Название ПД5 для согласования]],ТаблПодрГазпром[],2,FALSE)</f>
        <v>#N/A</v>
      </c>
      <c r="BF342" s="2"/>
      <c r="BG342" s="12"/>
      <c r="BH342" s="12"/>
      <c r="BI342" s="6"/>
      <c r="BJ342" t="e">
        <f>VLOOKUP(Таблица91112282710[[#This Row],[Название направления закупки]],ТаблНапрЗакуп[],2,FALSE)</f>
        <v>#N/A</v>
      </c>
      <c r="BK342" s="14"/>
      <c r="BL342" s="43" t="e">
        <f>VLOOKUP(Таблица91112282710[[#This Row],[Наименование подразделения-заявителя закупки (только для закупок ОАО "Газпром")]],ТаблПодрГазпром[],2,FALSE)</f>
        <v>#N/A</v>
      </c>
      <c r="BM342" s="14"/>
    </row>
    <row r="343" spans="1:65" x14ac:dyDescent="0.25">
      <c r="A343" s="2"/>
      <c r="B343" s="16"/>
      <c r="C343" s="6"/>
      <c r="D343" t="e">
        <f>VLOOKUP(Таблица91112282710[[#This Row],[Название документа, основания для закупки]],ТаблОснЗакуп[],2,FALSE)</f>
        <v>#N/A</v>
      </c>
      <c r="E343" s="2"/>
      <c r="F343" s="6"/>
      <c r="G343" s="41" t="e">
        <f>VLOOKUP(Таблица91112282710[[#This Row],[ Название раздела Плана]],ТаблРазделПлана4[],2,FALSE)</f>
        <v>#N/A</v>
      </c>
      <c r="H343" s="14"/>
      <c r="I343" s="14"/>
      <c r="J343" s="17"/>
      <c r="K343" s="17"/>
      <c r="L343" s="52"/>
      <c r="M343" s="51" t="e">
        <f>VLOOKUP(Таблица91112282710[[#This Row],[Предмет закупки для учета исключений  в годовом объеме закупок (Код исключения СМСП)]],ТаблИсключ,2,FALSE)</f>
        <v>#N/A</v>
      </c>
      <c r="N343" s="20"/>
      <c r="O343" s="12"/>
      <c r="P343" s="37"/>
      <c r="Q343" s="12"/>
      <c r="R343" s="12"/>
      <c r="S343" s="12"/>
      <c r="T343" s="16" t="e">
        <f>VLOOKUP(Таблица91112282710[[#This Row],[Ставка НДС]],ТаблицаСтавкиНДС[],2,FALSE)</f>
        <v>#N/A</v>
      </c>
      <c r="U343" s="6"/>
      <c r="V343" t="e">
        <f>VLOOKUP(Таблица91112282710[[#This Row],[Название источника финансирования]],ТаблИстФинанс[],2,FALSE)</f>
        <v>#N/A</v>
      </c>
      <c r="W343" s="2"/>
      <c r="X343" s="14"/>
      <c r="Y343" s="13"/>
      <c r="Z343" s="13"/>
      <c r="AA343" s="13"/>
      <c r="AB343" s="13"/>
      <c r="AC343" s="17"/>
      <c r="AD343" s="17"/>
      <c r="AE343" s="20"/>
      <c r="AF343" s="20"/>
      <c r="AG343" s="6"/>
      <c r="AH343" t="e">
        <f>VLOOKUP(Таблица91112282710[[#This Row],[Название способа закупки]],ТаблСпосЗакуп[],2,FALSE)</f>
        <v>#N/A</v>
      </c>
      <c r="AI343" s="6"/>
      <c r="AJ343" t="e">
        <f>VLOOKUP(Таблица91112282710[[#This Row],[Название формы конкурентной закупки]],ТаблФормЗакуп[],2,FALSE)</f>
        <v>#N/A</v>
      </c>
      <c r="AM343" s="14"/>
      <c r="AN343" s="14"/>
      <c r="AO343" s="15"/>
      <c r="AP343" s="14"/>
      <c r="AQ343" s="14"/>
      <c r="AR343" s="14"/>
      <c r="AT343" s="2"/>
      <c r="AV343" s="6"/>
      <c r="AW343" t="e">
        <f>VLOOKUP(Таблица91112282710[[#This Row],[Название ПД1 для согласования]],ТаблПодрГазпром[],2,FALSE)</f>
        <v>#N/A</v>
      </c>
      <c r="AX343" s="6"/>
      <c r="AY343" t="e">
        <f>VLOOKUP(Таблица91112282710[[#This Row],[Название ПД2 для согласования]],ТаблПодрГазпром[],2,FALSE)</f>
        <v>#N/A</v>
      </c>
      <c r="AZ343" s="6"/>
      <c r="BA343" t="e">
        <f>VLOOKUP(Таблица91112282710[[#This Row],[Название ПД3 для согласования]],ТаблПодрГазпром[],2,FALSE)</f>
        <v>#N/A</v>
      </c>
      <c r="BB343" s="6"/>
      <c r="BC343" t="e">
        <f>VLOOKUP(Таблица91112282710[[#This Row],[Название ПД4 для согласования]],ТаблПодрГазпром[],2,FALSE)</f>
        <v>#N/A</v>
      </c>
      <c r="BD343" s="6"/>
      <c r="BE343" t="e">
        <f>VLOOKUP(Таблица91112282710[[#This Row],[Название ПД5 для согласования]],ТаблПодрГазпром[],2,FALSE)</f>
        <v>#N/A</v>
      </c>
      <c r="BF343" s="2"/>
      <c r="BG343" s="12"/>
      <c r="BH343" s="12"/>
      <c r="BI343" s="6"/>
      <c r="BJ343" t="e">
        <f>VLOOKUP(Таблица91112282710[[#This Row],[Название направления закупки]],ТаблНапрЗакуп[],2,FALSE)</f>
        <v>#N/A</v>
      </c>
      <c r="BK343" s="14"/>
      <c r="BL343" s="44" t="e">
        <f>VLOOKUP(Таблица91112282710[[#This Row],[Наименование подразделения-заявителя закупки (только для закупок ОАО "Газпром")]],ТаблПодрГазпром[],2,FALSE)</f>
        <v>#N/A</v>
      </c>
      <c r="BM343" s="14"/>
    </row>
    <row r="344" spans="1:65" x14ac:dyDescent="0.25">
      <c r="A344" s="2"/>
      <c r="B344" s="16"/>
      <c r="C344" s="6"/>
      <c r="D344" t="e">
        <f>VLOOKUP(Таблица91112282710[[#This Row],[Название документа, основания для закупки]],ТаблОснЗакуп[],2,FALSE)</f>
        <v>#N/A</v>
      </c>
      <c r="E344" s="2"/>
      <c r="F344" s="6"/>
      <c r="G344" s="41" t="e">
        <f>VLOOKUP(Таблица91112282710[[#This Row],[ Название раздела Плана]],ТаблРазделПлана4[],2,FALSE)</f>
        <v>#N/A</v>
      </c>
      <c r="H344" s="14"/>
      <c r="I344" s="14"/>
      <c r="J344" s="17"/>
      <c r="K344" s="17"/>
      <c r="L344" s="52"/>
      <c r="M344" s="51" t="e">
        <f>VLOOKUP(Таблица91112282710[[#This Row],[Предмет закупки для учета исключений  в годовом объеме закупок (Код исключения СМСП)]],ТаблИсключ,2,FALSE)</f>
        <v>#N/A</v>
      </c>
      <c r="N344" s="20"/>
      <c r="O344" s="12"/>
      <c r="P344" s="37"/>
      <c r="Q344" s="12"/>
      <c r="R344" s="12"/>
      <c r="S344" s="12"/>
      <c r="T344" s="16" t="e">
        <f>VLOOKUP(Таблица91112282710[[#This Row],[Ставка НДС]],ТаблицаСтавкиНДС[],2,FALSE)</f>
        <v>#N/A</v>
      </c>
      <c r="U344" s="6"/>
      <c r="V344" t="e">
        <f>VLOOKUP(Таблица91112282710[[#This Row],[Название источника финансирования]],ТаблИстФинанс[],2,FALSE)</f>
        <v>#N/A</v>
      </c>
      <c r="W344" s="2"/>
      <c r="X344" s="14"/>
      <c r="Y344" s="13"/>
      <c r="Z344" s="13"/>
      <c r="AA344" s="13"/>
      <c r="AB344" s="13"/>
      <c r="AC344" s="17"/>
      <c r="AD344" s="17"/>
      <c r="AE344" s="20"/>
      <c r="AF344" s="20"/>
      <c r="AG344" s="6"/>
      <c r="AH344" t="e">
        <f>VLOOKUP(Таблица91112282710[[#This Row],[Название способа закупки]],ТаблСпосЗакуп[],2,FALSE)</f>
        <v>#N/A</v>
      </c>
      <c r="AI344" s="6"/>
      <c r="AJ344" t="e">
        <f>VLOOKUP(Таблица91112282710[[#This Row],[Название формы конкурентной закупки]],ТаблФормЗакуп[],2,FALSE)</f>
        <v>#N/A</v>
      </c>
      <c r="AM344" s="14"/>
      <c r="AN344" s="14"/>
      <c r="AO344" s="15"/>
      <c r="AP344" s="14"/>
      <c r="AQ344" s="14"/>
      <c r="AR344" s="14"/>
      <c r="AT344" s="2"/>
      <c r="AV344" s="6"/>
      <c r="AW344" t="e">
        <f>VLOOKUP(Таблица91112282710[[#This Row],[Название ПД1 для согласования]],ТаблПодрГазпром[],2,FALSE)</f>
        <v>#N/A</v>
      </c>
      <c r="AX344" s="6"/>
      <c r="AY344" t="e">
        <f>VLOOKUP(Таблица91112282710[[#This Row],[Название ПД2 для согласования]],ТаблПодрГазпром[],2,FALSE)</f>
        <v>#N/A</v>
      </c>
      <c r="AZ344" s="6"/>
      <c r="BA344" t="e">
        <f>VLOOKUP(Таблица91112282710[[#This Row],[Название ПД3 для согласования]],ТаблПодрГазпром[],2,FALSE)</f>
        <v>#N/A</v>
      </c>
      <c r="BB344" s="6"/>
      <c r="BC344" t="e">
        <f>VLOOKUP(Таблица91112282710[[#This Row],[Название ПД4 для согласования]],ТаблПодрГазпром[],2,FALSE)</f>
        <v>#N/A</v>
      </c>
      <c r="BD344" s="6"/>
      <c r="BE344" t="e">
        <f>VLOOKUP(Таблица91112282710[[#This Row],[Название ПД5 для согласования]],ТаблПодрГазпром[],2,FALSE)</f>
        <v>#N/A</v>
      </c>
      <c r="BF344" s="2"/>
      <c r="BG344" s="12"/>
      <c r="BH344" s="12"/>
      <c r="BI344" s="6"/>
      <c r="BJ344" t="e">
        <f>VLOOKUP(Таблица91112282710[[#This Row],[Название направления закупки]],ТаблНапрЗакуп[],2,FALSE)</f>
        <v>#N/A</v>
      </c>
      <c r="BK344" s="14"/>
      <c r="BL344" s="43" t="e">
        <f>VLOOKUP(Таблица91112282710[[#This Row],[Наименование подразделения-заявителя закупки (только для закупок ОАО "Газпром")]],ТаблПодрГазпром[],2,FALSE)</f>
        <v>#N/A</v>
      </c>
      <c r="BM344" s="14"/>
    </row>
    <row r="345" spans="1:65" x14ac:dyDescent="0.25">
      <c r="A345" s="2"/>
      <c r="B345" s="16"/>
      <c r="C345" s="6"/>
      <c r="D345" t="e">
        <f>VLOOKUP(Таблица91112282710[[#This Row],[Название документа, основания для закупки]],ТаблОснЗакуп[],2,FALSE)</f>
        <v>#N/A</v>
      </c>
      <c r="E345" s="2"/>
      <c r="F345" s="6"/>
      <c r="G345" s="41" t="e">
        <f>VLOOKUP(Таблица91112282710[[#This Row],[ Название раздела Плана]],ТаблРазделПлана4[],2,FALSE)</f>
        <v>#N/A</v>
      </c>
      <c r="H345" s="14"/>
      <c r="I345" s="14"/>
      <c r="J345" s="17"/>
      <c r="K345" s="17"/>
      <c r="L345" s="52"/>
      <c r="M345" s="51" t="e">
        <f>VLOOKUP(Таблица91112282710[[#This Row],[Предмет закупки для учета исключений  в годовом объеме закупок (Код исключения СМСП)]],ТаблИсключ,2,FALSE)</f>
        <v>#N/A</v>
      </c>
      <c r="N345" s="20"/>
      <c r="O345" s="12"/>
      <c r="P345" s="37"/>
      <c r="Q345" s="12"/>
      <c r="R345" s="12"/>
      <c r="S345" s="12"/>
      <c r="T345" s="16" t="e">
        <f>VLOOKUP(Таблица91112282710[[#This Row],[Ставка НДС]],ТаблицаСтавкиНДС[],2,FALSE)</f>
        <v>#N/A</v>
      </c>
      <c r="U345" s="6"/>
      <c r="V345" t="e">
        <f>VLOOKUP(Таблица91112282710[[#This Row],[Название источника финансирования]],ТаблИстФинанс[],2,FALSE)</f>
        <v>#N/A</v>
      </c>
      <c r="W345" s="2"/>
      <c r="X345" s="14"/>
      <c r="Y345" s="13"/>
      <c r="Z345" s="13"/>
      <c r="AA345" s="13"/>
      <c r="AB345" s="13"/>
      <c r="AC345" s="17"/>
      <c r="AD345" s="17"/>
      <c r="AE345" s="20"/>
      <c r="AF345" s="20"/>
      <c r="AG345" s="6"/>
      <c r="AH345" t="e">
        <f>VLOOKUP(Таблица91112282710[[#This Row],[Название способа закупки]],ТаблСпосЗакуп[],2,FALSE)</f>
        <v>#N/A</v>
      </c>
      <c r="AI345" s="6"/>
      <c r="AJ345" t="e">
        <f>VLOOKUP(Таблица91112282710[[#This Row],[Название формы конкурентной закупки]],ТаблФормЗакуп[],2,FALSE)</f>
        <v>#N/A</v>
      </c>
      <c r="AM345" s="14"/>
      <c r="AN345" s="14"/>
      <c r="AO345" s="15"/>
      <c r="AP345" s="14"/>
      <c r="AQ345" s="14"/>
      <c r="AR345" s="14"/>
      <c r="AT345" s="2"/>
      <c r="AV345" s="6"/>
      <c r="AW345" t="e">
        <f>VLOOKUP(Таблица91112282710[[#This Row],[Название ПД1 для согласования]],ТаблПодрГазпром[],2,FALSE)</f>
        <v>#N/A</v>
      </c>
      <c r="AX345" s="6"/>
      <c r="AY345" t="e">
        <f>VLOOKUP(Таблица91112282710[[#This Row],[Название ПД2 для согласования]],ТаблПодрГазпром[],2,FALSE)</f>
        <v>#N/A</v>
      </c>
      <c r="AZ345" s="6"/>
      <c r="BA345" t="e">
        <f>VLOOKUP(Таблица91112282710[[#This Row],[Название ПД3 для согласования]],ТаблПодрГазпром[],2,FALSE)</f>
        <v>#N/A</v>
      </c>
      <c r="BB345" s="6"/>
      <c r="BC345" t="e">
        <f>VLOOKUP(Таблица91112282710[[#This Row],[Название ПД4 для согласования]],ТаблПодрГазпром[],2,FALSE)</f>
        <v>#N/A</v>
      </c>
      <c r="BD345" s="6"/>
      <c r="BE345" t="e">
        <f>VLOOKUP(Таблица91112282710[[#This Row],[Название ПД5 для согласования]],ТаблПодрГазпром[],2,FALSE)</f>
        <v>#N/A</v>
      </c>
      <c r="BF345" s="2"/>
      <c r="BG345" s="12"/>
      <c r="BH345" s="12"/>
      <c r="BI345" s="6"/>
      <c r="BJ345" t="e">
        <f>VLOOKUP(Таблица91112282710[[#This Row],[Название направления закупки]],ТаблНапрЗакуп[],2,FALSE)</f>
        <v>#N/A</v>
      </c>
      <c r="BK345" s="14"/>
      <c r="BL345" s="44" t="e">
        <f>VLOOKUP(Таблица91112282710[[#This Row],[Наименование подразделения-заявителя закупки (только для закупок ОАО "Газпром")]],ТаблПодрГазпром[],2,FALSE)</f>
        <v>#N/A</v>
      </c>
      <c r="BM345" s="14"/>
    </row>
    <row r="346" spans="1:65" x14ac:dyDescent="0.25">
      <c r="A346" s="2"/>
      <c r="B346" s="16"/>
      <c r="C346" s="6"/>
      <c r="D346" t="e">
        <f>VLOOKUP(Таблица91112282710[[#This Row],[Название документа, основания для закупки]],ТаблОснЗакуп[],2,FALSE)</f>
        <v>#N/A</v>
      </c>
      <c r="E346" s="2"/>
      <c r="F346" s="6"/>
      <c r="G346" s="41" t="e">
        <f>VLOOKUP(Таблица91112282710[[#This Row],[ Название раздела Плана]],ТаблРазделПлана4[],2,FALSE)</f>
        <v>#N/A</v>
      </c>
      <c r="H346" s="14"/>
      <c r="I346" s="14"/>
      <c r="J346" s="17"/>
      <c r="K346" s="17"/>
      <c r="L346" s="52"/>
      <c r="M346" s="51" t="e">
        <f>VLOOKUP(Таблица91112282710[[#This Row],[Предмет закупки для учета исключений  в годовом объеме закупок (Код исключения СМСП)]],ТаблИсключ,2,FALSE)</f>
        <v>#N/A</v>
      </c>
      <c r="N346" s="20"/>
      <c r="O346" s="12"/>
      <c r="P346" s="37"/>
      <c r="Q346" s="12"/>
      <c r="R346" s="12"/>
      <c r="S346" s="12"/>
      <c r="T346" s="16" t="e">
        <f>VLOOKUP(Таблица91112282710[[#This Row],[Ставка НДС]],ТаблицаСтавкиНДС[],2,FALSE)</f>
        <v>#N/A</v>
      </c>
      <c r="U346" s="6"/>
      <c r="V346" t="e">
        <f>VLOOKUP(Таблица91112282710[[#This Row],[Название источника финансирования]],ТаблИстФинанс[],2,FALSE)</f>
        <v>#N/A</v>
      </c>
      <c r="W346" s="2"/>
      <c r="X346" s="14"/>
      <c r="Y346" s="13"/>
      <c r="Z346" s="13"/>
      <c r="AA346" s="13"/>
      <c r="AB346" s="13"/>
      <c r="AC346" s="17"/>
      <c r="AD346" s="17"/>
      <c r="AE346" s="20"/>
      <c r="AF346" s="20"/>
      <c r="AG346" s="6"/>
      <c r="AH346" t="e">
        <f>VLOOKUP(Таблица91112282710[[#This Row],[Название способа закупки]],ТаблСпосЗакуп[],2,FALSE)</f>
        <v>#N/A</v>
      </c>
      <c r="AI346" s="6"/>
      <c r="AJ346" t="e">
        <f>VLOOKUP(Таблица91112282710[[#This Row],[Название формы конкурентной закупки]],ТаблФормЗакуп[],2,FALSE)</f>
        <v>#N/A</v>
      </c>
      <c r="AM346" s="14"/>
      <c r="AN346" s="14"/>
      <c r="AO346" s="15"/>
      <c r="AP346" s="14"/>
      <c r="AQ346" s="14"/>
      <c r="AR346" s="14"/>
      <c r="AT346" s="2"/>
      <c r="AV346" s="6"/>
      <c r="AW346" t="e">
        <f>VLOOKUP(Таблица91112282710[[#This Row],[Название ПД1 для согласования]],ТаблПодрГазпром[],2,FALSE)</f>
        <v>#N/A</v>
      </c>
      <c r="AX346" s="6"/>
      <c r="AY346" t="e">
        <f>VLOOKUP(Таблица91112282710[[#This Row],[Название ПД2 для согласования]],ТаблПодрГазпром[],2,FALSE)</f>
        <v>#N/A</v>
      </c>
      <c r="AZ346" s="6"/>
      <c r="BA346" t="e">
        <f>VLOOKUP(Таблица91112282710[[#This Row],[Название ПД3 для согласования]],ТаблПодрГазпром[],2,FALSE)</f>
        <v>#N/A</v>
      </c>
      <c r="BB346" s="6"/>
      <c r="BC346" t="e">
        <f>VLOOKUP(Таблица91112282710[[#This Row],[Название ПД4 для согласования]],ТаблПодрГазпром[],2,FALSE)</f>
        <v>#N/A</v>
      </c>
      <c r="BD346" s="6"/>
      <c r="BE346" t="e">
        <f>VLOOKUP(Таблица91112282710[[#This Row],[Название ПД5 для согласования]],ТаблПодрГазпром[],2,FALSE)</f>
        <v>#N/A</v>
      </c>
      <c r="BF346" s="2"/>
      <c r="BG346" s="12"/>
      <c r="BH346" s="12"/>
      <c r="BI346" s="6"/>
      <c r="BJ346" t="e">
        <f>VLOOKUP(Таблица91112282710[[#This Row],[Название направления закупки]],ТаблНапрЗакуп[],2,FALSE)</f>
        <v>#N/A</v>
      </c>
      <c r="BK346" s="14"/>
      <c r="BL346" s="43" t="e">
        <f>VLOOKUP(Таблица91112282710[[#This Row],[Наименование подразделения-заявителя закупки (только для закупок ОАО "Газпром")]],ТаблПодрГазпром[],2,FALSE)</f>
        <v>#N/A</v>
      </c>
      <c r="BM346" s="14"/>
    </row>
    <row r="347" spans="1:65" x14ac:dyDescent="0.25">
      <c r="A347" s="2"/>
      <c r="B347" s="16"/>
      <c r="C347" s="6"/>
      <c r="D347" t="e">
        <f>VLOOKUP(Таблица91112282710[[#This Row],[Название документа, основания для закупки]],ТаблОснЗакуп[],2,FALSE)</f>
        <v>#N/A</v>
      </c>
      <c r="E347" s="2"/>
      <c r="F347" s="6"/>
      <c r="G347" s="41" t="e">
        <f>VLOOKUP(Таблица91112282710[[#This Row],[ Название раздела Плана]],ТаблРазделПлана4[],2,FALSE)</f>
        <v>#N/A</v>
      </c>
      <c r="H347" s="14"/>
      <c r="I347" s="14"/>
      <c r="J347" s="17"/>
      <c r="K347" s="17"/>
      <c r="L347" s="52"/>
      <c r="M347" s="51" t="e">
        <f>VLOOKUP(Таблица91112282710[[#This Row],[Предмет закупки для учета исключений  в годовом объеме закупок (Код исключения СМСП)]],ТаблИсключ,2,FALSE)</f>
        <v>#N/A</v>
      </c>
      <c r="N347" s="20"/>
      <c r="O347" s="12"/>
      <c r="P347" s="37"/>
      <c r="Q347" s="12"/>
      <c r="R347" s="12"/>
      <c r="S347" s="12"/>
      <c r="T347" s="16" t="e">
        <f>VLOOKUP(Таблица91112282710[[#This Row],[Ставка НДС]],ТаблицаСтавкиНДС[],2,FALSE)</f>
        <v>#N/A</v>
      </c>
      <c r="U347" s="6"/>
      <c r="V347" t="e">
        <f>VLOOKUP(Таблица91112282710[[#This Row],[Название источника финансирования]],ТаблИстФинанс[],2,FALSE)</f>
        <v>#N/A</v>
      </c>
      <c r="W347" s="2"/>
      <c r="X347" s="14"/>
      <c r="Y347" s="13"/>
      <c r="Z347" s="13"/>
      <c r="AA347" s="13"/>
      <c r="AB347" s="13"/>
      <c r="AC347" s="17"/>
      <c r="AD347" s="17"/>
      <c r="AE347" s="20"/>
      <c r="AF347" s="20"/>
      <c r="AG347" s="6"/>
      <c r="AH347" t="e">
        <f>VLOOKUP(Таблица91112282710[[#This Row],[Название способа закупки]],ТаблСпосЗакуп[],2,FALSE)</f>
        <v>#N/A</v>
      </c>
      <c r="AI347" s="6"/>
      <c r="AJ347" t="e">
        <f>VLOOKUP(Таблица91112282710[[#This Row],[Название формы конкурентной закупки]],ТаблФормЗакуп[],2,FALSE)</f>
        <v>#N/A</v>
      </c>
      <c r="AM347" s="14"/>
      <c r="AN347" s="14"/>
      <c r="AO347" s="15"/>
      <c r="AP347" s="14"/>
      <c r="AQ347" s="14"/>
      <c r="AR347" s="14"/>
      <c r="AT347" s="2"/>
      <c r="AV347" s="6"/>
      <c r="AW347" t="e">
        <f>VLOOKUP(Таблица91112282710[[#This Row],[Название ПД1 для согласования]],ТаблПодрГазпром[],2,FALSE)</f>
        <v>#N/A</v>
      </c>
      <c r="AX347" s="6"/>
      <c r="AY347" t="e">
        <f>VLOOKUP(Таблица91112282710[[#This Row],[Название ПД2 для согласования]],ТаблПодрГазпром[],2,FALSE)</f>
        <v>#N/A</v>
      </c>
      <c r="AZ347" s="6"/>
      <c r="BA347" t="e">
        <f>VLOOKUP(Таблица91112282710[[#This Row],[Название ПД3 для согласования]],ТаблПодрГазпром[],2,FALSE)</f>
        <v>#N/A</v>
      </c>
      <c r="BB347" s="6"/>
      <c r="BC347" t="e">
        <f>VLOOKUP(Таблица91112282710[[#This Row],[Название ПД4 для согласования]],ТаблПодрГазпром[],2,FALSE)</f>
        <v>#N/A</v>
      </c>
      <c r="BD347" s="6"/>
      <c r="BE347" t="e">
        <f>VLOOKUP(Таблица91112282710[[#This Row],[Название ПД5 для согласования]],ТаблПодрГазпром[],2,FALSE)</f>
        <v>#N/A</v>
      </c>
      <c r="BF347" s="2"/>
      <c r="BG347" s="12"/>
      <c r="BH347" s="12"/>
      <c r="BI347" s="6"/>
      <c r="BJ347" t="e">
        <f>VLOOKUP(Таблица91112282710[[#This Row],[Название направления закупки]],ТаблНапрЗакуп[],2,FALSE)</f>
        <v>#N/A</v>
      </c>
      <c r="BK347" s="14"/>
      <c r="BL347" s="44" t="e">
        <f>VLOOKUP(Таблица91112282710[[#This Row],[Наименование подразделения-заявителя закупки (только для закупок ОАО "Газпром")]],ТаблПодрГазпром[],2,FALSE)</f>
        <v>#N/A</v>
      </c>
      <c r="BM347" s="14"/>
    </row>
    <row r="348" spans="1:65" x14ac:dyDescent="0.25">
      <c r="A348" s="2"/>
      <c r="B348" s="16"/>
      <c r="C348" s="6"/>
      <c r="D348" t="e">
        <f>VLOOKUP(Таблица91112282710[[#This Row],[Название документа, основания для закупки]],ТаблОснЗакуп[],2,FALSE)</f>
        <v>#N/A</v>
      </c>
      <c r="E348" s="2"/>
      <c r="F348" s="6"/>
      <c r="G348" s="41" t="e">
        <f>VLOOKUP(Таблица91112282710[[#This Row],[ Название раздела Плана]],ТаблРазделПлана4[],2,FALSE)</f>
        <v>#N/A</v>
      </c>
      <c r="H348" s="14"/>
      <c r="I348" s="14"/>
      <c r="J348" s="17"/>
      <c r="K348" s="17"/>
      <c r="L348" s="52"/>
      <c r="M348" s="51" t="e">
        <f>VLOOKUP(Таблица91112282710[[#This Row],[Предмет закупки для учета исключений  в годовом объеме закупок (Код исключения СМСП)]],ТаблИсключ,2,FALSE)</f>
        <v>#N/A</v>
      </c>
      <c r="N348" s="20"/>
      <c r="O348" s="12"/>
      <c r="P348" s="37"/>
      <c r="Q348" s="12"/>
      <c r="R348" s="12"/>
      <c r="S348" s="12"/>
      <c r="T348" s="16" t="e">
        <f>VLOOKUP(Таблица91112282710[[#This Row],[Ставка НДС]],ТаблицаСтавкиНДС[],2,FALSE)</f>
        <v>#N/A</v>
      </c>
      <c r="U348" s="6"/>
      <c r="V348" t="e">
        <f>VLOOKUP(Таблица91112282710[[#This Row],[Название источника финансирования]],ТаблИстФинанс[],2,FALSE)</f>
        <v>#N/A</v>
      </c>
      <c r="W348" s="2"/>
      <c r="X348" s="14"/>
      <c r="Y348" s="13"/>
      <c r="Z348" s="13"/>
      <c r="AA348" s="13"/>
      <c r="AB348" s="13"/>
      <c r="AC348" s="17"/>
      <c r="AD348" s="17"/>
      <c r="AE348" s="20"/>
      <c r="AF348" s="20"/>
      <c r="AG348" s="6"/>
      <c r="AH348" t="e">
        <f>VLOOKUP(Таблица91112282710[[#This Row],[Название способа закупки]],ТаблСпосЗакуп[],2,FALSE)</f>
        <v>#N/A</v>
      </c>
      <c r="AI348" s="6"/>
      <c r="AJ348" t="e">
        <f>VLOOKUP(Таблица91112282710[[#This Row],[Название формы конкурентной закупки]],ТаблФормЗакуп[],2,FALSE)</f>
        <v>#N/A</v>
      </c>
      <c r="AM348" s="14"/>
      <c r="AN348" s="14"/>
      <c r="AO348" s="15"/>
      <c r="AP348" s="14"/>
      <c r="AQ348" s="14"/>
      <c r="AR348" s="14"/>
      <c r="AT348" s="2"/>
      <c r="AV348" s="6"/>
      <c r="AW348" t="e">
        <f>VLOOKUP(Таблица91112282710[[#This Row],[Название ПД1 для согласования]],ТаблПодрГазпром[],2,FALSE)</f>
        <v>#N/A</v>
      </c>
      <c r="AX348" s="6"/>
      <c r="AY348" t="e">
        <f>VLOOKUP(Таблица91112282710[[#This Row],[Название ПД2 для согласования]],ТаблПодрГазпром[],2,FALSE)</f>
        <v>#N/A</v>
      </c>
      <c r="AZ348" s="6"/>
      <c r="BA348" t="e">
        <f>VLOOKUP(Таблица91112282710[[#This Row],[Название ПД3 для согласования]],ТаблПодрГазпром[],2,FALSE)</f>
        <v>#N/A</v>
      </c>
      <c r="BB348" s="6"/>
      <c r="BC348" t="e">
        <f>VLOOKUP(Таблица91112282710[[#This Row],[Название ПД4 для согласования]],ТаблПодрГазпром[],2,FALSE)</f>
        <v>#N/A</v>
      </c>
      <c r="BD348" s="6"/>
      <c r="BE348" t="e">
        <f>VLOOKUP(Таблица91112282710[[#This Row],[Название ПД5 для согласования]],ТаблПодрГазпром[],2,FALSE)</f>
        <v>#N/A</v>
      </c>
      <c r="BF348" s="2"/>
      <c r="BG348" s="12"/>
      <c r="BH348" s="12"/>
      <c r="BI348" s="6"/>
      <c r="BJ348" t="e">
        <f>VLOOKUP(Таблица91112282710[[#This Row],[Название направления закупки]],ТаблНапрЗакуп[],2,FALSE)</f>
        <v>#N/A</v>
      </c>
      <c r="BK348" s="14"/>
      <c r="BL348" s="43" t="e">
        <f>VLOOKUP(Таблица91112282710[[#This Row],[Наименование подразделения-заявителя закупки (только для закупок ОАО "Газпром")]],ТаблПодрГазпром[],2,FALSE)</f>
        <v>#N/A</v>
      </c>
      <c r="BM348" s="14"/>
    </row>
    <row r="349" spans="1:65" x14ac:dyDescent="0.25">
      <c r="A349" s="2"/>
      <c r="B349" s="16"/>
      <c r="C349" s="6"/>
      <c r="D349" t="e">
        <f>VLOOKUP(Таблица91112282710[[#This Row],[Название документа, основания для закупки]],ТаблОснЗакуп[],2,FALSE)</f>
        <v>#N/A</v>
      </c>
      <c r="E349" s="2"/>
      <c r="F349" s="6"/>
      <c r="G349" s="41" t="e">
        <f>VLOOKUP(Таблица91112282710[[#This Row],[ Название раздела Плана]],ТаблРазделПлана4[],2,FALSE)</f>
        <v>#N/A</v>
      </c>
      <c r="H349" s="14"/>
      <c r="I349" s="14"/>
      <c r="J349" s="17"/>
      <c r="K349" s="17"/>
      <c r="L349" s="52"/>
      <c r="M349" s="51" t="e">
        <f>VLOOKUP(Таблица91112282710[[#This Row],[Предмет закупки для учета исключений  в годовом объеме закупок (Код исключения СМСП)]],ТаблИсключ,2,FALSE)</f>
        <v>#N/A</v>
      </c>
      <c r="N349" s="20"/>
      <c r="O349" s="12"/>
      <c r="P349" s="37"/>
      <c r="Q349" s="12"/>
      <c r="R349" s="12"/>
      <c r="S349" s="12"/>
      <c r="T349" s="16" t="e">
        <f>VLOOKUP(Таблица91112282710[[#This Row],[Ставка НДС]],ТаблицаСтавкиНДС[],2,FALSE)</f>
        <v>#N/A</v>
      </c>
      <c r="U349" s="6"/>
      <c r="V349" t="e">
        <f>VLOOKUP(Таблица91112282710[[#This Row],[Название источника финансирования]],ТаблИстФинанс[],2,FALSE)</f>
        <v>#N/A</v>
      </c>
      <c r="W349" s="2"/>
      <c r="X349" s="14"/>
      <c r="Y349" s="13"/>
      <c r="Z349" s="13"/>
      <c r="AA349" s="13"/>
      <c r="AB349" s="13"/>
      <c r="AC349" s="17"/>
      <c r="AD349" s="17"/>
      <c r="AE349" s="20"/>
      <c r="AF349" s="20"/>
      <c r="AG349" s="6"/>
      <c r="AH349" t="e">
        <f>VLOOKUP(Таблица91112282710[[#This Row],[Название способа закупки]],ТаблСпосЗакуп[],2,FALSE)</f>
        <v>#N/A</v>
      </c>
      <c r="AI349" s="6"/>
      <c r="AJ349" t="e">
        <f>VLOOKUP(Таблица91112282710[[#This Row],[Название формы конкурентной закупки]],ТаблФормЗакуп[],2,FALSE)</f>
        <v>#N/A</v>
      </c>
      <c r="AM349" s="14"/>
      <c r="AN349" s="14"/>
      <c r="AO349" s="15"/>
      <c r="AP349" s="14"/>
      <c r="AQ349" s="14"/>
      <c r="AR349" s="14"/>
      <c r="AT349" s="2"/>
      <c r="AV349" s="6"/>
      <c r="AW349" t="e">
        <f>VLOOKUP(Таблица91112282710[[#This Row],[Название ПД1 для согласования]],ТаблПодрГазпром[],2,FALSE)</f>
        <v>#N/A</v>
      </c>
      <c r="AX349" s="6"/>
      <c r="AY349" t="e">
        <f>VLOOKUP(Таблица91112282710[[#This Row],[Название ПД2 для согласования]],ТаблПодрГазпром[],2,FALSE)</f>
        <v>#N/A</v>
      </c>
      <c r="AZ349" s="6"/>
      <c r="BA349" t="e">
        <f>VLOOKUP(Таблица91112282710[[#This Row],[Название ПД3 для согласования]],ТаблПодрГазпром[],2,FALSE)</f>
        <v>#N/A</v>
      </c>
      <c r="BB349" s="6"/>
      <c r="BC349" t="e">
        <f>VLOOKUP(Таблица91112282710[[#This Row],[Название ПД4 для согласования]],ТаблПодрГазпром[],2,FALSE)</f>
        <v>#N/A</v>
      </c>
      <c r="BD349" s="6"/>
      <c r="BE349" t="e">
        <f>VLOOKUP(Таблица91112282710[[#This Row],[Название ПД5 для согласования]],ТаблПодрГазпром[],2,FALSE)</f>
        <v>#N/A</v>
      </c>
      <c r="BF349" s="2"/>
      <c r="BG349" s="12"/>
      <c r="BH349" s="12"/>
      <c r="BI349" s="6"/>
      <c r="BJ349" t="e">
        <f>VLOOKUP(Таблица91112282710[[#This Row],[Название направления закупки]],ТаблНапрЗакуп[],2,FALSE)</f>
        <v>#N/A</v>
      </c>
      <c r="BK349" s="14"/>
      <c r="BL349" s="44" t="e">
        <f>VLOOKUP(Таблица91112282710[[#This Row],[Наименование подразделения-заявителя закупки (только для закупок ОАО "Газпром")]],ТаблПодрГазпром[],2,FALSE)</f>
        <v>#N/A</v>
      </c>
      <c r="BM349" s="14"/>
    </row>
    <row r="350" spans="1:65" x14ac:dyDescent="0.25">
      <c r="A350" s="2"/>
      <c r="B350" s="16"/>
      <c r="C350" s="6"/>
      <c r="D350" t="e">
        <f>VLOOKUP(Таблица91112282710[[#This Row],[Название документа, основания для закупки]],ТаблОснЗакуп[],2,FALSE)</f>
        <v>#N/A</v>
      </c>
      <c r="E350" s="2"/>
      <c r="F350" s="6"/>
      <c r="G350" s="41" t="e">
        <f>VLOOKUP(Таблица91112282710[[#This Row],[ Название раздела Плана]],ТаблРазделПлана4[],2,FALSE)</f>
        <v>#N/A</v>
      </c>
      <c r="H350" s="14"/>
      <c r="I350" s="14"/>
      <c r="J350" s="17"/>
      <c r="K350" s="17"/>
      <c r="L350" s="52"/>
      <c r="M350" s="51" t="e">
        <f>VLOOKUP(Таблица91112282710[[#This Row],[Предмет закупки для учета исключений  в годовом объеме закупок (Код исключения СМСП)]],ТаблИсключ,2,FALSE)</f>
        <v>#N/A</v>
      </c>
      <c r="N350" s="20"/>
      <c r="O350" s="12"/>
      <c r="P350" s="37"/>
      <c r="Q350" s="12"/>
      <c r="R350" s="12"/>
      <c r="S350" s="12"/>
      <c r="T350" s="16" t="e">
        <f>VLOOKUP(Таблица91112282710[[#This Row],[Ставка НДС]],ТаблицаСтавкиНДС[],2,FALSE)</f>
        <v>#N/A</v>
      </c>
      <c r="U350" s="6"/>
      <c r="V350" t="e">
        <f>VLOOKUP(Таблица91112282710[[#This Row],[Название источника финансирования]],ТаблИстФинанс[],2,FALSE)</f>
        <v>#N/A</v>
      </c>
      <c r="W350" s="2"/>
      <c r="X350" s="14"/>
      <c r="Y350" s="13"/>
      <c r="Z350" s="13"/>
      <c r="AA350" s="13"/>
      <c r="AB350" s="13"/>
      <c r="AC350" s="17"/>
      <c r="AD350" s="17"/>
      <c r="AE350" s="20"/>
      <c r="AF350" s="20"/>
      <c r="AG350" s="6"/>
      <c r="AH350" t="e">
        <f>VLOOKUP(Таблица91112282710[[#This Row],[Название способа закупки]],ТаблСпосЗакуп[],2,FALSE)</f>
        <v>#N/A</v>
      </c>
      <c r="AI350" s="6"/>
      <c r="AJ350" t="e">
        <f>VLOOKUP(Таблица91112282710[[#This Row],[Название формы конкурентной закупки]],ТаблФормЗакуп[],2,FALSE)</f>
        <v>#N/A</v>
      </c>
      <c r="AM350" s="14"/>
      <c r="AN350" s="14"/>
      <c r="AO350" s="15"/>
      <c r="AP350" s="14"/>
      <c r="AQ350" s="14"/>
      <c r="AR350" s="14"/>
      <c r="AT350" s="2"/>
      <c r="AV350" s="6"/>
      <c r="AW350" t="e">
        <f>VLOOKUP(Таблица91112282710[[#This Row],[Название ПД1 для согласования]],ТаблПодрГазпром[],2,FALSE)</f>
        <v>#N/A</v>
      </c>
      <c r="AX350" s="6"/>
      <c r="AY350" t="e">
        <f>VLOOKUP(Таблица91112282710[[#This Row],[Название ПД2 для согласования]],ТаблПодрГазпром[],2,FALSE)</f>
        <v>#N/A</v>
      </c>
      <c r="AZ350" s="6"/>
      <c r="BA350" t="e">
        <f>VLOOKUP(Таблица91112282710[[#This Row],[Название ПД3 для согласования]],ТаблПодрГазпром[],2,FALSE)</f>
        <v>#N/A</v>
      </c>
      <c r="BB350" s="6"/>
      <c r="BC350" t="e">
        <f>VLOOKUP(Таблица91112282710[[#This Row],[Название ПД4 для согласования]],ТаблПодрГазпром[],2,FALSE)</f>
        <v>#N/A</v>
      </c>
      <c r="BD350" s="6"/>
      <c r="BE350" t="e">
        <f>VLOOKUP(Таблица91112282710[[#This Row],[Название ПД5 для согласования]],ТаблПодрГазпром[],2,FALSE)</f>
        <v>#N/A</v>
      </c>
      <c r="BF350" s="2"/>
      <c r="BG350" s="12"/>
      <c r="BH350" s="12"/>
      <c r="BI350" s="6"/>
      <c r="BJ350" t="e">
        <f>VLOOKUP(Таблица91112282710[[#This Row],[Название направления закупки]],ТаблНапрЗакуп[],2,FALSE)</f>
        <v>#N/A</v>
      </c>
      <c r="BK350" s="14"/>
      <c r="BL350" s="43" t="e">
        <f>VLOOKUP(Таблица91112282710[[#This Row],[Наименование подразделения-заявителя закупки (только для закупок ОАО "Газпром")]],ТаблПодрГазпром[],2,FALSE)</f>
        <v>#N/A</v>
      </c>
      <c r="BM350" s="14"/>
    </row>
    <row r="351" spans="1:65" x14ac:dyDescent="0.25">
      <c r="A351" s="2"/>
      <c r="B351" s="16"/>
      <c r="C351" s="6"/>
      <c r="D351" t="e">
        <f>VLOOKUP(Таблица91112282710[[#This Row],[Название документа, основания для закупки]],ТаблОснЗакуп[],2,FALSE)</f>
        <v>#N/A</v>
      </c>
      <c r="E351" s="2"/>
      <c r="F351" s="6"/>
      <c r="G351" s="41" t="e">
        <f>VLOOKUP(Таблица91112282710[[#This Row],[ Название раздела Плана]],ТаблРазделПлана4[],2,FALSE)</f>
        <v>#N/A</v>
      </c>
      <c r="H351" s="14"/>
      <c r="I351" s="14"/>
      <c r="J351" s="17"/>
      <c r="K351" s="17"/>
      <c r="L351" s="52"/>
      <c r="M351" s="51" t="e">
        <f>VLOOKUP(Таблица91112282710[[#This Row],[Предмет закупки для учета исключений  в годовом объеме закупок (Код исключения СМСП)]],ТаблИсключ,2,FALSE)</f>
        <v>#N/A</v>
      </c>
      <c r="N351" s="20"/>
      <c r="O351" s="12"/>
      <c r="P351" s="37"/>
      <c r="Q351" s="12"/>
      <c r="R351" s="12"/>
      <c r="S351" s="12"/>
      <c r="T351" s="16" t="e">
        <f>VLOOKUP(Таблица91112282710[[#This Row],[Ставка НДС]],ТаблицаСтавкиНДС[],2,FALSE)</f>
        <v>#N/A</v>
      </c>
      <c r="U351" s="6"/>
      <c r="V351" t="e">
        <f>VLOOKUP(Таблица91112282710[[#This Row],[Название источника финансирования]],ТаблИстФинанс[],2,FALSE)</f>
        <v>#N/A</v>
      </c>
      <c r="W351" s="2"/>
      <c r="X351" s="14"/>
      <c r="Y351" s="13"/>
      <c r="Z351" s="13"/>
      <c r="AA351" s="13"/>
      <c r="AB351" s="13"/>
      <c r="AC351" s="17"/>
      <c r="AD351" s="17"/>
      <c r="AE351" s="20"/>
      <c r="AF351" s="20"/>
      <c r="AG351" s="6"/>
      <c r="AH351" t="e">
        <f>VLOOKUP(Таблица91112282710[[#This Row],[Название способа закупки]],ТаблСпосЗакуп[],2,FALSE)</f>
        <v>#N/A</v>
      </c>
      <c r="AI351" s="6"/>
      <c r="AJ351" t="e">
        <f>VLOOKUP(Таблица91112282710[[#This Row],[Название формы конкурентной закупки]],ТаблФормЗакуп[],2,FALSE)</f>
        <v>#N/A</v>
      </c>
      <c r="AM351" s="14"/>
      <c r="AN351" s="14"/>
      <c r="AO351" s="15"/>
      <c r="AP351" s="14"/>
      <c r="AQ351" s="14"/>
      <c r="AR351" s="14"/>
      <c r="AT351" s="2"/>
      <c r="AV351" s="6"/>
      <c r="AW351" t="e">
        <f>VLOOKUP(Таблица91112282710[[#This Row],[Название ПД1 для согласования]],ТаблПодрГазпром[],2,FALSE)</f>
        <v>#N/A</v>
      </c>
      <c r="AX351" s="6"/>
      <c r="AY351" t="e">
        <f>VLOOKUP(Таблица91112282710[[#This Row],[Название ПД2 для согласования]],ТаблПодрГазпром[],2,FALSE)</f>
        <v>#N/A</v>
      </c>
      <c r="AZ351" s="6"/>
      <c r="BA351" t="e">
        <f>VLOOKUP(Таблица91112282710[[#This Row],[Название ПД3 для согласования]],ТаблПодрГазпром[],2,FALSE)</f>
        <v>#N/A</v>
      </c>
      <c r="BB351" s="6"/>
      <c r="BC351" t="e">
        <f>VLOOKUP(Таблица91112282710[[#This Row],[Название ПД4 для согласования]],ТаблПодрГазпром[],2,FALSE)</f>
        <v>#N/A</v>
      </c>
      <c r="BD351" s="6"/>
      <c r="BE351" t="e">
        <f>VLOOKUP(Таблица91112282710[[#This Row],[Название ПД5 для согласования]],ТаблПодрГазпром[],2,FALSE)</f>
        <v>#N/A</v>
      </c>
      <c r="BF351" s="2"/>
      <c r="BG351" s="12"/>
      <c r="BH351" s="12"/>
      <c r="BI351" s="6"/>
      <c r="BJ351" t="e">
        <f>VLOOKUP(Таблица91112282710[[#This Row],[Название направления закупки]],ТаблНапрЗакуп[],2,FALSE)</f>
        <v>#N/A</v>
      </c>
      <c r="BK351" s="14"/>
      <c r="BL351" s="44" t="e">
        <f>VLOOKUP(Таблица91112282710[[#This Row],[Наименование подразделения-заявителя закупки (только для закупок ОАО "Газпром")]],ТаблПодрГазпром[],2,FALSE)</f>
        <v>#N/A</v>
      </c>
      <c r="BM351" s="14"/>
    </row>
    <row r="352" spans="1:65" x14ac:dyDescent="0.25">
      <c r="A352" s="2"/>
      <c r="B352" s="16"/>
      <c r="C352" s="6"/>
      <c r="D352" t="e">
        <f>VLOOKUP(Таблица91112282710[[#This Row],[Название документа, основания для закупки]],ТаблОснЗакуп[],2,FALSE)</f>
        <v>#N/A</v>
      </c>
      <c r="E352" s="2"/>
      <c r="F352" s="6"/>
      <c r="G352" s="41" t="e">
        <f>VLOOKUP(Таблица91112282710[[#This Row],[ Название раздела Плана]],ТаблРазделПлана4[],2,FALSE)</f>
        <v>#N/A</v>
      </c>
      <c r="H352" s="14"/>
      <c r="I352" s="14"/>
      <c r="J352" s="17"/>
      <c r="K352" s="17"/>
      <c r="L352" s="52"/>
      <c r="M352" s="51" t="e">
        <f>VLOOKUP(Таблица91112282710[[#This Row],[Предмет закупки для учета исключений  в годовом объеме закупок (Код исключения СМСП)]],ТаблИсключ,2,FALSE)</f>
        <v>#N/A</v>
      </c>
      <c r="N352" s="20"/>
      <c r="O352" s="12"/>
      <c r="P352" s="37"/>
      <c r="Q352" s="12"/>
      <c r="R352" s="12"/>
      <c r="S352" s="12"/>
      <c r="T352" s="16" t="e">
        <f>VLOOKUP(Таблица91112282710[[#This Row],[Ставка НДС]],ТаблицаСтавкиНДС[],2,FALSE)</f>
        <v>#N/A</v>
      </c>
      <c r="U352" s="6"/>
      <c r="V352" t="e">
        <f>VLOOKUP(Таблица91112282710[[#This Row],[Название источника финансирования]],ТаблИстФинанс[],2,FALSE)</f>
        <v>#N/A</v>
      </c>
      <c r="W352" s="2"/>
      <c r="X352" s="14"/>
      <c r="Y352" s="13"/>
      <c r="Z352" s="13"/>
      <c r="AA352" s="13"/>
      <c r="AB352" s="13"/>
      <c r="AC352" s="17"/>
      <c r="AD352" s="17"/>
      <c r="AE352" s="20"/>
      <c r="AF352" s="20"/>
      <c r="AG352" s="6"/>
      <c r="AH352" t="e">
        <f>VLOOKUP(Таблица91112282710[[#This Row],[Название способа закупки]],ТаблСпосЗакуп[],2,FALSE)</f>
        <v>#N/A</v>
      </c>
      <c r="AI352" s="6"/>
      <c r="AJ352" t="e">
        <f>VLOOKUP(Таблица91112282710[[#This Row],[Название формы конкурентной закупки]],ТаблФормЗакуп[],2,FALSE)</f>
        <v>#N/A</v>
      </c>
      <c r="AM352" s="14"/>
      <c r="AN352" s="14"/>
      <c r="AO352" s="15"/>
      <c r="AP352" s="14"/>
      <c r="AQ352" s="14"/>
      <c r="AR352" s="14"/>
      <c r="AT352" s="2"/>
      <c r="AV352" s="6"/>
      <c r="AW352" t="e">
        <f>VLOOKUP(Таблица91112282710[[#This Row],[Название ПД1 для согласования]],ТаблПодрГазпром[],2,FALSE)</f>
        <v>#N/A</v>
      </c>
      <c r="AX352" s="6"/>
      <c r="AY352" t="e">
        <f>VLOOKUP(Таблица91112282710[[#This Row],[Название ПД2 для согласования]],ТаблПодрГазпром[],2,FALSE)</f>
        <v>#N/A</v>
      </c>
      <c r="AZ352" s="6"/>
      <c r="BA352" t="e">
        <f>VLOOKUP(Таблица91112282710[[#This Row],[Название ПД3 для согласования]],ТаблПодрГазпром[],2,FALSE)</f>
        <v>#N/A</v>
      </c>
      <c r="BB352" s="6"/>
      <c r="BC352" t="e">
        <f>VLOOKUP(Таблица91112282710[[#This Row],[Название ПД4 для согласования]],ТаблПодрГазпром[],2,FALSE)</f>
        <v>#N/A</v>
      </c>
      <c r="BD352" s="6"/>
      <c r="BE352" t="e">
        <f>VLOOKUP(Таблица91112282710[[#This Row],[Название ПД5 для согласования]],ТаблПодрГазпром[],2,FALSE)</f>
        <v>#N/A</v>
      </c>
      <c r="BF352" s="2"/>
      <c r="BG352" s="12"/>
      <c r="BH352" s="12"/>
      <c r="BI352" s="6"/>
      <c r="BJ352" t="e">
        <f>VLOOKUP(Таблица91112282710[[#This Row],[Название направления закупки]],ТаблНапрЗакуп[],2,FALSE)</f>
        <v>#N/A</v>
      </c>
      <c r="BK352" s="14"/>
      <c r="BL352" s="43" t="e">
        <f>VLOOKUP(Таблица91112282710[[#This Row],[Наименование подразделения-заявителя закупки (только для закупок ОАО "Газпром")]],ТаблПодрГазпром[],2,FALSE)</f>
        <v>#N/A</v>
      </c>
      <c r="BM352" s="14"/>
    </row>
    <row r="353" spans="1:65" x14ac:dyDescent="0.25">
      <c r="A353" s="2"/>
      <c r="B353" s="16"/>
      <c r="C353" s="6"/>
      <c r="D353" t="e">
        <f>VLOOKUP(Таблица91112282710[[#This Row],[Название документа, основания для закупки]],ТаблОснЗакуп[],2,FALSE)</f>
        <v>#N/A</v>
      </c>
      <c r="E353" s="2"/>
      <c r="F353" s="6"/>
      <c r="G353" s="41" t="e">
        <f>VLOOKUP(Таблица91112282710[[#This Row],[ Название раздела Плана]],ТаблРазделПлана4[],2,FALSE)</f>
        <v>#N/A</v>
      </c>
      <c r="H353" s="14"/>
      <c r="I353" s="14"/>
      <c r="J353" s="17"/>
      <c r="K353" s="17"/>
      <c r="L353" s="52"/>
      <c r="M353" s="51" t="e">
        <f>VLOOKUP(Таблица91112282710[[#This Row],[Предмет закупки для учета исключений  в годовом объеме закупок (Код исключения СМСП)]],ТаблИсключ,2,FALSE)</f>
        <v>#N/A</v>
      </c>
      <c r="N353" s="20"/>
      <c r="O353" s="12"/>
      <c r="P353" s="37"/>
      <c r="Q353" s="12"/>
      <c r="R353" s="12"/>
      <c r="S353" s="12"/>
      <c r="T353" s="16" t="e">
        <f>VLOOKUP(Таблица91112282710[[#This Row],[Ставка НДС]],ТаблицаСтавкиНДС[],2,FALSE)</f>
        <v>#N/A</v>
      </c>
      <c r="U353" s="6"/>
      <c r="V353" t="e">
        <f>VLOOKUP(Таблица91112282710[[#This Row],[Название источника финансирования]],ТаблИстФинанс[],2,FALSE)</f>
        <v>#N/A</v>
      </c>
      <c r="W353" s="2"/>
      <c r="X353" s="14"/>
      <c r="Y353" s="13"/>
      <c r="Z353" s="13"/>
      <c r="AA353" s="13"/>
      <c r="AB353" s="13"/>
      <c r="AC353" s="17"/>
      <c r="AD353" s="17"/>
      <c r="AE353" s="20"/>
      <c r="AF353" s="20"/>
      <c r="AG353" s="6"/>
      <c r="AH353" t="e">
        <f>VLOOKUP(Таблица91112282710[[#This Row],[Название способа закупки]],ТаблСпосЗакуп[],2,FALSE)</f>
        <v>#N/A</v>
      </c>
      <c r="AI353" s="6"/>
      <c r="AJ353" t="e">
        <f>VLOOKUP(Таблица91112282710[[#This Row],[Название формы конкурентной закупки]],ТаблФормЗакуп[],2,FALSE)</f>
        <v>#N/A</v>
      </c>
      <c r="AM353" s="14"/>
      <c r="AN353" s="14"/>
      <c r="AO353" s="15"/>
      <c r="AP353" s="14"/>
      <c r="AQ353" s="14"/>
      <c r="AR353" s="14"/>
      <c r="AT353" s="2"/>
      <c r="AV353" s="6"/>
      <c r="AW353" t="e">
        <f>VLOOKUP(Таблица91112282710[[#This Row],[Название ПД1 для согласования]],ТаблПодрГазпром[],2,FALSE)</f>
        <v>#N/A</v>
      </c>
      <c r="AX353" s="6"/>
      <c r="AY353" t="e">
        <f>VLOOKUP(Таблица91112282710[[#This Row],[Название ПД2 для согласования]],ТаблПодрГазпром[],2,FALSE)</f>
        <v>#N/A</v>
      </c>
      <c r="AZ353" s="6"/>
      <c r="BA353" t="e">
        <f>VLOOKUP(Таблица91112282710[[#This Row],[Название ПД3 для согласования]],ТаблПодрГазпром[],2,FALSE)</f>
        <v>#N/A</v>
      </c>
      <c r="BB353" s="6"/>
      <c r="BC353" t="e">
        <f>VLOOKUP(Таблица91112282710[[#This Row],[Название ПД4 для согласования]],ТаблПодрГазпром[],2,FALSE)</f>
        <v>#N/A</v>
      </c>
      <c r="BD353" s="6"/>
      <c r="BE353" t="e">
        <f>VLOOKUP(Таблица91112282710[[#This Row],[Название ПД5 для согласования]],ТаблПодрГазпром[],2,FALSE)</f>
        <v>#N/A</v>
      </c>
      <c r="BF353" s="2"/>
      <c r="BG353" s="12"/>
      <c r="BH353" s="12"/>
      <c r="BI353" s="6"/>
      <c r="BJ353" t="e">
        <f>VLOOKUP(Таблица91112282710[[#This Row],[Название направления закупки]],ТаблНапрЗакуп[],2,FALSE)</f>
        <v>#N/A</v>
      </c>
      <c r="BK353" s="14"/>
      <c r="BL353" s="44" t="e">
        <f>VLOOKUP(Таблица91112282710[[#This Row],[Наименование подразделения-заявителя закупки (только для закупок ОАО "Газпром")]],ТаблПодрГазпром[],2,FALSE)</f>
        <v>#N/A</v>
      </c>
      <c r="BM353" s="14"/>
    </row>
    <row r="354" spans="1:65" x14ac:dyDescent="0.25">
      <c r="A354" s="2"/>
      <c r="B354" s="16"/>
      <c r="C354" s="6"/>
      <c r="D354" t="e">
        <f>VLOOKUP(Таблица91112282710[[#This Row],[Название документа, основания для закупки]],ТаблОснЗакуп[],2,FALSE)</f>
        <v>#N/A</v>
      </c>
      <c r="E354" s="2"/>
      <c r="F354" s="6"/>
      <c r="G354" s="41" t="e">
        <f>VLOOKUP(Таблица91112282710[[#This Row],[ Название раздела Плана]],ТаблРазделПлана4[],2,FALSE)</f>
        <v>#N/A</v>
      </c>
      <c r="H354" s="14"/>
      <c r="I354" s="14"/>
      <c r="J354" s="17"/>
      <c r="K354" s="17"/>
      <c r="L354" s="52"/>
      <c r="M354" s="51" t="e">
        <f>VLOOKUP(Таблица91112282710[[#This Row],[Предмет закупки для учета исключений  в годовом объеме закупок (Код исключения СМСП)]],ТаблИсключ,2,FALSE)</f>
        <v>#N/A</v>
      </c>
      <c r="N354" s="20"/>
      <c r="O354" s="12"/>
      <c r="P354" s="37"/>
      <c r="Q354" s="12"/>
      <c r="R354" s="12"/>
      <c r="S354" s="12"/>
      <c r="T354" s="16" t="e">
        <f>VLOOKUP(Таблица91112282710[[#This Row],[Ставка НДС]],ТаблицаСтавкиНДС[],2,FALSE)</f>
        <v>#N/A</v>
      </c>
      <c r="U354" s="6"/>
      <c r="V354" t="e">
        <f>VLOOKUP(Таблица91112282710[[#This Row],[Название источника финансирования]],ТаблИстФинанс[],2,FALSE)</f>
        <v>#N/A</v>
      </c>
      <c r="W354" s="2"/>
      <c r="X354" s="14"/>
      <c r="Y354" s="13"/>
      <c r="Z354" s="13"/>
      <c r="AA354" s="13"/>
      <c r="AB354" s="13"/>
      <c r="AC354" s="17"/>
      <c r="AD354" s="17"/>
      <c r="AE354" s="20"/>
      <c r="AF354" s="20"/>
      <c r="AG354" s="6"/>
      <c r="AH354" t="e">
        <f>VLOOKUP(Таблица91112282710[[#This Row],[Название способа закупки]],ТаблСпосЗакуп[],2,FALSE)</f>
        <v>#N/A</v>
      </c>
      <c r="AI354" s="6"/>
      <c r="AJ354" t="e">
        <f>VLOOKUP(Таблица91112282710[[#This Row],[Название формы конкурентной закупки]],ТаблФормЗакуп[],2,FALSE)</f>
        <v>#N/A</v>
      </c>
      <c r="AM354" s="14"/>
      <c r="AN354" s="14"/>
      <c r="AO354" s="15"/>
      <c r="AP354" s="14"/>
      <c r="AQ354" s="14"/>
      <c r="AR354" s="14"/>
      <c r="AT354" s="2"/>
      <c r="AV354" s="6"/>
      <c r="AW354" t="e">
        <f>VLOOKUP(Таблица91112282710[[#This Row],[Название ПД1 для согласования]],ТаблПодрГазпром[],2,FALSE)</f>
        <v>#N/A</v>
      </c>
      <c r="AX354" s="6"/>
      <c r="AY354" t="e">
        <f>VLOOKUP(Таблица91112282710[[#This Row],[Название ПД2 для согласования]],ТаблПодрГазпром[],2,FALSE)</f>
        <v>#N/A</v>
      </c>
      <c r="AZ354" s="6"/>
      <c r="BA354" t="e">
        <f>VLOOKUP(Таблица91112282710[[#This Row],[Название ПД3 для согласования]],ТаблПодрГазпром[],2,FALSE)</f>
        <v>#N/A</v>
      </c>
      <c r="BB354" s="6"/>
      <c r="BC354" t="e">
        <f>VLOOKUP(Таблица91112282710[[#This Row],[Название ПД4 для согласования]],ТаблПодрГазпром[],2,FALSE)</f>
        <v>#N/A</v>
      </c>
      <c r="BD354" s="6"/>
      <c r="BE354" t="e">
        <f>VLOOKUP(Таблица91112282710[[#This Row],[Название ПД5 для согласования]],ТаблПодрГазпром[],2,FALSE)</f>
        <v>#N/A</v>
      </c>
      <c r="BF354" s="2"/>
      <c r="BG354" s="12"/>
      <c r="BH354" s="12"/>
      <c r="BI354" s="6"/>
      <c r="BJ354" t="e">
        <f>VLOOKUP(Таблица91112282710[[#This Row],[Название направления закупки]],ТаблНапрЗакуп[],2,FALSE)</f>
        <v>#N/A</v>
      </c>
      <c r="BK354" s="14"/>
      <c r="BL354" s="43" t="e">
        <f>VLOOKUP(Таблица91112282710[[#This Row],[Наименование подразделения-заявителя закупки (только для закупок ОАО "Газпром")]],ТаблПодрГазпром[],2,FALSE)</f>
        <v>#N/A</v>
      </c>
      <c r="BM354" s="14"/>
    </row>
    <row r="355" spans="1:65" x14ac:dyDescent="0.25">
      <c r="A355" s="2"/>
      <c r="B355" s="16"/>
      <c r="C355" s="6"/>
      <c r="D355" t="e">
        <f>VLOOKUP(Таблица91112282710[[#This Row],[Название документа, основания для закупки]],ТаблОснЗакуп[],2,FALSE)</f>
        <v>#N/A</v>
      </c>
      <c r="E355" s="2"/>
      <c r="F355" s="6"/>
      <c r="G355" s="41" t="e">
        <f>VLOOKUP(Таблица91112282710[[#This Row],[ Название раздела Плана]],ТаблРазделПлана4[],2,FALSE)</f>
        <v>#N/A</v>
      </c>
      <c r="H355" s="14"/>
      <c r="I355" s="14"/>
      <c r="J355" s="17"/>
      <c r="K355" s="17"/>
      <c r="L355" s="52"/>
      <c r="M355" s="51" t="e">
        <f>VLOOKUP(Таблица91112282710[[#This Row],[Предмет закупки для учета исключений  в годовом объеме закупок (Код исключения СМСП)]],ТаблИсключ,2,FALSE)</f>
        <v>#N/A</v>
      </c>
      <c r="N355" s="20"/>
      <c r="O355" s="12"/>
      <c r="P355" s="37"/>
      <c r="Q355" s="12"/>
      <c r="R355" s="12"/>
      <c r="S355" s="12"/>
      <c r="T355" s="16" t="e">
        <f>VLOOKUP(Таблица91112282710[[#This Row],[Ставка НДС]],ТаблицаСтавкиНДС[],2,FALSE)</f>
        <v>#N/A</v>
      </c>
      <c r="U355" s="6"/>
      <c r="V355" t="e">
        <f>VLOOKUP(Таблица91112282710[[#This Row],[Название источника финансирования]],ТаблИстФинанс[],2,FALSE)</f>
        <v>#N/A</v>
      </c>
      <c r="W355" s="2"/>
      <c r="X355" s="14"/>
      <c r="Y355" s="13"/>
      <c r="Z355" s="13"/>
      <c r="AA355" s="13"/>
      <c r="AB355" s="13"/>
      <c r="AC355" s="17"/>
      <c r="AD355" s="17"/>
      <c r="AE355" s="20"/>
      <c r="AF355" s="20"/>
      <c r="AG355" s="6"/>
      <c r="AH355" t="e">
        <f>VLOOKUP(Таблица91112282710[[#This Row],[Название способа закупки]],ТаблСпосЗакуп[],2,FALSE)</f>
        <v>#N/A</v>
      </c>
      <c r="AI355" s="6"/>
      <c r="AJ355" t="e">
        <f>VLOOKUP(Таблица91112282710[[#This Row],[Название формы конкурентной закупки]],ТаблФормЗакуп[],2,FALSE)</f>
        <v>#N/A</v>
      </c>
      <c r="AM355" s="14"/>
      <c r="AN355" s="14"/>
      <c r="AO355" s="15"/>
      <c r="AP355" s="14"/>
      <c r="AQ355" s="14"/>
      <c r="AR355" s="14"/>
      <c r="AT355" s="2"/>
      <c r="AV355" s="6"/>
      <c r="AW355" t="e">
        <f>VLOOKUP(Таблица91112282710[[#This Row],[Название ПД1 для согласования]],ТаблПодрГазпром[],2,FALSE)</f>
        <v>#N/A</v>
      </c>
      <c r="AX355" s="6"/>
      <c r="AY355" t="e">
        <f>VLOOKUP(Таблица91112282710[[#This Row],[Название ПД2 для согласования]],ТаблПодрГазпром[],2,FALSE)</f>
        <v>#N/A</v>
      </c>
      <c r="AZ355" s="6"/>
      <c r="BA355" t="e">
        <f>VLOOKUP(Таблица91112282710[[#This Row],[Название ПД3 для согласования]],ТаблПодрГазпром[],2,FALSE)</f>
        <v>#N/A</v>
      </c>
      <c r="BB355" s="6"/>
      <c r="BC355" t="e">
        <f>VLOOKUP(Таблица91112282710[[#This Row],[Название ПД4 для согласования]],ТаблПодрГазпром[],2,FALSE)</f>
        <v>#N/A</v>
      </c>
      <c r="BD355" s="6"/>
      <c r="BE355" t="e">
        <f>VLOOKUP(Таблица91112282710[[#This Row],[Название ПД5 для согласования]],ТаблПодрГазпром[],2,FALSE)</f>
        <v>#N/A</v>
      </c>
      <c r="BF355" s="2"/>
      <c r="BG355" s="12"/>
      <c r="BH355" s="12"/>
      <c r="BI355" s="6"/>
      <c r="BJ355" t="e">
        <f>VLOOKUP(Таблица91112282710[[#This Row],[Название направления закупки]],ТаблНапрЗакуп[],2,FALSE)</f>
        <v>#N/A</v>
      </c>
      <c r="BK355" s="14"/>
      <c r="BL355" s="44" t="e">
        <f>VLOOKUP(Таблица91112282710[[#This Row],[Наименование подразделения-заявителя закупки (только для закупок ОАО "Газпром")]],ТаблПодрГазпром[],2,FALSE)</f>
        <v>#N/A</v>
      </c>
      <c r="BM355" s="14"/>
    </row>
    <row r="356" spans="1:65" x14ac:dyDescent="0.25">
      <c r="A356" s="2"/>
      <c r="B356" s="16"/>
      <c r="C356" s="6"/>
      <c r="D356" t="e">
        <f>VLOOKUP(Таблица91112282710[[#This Row],[Название документа, основания для закупки]],ТаблОснЗакуп[],2,FALSE)</f>
        <v>#N/A</v>
      </c>
      <c r="E356" s="2"/>
      <c r="F356" s="6"/>
      <c r="G356" s="41" t="e">
        <f>VLOOKUP(Таблица91112282710[[#This Row],[ Название раздела Плана]],ТаблРазделПлана4[],2,FALSE)</f>
        <v>#N/A</v>
      </c>
      <c r="H356" s="14"/>
      <c r="I356" s="14"/>
      <c r="J356" s="17"/>
      <c r="K356" s="17"/>
      <c r="L356" s="52"/>
      <c r="M356" s="51" t="e">
        <f>VLOOKUP(Таблица91112282710[[#This Row],[Предмет закупки для учета исключений  в годовом объеме закупок (Код исключения СМСП)]],ТаблИсключ,2,FALSE)</f>
        <v>#N/A</v>
      </c>
      <c r="N356" s="20"/>
      <c r="O356" s="12"/>
      <c r="P356" s="37"/>
      <c r="Q356" s="12"/>
      <c r="R356" s="12"/>
      <c r="S356" s="12"/>
      <c r="T356" s="16" t="e">
        <f>VLOOKUP(Таблица91112282710[[#This Row],[Ставка НДС]],ТаблицаСтавкиНДС[],2,FALSE)</f>
        <v>#N/A</v>
      </c>
      <c r="U356" s="6"/>
      <c r="V356" t="e">
        <f>VLOOKUP(Таблица91112282710[[#This Row],[Название источника финансирования]],ТаблИстФинанс[],2,FALSE)</f>
        <v>#N/A</v>
      </c>
      <c r="W356" s="2"/>
      <c r="X356" s="14"/>
      <c r="Y356" s="13"/>
      <c r="Z356" s="13"/>
      <c r="AA356" s="13"/>
      <c r="AB356" s="13"/>
      <c r="AC356" s="17"/>
      <c r="AD356" s="17"/>
      <c r="AE356" s="20"/>
      <c r="AF356" s="20"/>
      <c r="AG356" s="6"/>
      <c r="AH356" t="e">
        <f>VLOOKUP(Таблица91112282710[[#This Row],[Название способа закупки]],ТаблСпосЗакуп[],2,FALSE)</f>
        <v>#N/A</v>
      </c>
      <c r="AI356" s="6"/>
      <c r="AJ356" t="e">
        <f>VLOOKUP(Таблица91112282710[[#This Row],[Название формы конкурентной закупки]],ТаблФормЗакуп[],2,FALSE)</f>
        <v>#N/A</v>
      </c>
      <c r="AM356" s="14"/>
      <c r="AN356" s="14"/>
      <c r="AO356" s="15"/>
      <c r="AP356" s="14"/>
      <c r="AQ356" s="14"/>
      <c r="AR356" s="14"/>
      <c r="AT356" s="2"/>
      <c r="AV356" s="6"/>
      <c r="AW356" t="e">
        <f>VLOOKUP(Таблица91112282710[[#This Row],[Название ПД1 для согласования]],ТаблПодрГазпром[],2,FALSE)</f>
        <v>#N/A</v>
      </c>
      <c r="AX356" s="6"/>
      <c r="AY356" t="e">
        <f>VLOOKUP(Таблица91112282710[[#This Row],[Название ПД2 для согласования]],ТаблПодрГазпром[],2,FALSE)</f>
        <v>#N/A</v>
      </c>
      <c r="AZ356" s="6"/>
      <c r="BA356" t="e">
        <f>VLOOKUP(Таблица91112282710[[#This Row],[Название ПД3 для согласования]],ТаблПодрГазпром[],2,FALSE)</f>
        <v>#N/A</v>
      </c>
      <c r="BB356" s="6"/>
      <c r="BC356" t="e">
        <f>VLOOKUP(Таблица91112282710[[#This Row],[Название ПД4 для согласования]],ТаблПодрГазпром[],2,FALSE)</f>
        <v>#N/A</v>
      </c>
      <c r="BD356" s="6"/>
      <c r="BE356" t="e">
        <f>VLOOKUP(Таблица91112282710[[#This Row],[Название ПД5 для согласования]],ТаблПодрГазпром[],2,FALSE)</f>
        <v>#N/A</v>
      </c>
      <c r="BF356" s="2"/>
      <c r="BG356" s="12"/>
      <c r="BH356" s="12"/>
      <c r="BI356" s="6"/>
      <c r="BJ356" t="e">
        <f>VLOOKUP(Таблица91112282710[[#This Row],[Название направления закупки]],ТаблНапрЗакуп[],2,FALSE)</f>
        <v>#N/A</v>
      </c>
      <c r="BK356" s="14"/>
      <c r="BL356" s="43" t="e">
        <f>VLOOKUP(Таблица91112282710[[#This Row],[Наименование подразделения-заявителя закупки (только для закупок ОАО "Газпром")]],ТаблПодрГазпром[],2,FALSE)</f>
        <v>#N/A</v>
      </c>
      <c r="BM356" s="14"/>
    </row>
    <row r="357" spans="1:65" x14ac:dyDescent="0.25">
      <c r="A357" s="2"/>
      <c r="B357" s="16"/>
      <c r="C357" s="6"/>
      <c r="D357" t="e">
        <f>VLOOKUP(Таблица91112282710[[#This Row],[Название документа, основания для закупки]],ТаблОснЗакуп[],2,FALSE)</f>
        <v>#N/A</v>
      </c>
      <c r="E357" s="2"/>
      <c r="F357" s="6"/>
      <c r="G357" s="41" t="e">
        <f>VLOOKUP(Таблица91112282710[[#This Row],[ Название раздела Плана]],ТаблРазделПлана4[],2,FALSE)</f>
        <v>#N/A</v>
      </c>
      <c r="H357" s="14"/>
      <c r="I357" s="14"/>
      <c r="J357" s="17"/>
      <c r="K357" s="17"/>
      <c r="L357" s="52"/>
      <c r="M357" s="51" t="e">
        <f>VLOOKUP(Таблица91112282710[[#This Row],[Предмет закупки для учета исключений  в годовом объеме закупок (Код исключения СМСП)]],ТаблИсключ,2,FALSE)</f>
        <v>#N/A</v>
      </c>
      <c r="N357" s="20"/>
      <c r="O357" s="12"/>
      <c r="P357" s="37"/>
      <c r="Q357" s="12"/>
      <c r="R357" s="12"/>
      <c r="S357" s="12"/>
      <c r="T357" s="16" t="e">
        <f>VLOOKUP(Таблица91112282710[[#This Row],[Ставка НДС]],ТаблицаСтавкиНДС[],2,FALSE)</f>
        <v>#N/A</v>
      </c>
      <c r="U357" s="6"/>
      <c r="V357" t="e">
        <f>VLOOKUP(Таблица91112282710[[#This Row],[Название источника финансирования]],ТаблИстФинанс[],2,FALSE)</f>
        <v>#N/A</v>
      </c>
      <c r="W357" s="2"/>
      <c r="X357" s="14"/>
      <c r="Y357" s="13"/>
      <c r="Z357" s="13"/>
      <c r="AA357" s="13"/>
      <c r="AB357" s="13"/>
      <c r="AC357" s="17"/>
      <c r="AD357" s="17"/>
      <c r="AE357" s="20"/>
      <c r="AF357" s="20"/>
      <c r="AG357" s="6"/>
      <c r="AH357" t="e">
        <f>VLOOKUP(Таблица91112282710[[#This Row],[Название способа закупки]],ТаблСпосЗакуп[],2,FALSE)</f>
        <v>#N/A</v>
      </c>
      <c r="AI357" s="6"/>
      <c r="AJ357" t="e">
        <f>VLOOKUP(Таблица91112282710[[#This Row],[Название формы конкурентной закупки]],ТаблФормЗакуп[],2,FALSE)</f>
        <v>#N/A</v>
      </c>
      <c r="AM357" s="14"/>
      <c r="AN357" s="14"/>
      <c r="AO357" s="15"/>
      <c r="AP357" s="14"/>
      <c r="AQ357" s="14"/>
      <c r="AR357" s="14"/>
      <c r="AT357" s="2"/>
      <c r="AV357" s="6"/>
      <c r="AW357" t="e">
        <f>VLOOKUP(Таблица91112282710[[#This Row],[Название ПД1 для согласования]],ТаблПодрГазпром[],2,FALSE)</f>
        <v>#N/A</v>
      </c>
      <c r="AX357" s="6"/>
      <c r="AY357" t="e">
        <f>VLOOKUP(Таблица91112282710[[#This Row],[Название ПД2 для согласования]],ТаблПодрГазпром[],2,FALSE)</f>
        <v>#N/A</v>
      </c>
      <c r="AZ357" s="6"/>
      <c r="BA357" t="e">
        <f>VLOOKUP(Таблица91112282710[[#This Row],[Название ПД3 для согласования]],ТаблПодрГазпром[],2,FALSE)</f>
        <v>#N/A</v>
      </c>
      <c r="BB357" s="6"/>
      <c r="BC357" t="e">
        <f>VLOOKUP(Таблица91112282710[[#This Row],[Название ПД4 для согласования]],ТаблПодрГазпром[],2,FALSE)</f>
        <v>#N/A</v>
      </c>
      <c r="BD357" s="6"/>
      <c r="BE357" t="e">
        <f>VLOOKUP(Таблица91112282710[[#This Row],[Название ПД5 для согласования]],ТаблПодрГазпром[],2,FALSE)</f>
        <v>#N/A</v>
      </c>
      <c r="BF357" s="2"/>
      <c r="BG357" s="12"/>
      <c r="BH357" s="12"/>
      <c r="BI357" s="6"/>
      <c r="BJ357" t="e">
        <f>VLOOKUP(Таблица91112282710[[#This Row],[Название направления закупки]],ТаблНапрЗакуп[],2,FALSE)</f>
        <v>#N/A</v>
      </c>
      <c r="BK357" s="14"/>
      <c r="BL357" s="44" t="e">
        <f>VLOOKUP(Таблица91112282710[[#This Row],[Наименование подразделения-заявителя закупки (только для закупок ОАО "Газпром")]],ТаблПодрГазпром[],2,FALSE)</f>
        <v>#N/A</v>
      </c>
      <c r="BM357" s="14"/>
    </row>
    <row r="358" spans="1:65" x14ac:dyDescent="0.25">
      <c r="A358" s="2"/>
      <c r="B358" s="16"/>
      <c r="C358" s="6"/>
      <c r="D358" t="e">
        <f>VLOOKUP(Таблица91112282710[[#This Row],[Название документа, основания для закупки]],ТаблОснЗакуп[],2,FALSE)</f>
        <v>#N/A</v>
      </c>
      <c r="E358" s="2"/>
      <c r="F358" s="6"/>
      <c r="G358" s="41" t="e">
        <f>VLOOKUP(Таблица91112282710[[#This Row],[ Название раздела Плана]],ТаблРазделПлана4[],2,FALSE)</f>
        <v>#N/A</v>
      </c>
      <c r="H358" s="14"/>
      <c r="I358" s="14"/>
      <c r="J358" s="17"/>
      <c r="K358" s="17"/>
      <c r="L358" s="52"/>
      <c r="M358" s="51" t="e">
        <f>VLOOKUP(Таблица91112282710[[#This Row],[Предмет закупки для учета исключений  в годовом объеме закупок (Код исключения СМСП)]],ТаблИсключ,2,FALSE)</f>
        <v>#N/A</v>
      </c>
      <c r="N358" s="20"/>
      <c r="O358" s="12"/>
      <c r="P358" s="37"/>
      <c r="Q358" s="12"/>
      <c r="R358" s="12"/>
      <c r="S358" s="12"/>
      <c r="T358" s="16" t="e">
        <f>VLOOKUP(Таблица91112282710[[#This Row],[Ставка НДС]],ТаблицаСтавкиНДС[],2,FALSE)</f>
        <v>#N/A</v>
      </c>
      <c r="U358" s="6"/>
      <c r="V358" t="e">
        <f>VLOOKUP(Таблица91112282710[[#This Row],[Название источника финансирования]],ТаблИстФинанс[],2,FALSE)</f>
        <v>#N/A</v>
      </c>
      <c r="W358" s="2"/>
      <c r="X358" s="14"/>
      <c r="Y358" s="13"/>
      <c r="Z358" s="13"/>
      <c r="AA358" s="13"/>
      <c r="AB358" s="13"/>
      <c r="AC358" s="17"/>
      <c r="AD358" s="17"/>
      <c r="AE358" s="20"/>
      <c r="AF358" s="20"/>
      <c r="AG358" s="6"/>
      <c r="AH358" t="e">
        <f>VLOOKUP(Таблица91112282710[[#This Row],[Название способа закупки]],ТаблСпосЗакуп[],2,FALSE)</f>
        <v>#N/A</v>
      </c>
      <c r="AI358" s="6"/>
      <c r="AJ358" t="e">
        <f>VLOOKUP(Таблица91112282710[[#This Row],[Название формы конкурентной закупки]],ТаблФормЗакуп[],2,FALSE)</f>
        <v>#N/A</v>
      </c>
      <c r="AM358" s="14"/>
      <c r="AN358" s="14"/>
      <c r="AO358" s="15"/>
      <c r="AP358" s="14"/>
      <c r="AQ358" s="14"/>
      <c r="AR358" s="14"/>
      <c r="AT358" s="2"/>
      <c r="AV358" s="6"/>
      <c r="AW358" t="e">
        <f>VLOOKUP(Таблица91112282710[[#This Row],[Название ПД1 для согласования]],ТаблПодрГазпром[],2,FALSE)</f>
        <v>#N/A</v>
      </c>
      <c r="AX358" s="6"/>
      <c r="AY358" t="e">
        <f>VLOOKUP(Таблица91112282710[[#This Row],[Название ПД2 для согласования]],ТаблПодрГазпром[],2,FALSE)</f>
        <v>#N/A</v>
      </c>
      <c r="AZ358" s="6"/>
      <c r="BA358" t="e">
        <f>VLOOKUP(Таблица91112282710[[#This Row],[Название ПД3 для согласования]],ТаблПодрГазпром[],2,FALSE)</f>
        <v>#N/A</v>
      </c>
      <c r="BB358" s="6"/>
      <c r="BC358" t="e">
        <f>VLOOKUP(Таблица91112282710[[#This Row],[Название ПД4 для согласования]],ТаблПодрГазпром[],2,FALSE)</f>
        <v>#N/A</v>
      </c>
      <c r="BD358" s="6"/>
      <c r="BE358" t="e">
        <f>VLOOKUP(Таблица91112282710[[#This Row],[Название ПД5 для согласования]],ТаблПодрГазпром[],2,FALSE)</f>
        <v>#N/A</v>
      </c>
      <c r="BF358" s="2"/>
      <c r="BG358" s="12"/>
      <c r="BH358" s="12"/>
      <c r="BI358" s="6"/>
      <c r="BJ358" t="e">
        <f>VLOOKUP(Таблица91112282710[[#This Row],[Название направления закупки]],ТаблНапрЗакуп[],2,FALSE)</f>
        <v>#N/A</v>
      </c>
      <c r="BK358" s="14"/>
      <c r="BL358" s="43" t="e">
        <f>VLOOKUP(Таблица91112282710[[#This Row],[Наименование подразделения-заявителя закупки (только для закупок ОАО "Газпром")]],ТаблПодрГазпром[],2,FALSE)</f>
        <v>#N/A</v>
      </c>
      <c r="BM358" s="14"/>
    </row>
    <row r="359" spans="1:65" x14ac:dyDescent="0.25">
      <c r="A359" s="2"/>
      <c r="B359" s="16"/>
      <c r="C359" s="6"/>
      <c r="D359" t="e">
        <f>VLOOKUP(Таблица91112282710[[#This Row],[Название документа, основания для закупки]],ТаблОснЗакуп[],2,FALSE)</f>
        <v>#N/A</v>
      </c>
      <c r="E359" s="2"/>
      <c r="F359" s="6"/>
      <c r="G359" s="41" t="e">
        <f>VLOOKUP(Таблица91112282710[[#This Row],[ Название раздела Плана]],ТаблРазделПлана4[],2,FALSE)</f>
        <v>#N/A</v>
      </c>
      <c r="H359" s="14"/>
      <c r="I359" s="14"/>
      <c r="J359" s="17"/>
      <c r="K359" s="17"/>
      <c r="L359" s="52"/>
      <c r="M359" s="51" t="e">
        <f>VLOOKUP(Таблица91112282710[[#This Row],[Предмет закупки для учета исключений  в годовом объеме закупок (Код исключения СМСП)]],ТаблИсключ,2,FALSE)</f>
        <v>#N/A</v>
      </c>
      <c r="N359" s="20"/>
      <c r="O359" s="12"/>
      <c r="P359" s="37"/>
      <c r="Q359" s="12"/>
      <c r="R359" s="12"/>
      <c r="S359" s="12"/>
      <c r="T359" s="16" t="e">
        <f>VLOOKUP(Таблица91112282710[[#This Row],[Ставка НДС]],ТаблицаСтавкиНДС[],2,FALSE)</f>
        <v>#N/A</v>
      </c>
      <c r="U359" s="6"/>
      <c r="V359" t="e">
        <f>VLOOKUP(Таблица91112282710[[#This Row],[Название источника финансирования]],ТаблИстФинанс[],2,FALSE)</f>
        <v>#N/A</v>
      </c>
      <c r="W359" s="2"/>
      <c r="X359" s="14"/>
      <c r="Y359" s="13"/>
      <c r="Z359" s="13"/>
      <c r="AA359" s="13"/>
      <c r="AB359" s="13"/>
      <c r="AC359" s="17"/>
      <c r="AD359" s="17"/>
      <c r="AE359" s="20"/>
      <c r="AF359" s="20"/>
      <c r="AG359" s="6"/>
      <c r="AH359" t="e">
        <f>VLOOKUP(Таблица91112282710[[#This Row],[Название способа закупки]],ТаблСпосЗакуп[],2,FALSE)</f>
        <v>#N/A</v>
      </c>
      <c r="AI359" s="6"/>
      <c r="AJ359" t="e">
        <f>VLOOKUP(Таблица91112282710[[#This Row],[Название формы конкурентной закупки]],ТаблФормЗакуп[],2,FALSE)</f>
        <v>#N/A</v>
      </c>
      <c r="AM359" s="14"/>
      <c r="AN359" s="14"/>
      <c r="AO359" s="15"/>
      <c r="AP359" s="14"/>
      <c r="AQ359" s="14"/>
      <c r="AR359" s="14"/>
      <c r="AT359" s="2"/>
      <c r="AV359" s="6"/>
      <c r="AW359" t="e">
        <f>VLOOKUP(Таблица91112282710[[#This Row],[Название ПД1 для согласования]],ТаблПодрГазпром[],2,FALSE)</f>
        <v>#N/A</v>
      </c>
      <c r="AX359" s="6"/>
      <c r="AY359" t="e">
        <f>VLOOKUP(Таблица91112282710[[#This Row],[Название ПД2 для согласования]],ТаблПодрГазпром[],2,FALSE)</f>
        <v>#N/A</v>
      </c>
      <c r="AZ359" s="6"/>
      <c r="BA359" t="e">
        <f>VLOOKUP(Таблица91112282710[[#This Row],[Название ПД3 для согласования]],ТаблПодрГазпром[],2,FALSE)</f>
        <v>#N/A</v>
      </c>
      <c r="BB359" s="6"/>
      <c r="BC359" t="e">
        <f>VLOOKUP(Таблица91112282710[[#This Row],[Название ПД4 для согласования]],ТаблПодрГазпром[],2,FALSE)</f>
        <v>#N/A</v>
      </c>
      <c r="BD359" s="6"/>
      <c r="BE359" t="e">
        <f>VLOOKUP(Таблица91112282710[[#This Row],[Название ПД5 для согласования]],ТаблПодрГазпром[],2,FALSE)</f>
        <v>#N/A</v>
      </c>
      <c r="BF359" s="2"/>
      <c r="BG359" s="12"/>
      <c r="BH359" s="12"/>
      <c r="BI359" s="6"/>
      <c r="BJ359" t="e">
        <f>VLOOKUP(Таблица91112282710[[#This Row],[Название направления закупки]],ТаблНапрЗакуп[],2,FALSE)</f>
        <v>#N/A</v>
      </c>
      <c r="BK359" s="14"/>
      <c r="BL359" s="44" t="e">
        <f>VLOOKUP(Таблица91112282710[[#This Row],[Наименование подразделения-заявителя закупки (только для закупок ОАО "Газпром")]],ТаблПодрГазпром[],2,FALSE)</f>
        <v>#N/A</v>
      </c>
      <c r="BM359" s="14"/>
    </row>
    <row r="360" spans="1:65" x14ac:dyDescent="0.25">
      <c r="A360" s="2"/>
      <c r="B360" s="16"/>
      <c r="C360" s="6"/>
      <c r="D360" t="e">
        <f>VLOOKUP(Таблица91112282710[[#This Row],[Название документа, основания для закупки]],ТаблОснЗакуп[],2,FALSE)</f>
        <v>#N/A</v>
      </c>
      <c r="E360" s="2"/>
      <c r="F360" s="6"/>
      <c r="G360" s="41" t="e">
        <f>VLOOKUP(Таблица91112282710[[#This Row],[ Название раздела Плана]],ТаблРазделПлана4[],2,FALSE)</f>
        <v>#N/A</v>
      </c>
      <c r="H360" s="14"/>
      <c r="I360" s="14"/>
      <c r="J360" s="17"/>
      <c r="K360" s="17"/>
      <c r="L360" s="52"/>
      <c r="M360" s="51" t="e">
        <f>VLOOKUP(Таблица91112282710[[#This Row],[Предмет закупки для учета исключений  в годовом объеме закупок (Код исключения СМСП)]],ТаблИсключ,2,FALSE)</f>
        <v>#N/A</v>
      </c>
      <c r="N360" s="20"/>
      <c r="O360" s="12"/>
      <c r="P360" s="37"/>
      <c r="Q360" s="12"/>
      <c r="R360" s="12"/>
      <c r="S360" s="12"/>
      <c r="T360" s="16" t="e">
        <f>VLOOKUP(Таблица91112282710[[#This Row],[Ставка НДС]],ТаблицаСтавкиНДС[],2,FALSE)</f>
        <v>#N/A</v>
      </c>
      <c r="U360" s="6"/>
      <c r="V360" t="e">
        <f>VLOOKUP(Таблица91112282710[[#This Row],[Название источника финансирования]],ТаблИстФинанс[],2,FALSE)</f>
        <v>#N/A</v>
      </c>
      <c r="W360" s="2"/>
      <c r="X360" s="14"/>
      <c r="Y360" s="13"/>
      <c r="Z360" s="13"/>
      <c r="AA360" s="13"/>
      <c r="AB360" s="13"/>
      <c r="AC360" s="17"/>
      <c r="AD360" s="17"/>
      <c r="AE360" s="20"/>
      <c r="AF360" s="20"/>
      <c r="AG360" s="6"/>
      <c r="AH360" t="e">
        <f>VLOOKUP(Таблица91112282710[[#This Row],[Название способа закупки]],ТаблСпосЗакуп[],2,FALSE)</f>
        <v>#N/A</v>
      </c>
      <c r="AI360" s="6"/>
      <c r="AJ360" t="e">
        <f>VLOOKUP(Таблица91112282710[[#This Row],[Название формы конкурентной закупки]],ТаблФормЗакуп[],2,FALSE)</f>
        <v>#N/A</v>
      </c>
      <c r="AM360" s="14"/>
      <c r="AN360" s="14"/>
      <c r="AO360" s="15"/>
      <c r="AP360" s="14"/>
      <c r="AQ360" s="14"/>
      <c r="AR360" s="14"/>
      <c r="AT360" s="2"/>
      <c r="AV360" s="6"/>
      <c r="AW360" t="e">
        <f>VLOOKUP(Таблица91112282710[[#This Row],[Название ПД1 для согласования]],ТаблПодрГазпром[],2,FALSE)</f>
        <v>#N/A</v>
      </c>
      <c r="AX360" s="6"/>
      <c r="AY360" t="e">
        <f>VLOOKUP(Таблица91112282710[[#This Row],[Название ПД2 для согласования]],ТаблПодрГазпром[],2,FALSE)</f>
        <v>#N/A</v>
      </c>
      <c r="AZ360" s="6"/>
      <c r="BA360" t="e">
        <f>VLOOKUP(Таблица91112282710[[#This Row],[Название ПД3 для согласования]],ТаблПодрГазпром[],2,FALSE)</f>
        <v>#N/A</v>
      </c>
      <c r="BB360" s="6"/>
      <c r="BC360" t="e">
        <f>VLOOKUP(Таблица91112282710[[#This Row],[Название ПД4 для согласования]],ТаблПодрГазпром[],2,FALSE)</f>
        <v>#N/A</v>
      </c>
      <c r="BD360" s="6"/>
      <c r="BE360" t="e">
        <f>VLOOKUP(Таблица91112282710[[#This Row],[Название ПД5 для согласования]],ТаблПодрГазпром[],2,FALSE)</f>
        <v>#N/A</v>
      </c>
      <c r="BF360" s="2"/>
      <c r="BG360" s="12"/>
      <c r="BH360" s="12"/>
      <c r="BI360" s="6"/>
      <c r="BJ360" t="e">
        <f>VLOOKUP(Таблица91112282710[[#This Row],[Название направления закупки]],ТаблНапрЗакуп[],2,FALSE)</f>
        <v>#N/A</v>
      </c>
      <c r="BK360" s="14"/>
      <c r="BL360" s="43" t="e">
        <f>VLOOKUP(Таблица91112282710[[#This Row],[Наименование подразделения-заявителя закупки (только для закупок ОАО "Газпром")]],ТаблПодрГазпром[],2,FALSE)</f>
        <v>#N/A</v>
      </c>
      <c r="BM360" s="14"/>
    </row>
    <row r="361" spans="1:65" x14ac:dyDescent="0.25">
      <c r="A361" s="2"/>
      <c r="B361" s="16"/>
      <c r="C361" s="6"/>
      <c r="D361" t="e">
        <f>VLOOKUP(Таблица91112282710[[#This Row],[Название документа, основания для закупки]],ТаблОснЗакуп[],2,FALSE)</f>
        <v>#N/A</v>
      </c>
      <c r="E361" s="2"/>
      <c r="F361" s="6"/>
      <c r="G361" s="41" t="e">
        <f>VLOOKUP(Таблица91112282710[[#This Row],[ Название раздела Плана]],ТаблРазделПлана4[],2,FALSE)</f>
        <v>#N/A</v>
      </c>
      <c r="H361" s="14"/>
      <c r="I361" s="14"/>
      <c r="J361" s="17"/>
      <c r="K361" s="17"/>
      <c r="L361" s="52"/>
      <c r="M361" s="51" t="e">
        <f>VLOOKUP(Таблица91112282710[[#This Row],[Предмет закупки для учета исключений  в годовом объеме закупок (Код исключения СМСП)]],ТаблИсключ,2,FALSE)</f>
        <v>#N/A</v>
      </c>
      <c r="N361" s="20"/>
      <c r="O361" s="12"/>
      <c r="P361" s="37"/>
      <c r="Q361" s="12"/>
      <c r="R361" s="12"/>
      <c r="S361" s="12"/>
      <c r="T361" s="16" t="e">
        <f>VLOOKUP(Таблица91112282710[[#This Row],[Ставка НДС]],ТаблицаСтавкиНДС[],2,FALSE)</f>
        <v>#N/A</v>
      </c>
      <c r="U361" s="6"/>
      <c r="V361" t="e">
        <f>VLOOKUP(Таблица91112282710[[#This Row],[Название источника финансирования]],ТаблИстФинанс[],2,FALSE)</f>
        <v>#N/A</v>
      </c>
      <c r="W361" s="2"/>
      <c r="X361" s="14"/>
      <c r="Y361" s="13"/>
      <c r="Z361" s="13"/>
      <c r="AA361" s="13"/>
      <c r="AB361" s="13"/>
      <c r="AC361" s="17"/>
      <c r="AD361" s="17"/>
      <c r="AE361" s="20"/>
      <c r="AF361" s="20"/>
      <c r="AG361" s="6"/>
      <c r="AH361" t="e">
        <f>VLOOKUP(Таблица91112282710[[#This Row],[Название способа закупки]],ТаблСпосЗакуп[],2,FALSE)</f>
        <v>#N/A</v>
      </c>
      <c r="AI361" s="6"/>
      <c r="AJ361" t="e">
        <f>VLOOKUP(Таблица91112282710[[#This Row],[Название формы конкурентной закупки]],ТаблФормЗакуп[],2,FALSE)</f>
        <v>#N/A</v>
      </c>
      <c r="AM361" s="14"/>
      <c r="AN361" s="14"/>
      <c r="AO361" s="15"/>
      <c r="AP361" s="14"/>
      <c r="AQ361" s="14"/>
      <c r="AR361" s="14"/>
      <c r="AT361" s="2"/>
      <c r="AV361" s="6"/>
      <c r="AW361" t="e">
        <f>VLOOKUP(Таблица91112282710[[#This Row],[Название ПД1 для согласования]],ТаблПодрГазпром[],2,FALSE)</f>
        <v>#N/A</v>
      </c>
      <c r="AX361" s="6"/>
      <c r="AY361" t="e">
        <f>VLOOKUP(Таблица91112282710[[#This Row],[Название ПД2 для согласования]],ТаблПодрГазпром[],2,FALSE)</f>
        <v>#N/A</v>
      </c>
      <c r="AZ361" s="6"/>
      <c r="BA361" t="e">
        <f>VLOOKUP(Таблица91112282710[[#This Row],[Название ПД3 для согласования]],ТаблПодрГазпром[],2,FALSE)</f>
        <v>#N/A</v>
      </c>
      <c r="BB361" s="6"/>
      <c r="BC361" t="e">
        <f>VLOOKUP(Таблица91112282710[[#This Row],[Название ПД4 для согласования]],ТаблПодрГазпром[],2,FALSE)</f>
        <v>#N/A</v>
      </c>
      <c r="BD361" s="6"/>
      <c r="BE361" t="e">
        <f>VLOOKUP(Таблица91112282710[[#This Row],[Название ПД5 для согласования]],ТаблПодрГазпром[],2,FALSE)</f>
        <v>#N/A</v>
      </c>
      <c r="BF361" s="2"/>
      <c r="BG361" s="12"/>
      <c r="BH361" s="12"/>
      <c r="BI361" s="6"/>
      <c r="BJ361" t="e">
        <f>VLOOKUP(Таблица91112282710[[#This Row],[Название направления закупки]],ТаблНапрЗакуп[],2,FALSE)</f>
        <v>#N/A</v>
      </c>
      <c r="BK361" s="14"/>
      <c r="BL361" s="44" t="e">
        <f>VLOOKUP(Таблица91112282710[[#This Row],[Наименование подразделения-заявителя закупки (только для закупок ОАО "Газпром")]],ТаблПодрГазпром[],2,FALSE)</f>
        <v>#N/A</v>
      </c>
      <c r="BM361" s="14"/>
    </row>
    <row r="362" spans="1:65" x14ac:dyDescent="0.25">
      <c r="A362" s="2"/>
      <c r="B362" s="16"/>
      <c r="C362" s="6"/>
      <c r="D362" t="e">
        <f>VLOOKUP(Таблица91112282710[[#This Row],[Название документа, основания для закупки]],ТаблОснЗакуп[],2,FALSE)</f>
        <v>#N/A</v>
      </c>
      <c r="E362" s="2"/>
      <c r="F362" s="6"/>
      <c r="G362" s="41" t="e">
        <f>VLOOKUP(Таблица91112282710[[#This Row],[ Название раздела Плана]],ТаблРазделПлана4[],2,FALSE)</f>
        <v>#N/A</v>
      </c>
      <c r="H362" s="14"/>
      <c r="I362" s="14"/>
      <c r="J362" s="17"/>
      <c r="K362" s="17"/>
      <c r="L362" s="52"/>
      <c r="M362" s="51" t="e">
        <f>VLOOKUP(Таблица91112282710[[#This Row],[Предмет закупки для учета исключений  в годовом объеме закупок (Код исключения СМСП)]],ТаблИсключ,2,FALSE)</f>
        <v>#N/A</v>
      </c>
      <c r="N362" s="20"/>
      <c r="O362" s="12"/>
      <c r="P362" s="37"/>
      <c r="Q362" s="12"/>
      <c r="R362" s="12"/>
      <c r="S362" s="12"/>
      <c r="T362" s="16" t="e">
        <f>VLOOKUP(Таблица91112282710[[#This Row],[Ставка НДС]],ТаблицаСтавкиНДС[],2,FALSE)</f>
        <v>#N/A</v>
      </c>
      <c r="U362" s="6"/>
      <c r="V362" t="e">
        <f>VLOOKUP(Таблица91112282710[[#This Row],[Название источника финансирования]],ТаблИстФинанс[],2,FALSE)</f>
        <v>#N/A</v>
      </c>
      <c r="W362" s="2"/>
      <c r="X362" s="14"/>
      <c r="Y362" s="13"/>
      <c r="Z362" s="13"/>
      <c r="AA362" s="13"/>
      <c r="AB362" s="13"/>
      <c r="AC362" s="17"/>
      <c r="AD362" s="17"/>
      <c r="AE362" s="20"/>
      <c r="AF362" s="20"/>
      <c r="AG362" s="6"/>
      <c r="AH362" t="e">
        <f>VLOOKUP(Таблица91112282710[[#This Row],[Название способа закупки]],ТаблСпосЗакуп[],2,FALSE)</f>
        <v>#N/A</v>
      </c>
      <c r="AI362" s="6"/>
      <c r="AJ362" t="e">
        <f>VLOOKUP(Таблица91112282710[[#This Row],[Название формы конкурентной закупки]],ТаблФормЗакуп[],2,FALSE)</f>
        <v>#N/A</v>
      </c>
      <c r="AM362" s="14"/>
      <c r="AN362" s="14"/>
      <c r="AO362" s="15"/>
      <c r="AP362" s="14"/>
      <c r="AQ362" s="14"/>
      <c r="AR362" s="14"/>
      <c r="AT362" s="2"/>
      <c r="AV362" s="6"/>
      <c r="AW362" t="e">
        <f>VLOOKUP(Таблица91112282710[[#This Row],[Название ПД1 для согласования]],ТаблПодрГазпром[],2,FALSE)</f>
        <v>#N/A</v>
      </c>
      <c r="AX362" s="6"/>
      <c r="AY362" t="e">
        <f>VLOOKUP(Таблица91112282710[[#This Row],[Название ПД2 для согласования]],ТаблПодрГазпром[],2,FALSE)</f>
        <v>#N/A</v>
      </c>
      <c r="AZ362" s="6"/>
      <c r="BA362" t="e">
        <f>VLOOKUP(Таблица91112282710[[#This Row],[Название ПД3 для согласования]],ТаблПодрГазпром[],2,FALSE)</f>
        <v>#N/A</v>
      </c>
      <c r="BB362" s="6"/>
      <c r="BC362" t="e">
        <f>VLOOKUP(Таблица91112282710[[#This Row],[Название ПД4 для согласования]],ТаблПодрГазпром[],2,FALSE)</f>
        <v>#N/A</v>
      </c>
      <c r="BD362" s="6"/>
      <c r="BE362" t="e">
        <f>VLOOKUP(Таблица91112282710[[#This Row],[Название ПД5 для согласования]],ТаблПодрГазпром[],2,FALSE)</f>
        <v>#N/A</v>
      </c>
      <c r="BF362" s="2"/>
      <c r="BG362" s="12"/>
      <c r="BH362" s="12"/>
      <c r="BI362" s="6"/>
      <c r="BJ362" t="e">
        <f>VLOOKUP(Таблица91112282710[[#This Row],[Название направления закупки]],ТаблНапрЗакуп[],2,FALSE)</f>
        <v>#N/A</v>
      </c>
      <c r="BK362" s="14"/>
      <c r="BL362" s="43" t="e">
        <f>VLOOKUP(Таблица91112282710[[#This Row],[Наименование подразделения-заявителя закупки (только для закупок ОАО "Газпром")]],ТаблПодрГазпром[],2,FALSE)</f>
        <v>#N/A</v>
      </c>
      <c r="BM362" s="14"/>
    </row>
    <row r="363" spans="1:65" x14ac:dyDescent="0.25">
      <c r="A363" s="2"/>
      <c r="B363" s="16"/>
      <c r="C363" s="6"/>
      <c r="D363" t="e">
        <f>VLOOKUP(Таблица91112282710[[#This Row],[Название документа, основания для закупки]],ТаблОснЗакуп[],2,FALSE)</f>
        <v>#N/A</v>
      </c>
      <c r="E363" s="2"/>
      <c r="F363" s="6"/>
      <c r="G363" s="41" t="e">
        <f>VLOOKUP(Таблица91112282710[[#This Row],[ Название раздела Плана]],ТаблРазделПлана4[],2,FALSE)</f>
        <v>#N/A</v>
      </c>
      <c r="H363" s="14"/>
      <c r="I363" s="14"/>
      <c r="J363" s="17"/>
      <c r="K363" s="17"/>
      <c r="L363" s="52"/>
      <c r="M363" s="51" t="e">
        <f>VLOOKUP(Таблица91112282710[[#This Row],[Предмет закупки для учета исключений  в годовом объеме закупок (Код исключения СМСП)]],ТаблИсключ,2,FALSE)</f>
        <v>#N/A</v>
      </c>
      <c r="N363" s="20"/>
      <c r="O363" s="12"/>
      <c r="P363" s="37"/>
      <c r="Q363" s="12"/>
      <c r="R363" s="12"/>
      <c r="S363" s="12"/>
      <c r="T363" s="16" t="e">
        <f>VLOOKUP(Таблица91112282710[[#This Row],[Ставка НДС]],ТаблицаСтавкиНДС[],2,FALSE)</f>
        <v>#N/A</v>
      </c>
      <c r="U363" s="6"/>
      <c r="V363" t="e">
        <f>VLOOKUP(Таблица91112282710[[#This Row],[Название источника финансирования]],ТаблИстФинанс[],2,FALSE)</f>
        <v>#N/A</v>
      </c>
      <c r="W363" s="2"/>
      <c r="X363" s="14"/>
      <c r="Y363" s="13"/>
      <c r="Z363" s="13"/>
      <c r="AA363" s="13"/>
      <c r="AB363" s="13"/>
      <c r="AC363" s="17"/>
      <c r="AD363" s="17"/>
      <c r="AE363" s="20"/>
      <c r="AF363" s="20"/>
      <c r="AG363" s="6"/>
      <c r="AH363" t="e">
        <f>VLOOKUP(Таблица91112282710[[#This Row],[Название способа закупки]],ТаблСпосЗакуп[],2,FALSE)</f>
        <v>#N/A</v>
      </c>
      <c r="AI363" s="6"/>
      <c r="AJ363" t="e">
        <f>VLOOKUP(Таблица91112282710[[#This Row],[Название формы конкурентной закупки]],ТаблФормЗакуп[],2,FALSE)</f>
        <v>#N/A</v>
      </c>
      <c r="AM363" s="14"/>
      <c r="AN363" s="14"/>
      <c r="AO363" s="15"/>
      <c r="AP363" s="14"/>
      <c r="AQ363" s="14"/>
      <c r="AR363" s="14"/>
      <c r="AT363" s="2"/>
      <c r="AV363" s="6"/>
      <c r="AW363" t="e">
        <f>VLOOKUP(Таблица91112282710[[#This Row],[Название ПД1 для согласования]],ТаблПодрГазпром[],2,FALSE)</f>
        <v>#N/A</v>
      </c>
      <c r="AX363" s="6"/>
      <c r="AY363" t="e">
        <f>VLOOKUP(Таблица91112282710[[#This Row],[Название ПД2 для согласования]],ТаблПодрГазпром[],2,FALSE)</f>
        <v>#N/A</v>
      </c>
      <c r="AZ363" s="6"/>
      <c r="BA363" t="e">
        <f>VLOOKUP(Таблица91112282710[[#This Row],[Название ПД3 для согласования]],ТаблПодрГазпром[],2,FALSE)</f>
        <v>#N/A</v>
      </c>
      <c r="BB363" s="6"/>
      <c r="BC363" t="e">
        <f>VLOOKUP(Таблица91112282710[[#This Row],[Название ПД4 для согласования]],ТаблПодрГазпром[],2,FALSE)</f>
        <v>#N/A</v>
      </c>
      <c r="BD363" s="6"/>
      <c r="BE363" t="e">
        <f>VLOOKUP(Таблица91112282710[[#This Row],[Название ПД5 для согласования]],ТаблПодрГазпром[],2,FALSE)</f>
        <v>#N/A</v>
      </c>
      <c r="BF363" s="2"/>
      <c r="BG363" s="12"/>
      <c r="BH363" s="12"/>
      <c r="BI363" s="6"/>
      <c r="BJ363" t="e">
        <f>VLOOKUP(Таблица91112282710[[#This Row],[Название направления закупки]],ТаблНапрЗакуп[],2,FALSE)</f>
        <v>#N/A</v>
      </c>
      <c r="BK363" s="14"/>
      <c r="BL363" s="44" t="e">
        <f>VLOOKUP(Таблица91112282710[[#This Row],[Наименование подразделения-заявителя закупки (только для закупок ОАО "Газпром")]],ТаблПодрГазпром[],2,FALSE)</f>
        <v>#N/A</v>
      </c>
      <c r="BM363" s="14"/>
    </row>
    <row r="364" spans="1:65" x14ac:dyDescent="0.25">
      <c r="A364" s="2"/>
      <c r="B364" s="16"/>
      <c r="C364" s="6"/>
      <c r="D364" t="e">
        <f>VLOOKUP(Таблица91112282710[[#This Row],[Название документа, основания для закупки]],ТаблОснЗакуп[],2,FALSE)</f>
        <v>#N/A</v>
      </c>
      <c r="E364" s="2"/>
      <c r="F364" s="6"/>
      <c r="G364" s="41" t="e">
        <f>VLOOKUP(Таблица91112282710[[#This Row],[ Название раздела Плана]],ТаблРазделПлана4[],2,FALSE)</f>
        <v>#N/A</v>
      </c>
      <c r="H364" s="14"/>
      <c r="I364" s="14"/>
      <c r="J364" s="17"/>
      <c r="K364" s="17"/>
      <c r="L364" s="52"/>
      <c r="M364" s="51" t="e">
        <f>VLOOKUP(Таблица91112282710[[#This Row],[Предмет закупки для учета исключений  в годовом объеме закупок (Код исключения СМСП)]],ТаблИсключ,2,FALSE)</f>
        <v>#N/A</v>
      </c>
      <c r="N364" s="20"/>
      <c r="O364" s="12"/>
      <c r="P364" s="37"/>
      <c r="Q364" s="12"/>
      <c r="R364" s="12"/>
      <c r="S364" s="12"/>
      <c r="T364" s="16" t="e">
        <f>VLOOKUP(Таблица91112282710[[#This Row],[Ставка НДС]],ТаблицаСтавкиНДС[],2,FALSE)</f>
        <v>#N/A</v>
      </c>
      <c r="U364" s="6"/>
      <c r="V364" t="e">
        <f>VLOOKUP(Таблица91112282710[[#This Row],[Название источника финансирования]],ТаблИстФинанс[],2,FALSE)</f>
        <v>#N/A</v>
      </c>
      <c r="W364" s="2"/>
      <c r="X364" s="14"/>
      <c r="Y364" s="13"/>
      <c r="Z364" s="13"/>
      <c r="AA364" s="13"/>
      <c r="AB364" s="13"/>
      <c r="AC364" s="17"/>
      <c r="AD364" s="17"/>
      <c r="AE364" s="20"/>
      <c r="AF364" s="20"/>
      <c r="AG364" s="6"/>
      <c r="AH364" t="e">
        <f>VLOOKUP(Таблица91112282710[[#This Row],[Название способа закупки]],ТаблСпосЗакуп[],2,FALSE)</f>
        <v>#N/A</v>
      </c>
      <c r="AI364" s="6"/>
      <c r="AJ364" t="e">
        <f>VLOOKUP(Таблица91112282710[[#This Row],[Название формы конкурентной закупки]],ТаблФормЗакуп[],2,FALSE)</f>
        <v>#N/A</v>
      </c>
      <c r="AM364" s="14"/>
      <c r="AN364" s="14"/>
      <c r="AO364" s="15"/>
      <c r="AP364" s="14"/>
      <c r="AQ364" s="14"/>
      <c r="AR364" s="14"/>
      <c r="AT364" s="2"/>
      <c r="AV364" s="6"/>
      <c r="AW364" t="e">
        <f>VLOOKUP(Таблица91112282710[[#This Row],[Название ПД1 для согласования]],ТаблПодрГазпром[],2,FALSE)</f>
        <v>#N/A</v>
      </c>
      <c r="AX364" s="6"/>
      <c r="AY364" t="e">
        <f>VLOOKUP(Таблица91112282710[[#This Row],[Название ПД2 для согласования]],ТаблПодрГазпром[],2,FALSE)</f>
        <v>#N/A</v>
      </c>
      <c r="AZ364" s="6"/>
      <c r="BA364" t="e">
        <f>VLOOKUP(Таблица91112282710[[#This Row],[Название ПД3 для согласования]],ТаблПодрГазпром[],2,FALSE)</f>
        <v>#N/A</v>
      </c>
      <c r="BB364" s="6"/>
      <c r="BC364" t="e">
        <f>VLOOKUP(Таблица91112282710[[#This Row],[Название ПД4 для согласования]],ТаблПодрГазпром[],2,FALSE)</f>
        <v>#N/A</v>
      </c>
      <c r="BD364" s="6"/>
      <c r="BE364" t="e">
        <f>VLOOKUP(Таблица91112282710[[#This Row],[Название ПД5 для согласования]],ТаблПодрГазпром[],2,FALSE)</f>
        <v>#N/A</v>
      </c>
      <c r="BF364" s="2"/>
      <c r="BG364" s="12"/>
      <c r="BH364" s="12"/>
      <c r="BI364" s="6"/>
      <c r="BJ364" t="e">
        <f>VLOOKUP(Таблица91112282710[[#This Row],[Название направления закупки]],ТаблНапрЗакуп[],2,FALSE)</f>
        <v>#N/A</v>
      </c>
      <c r="BK364" s="14"/>
      <c r="BL364" s="43" t="e">
        <f>VLOOKUP(Таблица91112282710[[#This Row],[Наименование подразделения-заявителя закупки (только для закупок ОАО "Газпром")]],ТаблПодрГазпром[],2,FALSE)</f>
        <v>#N/A</v>
      </c>
      <c r="BM364" s="14"/>
    </row>
    <row r="365" spans="1:65" x14ac:dyDescent="0.25">
      <c r="A365" s="2"/>
      <c r="B365" s="16"/>
      <c r="C365" s="6"/>
      <c r="D365" t="e">
        <f>VLOOKUP(Таблица91112282710[[#This Row],[Название документа, основания для закупки]],ТаблОснЗакуп[],2,FALSE)</f>
        <v>#N/A</v>
      </c>
      <c r="E365" s="2"/>
      <c r="F365" s="6"/>
      <c r="G365" s="41" t="e">
        <f>VLOOKUP(Таблица91112282710[[#This Row],[ Название раздела Плана]],ТаблРазделПлана4[],2,FALSE)</f>
        <v>#N/A</v>
      </c>
      <c r="H365" s="14"/>
      <c r="I365" s="14"/>
      <c r="J365" s="17"/>
      <c r="K365" s="17"/>
      <c r="L365" s="52"/>
      <c r="M365" s="51" t="e">
        <f>VLOOKUP(Таблица91112282710[[#This Row],[Предмет закупки для учета исключений  в годовом объеме закупок (Код исключения СМСП)]],ТаблИсключ,2,FALSE)</f>
        <v>#N/A</v>
      </c>
      <c r="N365" s="20"/>
      <c r="O365" s="12"/>
      <c r="P365" s="37"/>
      <c r="Q365" s="12"/>
      <c r="R365" s="12"/>
      <c r="S365" s="12"/>
      <c r="T365" s="16" t="e">
        <f>VLOOKUP(Таблица91112282710[[#This Row],[Ставка НДС]],ТаблицаСтавкиНДС[],2,FALSE)</f>
        <v>#N/A</v>
      </c>
      <c r="U365" s="6"/>
      <c r="V365" t="e">
        <f>VLOOKUP(Таблица91112282710[[#This Row],[Название источника финансирования]],ТаблИстФинанс[],2,FALSE)</f>
        <v>#N/A</v>
      </c>
      <c r="W365" s="2"/>
      <c r="X365" s="14"/>
      <c r="Y365" s="13"/>
      <c r="Z365" s="13"/>
      <c r="AA365" s="13"/>
      <c r="AB365" s="13"/>
      <c r="AC365" s="17"/>
      <c r="AD365" s="17"/>
      <c r="AE365" s="20"/>
      <c r="AF365" s="20"/>
      <c r="AG365" s="6"/>
      <c r="AH365" t="e">
        <f>VLOOKUP(Таблица91112282710[[#This Row],[Название способа закупки]],ТаблСпосЗакуп[],2,FALSE)</f>
        <v>#N/A</v>
      </c>
      <c r="AI365" s="6"/>
      <c r="AJ365" t="e">
        <f>VLOOKUP(Таблица91112282710[[#This Row],[Название формы конкурентной закупки]],ТаблФормЗакуп[],2,FALSE)</f>
        <v>#N/A</v>
      </c>
      <c r="AM365" s="14"/>
      <c r="AN365" s="14"/>
      <c r="AO365" s="15"/>
      <c r="AP365" s="14"/>
      <c r="AQ365" s="14"/>
      <c r="AR365" s="14"/>
      <c r="AT365" s="2"/>
      <c r="AV365" s="6"/>
      <c r="AW365" t="e">
        <f>VLOOKUP(Таблица91112282710[[#This Row],[Название ПД1 для согласования]],ТаблПодрГазпром[],2,FALSE)</f>
        <v>#N/A</v>
      </c>
      <c r="AX365" s="6"/>
      <c r="AY365" t="e">
        <f>VLOOKUP(Таблица91112282710[[#This Row],[Название ПД2 для согласования]],ТаблПодрГазпром[],2,FALSE)</f>
        <v>#N/A</v>
      </c>
      <c r="AZ365" s="6"/>
      <c r="BA365" t="e">
        <f>VLOOKUP(Таблица91112282710[[#This Row],[Название ПД3 для согласования]],ТаблПодрГазпром[],2,FALSE)</f>
        <v>#N/A</v>
      </c>
      <c r="BB365" s="6"/>
      <c r="BC365" t="e">
        <f>VLOOKUP(Таблица91112282710[[#This Row],[Название ПД4 для согласования]],ТаблПодрГазпром[],2,FALSE)</f>
        <v>#N/A</v>
      </c>
      <c r="BD365" s="6"/>
      <c r="BE365" t="e">
        <f>VLOOKUP(Таблица91112282710[[#This Row],[Название ПД5 для согласования]],ТаблПодрГазпром[],2,FALSE)</f>
        <v>#N/A</v>
      </c>
      <c r="BF365" s="2"/>
      <c r="BG365" s="12"/>
      <c r="BH365" s="12"/>
      <c r="BI365" s="6"/>
      <c r="BJ365" t="e">
        <f>VLOOKUP(Таблица91112282710[[#This Row],[Название направления закупки]],ТаблНапрЗакуп[],2,FALSE)</f>
        <v>#N/A</v>
      </c>
      <c r="BK365" s="14"/>
      <c r="BL365" s="44" t="e">
        <f>VLOOKUP(Таблица91112282710[[#This Row],[Наименование подразделения-заявителя закупки (только для закупок ОАО "Газпром")]],ТаблПодрГазпром[],2,FALSE)</f>
        <v>#N/A</v>
      </c>
      <c r="BM365" s="14"/>
    </row>
    <row r="366" spans="1:65" x14ac:dyDescent="0.25">
      <c r="A366" s="2"/>
      <c r="B366" s="16"/>
      <c r="C366" s="6"/>
      <c r="D366" t="e">
        <f>VLOOKUP(Таблица91112282710[[#This Row],[Название документа, основания для закупки]],ТаблОснЗакуп[],2,FALSE)</f>
        <v>#N/A</v>
      </c>
      <c r="E366" s="2"/>
      <c r="F366" s="6"/>
      <c r="G366" s="41" t="e">
        <f>VLOOKUP(Таблица91112282710[[#This Row],[ Название раздела Плана]],ТаблРазделПлана4[],2,FALSE)</f>
        <v>#N/A</v>
      </c>
      <c r="H366" s="14"/>
      <c r="I366" s="14"/>
      <c r="J366" s="17"/>
      <c r="K366" s="17"/>
      <c r="L366" s="52"/>
      <c r="M366" s="51" t="e">
        <f>VLOOKUP(Таблица91112282710[[#This Row],[Предмет закупки для учета исключений  в годовом объеме закупок (Код исключения СМСП)]],ТаблИсключ,2,FALSE)</f>
        <v>#N/A</v>
      </c>
      <c r="N366" s="20"/>
      <c r="O366" s="12"/>
      <c r="P366" s="37"/>
      <c r="Q366" s="12"/>
      <c r="R366" s="12"/>
      <c r="S366" s="12"/>
      <c r="T366" s="16" t="e">
        <f>VLOOKUP(Таблица91112282710[[#This Row],[Ставка НДС]],ТаблицаСтавкиНДС[],2,FALSE)</f>
        <v>#N/A</v>
      </c>
      <c r="U366" s="6"/>
      <c r="V366" t="e">
        <f>VLOOKUP(Таблица91112282710[[#This Row],[Название источника финансирования]],ТаблИстФинанс[],2,FALSE)</f>
        <v>#N/A</v>
      </c>
      <c r="W366" s="2"/>
      <c r="X366" s="14"/>
      <c r="Y366" s="13"/>
      <c r="Z366" s="13"/>
      <c r="AA366" s="13"/>
      <c r="AB366" s="13"/>
      <c r="AC366" s="17"/>
      <c r="AD366" s="17"/>
      <c r="AE366" s="20"/>
      <c r="AF366" s="20"/>
      <c r="AG366" s="6"/>
      <c r="AH366" t="e">
        <f>VLOOKUP(Таблица91112282710[[#This Row],[Название способа закупки]],ТаблСпосЗакуп[],2,FALSE)</f>
        <v>#N/A</v>
      </c>
      <c r="AI366" s="6"/>
      <c r="AJ366" t="e">
        <f>VLOOKUP(Таблица91112282710[[#This Row],[Название формы конкурентной закупки]],ТаблФормЗакуп[],2,FALSE)</f>
        <v>#N/A</v>
      </c>
      <c r="AM366" s="14"/>
      <c r="AN366" s="14"/>
      <c r="AO366" s="15"/>
      <c r="AP366" s="14"/>
      <c r="AQ366" s="14"/>
      <c r="AR366" s="14"/>
      <c r="AT366" s="2"/>
      <c r="AV366" s="6"/>
      <c r="AW366" t="e">
        <f>VLOOKUP(Таблица91112282710[[#This Row],[Название ПД1 для согласования]],ТаблПодрГазпром[],2,FALSE)</f>
        <v>#N/A</v>
      </c>
      <c r="AX366" s="6"/>
      <c r="AY366" t="e">
        <f>VLOOKUP(Таблица91112282710[[#This Row],[Название ПД2 для согласования]],ТаблПодрГазпром[],2,FALSE)</f>
        <v>#N/A</v>
      </c>
      <c r="AZ366" s="6"/>
      <c r="BA366" t="e">
        <f>VLOOKUP(Таблица91112282710[[#This Row],[Название ПД3 для согласования]],ТаблПодрГазпром[],2,FALSE)</f>
        <v>#N/A</v>
      </c>
      <c r="BB366" s="6"/>
      <c r="BC366" t="e">
        <f>VLOOKUP(Таблица91112282710[[#This Row],[Название ПД4 для согласования]],ТаблПодрГазпром[],2,FALSE)</f>
        <v>#N/A</v>
      </c>
      <c r="BD366" s="6"/>
      <c r="BE366" t="e">
        <f>VLOOKUP(Таблица91112282710[[#This Row],[Название ПД5 для согласования]],ТаблПодрГазпром[],2,FALSE)</f>
        <v>#N/A</v>
      </c>
      <c r="BF366" s="2"/>
      <c r="BG366" s="12"/>
      <c r="BH366" s="12"/>
      <c r="BI366" s="6"/>
      <c r="BJ366" t="e">
        <f>VLOOKUP(Таблица91112282710[[#This Row],[Название направления закупки]],ТаблНапрЗакуп[],2,FALSE)</f>
        <v>#N/A</v>
      </c>
      <c r="BK366" s="14"/>
      <c r="BL366" s="43" t="e">
        <f>VLOOKUP(Таблица91112282710[[#This Row],[Наименование подразделения-заявителя закупки (только для закупок ОАО "Газпром")]],ТаблПодрГазпром[],2,FALSE)</f>
        <v>#N/A</v>
      </c>
      <c r="BM366" s="14"/>
    </row>
    <row r="367" spans="1:65" x14ac:dyDescent="0.25">
      <c r="A367" s="2"/>
      <c r="B367" s="16"/>
      <c r="C367" s="6"/>
      <c r="D367" t="e">
        <f>VLOOKUP(Таблица91112282710[[#This Row],[Название документа, основания для закупки]],ТаблОснЗакуп[],2,FALSE)</f>
        <v>#N/A</v>
      </c>
      <c r="E367" s="2"/>
      <c r="F367" s="6"/>
      <c r="G367" s="41" t="e">
        <f>VLOOKUP(Таблица91112282710[[#This Row],[ Название раздела Плана]],ТаблРазделПлана4[],2,FALSE)</f>
        <v>#N/A</v>
      </c>
      <c r="H367" s="14"/>
      <c r="I367" s="14"/>
      <c r="J367" s="17"/>
      <c r="K367" s="17"/>
      <c r="L367" s="52"/>
      <c r="M367" s="51" t="e">
        <f>VLOOKUP(Таблица91112282710[[#This Row],[Предмет закупки для учета исключений  в годовом объеме закупок (Код исключения СМСП)]],ТаблИсключ,2,FALSE)</f>
        <v>#N/A</v>
      </c>
      <c r="N367" s="20"/>
      <c r="O367" s="12"/>
      <c r="P367" s="37"/>
      <c r="Q367" s="12"/>
      <c r="R367" s="12"/>
      <c r="S367" s="12"/>
      <c r="T367" s="16" t="e">
        <f>VLOOKUP(Таблица91112282710[[#This Row],[Ставка НДС]],ТаблицаСтавкиНДС[],2,FALSE)</f>
        <v>#N/A</v>
      </c>
      <c r="U367" s="6"/>
      <c r="V367" t="e">
        <f>VLOOKUP(Таблица91112282710[[#This Row],[Название источника финансирования]],ТаблИстФинанс[],2,FALSE)</f>
        <v>#N/A</v>
      </c>
      <c r="W367" s="2"/>
      <c r="X367" s="14"/>
      <c r="Y367" s="13"/>
      <c r="Z367" s="13"/>
      <c r="AA367" s="13"/>
      <c r="AB367" s="13"/>
      <c r="AC367" s="17"/>
      <c r="AD367" s="17"/>
      <c r="AE367" s="20"/>
      <c r="AF367" s="20"/>
      <c r="AG367" s="6"/>
      <c r="AH367" t="e">
        <f>VLOOKUP(Таблица91112282710[[#This Row],[Название способа закупки]],ТаблСпосЗакуп[],2,FALSE)</f>
        <v>#N/A</v>
      </c>
      <c r="AI367" s="6"/>
      <c r="AJ367" t="e">
        <f>VLOOKUP(Таблица91112282710[[#This Row],[Название формы конкурентной закупки]],ТаблФормЗакуп[],2,FALSE)</f>
        <v>#N/A</v>
      </c>
      <c r="AM367" s="14"/>
      <c r="AN367" s="14"/>
      <c r="AO367" s="15"/>
      <c r="AP367" s="14"/>
      <c r="AQ367" s="14"/>
      <c r="AR367" s="14"/>
      <c r="AT367" s="2"/>
      <c r="AV367" s="6"/>
      <c r="AW367" t="e">
        <f>VLOOKUP(Таблица91112282710[[#This Row],[Название ПД1 для согласования]],ТаблПодрГазпром[],2,FALSE)</f>
        <v>#N/A</v>
      </c>
      <c r="AX367" s="6"/>
      <c r="AY367" t="e">
        <f>VLOOKUP(Таблица91112282710[[#This Row],[Название ПД2 для согласования]],ТаблПодрГазпром[],2,FALSE)</f>
        <v>#N/A</v>
      </c>
      <c r="AZ367" s="6"/>
      <c r="BA367" t="e">
        <f>VLOOKUP(Таблица91112282710[[#This Row],[Название ПД3 для согласования]],ТаблПодрГазпром[],2,FALSE)</f>
        <v>#N/A</v>
      </c>
      <c r="BB367" s="6"/>
      <c r="BC367" t="e">
        <f>VLOOKUP(Таблица91112282710[[#This Row],[Название ПД4 для согласования]],ТаблПодрГазпром[],2,FALSE)</f>
        <v>#N/A</v>
      </c>
      <c r="BD367" s="6"/>
      <c r="BE367" t="e">
        <f>VLOOKUP(Таблица91112282710[[#This Row],[Название ПД5 для согласования]],ТаблПодрГазпром[],2,FALSE)</f>
        <v>#N/A</v>
      </c>
      <c r="BF367" s="2"/>
      <c r="BG367" s="12"/>
      <c r="BH367" s="12"/>
      <c r="BI367" s="6"/>
      <c r="BJ367" t="e">
        <f>VLOOKUP(Таблица91112282710[[#This Row],[Название направления закупки]],ТаблНапрЗакуп[],2,FALSE)</f>
        <v>#N/A</v>
      </c>
      <c r="BK367" s="14"/>
      <c r="BL367" s="44" t="e">
        <f>VLOOKUP(Таблица91112282710[[#This Row],[Наименование подразделения-заявителя закупки (только для закупок ОАО "Газпром")]],ТаблПодрГазпром[],2,FALSE)</f>
        <v>#N/A</v>
      </c>
      <c r="BM367" s="14"/>
    </row>
    <row r="368" spans="1:65" x14ac:dyDescent="0.25">
      <c r="A368" s="2"/>
      <c r="B368" s="16"/>
      <c r="C368" s="6"/>
      <c r="D368" t="e">
        <f>VLOOKUP(Таблица91112282710[[#This Row],[Название документа, основания для закупки]],ТаблОснЗакуп[],2,FALSE)</f>
        <v>#N/A</v>
      </c>
      <c r="E368" s="2"/>
      <c r="F368" s="6"/>
      <c r="G368" s="41" t="e">
        <f>VLOOKUP(Таблица91112282710[[#This Row],[ Название раздела Плана]],ТаблРазделПлана4[],2,FALSE)</f>
        <v>#N/A</v>
      </c>
      <c r="H368" s="14"/>
      <c r="I368" s="14"/>
      <c r="J368" s="17"/>
      <c r="K368" s="17"/>
      <c r="L368" s="52"/>
      <c r="M368" s="51" t="e">
        <f>VLOOKUP(Таблица91112282710[[#This Row],[Предмет закупки для учета исключений  в годовом объеме закупок (Код исключения СМСП)]],ТаблИсключ,2,FALSE)</f>
        <v>#N/A</v>
      </c>
      <c r="N368" s="20"/>
      <c r="O368" s="12"/>
      <c r="P368" s="37"/>
      <c r="Q368" s="12"/>
      <c r="R368" s="12"/>
      <c r="S368" s="12"/>
      <c r="T368" s="16" t="e">
        <f>VLOOKUP(Таблица91112282710[[#This Row],[Ставка НДС]],ТаблицаСтавкиНДС[],2,FALSE)</f>
        <v>#N/A</v>
      </c>
      <c r="U368" s="6"/>
      <c r="V368" t="e">
        <f>VLOOKUP(Таблица91112282710[[#This Row],[Название источника финансирования]],ТаблИстФинанс[],2,FALSE)</f>
        <v>#N/A</v>
      </c>
      <c r="W368" s="2"/>
      <c r="X368" s="14"/>
      <c r="Y368" s="13"/>
      <c r="Z368" s="13"/>
      <c r="AA368" s="13"/>
      <c r="AB368" s="13"/>
      <c r="AC368" s="17"/>
      <c r="AD368" s="17"/>
      <c r="AE368" s="20"/>
      <c r="AF368" s="20"/>
      <c r="AG368" s="6"/>
      <c r="AH368" t="e">
        <f>VLOOKUP(Таблица91112282710[[#This Row],[Название способа закупки]],ТаблСпосЗакуп[],2,FALSE)</f>
        <v>#N/A</v>
      </c>
      <c r="AI368" s="6"/>
      <c r="AJ368" t="e">
        <f>VLOOKUP(Таблица91112282710[[#This Row],[Название формы конкурентной закупки]],ТаблФормЗакуп[],2,FALSE)</f>
        <v>#N/A</v>
      </c>
      <c r="AM368" s="14"/>
      <c r="AN368" s="14"/>
      <c r="AO368" s="15"/>
      <c r="AP368" s="14"/>
      <c r="AQ368" s="14"/>
      <c r="AR368" s="14"/>
      <c r="AT368" s="2"/>
      <c r="AV368" s="6"/>
      <c r="AW368" t="e">
        <f>VLOOKUP(Таблица91112282710[[#This Row],[Название ПД1 для согласования]],ТаблПодрГазпром[],2,FALSE)</f>
        <v>#N/A</v>
      </c>
      <c r="AX368" s="6"/>
      <c r="AY368" t="e">
        <f>VLOOKUP(Таблица91112282710[[#This Row],[Название ПД2 для согласования]],ТаблПодрГазпром[],2,FALSE)</f>
        <v>#N/A</v>
      </c>
      <c r="AZ368" s="6"/>
      <c r="BA368" t="e">
        <f>VLOOKUP(Таблица91112282710[[#This Row],[Название ПД3 для согласования]],ТаблПодрГазпром[],2,FALSE)</f>
        <v>#N/A</v>
      </c>
      <c r="BB368" s="6"/>
      <c r="BC368" t="e">
        <f>VLOOKUP(Таблица91112282710[[#This Row],[Название ПД4 для согласования]],ТаблПодрГазпром[],2,FALSE)</f>
        <v>#N/A</v>
      </c>
      <c r="BD368" s="6"/>
      <c r="BE368" t="e">
        <f>VLOOKUP(Таблица91112282710[[#This Row],[Название ПД5 для согласования]],ТаблПодрГазпром[],2,FALSE)</f>
        <v>#N/A</v>
      </c>
      <c r="BF368" s="2"/>
      <c r="BG368" s="12"/>
      <c r="BH368" s="12"/>
      <c r="BI368" s="6"/>
      <c r="BJ368" t="e">
        <f>VLOOKUP(Таблица91112282710[[#This Row],[Название направления закупки]],ТаблНапрЗакуп[],2,FALSE)</f>
        <v>#N/A</v>
      </c>
      <c r="BK368" s="14"/>
      <c r="BL368" s="43" t="e">
        <f>VLOOKUP(Таблица91112282710[[#This Row],[Наименование подразделения-заявителя закупки (только для закупок ОАО "Газпром")]],ТаблПодрГазпром[],2,FALSE)</f>
        <v>#N/A</v>
      </c>
      <c r="BM368" s="14"/>
    </row>
    <row r="369" spans="1:65" x14ac:dyDescent="0.25">
      <c r="A369" s="2"/>
      <c r="B369" s="16"/>
      <c r="C369" s="6"/>
      <c r="D369" t="e">
        <f>VLOOKUP(Таблица91112282710[[#This Row],[Название документа, основания для закупки]],ТаблОснЗакуп[],2,FALSE)</f>
        <v>#N/A</v>
      </c>
      <c r="E369" s="2"/>
      <c r="F369" s="6"/>
      <c r="G369" s="41" t="e">
        <f>VLOOKUP(Таблица91112282710[[#This Row],[ Название раздела Плана]],ТаблРазделПлана4[],2,FALSE)</f>
        <v>#N/A</v>
      </c>
      <c r="H369" s="14"/>
      <c r="I369" s="14"/>
      <c r="J369" s="17"/>
      <c r="K369" s="17"/>
      <c r="L369" s="52"/>
      <c r="M369" s="51" t="e">
        <f>VLOOKUP(Таблица91112282710[[#This Row],[Предмет закупки для учета исключений  в годовом объеме закупок (Код исключения СМСП)]],ТаблИсключ,2,FALSE)</f>
        <v>#N/A</v>
      </c>
      <c r="N369" s="20"/>
      <c r="O369" s="12"/>
      <c r="P369" s="37"/>
      <c r="Q369" s="12"/>
      <c r="R369" s="12"/>
      <c r="S369" s="12"/>
      <c r="T369" s="16" t="e">
        <f>VLOOKUP(Таблица91112282710[[#This Row],[Ставка НДС]],ТаблицаСтавкиНДС[],2,FALSE)</f>
        <v>#N/A</v>
      </c>
      <c r="U369" s="6"/>
      <c r="V369" t="e">
        <f>VLOOKUP(Таблица91112282710[[#This Row],[Название источника финансирования]],ТаблИстФинанс[],2,FALSE)</f>
        <v>#N/A</v>
      </c>
      <c r="W369" s="2"/>
      <c r="X369" s="14"/>
      <c r="Y369" s="13"/>
      <c r="Z369" s="13"/>
      <c r="AA369" s="13"/>
      <c r="AB369" s="13"/>
      <c r="AC369" s="17"/>
      <c r="AD369" s="17"/>
      <c r="AE369" s="20"/>
      <c r="AF369" s="20"/>
      <c r="AG369" s="6"/>
      <c r="AH369" t="e">
        <f>VLOOKUP(Таблица91112282710[[#This Row],[Название способа закупки]],ТаблСпосЗакуп[],2,FALSE)</f>
        <v>#N/A</v>
      </c>
      <c r="AI369" s="6"/>
      <c r="AJ369" t="e">
        <f>VLOOKUP(Таблица91112282710[[#This Row],[Название формы конкурентной закупки]],ТаблФормЗакуп[],2,FALSE)</f>
        <v>#N/A</v>
      </c>
      <c r="AM369" s="14"/>
      <c r="AN369" s="14"/>
      <c r="AO369" s="15"/>
      <c r="AP369" s="14"/>
      <c r="AQ369" s="14"/>
      <c r="AR369" s="14"/>
      <c r="AT369" s="2"/>
      <c r="AV369" s="6"/>
      <c r="AW369" t="e">
        <f>VLOOKUP(Таблица91112282710[[#This Row],[Название ПД1 для согласования]],ТаблПодрГазпром[],2,FALSE)</f>
        <v>#N/A</v>
      </c>
      <c r="AX369" s="6"/>
      <c r="AY369" t="e">
        <f>VLOOKUP(Таблица91112282710[[#This Row],[Название ПД2 для согласования]],ТаблПодрГазпром[],2,FALSE)</f>
        <v>#N/A</v>
      </c>
      <c r="AZ369" s="6"/>
      <c r="BA369" t="e">
        <f>VLOOKUP(Таблица91112282710[[#This Row],[Название ПД3 для согласования]],ТаблПодрГазпром[],2,FALSE)</f>
        <v>#N/A</v>
      </c>
      <c r="BB369" s="6"/>
      <c r="BC369" t="e">
        <f>VLOOKUP(Таблица91112282710[[#This Row],[Название ПД4 для согласования]],ТаблПодрГазпром[],2,FALSE)</f>
        <v>#N/A</v>
      </c>
      <c r="BD369" s="6"/>
      <c r="BE369" t="e">
        <f>VLOOKUP(Таблица91112282710[[#This Row],[Название ПД5 для согласования]],ТаблПодрГазпром[],2,FALSE)</f>
        <v>#N/A</v>
      </c>
      <c r="BF369" s="2"/>
      <c r="BG369" s="12"/>
      <c r="BH369" s="12"/>
      <c r="BI369" s="6"/>
      <c r="BJ369" t="e">
        <f>VLOOKUP(Таблица91112282710[[#This Row],[Название направления закупки]],ТаблНапрЗакуп[],2,FALSE)</f>
        <v>#N/A</v>
      </c>
      <c r="BK369" s="14"/>
      <c r="BL369" s="44" t="e">
        <f>VLOOKUP(Таблица91112282710[[#This Row],[Наименование подразделения-заявителя закупки (только для закупок ОАО "Газпром")]],ТаблПодрГазпром[],2,FALSE)</f>
        <v>#N/A</v>
      </c>
      <c r="BM369" s="14"/>
    </row>
    <row r="370" spans="1:65" x14ac:dyDescent="0.25">
      <c r="A370" s="2"/>
      <c r="B370" s="16"/>
      <c r="C370" s="6"/>
      <c r="D370" t="e">
        <f>VLOOKUP(Таблица91112282710[[#This Row],[Название документа, основания для закупки]],ТаблОснЗакуп[],2,FALSE)</f>
        <v>#N/A</v>
      </c>
      <c r="E370" s="2"/>
      <c r="F370" s="6"/>
      <c r="G370" s="41" t="e">
        <f>VLOOKUP(Таблица91112282710[[#This Row],[ Название раздела Плана]],ТаблРазделПлана4[],2,FALSE)</f>
        <v>#N/A</v>
      </c>
      <c r="H370" s="14"/>
      <c r="I370" s="14"/>
      <c r="J370" s="17"/>
      <c r="K370" s="17"/>
      <c r="L370" s="52"/>
      <c r="M370" s="51" t="e">
        <f>VLOOKUP(Таблица91112282710[[#This Row],[Предмет закупки для учета исключений  в годовом объеме закупок (Код исключения СМСП)]],ТаблИсключ,2,FALSE)</f>
        <v>#N/A</v>
      </c>
      <c r="N370" s="20"/>
      <c r="O370" s="12"/>
      <c r="P370" s="37"/>
      <c r="Q370" s="12"/>
      <c r="R370" s="12"/>
      <c r="S370" s="12"/>
      <c r="T370" s="16" t="e">
        <f>VLOOKUP(Таблица91112282710[[#This Row],[Ставка НДС]],ТаблицаСтавкиНДС[],2,FALSE)</f>
        <v>#N/A</v>
      </c>
      <c r="U370" s="6"/>
      <c r="V370" t="e">
        <f>VLOOKUP(Таблица91112282710[[#This Row],[Название источника финансирования]],ТаблИстФинанс[],2,FALSE)</f>
        <v>#N/A</v>
      </c>
      <c r="W370" s="2"/>
      <c r="X370" s="14"/>
      <c r="Y370" s="13"/>
      <c r="Z370" s="13"/>
      <c r="AA370" s="13"/>
      <c r="AB370" s="13"/>
      <c r="AC370" s="17"/>
      <c r="AD370" s="17"/>
      <c r="AE370" s="20"/>
      <c r="AF370" s="20"/>
      <c r="AG370" s="6"/>
      <c r="AH370" t="e">
        <f>VLOOKUP(Таблица91112282710[[#This Row],[Название способа закупки]],ТаблСпосЗакуп[],2,FALSE)</f>
        <v>#N/A</v>
      </c>
      <c r="AI370" s="6"/>
      <c r="AJ370" t="e">
        <f>VLOOKUP(Таблица91112282710[[#This Row],[Название формы конкурентной закупки]],ТаблФормЗакуп[],2,FALSE)</f>
        <v>#N/A</v>
      </c>
      <c r="AM370" s="14"/>
      <c r="AN370" s="14"/>
      <c r="AO370" s="15"/>
      <c r="AP370" s="14"/>
      <c r="AQ370" s="14"/>
      <c r="AR370" s="14"/>
      <c r="AT370" s="2"/>
      <c r="AV370" s="6"/>
      <c r="AW370" t="e">
        <f>VLOOKUP(Таблица91112282710[[#This Row],[Название ПД1 для согласования]],ТаблПодрГазпром[],2,FALSE)</f>
        <v>#N/A</v>
      </c>
      <c r="AX370" s="6"/>
      <c r="AY370" t="e">
        <f>VLOOKUP(Таблица91112282710[[#This Row],[Название ПД2 для согласования]],ТаблПодрГазпром[],2,FALSE)</f>
        <v>#N/A</v>
      </c>
      <c r="AZ370" s="6"/>
      <c r="BA370" t="e">
        <f>VLOOKUP(Таблица91112282710[[#This Row],[Название ПД3 для согласования]],ТаблПодрГазпром[],2,FALSE)</f>
        <v>#N/A</v>
      </c>
      <c r="BB370" s="6"/>
      <c r="BC370" t="e">
        <f>VLOOKUP(Таблица91112282710[[#This Row],[Название ПД4 для согласования]],ТаблПодрГазпром[],2,FALSE)</f>
        <v>#N/A</v>
      </c>
      <c r="BD370" s="6"/>
      <c r="BE370" t="e">
        <f>VLOOKUP(Таблица91112282710[[#This Row],[Название ПД5 для согласования]],ТаблПодрГазпром[],2,FALSE)</f>
        <v>#N/A</v>
      </c>
      <c r="BF370" s="2"/>
      <c r="BG370" s="12"/>
      <c r="BH370" s="12"/>
      <c r="BI370" s="6"/>
      <c r="BJ370" t="e">
        <f>VLOOKUP(Таблица91112282710[[#This Row],[Название направления закупки]],ТаблНапрЗакуп[],2,FALSE)</f>
        <v>#N/A</v>
      </c>
      <c r="BK370" s="14"/>
      <c r="BL370" s="43" t="e">
        <f>VLOOKUP(Таблица91112282710[[#This Row],[Наименование подразделения-заявителя закупки (только для закупок ОАО "Газпром")]],ТаблПодрГазпром[],2,FALSE)</f>
        <v>#N/A</v>
      </c>
      <c r="BM370" s="14"/>
    </row>
    <row r="371" spans="1:65" x14ac:dyDescent="0.25">
      <c r="A371" s="2"/>
      <c r="B371" s="16"/>
      <c r="C371" s="6"/>
      <c r="D371" t="e">
        <f>VLOOKUP(Таблица91112282710[[#This Row],[Название документа, основания для закупки]],ТаблОснЗакуп[],2,FALSE)</f>
        <v>#N/A</v>
      </c>
      <c r="E371" s="2"/>
      <c r="F371" s="6"/>
      <c r="G371" s="41" t="e">
        <f>VLOOKUP(Таблица91112282710[[#This Row],[ Название раздела Плана]],ТаблРазделПлана4[],2,FALSE)</f>
        <v>#N/A</v>
      </c>
      <c r="H371" s="14"/>
      <c r="I371" s="14"/>
      <c r="J371" s="17"/>
      <c r="K371" s="17"/>
      <c r="L371" s="52"/>
      <c r="M371" s="51" t="e">
        <f>VLOOKUP(Таблица91112282710[[#This Row],[Предмет закупки для учета исключений  в годовом объеме закупок (Код исключения СМСП)]],ТаблИсключ,2,FALSE)</f>
        <v>#N/A</v>
      </c>
      <c r="N371" s="20"/>
      <c r="O371" s="12"/>
      <c r="P371" s="37"/>
      <c r="Q371" s="12"/>
      <c r="R371" s="12"/>
      <c r="S371" s="12"/>
      <c r="T371" s="16" t="e">
        <f>VLOOKUP(Таблица91112282710[[#This Row],[Ставка НДС]],ТаблицаСтавкиНДС[],2,FALSE)</f>
        <v>#N/A</v>
      </c>
      <c r="U371" s="6"/>
      <c r="V371" t="e">
        <f>VLOOKUP(Таблица91112282710[[#This Row],[Название источника финансирования]],ТаблИстФинанс[],2,FALSE)</f>
        <v>#N/A</v>
      </c>
      <c r="W371" s="2"/>
      <c r="X371" s="14"/>
      <c r="Y371" s="13"/>
      <c r="Z371" s="13"/>
      <c r="AA371" s="13"/>
      <c r="AB371" s="13"/>
      <c r="AC371" s="17"/>
      <c r="AD371" s="17"/>
      <c r="AE371" s="20"/>
      <c r="AF371" s="20"/>
      <c r="AG371" s="6"/>
      <c r="AH371" t="e">
        <f>VLOOKUP(Таблица91112282710[[#This Row],[Название способа закупки]],ТаблСпосЗакуп[],2,FALSE)</f>
        <v>#N/A</v>
      </c>
      <c r="AI371" s="6"/>
      <c r="AJ371" t="e">
        <f>VLOOKUP(Таблица91112282710[[#This Row],[Название формы конкурентной закупки]],ТаблФормЗакуп[],2,FALSE)</f>
        <v>#N/A</v>
      </c>
      <c r="AM371" s="14"/>
      <c r="AN371" s="14"/>
      <c r="AO371" s="15"/>
      <c r="AP371" s="14"/>
      <c r="AQ371" s="14"/>
      <c r="AR371" s="14"/>
      <c r="AT371" s="2"/>
      <c r="AV371" s="6"/>
      <c r="AW371" t="e">
        <f>VLOOKUP(Таблица91112282710[[#This Row],[Название ПД1 для согласования]],ТаблПодрГазпром[],2,FALSE)</f>
        <v>#N/A</v>
      </c>
      <c r="AX371" s="6"/>
      <c r="AY371" t="e">
        <f>VLOOKUP(Таблица91112282710[[#This Row],[Название ПД2 для согласования]],ТаблПодрГазпром[],2,FALSE)</f>
        <v>#N/A</v>
      </c>
      <c r="AZ371" s="6"/>
      <c r="BA371" t="e">
        <f>VLOOKUP(Таблица91112282710[[#This Row],[Название ПД3 для согласования]],ТаблПодрГазпром[],2,FALSE)</f>
        <v>#N/A</v>
      </c>
      <c r="BB371" s="6"/>
      <c r="BC371" t="e">
        <f>VLOOKUP(Таблица91112282710[[#This Row],[Название ПД4 для согласования]],ТаблПодрГазпром[],2,FALSE)</f>
        <v>#N/A</v>
      </c>
      <c r="BD371" s="6"/>
      <c r="BE371" t="e">
        <f>VLOOKUP(Таблица91112282710[[#This Row],[Название ПД5 для согласования]],ТаблПодрГазпром[],2,FALSE)</f>
        <v>#N/A</v>
      </c>
      <c r="BF371" s="2"/>
      <c r="BG371" s="12"/>
      <c r="BH371" s="12"/>
      <c r="BI371" s="6"/>
      <c r="BJ371" t="e">
        <f>VLOOKUP(Таблица91112282710[[#This Row],[Название направления закупки]],ТаблНапрЗакуп[],2,FALSE)</f>
        <v>#N/A</v>
      </c>
      <c r="BK371" s="14"/>
      <c r="BL371" s="44" t="e">
        <f>VLOOKUP(Таблица91112282710[[#This Row],[Наименование подразделения-заявителя закупки (только для закупок ОАО "Газпром")]],ТаблПодрГазпром[],2,FALSE)</f>
        <v>#N/A</v>
      </c>
      <c r="BM371" s="14"/>
    </row>
    <row r="372" spans="1:65" x14ac:dyDescent="0.25">
      <c r="A372" s="2"/>
      <c r="B372" s="16"/>
      <c r="C372" s="6"/>
      <c r="D372" t="e">
        <f>VLOOKUP(Таблица91112282710[[#This Row],[Название документа, основания для закупки]],ТаблОснЗакуп[],2,FALSE)</f>
        <v>#N/A</v>
      </c>
      <c r="E372" s="2"/>
      <c r="F372" s="6"/>
      <c r="G372" s="41" t="e">
        <f>VLOOKUP(Таблица91112282710[[#This Row],[ Название раздела Плана]],ТаблРазделПлана4[],2,FALSE)</f>
        <v>#N/A</v>
      </c>
      <c r="H372" s="14"/>
      <c r="I372" s="14"/>
      <c r="J372" s="17"/>
      <c r="K372" s="17"/>
      <c r="L372" s="52"/>
      <c r="M372" s="51" t="e">
        <f>VLOOKUP(Таблица91112282710[[#This Row],[Предмет закупки для учета исключений  в годовом объеме закупок (Код исключения СМСП)]],ТаблИсключ,2,FALSE)</f>
        <v>#N/A</v>
      </c>
      <c r="N372" s="20"/>
      <c r="O372" s="12"/>
      <c r="P372" s="37"/>
      <c r="Q372" s="12"/>
      <c r="R372" s="12"/>
      <c r="S372" s="12"/>
      <c r="T372" s="16" t="e">
        <f>VLOOKUP(Таблица91112282710[[#This Row],[Ставка НДС]],ТаблицаСтавкиНДС[],2,FALSE)</f>
        <v>#N/A</v>
      </c>
      <c r="U372" s="6"/>
      <c r="V372" t="e">
        <f>VLOOKUP(Таблица91112282710[[#This Row],[Название источника финансирования]],ТаблИстФинанс[],2,FALSE)</f>
        <v>#N/A</v>
      </c>
      <c r="W372" s="2"/>
      <c r="X372" s="14"/>
      <c r="Y372" s="13"/>
      <c r="Z372" s="13"/>
      <c r="AA372" s="13"/>
      <c r="AB372" s="13"/>
      <c r="AC372" s="17"/>
      <c r="AD372" s="17"/>
      <c r="AE372" s="20"/>
      <c r="AF372" s="20"/>
      <c r="AG372" s="6"/>
      <c r="AH372" t="e">
        <f>VLOOKUP(Таблица91112282710[[#This Row],[Название способа закупки]],ТаблСпосЗакуп[],2,FALSE)</f>
        <v>#N/A</v>
      </c>
      <c r="AI372" s="6"/>
      <c r="AJ372" t="e">
        <f>VLOOKUP(Таблица91112282710[[#This Row],[Название формы конкурентной закупки]],ТаблФормЗакуп[],2,FALSE)</f>
        <v>#N/A</v>
      </c>
      <c r="AM372" s="14"/>
      <c r="AN372" s="14"/>
      <c r="AO372" s="15"/>
      <c r="AP372" s="14"/>
      <c r="AQ372" s="14"/>
      <c r="AR372" s="14"/>
      <c r="AT372" s="2"/>
      <c r="AV372" s="6"/>
      <c r="AW372" t="e">
        <f>VLOOKUP(Таблица91112282710[[#This Row],[Название ПД1 для согласования]],ТаблПодрГазпром[],2,FALSE)</f>
        <v>#N/A</v>
      </c>
      <c r="AX372" s="6"/>
      <c r="AY372" t="e">
        <f>VLOOKUP(Таблица91112282710[[#This Row],[Название ПД2 для согласования]],ТаблПодрГазпром[],2,FALSE)</f>
        <v>#N/A</v>
      </c>
      <c r="AZ372" s="6"/>
      <c r="BA372" t="e">
        <f>VLOOKUP(Таблица91112282710[[#This Row],[Название ПД3 для согласования]],ТаблПодрГазпром[],2,FALSE)</f>
        <v>#N/A</v>
      </c>
      <c r="BB372" s="6"/>
      <c r="BC372" t="e">
        <f>VLOOKUP(Таблица91112282710[[#This Row],[Название ПД4 для согласования]],ТаблПодрГазпром[],2,FALSE)</f>
        <v>#N/A</v>
      </c>
      <c r="BD372" s="6"/>
      <c r="BE372" t="e">
        <f>VLOOKUP(Таблица91112282710[[#This Row],[Название ПД5 для согласования]],ТаблПодрГазпром[],2,FALSE)</f>
        <v>#N/A</v>
      </c>
      <c r="BF372" s="2"/>
      <c r="BG372" s="12"/>
      <c r="BH372" s="12"/>
      <c r="BI372" s="6"/>
      <c r="BJ372" t="e">
        <f>VLOOKUP(Таблица91112282710[[#This Row],[Название направления закупки]],ТаблНапрЗакуп[],2,FALSE)</f>
        <v>#N/A</v>
      </c>
      <c r="BK372" s="14"/>
      <c r="BL372" s="43" t="e">
        <f>VLOOKUP(Таблица91112282710[[#This Row],[Наименование подразделения-заявителя закупки (только для закупок ОАО "Газпром")]],ТаблПодрГазпром[],2,FALSE)</f>
        <v>#N/A</v>
      </c>
      <c r="BM372" s="14"/>
    </row>
    <row r="373" spans="1:65" x14ac:dyDescent="0.25">
      <c r="A373" s="2"/>
      <c r="B373" s="16"/>
      <c r="C373" s="6"/>
      <c r="D373" t="e">
        <f>VLOOKUP(Таблица91112282710[[#This Row],[Название документа, основания для закупки]],ТаблОснЗакуп[],2,FALSE)</f>
        <v>#N/A</v>
      </c>
      <c r="E373" s="2"/>
      <c r="F373" s="6"/>
      <c r="G373" s="41" t="e">
        <f>VLOOKUP(Таблица91112282710[[#This Row],[ Название раздела Плана]],ТаблРазделПлана4[],2,FALSE)</f>
        <v>#N/A</v>
      </c>
      <c r="H373" s="14"/>
      <c r="I373" s="14"/>
      <c r="J373" s="17"/>
      <c r="K373" s="17"/>
      <c r="L373" s="52"/>
      <c r="M373" s="51" t="e">
        <f>VLOOKUP(Таблица91112282710[[#This Row],[Предмет закупки для учета исключений  в годовом объеме закупок (Код исключения СМСП)]],ТаблИсключ,2,FALSE)</f>
        <v>#N/A</v>
      </c>
      <c r="N373" s="20"/>
      <c r="O373" s="12"/>
      <c r="P373" s="37"/>
      <c r="Q373" s="12"/>
      <c r="R373" s="12"/>
      <c r="S373" s="12"/>
      <c r="T373" s="16" t="e">
        <f>VLOOKUP(Таблица91112282710[[#This Row],[Ставка НДС]],ТаблицаСтавкиНДС[],2,FALSE)</f>
        <v>#N/A</v>
      </c>
      <c r="U373" s="6"/>
      <c r="V373" t="e">
        <f>VLOOKUP(Таблица91112282710[[#This Row],[Название источника финансирования]],ТаблИстФинанс[],2,FALSE)</f>
        <v>#N/A</v>
      </c>
      <c r="W373" s="2"/>
      <c r="X373" s="14"/>
      <c r="Y373" s="13"/>
      <c r="Z373" s="13"/>
      <c r="AA373" s="13"/>
      <c r="AB373" s="13"/>
      <c r="AC373" s="17"/>
      <c r="AD373" s="17"/>
      <c r="AE373" s="20"/>
      <c r="AF373" s="20"/>
      <c r="AG373" s="6"/>
      <c r="AH373" t="e">
        <f>VLOOKUP(Таблица91112282710[[#This Row],[Название способа закупки]],ТаблСпосЗакуп[],2,FALSE)</f>
        <v>#N/A</v>
      </c>
      <c r="AI373" s="6"/>
      <c r="AJ373" t="e">
        <f>VLOOKUP(Таблица91112282710[[#This Row],[Название формы конкурентной закупки]],ТаблФормЗакуп[],2,FALSE)</f>
        <v>#N/A</v>
      </c>
      <c r="AM373" s="14"/>
      <c r="AN373" s="14"/>
      <c r="AO373" s="15"/>
      <c r="AP373" s="14"/>
      <c r="AQ373" s="14"/>
      <c r="AR373" s="14"/>
      <c r="AT373" s="2"/>
      <c r="AV373" s="6"/>
      <c r="AW373" t="e">
        <f>VLOOKUP(Таблица91112282710[[#This Row],[Название ПД1 для согласования]],ТаблПодрГазпром[],2,FALSE)</f>
        <v>#N/A</v>
      </c>
      <c r="AX373" s="6"/>
      <c r="AY373" t="e">
        <f>VLOOKUP(Таблица91112282710[[#This Row],[Название ПД2 для согласования]],ТаблПодрГазпром[],2,FALSE)</f>
        <v>#N/A</v>
      </c>
      <c r="AZ373" s="6"/>
      <c r="BA373" t="e">
        <f>VLOOKUP(Таблица91112282710[[#This Row],[Название ПД3 для согласования]],ТаблПодрГазпром[],2,FALSE)</f>
        <v>#N/A</v>
      </c>
      <c r="BB373" s="6"/>
      <c r="BC373" t="e">
        <f>VLOOKUP(Таблица91112282710[[#This Row],[Название ПД4 для согласования]],ТаблПодрГазпром[],2,FALSE)</f>
        <v>#N/A</v>
      </c>
      <c r="BD373" s="6"/>
      <c r="BE373" t="e">
        <f>VLOOKUP(Таблица91112282710[[#This Row],[Название ПД5 для согласования]],ТаблПодрГазпром[],2,FALSE)</f>
        <v>#N/A</v>
      </c>
      <c r="BF373" s="2"/>
      <c r="BG373" s="12"/>
      <c r="BH373" s="12"/>
      <c r="BI373" s="6"/>
      <c r="BJ373" t="e">
        <f>VLOOKUP(Таблица91112282710[[#This Row],[Название направления закупки]],ТаблНапрЗакуп[],2,FALSE)</f>
        <v>#N/A</v>
      </c>
      <c r="BK373" s="14"/>
      <c r="BL373" s="44" t="e">
        <f>VLOOKUP(Таблица91112282710[[#This Row],[Наименование подразделения-заявителя закупки (только для закупок ОАО "Газпром")]],ТаблПодрГазпром[],2,FALSE)</f>
        <v>#N/A</v>
      </c>
      <c r="BM373" s="14"/>
    </row>
    <row r="374" spans="1:65" x14ac:dyDescent="0.25">
      <c r="A374" s="2"/>
      <c r="B374" s="16"/>
      <c r="C374" s="6"/>
      <c r="D374" t="e">
        <f>VLOOKUP(Таблица91112282710[[#This Row],[Название документа, основания для закупки]],ТаблОснЗакуп[],2,FALSE)</f>
        <v>#N/A</v>
      </c>
      <c r="E374" s="2"/>
      <c r="F374" s="6"/>
      <c r="G374" s="41" t="e">
        <f>VLOOKUP(Таблица91112282710[[#This Row],[ Название раздела Плана]],ТаблРазделПлана4[],2,FALSE)</f>
        <v>#N/A</v>
      </c>
      <c r="H374" s="14"/>
      <c r="I374" s="14"/>
      <c r="J374" s="17"/>
      <c r="K374" s="17"/>
      <c r="L374" s="52"/>
      <c r="M374" s="51" t="e">
        <f>VLOOKUP(Таблица91112282710[[#This Row],[Предмет закупки для учета исключений  в годовом объеме закупок (Код исключения СМСП)]],ТаблИсключ,2,FALSE)</f>
        <v>#N/A</v>
      </c>
      <c r="N374" s="20"/>
      <c r="O374" s="12"/>
      <c r="P374" s="37"/>
      <c r="Q374" s="12"/>
      <c r="R374" s="12"/>
      <c r="S374" s="12"/>
      <c r="T374" s="16" t="e">
        <f>VLOOKUP(Таблица91112282710[[#This Row],[Ставка НДС]],ТаблицаСтавкиНДС[],2,FALSE)</f>
        <v>#N/A</v>
      </c>
      <c r="U374" s="6"/>
      <c r="V374" t="e">
        <f>VLOOKUP(Таблица91112282710[[#This Row],[Название источника финансирования]],ТаблИстФинанс[],2,FALSE)</f>
        <v>#N/A</v>
      </c>
      <c r="W374" s="2"/>
      <c r="X374" s="14"/>
      <c r="Y374" s="13"/>
      <c r="Z374" s="13"/>
      <c r="AA374" s="13"/>
      <c r="AB374" s="13"/>
      <c r="AC374" s="17"/>
      <c r="AD374" s="17"/>
      <c r="AE374" s="20"/>
      <c r="AF374" s="20"/>
      <c r="AG374" s="6"/>
      <c r="AH374" t="e">
        <f>VLOOKUP(Таблица91112282710[[#This Row],[Название способа закупки]],ТаблСпосЗакуп[],2,FALSE)</f>
        <v>#N/A</v>
      </c>
      <c r="AI374" s="6"/>
      <c r="AJ374" t="e">
        <f>VLOOKUP(Таблица91112282710[[#This Row],[Название формы конкурентной закупки]],ТаблФормЗакуп[],2,FALSE)</f>
        <v>#N/A</v>
      </c>
      <c r="AM374" s="14"/>
      <c r="AN374" s="14"/>
      <c r="AO374" s="15"/>
      <c r="AP374" s="14"/>
      <c r="AQ374" s="14"/>
      <c r="AR374" s="14"/>
      <c r="AT374" s="2"/>
      <c r="AV374" s="6"/>
      <c r="AW374" t="e">
        <f>VLOOKUP(Таблица91112282710[[#This Row],[Название ПД1 для согласования]],ТаблПодрГазпром[],2,FALSE)</f>
        <v>#N/A</v>
      </c>
      <c r="AX374" s="6"/>
      <c r="AY374" t="e">
        <f>VLOOKUP(Таблица91112282710[[#This Row],[Название ПД2 для согласования]],ТаблПодрГазпром[],2,FALSE)</f>
        <v>#N/A</v>
      </c>
      <c r="AZ374" s="6"/>
      <c r="BA374" t="e">
        <f>VLOOKUP(Таблица91112282710[[#This Row],[Название ПД3 для согласования]],ТаблПодрГазпром[],2,FALSE)</f>
        <v>#N/A</v>
      </c>
      <c r="BB374" s="6"/>
      <c r="BC374" t="e">
        <f>VLOOKUP(Таблица91112282710[[#This Row],[Название ПД4 для согласования]],ТаблПодрГазпром[],2,FALSE)</f>
        <v>#N/A</v>
      </c>
      <c r="BD374" s="6"/>
      <c r="BE374" t="e">
        <f>VLOOKUP(Таблица91112282710[[#This Row],[Название ПД5 для согласования]],ТаблПодрГазпром[],2,FALSE)</f>
        <v>#N/A</v>
      </c>
      <c r="BF374" s="2"/>
      <c r="BG374" s="12"/>
      <c r="BH374" s="12"/>
      <c r="BI374" s="6"/>
      <c r="BJ374" t="e">
        <f>VLOOKUP(Таблица91112282710[[#This Row],[Название направления закупки]],ТаблНапрЗакуп[],2,FALSE)</f>
        <v>#N/A</v>
      </c>
      <c r="BK374" s="14"/>
      <c r="BL374" s="43" t="e">
        <f>VLOOKUP(Таблица91112282710[[#This Row],[Наименование подразделения-заявителя закупки (только для закупок ОАО "Газпром")]],ТаблПодрГазпром[],2,FALSE)</f>
        <v>#N/A</v>
      </c>
      <c r="BM374" s="14"/>
    </row>
    <row r="375" spans="1:65" x14ac:dyDescent="0.25">
      <c r="A375" s="2"/>
      <c r="B375" s="16"/>
      <c r="C375" s="6"/>
      <c r="D375" t="e">
        <f>VLOOKUP(Таблица91112282710[[#This Row],[Название документа, основания для закупки]],ТаблОснЗакуп[],2,FALSE)</f>
        <v>#N/A</v>
      </c>
      <c r="E375" s="2"/>
      <c r="F375" s="6"/>
      <c r="G375" s="41" t="e">
        <f>VLOOKUP(Таблица91112282710[[#This Row],[ Название раздела Плана]],ТаблРазделПлана4[],2,FALSE)</f>
        <v>#N/A</v>
      </c>
      <c r="H375" s="14"/>
      <c r="I375" s="14"/>
      <c r="J375" s="17"/>
      <c r="K375" s="17"/>
      <c r="L375" s="52"/>
      <c r="M375" s="51" t="e">
        <f>VLOOKUP(Таблица91112282710[[#This Row],[Предмет закупки для учета исключений  в годовом объеме закупок (Код исключения СМСП)]],ТаблИсключ,2,FALSE)</f>
        <v>#N/A</v>
      </c>
      <c r="N375" s="20"/>
      <c r="O375" s="12"/>
      <c r="P375" s="37"/>
      <c r="Q375" s="12"/>
      <c r="R375" s="12"/>
      <c r="S375" s="12"/>
      <c r="T375" s="16" t="e">
        <f>VLOOKUP(Таблица91112282710[[#This Row],[Ставка НДС]],ТаблицаСтавкиНДС[],2,FALSE)</f>
        <v>#N/A</v>
      </c>
      <c r="U375" s="6"/>
      <c r="V375" t="e">
        <f>VLOOKUP(Таблица91112282710[[#This Row],[Название источника финансирования]],ТаблИстФинанс[],2,FALSE)</f>
        <v>#N/A</v>
      </c>
      <c r="W375" s="2"/>
      <c r="X375" s="14"/>
      <c r="Y375" s="13"/>
      <c r="Z375" s="13"/>
      <c r="AA375" s="13"/>
      <c r="AB375" s="13"/>
      <c r="AC375" s="17"/>
      <c r="AD375" s="17"/>
      <c r="AE375" s="20"/>
      <c r="AF375" s="20"/>
      <c r="AG375" s="6"/>
      <c r="AH375" t="e">
        <f>VLOOKUP(Таблица91112282710[[#This Row],[Название способа закупки]],ТаблСпосЗакуп[],2,FALSE)</f>
        <v>#N/A</v>
      </c>
      <c r="AI375" s="6"/>
      <c r="AJ375" t="e">
        <f>VLOOKUP(Таблица91112282710[[#This Row],[Название формы конкурентной закупки]],ТаблФормЗакуп[],2,FALSE)</f>
        <v>#N/A</v>
      </c>
      <c r="AM375" s="14"/>
      <c r="AN375" s="14"/>
      <c r="AO375" s="15"/>
      <c r="AP375" s="14"/>
      <c r="AQ375" s="14"/>
      <c r="AR375" s="14"/>
      <c r="AT375" s="2"/>
      <c r="AV375" s="6"/>
      <c r="AW375" t="e">
        <f>VLOOKUP(Таблица91112282710[[#This Row],[Название ПД1 для согласования]],ТаблПодрГазпром[],2,FALSE)</f>
        <v>#N/A</v>
      </c>
      <c r="AX375" s="6"/>
      <c r="AY375" t="e">
        <f>VLOOKUP(Таблица91112282710[[#This Row],[Название ПД2 для согласования]],ТаблПодрГазпром[],2,FALSE)</f>
        <v>#N/A</v>
      </c>
      <c r="AZ375" s="6"/>
      <c r="BA375" t="e">
        <f>VLOOKUP(Таблица91112282710[[#This Row],[Название ПД3 для согласования]],ТаблПодрГазпром[],2,FALSE)</f>
        <v>#N/A</v>
      </c>
      <c r="BB375" s="6"/>
      <c r="BC375" t="e">
        <f>VLOOKUP(Таблица91112282710[[#This Row],[Название ПД4 для согласования]],ТаблПодрГазпром[],2,FALSE)</f>
        <v>#N/A</v>
      </c>
      <c r="BD375" s="6"/>
      <c r="BE375" t="e">
        <f>VLOOKUP(Таблица91112282710[[#This Row],[Название ПД5 для согласования]],ТаблПодрГазпром[],2,FALSE)</f>
        <v>#N/A</v>
      </c>
      <c r="BF375" s="2"/>
      <c r="BG375" s="12"/>
      <c r="BH375" s="12"/>
      <c r="BI375" s="6"/>
      <c r="BJ375" t="e">
        <f>VLOOKUP(Таблица91112282710[[#This Row],[Название направления закупки]],ТаблНапрЗакуп[],2,FALSE)</f>
        <v>#N/A</v>
      </c>
      <c r="BK375" s="14"/>
      <c r="BL375" s="44" t="e">
        <f>VLOOKUP(Таблица91112282710[[#This Row],[Наименование подразделения-заявителя закупки (только для закупок ОАО "Газпром")]],ТаблПодрГазпром[],2,FALSE)</f>
        <v>#N/A</v>
      </c>
      <c r="BM375" s="14"/>
    </row>
    <row r="376" spans="1:65" x14ac:dyDescent="0.25">
      <c r="A376" s="2"/>
      <c r="B376" s="16"/>
      <c r="C376" s="6"/>
      <c r="D376" t="e">
        <f>VLOOKUP(Таблица91112282710[[#This Row],[Название документа, основания для закупки]],ТаблОснЗакуп[],2,FALSE)</f>
        <v>#N/A</v>
      </c>
      <c r="E376" s="2"/>
      <c r="F376" s="6"/>
      <c r="G376" s="41" t="e">
        <f>VLOOKUP(Таблица91112282710[[#This Row],[ Название раздела Плана]],ТаблРазделПлана4[],2,FALSE)</f>
        <v>#N/A</v>
      </c>
      <c r="H376" s="14"/>
      <c r="I376" s="14"/>
      <c r="J376" s="17"/>
      <c r="K376" s="17"/>
      <c r="L376" s="52"/>
      <c r="M376" s="51" t="e">
        <f>VLOOKUP(Таблица91112282710[[#This Row],[Предмет закупки для учета исключений  в годовом объеме закупок (Код исключения СМСП)]],ТаблИсключ,2,FALSE)</f>
        <v>#N/A</v>
      </c>
      <c r="N376" s="20"/>
      <c r="O376" s="12"/>
      <c r="P376" s="37"/>
      <c r="Q376" s="12"/>
      <c r="R376" s="12"/>
      <c r="S376" s="12"/>
      <c r="T376" s="16" t="e">
        <f>VLOOKUP(Таблица91112282710[[#This Row],[Ставка НДС]],ТаблицаСтавкиНДС[],2,FALSE)</f>
        <v>#N/A</v>
      </c>
      <c r="U376" s="6"/>
      <c r="V376" t="e">
        <f>VLOOKUP(Таблица91112282710[[#This Row],[Название источника финансирования]],ТаблИстФинанс[],2,FALSE)</f>
        <v>#N/A</v>
      </c>
      <c r="W376" s="2"/>
      <c r="X376" s="14"/>
      <c r="Y376" s="13"/>
      <c r="Z376" s="13"/>
      <c r="AA376" s="13"/>
      <c r="AB376" s="13"/>
      <c r="AC376" s="17"/>
      <c r="AD376" s="17"/>
      <c r="AE376" s="20"/>
      <c r="AF376" s="20"/>
      <c r="AG376" s="6"/>
      <c r="AH376" t="e">
        <f>VLOOKUP(Таблица91112282710[[#This Row],[Название способа закупки]],ТаблСпосЗакуп[],2,FALSE)</f>
        <v>#N/A</v>
      </c>
      <c r="AI376" s="6"/>
      <c r="AJ376" t="e">
        <f>VLOOKUP(Таблица91112282710[[#This Row],[Название формы конкурентной закупки]],ТаблФормЗакуп[],2,FALSE)</f>
        <v>#N/A</v>
      </c>
      <c r="AM376" s="14"/>
      <c r="AN376" s="14"/>
      <c r="AO376" s="15"/>
      <c r="AP376" s="14"/>
      <c r="AQ376" s="14"/>
      <c r="AR376" s="14"/>
      <c r="AT376" s="2"/>
      <c r="AV376" s="6"/>
      <c r="AW376" t="e">
        <f>VLOOKUP(Таблица91112282710[[#This Row],[Название ПД1 для согласования]],ТаблПодрГазпром[],2,FALSE)</f>
        <v>#N/A</v>
      </c>
      <c r="AX376" s="6"/>
      <c r="AY376" t="e">
        <f>VLOOKUP(Таблица91112282710[[#This Row],[Название ПД2 для согласования]],ТаблПодрГазпром[],2,FALSE)</f>
        <v>#N/A</v>
      </c>
      <c r="AZ376" s="6"/>
      <c r="BA376" t="e">
        <f>VLOOKUP(Таблица91112282710[[#This Row],[Название ПД3 для согласования]],ТаблПодрГазпром[],2,FALSE)</f>
        <v>#N/A</v>
      </c>
      <c r="BB376" s="6"/>
      <c r="BC376" t="e">
        <f>VLOOKUP(Таблица91112282710[[#This Row],[Название ПД4 для согласования]],ТаблПодрГазпром[],2,FALSE)</f>
        <v>#N/A</v>
      </c>
      <c r="BD376" s="6"/>
      <c r="BE376" t="e">
        <f>VLOOKUP(Таблица91112282710[[#This Row],[Название ПД5 для согласования]],ТаблПодрГазпром[],2,FALSE)</f>
        <v>#N/A</v>
      </c>
      <c r="BF376" s="2"/>
      <c r="BG376" s="12"/>
      <c r="BH376" s="12"/>
      <c r="BI376" s="6"/>
      <c r="BJ376" t="e">
        <f>VLOOKUP(Таблица91112282710[[#This Row],[Название направления закупки]],ТаблНапрЗакуп[],2,FALSE)</f>
        <v>#N/A</v>
      </c>
      <c r="BK376" s="14"/>
      <c r="BL376" s="43" t="e">
        <f>VLOOKUP(Таблица91112282710[[#This Row],[Наименование подразделения-заявителя закупки (только для закупок ОАО "Газпром")]],ТаблПодрГазпром[],2,FALSE)</f>
        <v>#N/A</v>
      </c>
      <c r="BM376" s="14"/>
    </row>
    <row r="377" spans="1:65" x14ac:dyDescent="0.25">
      <c r="A377" s="2"/>
      <c r="B377" s="16"/>
      <c r="C377" s="6"/>
      <c r="D377" t="e">
        <f>VLOOKUP(Таблица91112282710[[#This Row],[Название документа, основания для закупки]],ТаблОснЗакуп[],2,FALSE)</f>
        <v>#N/A</v>
      </c>
      <c r="E377" s="2"/>
      <c r="F377" s="6"/>
      <c r="G377" s="41" t="e">
        <f>VLOOKUP(Таблица91112282710[[#This Row],[ Название раздела Плана]],ТаблРазделПлана4[],2,FALSE)</f>
        <v>#N/A</v>
      </c>
      <c r="H377" s="14"/>
      <c r="I377" s="14"/>
      <c r="J377" s="17"/>
      <c r="K377" s="17"/>
      <c r="L377" s="52"/>
      <c r="M377" s="51" t="e">
        <f>VLOOKUP(Таблица91112282710[[#This Row],[Предмет закупки для учета исключений  в годовом объеме закупок (Код исключения СМСП)]],ТаблИсключ,2,FALSE)</f>
        <v>#N/A</v>
      </c>
      <c r="N377" s="20"/>
      <c r="O377" s="12"/>
      <c r="P377" s="37"/>
      <c r="Q377" s="12"/>
      <c r="R377" s="12"/>
      <c r="S377" s="12"/>
      <c r="T377" s="16" t="e">
        <f>VLOOKUP(Таблица91112282710[[#This Row],[Ставка НДС]],ТаблицаСтавкиНДС[],2,FALSE)</f>
        <v>#N/A</v>
      </c>
      <c r="U377" s="6"/>
      <c r="V377" t="e">
        <f>VLOOKUP(Таблица91112282710[[#This Row],[Название источника финансирования]],ТаблИстФинанс[],2,FALSE)</f>
        <v>#N/A</v>
      </c>
      <c r="W377" s="2"/>
      <c r="X377" s="14"/>
      <c r="Y377" s="13"/>
      <c r="Z377" s="13"/>
      <c r="AA377" s="13"/>
      <c r="AB377" s="13"/>
      <c r="AC377" s="17"/>
      <c r="AD377" s="17"/>
      <c r="AE377" s="20"/>
      <c r="AF377" s="20"/>
      <c r="AG377" s="6"/>
      <c r="AH377" t="e">
        <f>VLOOKUP(Таблица91112282710[[#This Row],[Название способа закупки]],ТаблСпосЗакуп[],2,FALSE)</f>
        <v>#N/A</v>
      </c>
      <c r="AI377" s="6"/>
      <c r="AJ377" t="e">
        <f>VLOOKUP(Таблица91112282710[[#This Row],[Название формы конкурентной закупки]],ТаблФормЗакуп[],2,FALSE)</f>
        <v>#N/A</v>
      </c>
      <c r="AM377" s="14"/>
      <c r="AN377" s="14"/>
      <c r="AO377" s="15"/>
      <c r="AP377" s="14"/>
      <c r="AQ377" s="14"/>
      <c r="AR377" s="14"/>
      <c r="AT377" s="2"/>
      <c r="AV377" s="6"/>
      <c r="AW377" t="e">
        <f>VLOOKUP(Таблица91112282710[[#This Row],[Название ПД1 для согласования]],ТаблПодрГазпром[],2,FALSE)</f>
        <v>#N/A</v>
      </c>
      <c r="AX377" s="6"/>
      <c r="AY377" t="e">
        <f>VLOOKUP(Таблица91112282710[[#This Row],[Название ПД2 для согласования]],ТаблПодрГазпром[],2,FALSE)</f>
        <v>#N/A</v>
      </c>
      <c r="AZ377" s="6"/>
      <c r="BA377" t="e">
        <f>VLOOKUP(Таблица91112282710[[#This Row],[Название ПД3 для согласования]],ТаблПодрГазпром[],2,FALSE)</f>
        <v>#N/A</v>
      </c>
      <c r="BB377" s="6"/>
      <c r="BC377" t="e">
        <f>VLOOKUP(Таблица91112282710[[#This Row],[Название ПД4 для согласования]],ТаблПодрГазпром[],2,FALSE)</f>
        <v>#N/A</v>
      </c>
      <c r="BD377" s="6"/>
      <c r="BE377" t="e">
        <f>VLOOKUP(Таблица91112282710[[#This Row],[Название ПД5 для согласования]],ТаблПодрГазпром[],2,FALSE)</f>
        <v>#N/A</v>
      </c>
      <c r="BF377" s="2"/>
      <c r="BG377" s="12"/>
      <c r="BH377" s="12"/>
      <c r="BI377" s="6"/>
      <c r="BJ377" t="e">
        <f>VLOOKUP(Таблица91112282710[[#This Row],[Название направления закупки]],ТаблНапрЗакуп[],2,FALSE)</f>
        <v>#N/A</v>
      </c>
      <c r="BK377" s="14"/>
      <c r="BL377" s="44" t="e">
        <f>VLOOKUP(Таблица91112282710[[#This Row],[Наименование подразделения-заявителя закупки (только для закупок ОАО "Газпром")]],ТаблПодрГазпром[],2,FALSE)</f>
        <v>#N/A</v>
      </c>
      <c r="BM377" s="14"/>
    </row>
    <row r="378" spans="1:65" x14ac:dyDescent="0.25">
      <c r="A378" s="2"/>
      <c r="B378" s="16"/>
      <c r="C378" s="6"/>
      <c r="D378" t="e">
        <f>VLOOKUP(Таблица91112282710[[#This Row],[Название документа, основания для закупки]],ТаблОснЗакуп[],2,FALSE)</f>
        <v>#N/A</v>
      </c>
      <c r="E378" s="2"/>
      <c r="F378" s="6"/>
      <c r="G378" s="41" t="e">
        <f>VLOOKUP(Таблица91112282710[[#This Row],[ Название раздела Плана]],ТаблРазделПлана4[],2,FALSE)</f>
        <v>#N/A</v>
      </c>
      <c r="H378" s="14"/>
      <c r="I378" s="14"/>
      <c r="J378" s="17"/>
      <c r="K378" s="17"/>
      <c r="L378" s="52"/>
      <c r="M378" s="51" t="e">
        <f>VLOOKUP(Таблица91112282710[[#This Row],[Предмет закупки для учета исключений  в годовом объеме закупок (Код исключения СМСП)]],ТаблИсключ,2,FALSE)</f>
        <v>#N/A</v>
      </c>
      <c r="N378" s="20"/>
      <c r="O378" s="12"/>
      <c r="P378" s="37"/>
      <c r="Q378" s="12"/>
      <c r="R378" s="12"/>
      <c r="S378" s="12"/>
      <c r="T378" s="16" t="e">
        <f>VLOOKUP(Таблица91112282710[[#This Row],[Ставка НДС]],ТаблицаСтавкиНДС[],2,FALSE)</f>
        <v>#N/A</v>
      </c>
      <c r="U378" s="6"/>
      <c r="V378" t="e">
        <f>VLOOKUP(Таблица91112282710[[#This Row],[Название источника финансирования]],ТаблИстФинанс[],2,FALSE)</f>
        <v>#N/A</v>
      </c>
      <c r="W378" s="2"/>
      <c r="X378" s="14"/>
      <c r="Y378" s="13"/>
      <c r="Z378" s="13"/>
      <c r="AA378" s="13"/>
      <c r="AB378" s="13"/>
      <c r="AC378" s="17"/>
      <c r="AD378" s="17"/>
      <c r="AE378" s="20"/>
      <c r="AF378" s="20"/>
      <c r="AG378" s="6"/>
      <c r="AH378" t="e">
        <f>VLOOKUP(Таблица91112282710[[#This Row],[Название способа закупки]],ТаблСпосЗакуп[],2,FALSE)</f>
        <v>#N/A</v>
      </c>
      <c r="AI378" s="6"/>
      <c r="AJ378" t="e">
        <f>VLOOKUP(Таблица91112282710[[#This Row],[Название формы конкурентной закупки]],ТаблФормЗакуп[],2,FALSE)</f>
        <v>#N/A</v>
      </c>
      <c r="AM378" s="14"/>
      <c r="AN378" s="14"/>
      <c r="AO378" s="15"/>
      <c r="AP378" s="14"/>
      <c r="AQ378" s="14"/>
      <c r="AR378" s="14"/>
      <c r="AT378" s="2"/>
      <c r="AV378" s="6"/>
      <c r="AW378" t="e">
        <f>VLOOKUP(Таблица91112282710[[#This Row],[Название ПД1 для согласования]],ТаблПодрГазпром[],2,FALSE)</f>
        <v>#N/A</v>
      </c>
      <c r="AX378" s="6"/>
      <c r="AY378" t="e">
        <f>VLOOKUP(Таблица91112282710[[#This Row],[Название ПД2 для согласования]],ТаблПодрГазпром[],2,FALSE)</f>
        <v>#N/A</v>
      </c>
      <c r="AZ378" s="6"/>
      <c r="BA378" t="e">
        <f>VLOOKUP(Таблица91112282710[[#This Row],[Название ПД3 для согласования]],ТаблПодрГазпром[],2,FALSE)</f>
        <v>#N/A</v>
      </c>
      <c r="BB378" s="6"/>
      <c r="BC378" t="e">
        <f>VLOOKUP(Таблица91112282710[[#This Row],[Название ПД4 для согласования]],ТаблПодрГазпром[],2,FALSE)</f>
        <v>#N/A</v>
      </c>
      <c r="BD378" s="6"/>
      <c r="BE378" t="e">
        <f>VLOOKUP(Таблица91112282710[[#This Row],[Название ПД5 для согласования]],ТаблПодрГазпром[],2,FALSE)</f>
        <v>#N/A</v>
      </c>
      <c r="BF378" s="2"/>
      <c r="BG378" s="12"/>
      <c r="BH378" s="12"/>
      <c r="BI378" s="6"/>
      <c r="BJ378" t="e">
        <f>VLOOKUP(Таблица91112282710[[#This Row],[Название направления закупки]],ТаблНапрЗакуп[],2,FALSE)</f>
        <v>#N/A</v>
      </c>
      <c r="BK378" s="14"/>
      <c r="BL378" s="43" t="e">
        <f>VLOOKUP(Таблица91112282710[[#This Row],[Наименование подразделения-заявителя закупки (только для закупок ОАО "Газпром")]],ТаблПодрГазпром[],2,FALSE)</f>
        <v>#N/A</v>
      </c>
      <c r="BM378" s="14"/>
    </row>
    <row r="379" spans="1:65" x14ac:dyDescent="0.25">
      <c r="A379" s="2"/>
      <c r="B379" s="16"/>
      <c r="C379" s="6"/>
      <c r="D379" t="e">
        <f>VLOOKUP(Таблица91112282710[[#This Row],[Название документа, основания для закупки]],ТаблОснЗакуп[],2,FALSE)</f>
        <v>#N/A</v>
      </c>
      <c r="E379" s="2"/>
      <c r="F379" s="6"/>
      <c r="G379" s="41" t="e">
        <f>VLOOKUP(Таблица91112282710[[#This Row],[ Название раздела Плана]],ТаблРазделПлана4[],2,FALSE)</f>
        <v>#N/A</v>
      </c>
      <c r="H379" s="14"/>
      <c r="I379" s="14"/>
      <c r="J379" s="17"/>
      <c r="K379" s="17"/>
      <c r="L379" s="52"/>
      <c r="M379" s="51" t="e">
        <f>VLOOKUP(Таблица91112282710[[#This Row],[Предмет закупки для учета исключений  в годовом объеме закупок (Код исключения СМСП)]],ТаблИсключ,2,FALSE)</f>
        <v>#N/A</v>
      </c>
      <c r="N379" s="20"/>
      <c r="O379" s="12"/>
      <c r="P379" s="37"/>
      <c r="Q379" s="12"/>
      <c r="R379" s="12"/>
      <c r="S379" s="12"/>
      <c r="T379" s="16" t="e">
        <f>VLOOKUP(Таблица91112282710[[#This Row],[Ставка НДС]],ТаблицаСтавкиНДС[],2,FALSE)</f>
        <v>#N/A</v>
      </c>
      <c r="U379" s="6"/>
      <c r="V379" t="e">
        <f>VLOOKUP(Таблица91112282710[[#This Row],[Название источника финансирования]],ТаблИстФинанс[],2,FALSE)</f>
        <v>#N/A</v>
      </c>
      <c r="W379" s="2"/>
      <c r="X379" s="14"/>
      <c r="Y379" s="13"/>
      <c r="Z379" s="13"/>
      <c r="AA379" s="13"/>
      <c r="AB379" s="13"/>
      <c r="AC379" s="17"/>
      <c r="AD379" s="17"/>
      <c r="AE379" s="20"/>
      <c r="AF379" s="20"/>
      <c r="AG379" s="6"/>
      <c r="AH379" t="e">
        <f>VLOOKUP(Таблица91112282710[[#This Row],[Название способа закупки]],ТаблСпосЗакуп[],2,FALSE)</f>
        <v>#N/A</v>
      </c>
      <c r="AI379" s="6"/>
      <c r="AJ379" t="e">
        <f>VLOOKUP(Таблица91112282710[[#This Row],[Название формы конкурентной закупки]],ТаблФормЗакуп[],2,FALSE)</f>
        <v>#N/A</v>
      </c>
      <c r="AM379" s="14"/>
      <c r="AN379" s="14"/>
      <c r="AO379" s="15"/>
      <c r="AP379" s="14"/>
      <c r="AQ379" s="14"/>
      <c r="AR379" s="14"/>
      <c r="AT379" s="2"/>
      <c r="AV379" s="6"/>
      <c r="AW379" t="e">
        <f>VLOOKUP(Таблица91112282710[[#This Row],[Название ПД1 для согласования]],ТаблПодрГазпром[],2,FALSE)</f>
        <v>#N/A</v>
      </c>
      <c r="AX379" s="6"/>
      <c r="AY379" t="e">
        <f>VLOOKUP(Таблица91112282710[[#This Row],[Название ПД2 для согласования]],ТаблПодрГазпром[],2,FALSE)</f>
        <v>#N/A</v>
      </c>
      <c r="AZ379" s="6"/>
      <c r="BA379" t="e">
        <f>VLOOKUP(Таблица91112282710[[#This Row],[Название ПД3 для согласования]],ТаблПодрГазпром[],2,FALSE)</f>
        <v>#N/A</v>
      </c>
      <c r="BB379" s="6"/>
      <c r="BC379" t="e">
        <f>VLOOKUP(Таблица91112282710[[#This Row],[Название ПД4 для согласования]],ТаблПодрГазпром[],2,FALSE)</f>
        <v>#N/A</v>
      </c>
      <c r="BD379" s="6"/>
      <c r="BE379" t="e">
        <f>VLOOKUP(Таблица91112282710[[#This Row],[Название ПД5 для согласования]],ТаблПодрГазпром[],2,FALSE)</f>
        <v>#N/A</v>
      </c>
      <c r="BF379" s="2"/>
      <c r="BG379" s="12"/>
      <c r="BH379" s="12"/>
      <c r="BI379" s="6"/>
      <c r="BJ379" t="e">
        <f>VLOOKUP(Таблица91112282710[[#This Row],[Название направления закупки]],ТаблНапрЗакуп[],2,FALSE)</f>
        <v>#N/A</v>
      </c>
      <c r="BK379" s="14"/>
      <c r="BL379" s="44" t="e">
        <f>VLOOKUP(Таблица91112282710[[#This Row],[Наименование подразделения-заявителя закупки (только для закупок ОАО "Газпром")]],ТаблПодрГазпром[],2,FALSE)</f>
        <v>#N/A</v>
      </c>
      <c r="BM379" s="14"/>
    </row>
    <row r="380" spans="1:65" x14ac:dyDescent="0.25">
      <c r="A380" s="2"/>
      <c r="B380" s="16"/>
      <c r="C380" s="6"/>
      <c r="D380" t="e">
        <f>VLOOKUP(Таблица91112282710[[#This Row],[Название документа, основания для закупки]],ТаблОснЗакуп[],2,FALSE)</f>
        <v>#N/A</v>
      </c>
      <c r="E380" s="2"/>
      <c r="F380" s="6"/>
      <c r="G380" s="41" t="e">
        <f>VLOOKUP(Таблица91112282710[[#This Row],[ Название раздела Плана]],ТаблРазделПлана4[],2,FALSE)</f>
        <v>#N/A</v>
      </c>
      <c r="H380" s="14"/>
      <c r="I380" s="14"/>
      <c r="J380" s="17"/>
      <c r="K380" s="17"/>
      <c r="L380" s="52"/>
      <c r="M380" s="51" t="e">
        <f>VLOOKUP(Таблица91112282710[[#This Row],[Предмет закупки для учета исключений  в годовом объеме закупок (Код исключения СМСП)]],ТаблИсключ,2,FALSE)</f>
        <v>#N/A</v>
      </c>
      <c r="N380" s="20"/>
      <c r="O380" s="12"/>
      <c r="P380" s="37"/>
      <c r="Q380" s="12"/>
      <c r="R380" s="12"/>
      <c r="S380" s="12"/>
      <c r="T380" s="16" t="e">
        <f>VLOOKUP(Таблица91112282710[[#This Row],[Ставка НДС]],ТаблицаСтавкиНДС[],2,FALSE)</f>
        <v>#N/A</v>
      </c>
      <c r="U380" s="6"/>
      <c r="V380" t="e">
        <f>VLOOKUP(Таблица91112282710[[#This Row],[Название источника финансирования]],ТаблИстФинанс[],2,FALSE)</f>
        <v>#N/A</v>
      </c>
      <c r="W380" s="2"/>
      <c r="X380" s="14"/>
      <c r="Y380" s="13"/>
      <c r="Z380" s="13"/>
      <c r="AA380" s="13"/>
      <c r="AB380" s="13"/>
      <c r="AC380" s="17"/>
      <c r="AD380" s="17"/>
      <c r="AE380" s="20"/>
      <c r="AF380" s="20"/>
      <c r="AG380" s="6"/>
      <c r="AH380" t="e">
        <f>VLOOKUP(Таблица91112282710[[#This Row],[Название способа закупки]],ТаблСпосЗакуп[],2,FALSE)</f>
        <v>#N/A</v>
      </c>
      <c r="AI380" s="6"/>
      <c r="AJ380" t="e">
        <f>VLOOKUP(Таблица91112282710[[#This Row],[Название формы конкурентной закупки]],ТаблФормЗакуп[],2,FALSE)</f>
        <v>#N/A</v>
      </c>
      <c r="AM380" s="14"/>
      <c r="AN380" s="14"/>
      <c r="AO380" s="15"/>
      <c r="AP380" s="14"/>
      <c r="AQ380" s="14"/>
      <c r="AR380" s="14"/>
      <c r="AT380" s="2"/>
      <c r="AV380" s="6"/>
      <c r="AW380" t="e">
        <f>VLOOKUP(Таблица91112282710[[#This Row],[Название ПД1 для согласования]],ТаблПодрГазпром[],2,FALSE)</f>
        <v>#N/A</v>
      </c>
      <c r="AX380" s="6"/>
      <c r="AY380" t="e">
        <f>VLOOKUP(Таблица91112282710[[#This Row],[Название ПД2 для согласования]],ТаблПодрГазпром[],2,FALSE)</f>
        <v>#N/A</v>
      </c>
      <c r="AZ380" s="6"/>
      <c r="BA380" t="e">
        <f>VLOOKUP(Таблица91112282710[[#This Row],[Название ПД3 для согласования]],ТаблПодрГазпром[],2,FALSE)</f>
        <v>#N/A</v>
      </c>
      <c r="BB380" s="6"/>
      <c r="BC380" t="e">
        <f>VLOOKUP(Таблица91112282710[[#This Row],[Название ПД4 для согласования]],ТаблПодрГазпром[],2,FALSE)</f>
        <v>#N/A</v>
      </c>
      <c r="BD380" s="6"/>
      <c r="BE380" t="e">
        <f>VLOOKUP(Таблица91112282710[[#This Row],[Название ПД5 для согласования]],ТаблПодрГазпром[],2,FALSE)</f>
        <v>#N/A</v>
      </c>
      <c r="BF380" s="2"/>
      <c r="BG380" s="12"/>
      <c r="BH380" s="12"/>
      <c r="BI380" s="6"/>
      <c r="BJ380" t="e">
        <f>VLOOKUP(Таблица91112282710[[#This Row],[Название направления закупки]],ТаблНапрЗакуп[],2,FALSE)</f>
        <v>#N/A</v>
      </c>
      <c r="BK380" s="14"/>
      <c r="BL380" s="43" t="e">
        <f>VLOOKUP(Таблица91112282710[[#This Row],[Наименование подразделения-заявителя закупки (только для закупок ОАО "Газпром")]],ТаблПодрГазпром[],2,FALSE)</f>
        <v>#N/A</v>
      </c>
      <c r="BM380" s="14"/>
    </row>
    <row r="381" spans="1:65" x14ac:dyDescent="0.25">
      <c r="A381" s="2"/>
      <c r="B381" s="16"/>
      <c r="C381" s="6"/>
      <c r="D381" t="e">
        <f>VLOOKUP(Таблица91112282710[[#This Row],[Название документа, основания для закупки]],ТаблОснЗакуп[],2,FALSE)</f>
        <v>#N/A</v>
      </c>
      <c r="E381" s="2"/>
      <c r="F381" s="6"/>
      <c r="G381" s="41" t="e">
        <f>VLOOKUP(Таблица91112282710[[#This Row],[ Название раздела Плана]],ТаблРазделПлана4[],2,FALSE)</f>
        <v>#N/A</v>
      </c>
      <c r="H381" s="14"/>
      <c r="I381" s="14"/>
      <c r="J381" s="17"/>
      <c r="K381" s="17"/>
      <c r="L381" s="52"/>
      <c r="M381" s="51" t="e">
        <f>VLOOKUP(Таблица91112282710[[#This Row],[Предмет закупки для учета исключений  в годовом объеме закупок (Код исключения СМСП)]],ТаблИсключ,2,FALSE)</f>
        <v>#N/A</v>
      </c>
      <c r="N381" s="20"/>
      <c r="O381" s="12"/>
      <c r="P381" s="37"/>
      <c r="Q381" s="12"/>
      <c r="R381" s="12"/>
      <c r="S381" s="12"/>
      <c r="T381" s="16" t="e">
        <f>VLOOKUP(Таблица91112282710[[#This Row],[Ставка НДС]],ТаблицаСтавкиНДС[],2,FALSE)</f>
        <v>#N/A</v>
      </c>
      <c r="U381" s="6"/>
      <c r="V381" t="e">
        <f>VLOOKUP(Таблица91112282710[[#This Row],[Название источника финансирования]],ТаблИстФинанс[],2,FALSE)</f>
        <v>#N/A</v>
      </c>
      <c r="W381" s="2"/>
      <c r="X381" s="14"/>
      <c r="Y381" s="13"/>
      <c r="Z381" s="13"/>
      <c r="AA381" s="13"/>
      <c r="AB381" s="13"/>
      <c r="AC381" s="17"/>
      <c r="AD381" s="17"/>
      <c r="AE381" s="20"/>
      <c r="AF381" s="20"/>
      <c r="AG381" s="6"/>
      <c r="AH381" t="e">
        <f>VLOOKUP(Таблица91112282710[[#This Row],[Название способа закупки]],ТаблСпосЗакуп[],2,FALSE)</f>
        <v>#N/A</v>
      </c>
      <c r="AI381" s="6"/>
      <c r="AJ381" t="e">
        <f>VLOOKUP(Таблица91112282710[[#This Row],[Название формы конкурентной закупки]],ТаблФормЗакуп[],2,FALSE)</f>
        <v>#N/A</v>
      </c>
      <c r="AM381" s="14"/>
      <c r="AN381" s="14"/>
      <c r="AO381" s="15"/>
      <c r="AP381" s="14"/>
      <c r="AQ381" s="14"/>
      <c r="AR381" s="14"/>
      <c r="AT381" s="2"/>
      <c r="AV381" s="6"/>
      <c r="AW381" t="e">
        <f>VLOOKUP(Таблица91112282710[[#This Row],[Название ПД1 для согласования]],ТаблПодрГазпром[],2,FALSE)</f>
        <v>#N/A</v>
      </c>
      <c r="AX381" s="6"/>
      <c r="AY381" t="e">
        <f>VLOOKUP(Таблица91112282710[[#This Row],[Название ПД2 для согласования]],ТаблПодрГазпром[],2,FALSE)</f>
        <v>#N/A</v>
      </c>
      <c r="AZ381" s="6"/>
      <c r="BA381" t="e">
        <f>VLOOKUP(Таблица91112282710[[#This Row],[Название ПД3 для согласования]],ТаблПодрГазпром[],2,FALSE)</f>
        <v>#N/A</v>
      </c>
      <c r="BB381" s="6"/>
      <c r="BC381" t="e">
        <f>VLOOKUP(Таблица91112282710[[#This Row],[Название ПД4 для согласования]],ТаблПодрГазпром[],2,FALSE)</f>
        <v>#N/A</v>
      </c>
      <c r="BD381" s="6"/>
      <c r="BE381" t="e">
        <f>VLOOKUP(Таблица91112282710[[#This Row],[Название ПД5 для согласования]],ТаблПодрГазпром[],2,FALSE)</f>
        <v>#N/A</v>
      </c>
      <c r="BF381" s="2"/>
      <c r="BG381" s="12"/>
      <c r="BH381" s="12"/>
      <c r="BI381" s="6"/>
      <c r="BJ381" t="e">
        <f>VLOOKUP(Таблица91112282710[[#This Row],[Название направления закупки]],ТаблНапрЗакуп[],2,FALSE)</f>
        <v>#N/A</v>
      </c>
      <c r="BK381" s="14"/>
      <c r="BL381" s="44" t="e">
        <f>VLOOKUP(Таблица91112282710[[#This Row],[Наименование подразделения-заявителя закупки (только для закупок ОАО "Газпром")]],ТаблПодрГазпром[],2,FALSE)</f>
        <v>#N/A</v>
      </c>
      <c r="BM381" s="14"/>
    </row>
    <row r="382" spans="1:65" x14ac:dyDescent="0.25">
      <c r="A382" s="2"/>
      <c r="B382" s="16"/>
      <c r="C382" s="6"/>
      <c r="D382" t="e">
        <f>VLOOKUP(Таблица91112282710[[#This Row],[Название документа, основания для закупки]],ТаблОснЗакуп[],2,FALSE)</f>
        <v>#N/A</v>
      </c>
      <c r="E382" s="2"/>
      <c r="F382" s="6"/>
      <c r="G382" s="41" t="e">
        <f>VLOOKUP(Таблица91112282710[[#This Row],[ Название раздела Плана]],ТаблРазделПлана4[],2,FALSE)</f>
        <v>#N/A</v>
      </c>
      <c r="H382" s="14"/>
      <c r="I382" s="14"/>
      <c r="J382" s="17"/>
      <c r="K382" s="17"/>
      <c r="L382" s="52"/>
      <c r="M382" s="51" t="e">
        <f>VLOOKUP(Таблица91112282710[[#This Row],[Предмет закупки для учета исключений  в годовом объеме закупок (Код исключения СМСП)]],ТаблИсключ,2,FALSE)</f>
        <v>#N/A</v>
      </c>
      <c r="N382" s="20"/>
      <c r="O382" s="12"/>
      <c r="P382" s="37"/>
      <c r="Q382" s="12"/>
      <c r="R382" s="12"/>
      <c r="S382" s="12"/>
      <c r="T382" s="16" t="e">
        <f>VLOOKUP(Таблица91112282710[[#This Row],[Ставка НДС]],ТаблицаСтавкиНДС[],2,FALSE)</f>
        <v>#N/A</v>
      </c>
      <c r="U382" s="6"/>
      <c r="V382" t="e">
        <f>VLOOKUP(Таблица91112282710[[#This Row],[Название источника финансирования]],ТаблИстФинанс[],2,FALSE)</f>
        <v>#N/A</v>
      </c>
      <c r="W382" s="2"/>
      <c r="X382" s="14"/>
      <c r="Y382" s="13"/>
      <c r="Z382" s="13"/>
      <c r="AA382" s="13"/>
      <c r="AB382" s="13"/>
      <c r="AC382" s="17"/>
      <c r="AD382" s="17"/>
      <c r="AE382" s="20"/>
      <c r="AF382" s="20"/>
      <c r="AG382" s="6"/>
      <c r="AH382" t="e">
        <f>VLOOKUP(Таблица91112282710[[#This Row],[Название способа закупки]],ТаблСпосЗакуп[],2,FALSE)</f>
        <v>#N/A</v>
      </c>
      <c r="AI382" s="6"/>
      <c r="AJ382" t="e">
        <f>VLOOKUP(Таблица91112282710[[#This Row],[Название формы конкурентной закупки]],ТаблФормЗакуп[],2,FALSE)</f>
        <v>#N/A</v>
      </c>
      <c r="AM382" s="14"/>
      <c r="AN382" s="14"/>
      <c r="AO382" s="15"/>
      <c r="AP382" s="14"/>
      <c r="AQ382" s="14"/>
      <c r="AR382" s="14"/>
      <c r="AT382" s="2"/>
      <c r="AV382" s="6"/>
      <c r="AW382" t="e">
        <f>VLOOKUP(Таблица91112282710[[#This Row],[Название ПД1 для согласования]],ТаблПодрГазпром[],2,FALSE)</f>
        <v>#N/A</v>
      </c>
      <c r="AX382" s="6"/>
      <c r="AY382" t="e">
        <f>VLOOKUP(Таблица91112282710[[#This Row],[Название ПД2 для согласования]],ТаблПодрГазпром[],2,FALSE)</f>
        <v>#N/A</v>
      </c>
      <c r="AZ382" s="6"/>
      <c r="BA382" t="e">
        <f>VLOOKUP(Таблица91112282710[[#This Row],[Название ПД3 для согласования]],ТаблПодрГазпром[],2,FALSE)</f>
        <v>#N/A</v>
      </c>
      <c r="BB382" s="6"/>
      <c r="BC382" t="e">
        <f>VLOOKUP(Таблица91112282710[[#This Row],[Название ПД4 для согласования]],ТаблПодрГазпром[],2,FALSE)</f>
        <v>#N/A</v>
      </c>
      <c r="BD382" s="6"/>
      <c r="BE382" t="e">
        <f>VLOOKUP(Таблица91112282710[[#This Row],[Название ПД5 для согласования]],ТаблПодрГазпром[],2,FALSE)</f>
        <v>#N/A</v>
      </c>
      <c r="BF382" s="2"/>
      <c r="BG382" s="12"/>
      <c r="BH382" s="12"/>
      <c r="BI382" s="6"/>
      <c r="BJ382" t="e">
        <f>VLOOKUP(Таблица91112282710[[#This Row],[Название направления закупки]],ТаблНапрЗакуп[],2,FALSE)</f>
        <v>#N/A</v>
      </c>
      <c r="BK382" s="14"/>
      <c r="BL382" s="43" t="e">
        <f>VLOOKUP(Таблица91112282710[[#This Row],[Наименование подразделения-заявителя закупки (только для закупок ОАО "Газпром")]],ТаблПодрГазпром[],2,FALSE)</f>
        <v>#N/A</v>
      </c>
      <c r="BM382" s="14"/>
    </row>
    <row r="383" spans="1:65" x14ac:dyDescent="0.25">
      <c r="A383" s="2"/>
      <c r="B383" s="16"/>
      <c r="C383" s="6"/>
      <c r="D383" t="e">
        <f>VLOOKUP(Таблица91112282710[[#This Row],[Название документа, основания для закупки]],ТаблОснЗакуп[],2,FALSE)</f>
        <v>#N/A</v>
      </c>
      <c r="E383" s="2"/>
      <c r="F383" s="6"/>
      <c r="G383" s="41" t="e">
        <f>VLOOKUP(Таблица91112282710[[#This Row],[ Название раздела Плана]],ТаблРазделПлана4[],2,FALSE)</f>
        <v>#N/A</v>
      </c>
      <c r="H383" s="14"/>
      <c r="I383" s="14"/>
      <c r="J383" s="17"/>
      <c r="K383" s="17"/>
      <c r="L383" s="52"/>
      <c r="M383" s="51" t="e">
        <f>VLOOKUP(Таблица91112282710[[#This Row],[Предмет закупки для учета исключений  в годовом объеме закупок (Код исключения СМСП)]],ТаблИсключ,2,FALSE)</f>
        <v>#N/A</v>
      </c>
      <c r="N383" s="20"/>
      <c r="O383" s="12"/>
      <c r="P383" s="37"/>
      <c r="Q383" s="12"/>
      <c r="R383" s="12"/>
      <c r="S383" s="12"/>
      <c r="T383" s="16" t="e">
        <f>VLOOKUP(Таблица91112282710[[#This Row],[Ставка НДС]],ТаблицаСтавкиНДС[],2,FALSE)</f>
        <v>#N/A</v>
      </c>
      <c r="U383" s="6"/>
      <c r="V383" t="e">
        <f>VLOOKUP(Таблица91112282710[[#This Row],[Название источника финансирования]],ТаблИстФинанс[],2,FALSE)</f>
        <v>#N/A</v>
      </c>
      <c r="W383" s="2"/>
      <c r="X383" s="14"/>
      <c r="Y383" s="13"/>
      <c r="Z383" s="13"/>
      <c r="AA383" s="13"/>
      <c r="AB383" s="13"/>
      <c r="AC383" s="17"/>
      <c r="AD383" s="17"/>
      <c r="AE383" s="20"/>
      <c r="AF383" s="20"/>
      <c r="AG383" s="6"/>
      <c r="AH383" t="e">
        <f>VLOOKUP(Таблица91112282710[[#This Row],[Название способа закупки]],ТаблСпосЗакуп[],2,FALSE)</f>
        <v>#N/A</v>
      </c>
      <c r="AI383" s="6"/>
      <c r="AJ383" t="e">
        <f>VLOOKUP(Таблица91112282710[[#This Row],[Название формы конкурентной закупки]],ТаблФормЗакуп[],2,FALSE)</f>
        <v>#N/A</v>
      </c>
      <c r="AM383" s="14"/>
      <c r="AN383" s="14"/>
      <c r="AO383" s="15"/>
      <c r="AP383" s="14"/>
      <c r="AQ383" s="14"/>
      <c r="AR383" s="14"/>
      <c r="AT383" s="2"/>
      <c r="AV383" s="6"/>
      <c r="AW383" t="e">
        <f>VLOOKUP(Таблица91112282710[[#This Row],[Название ПД1 для согласования]],ТаблПодрГазпром[],2,FALSE)</f>
        <v>#N/A</v>
      </c>
      <c r="AX383" s="6"/>
      <c r="AY383" t="e">
        <f>VLOOKUP(Таблица91112282710[[#This Row],[Название ПД2 для согласования]],ТаблПодрГазпром[],2,FALSE)</f>
        <v>#N/A</v>
      </c>
      <c r="AZ383" s="6"/>
      <c r="BA383" t="e">
        <f>VLOOKUP(Таблица91112282710[[#This Row],[Название ПД3 для согласования]],ТаблПодрГазпром[],2,FALSE)</f>
        <v>#N/A</v>
      </c>
      <c r="BB383" s="6"/>
      <c r="BC383" t="e">
        <f>VLOOKUP(Таблица91112282710[[#This Row],[Название ПД4 для согласования]],ТаблПодрГазпром[],2,FALSE)</f>
        <v>#N/A</v>
      </c>
      <c r="BD383" s="6"/>
      <c r="BE383" t="e">
        <f>VLOOKUP(Таблица91112282710[[#This Row],[Название ПД5 для согласования]],ТаблПодрГазпром[],2,FALSE)</f>
        <v>#N/A</v>
      </c>
      <c r="BF383" s="2"/>
      <c r="BG383" s="12"/>
      <c r="BH383" s="12"/>
      <c r="BI383" s="6"/>
      <c r="BJ383" t="e">
        <f>VLOOKUP(Таблица91112282710[[#This Row],[Название направления закупки]],ТаблНапрЗакуп[],2,FALSE)</f>
        <v>#N/A</v>
      </c>
      <c r="BK383" s="14"/>
      <c r="BL383" s="44" t="e">
        <f>VLOOKUP(Таблица91112282710[[#This Row],[Наименование подразделения-заявителя закупки (только для закупок ОАО "Газпром")]],ТаблПодрГазпром[],2,FALSE)</f>
        <v>#N/A</v>
      </c>
      <c r="BM383" s="14"/>
    </row>
    <row r="384" spans="1:65" x14ac:dyDescent="0.25">
      <c r="A384" s="2"/>
      <c r="B384" s="16"/>
      <c r="C384" s="6"/>
      <c r="D384" t="e">
        <f>VLOOKUP(Таблица91112282710[[#This Row],[Название документа, основания для закупки]],ТаблОснЗакуп[],2,FALSE)</f>
        <v>#N/A</v>
      </c>
      <c r="E384" s="2"/>
      <c r="F384" s="6"/>
      <c r="G384" s="41" t="e">
        <f>VLOOKUP(Таблица91112282710[[#This Row],[ Название раздела Плана]],ТаблРазделПлана4[],2,FALSE)</f>
        <v>#N/A</v>
      </c>
      <c r="H384" s="14"/>
      <c r="I384" s="14"/>
      <c r="J384" s="17"/>
      <c r="K384" s="17"/>
      <c r="L384" s="52"/>
      <c r="M384" s="51" t="e">
        <f>VLOOKUP(Таблица91112282710[[#This Row],[Предмет закупки для учета исключений  в годовом объеме закупок (Код исключения СМСП)]],ТаблИсключ,2,FALSE)</f>
        <v>#N/A</v>
      </c>
      <c r="N384" s="20"/>
      <c r="O384" s="12"/>
      <c r="P384" s="37"/>
      <c r="Q384" s="12"/>
      <c r="R384" s="12"/>
      <c r="S384" s="12"/>
      <c r="T384" s="16" t="e">
        <f>VLOOKUP(Таблица91112282710[[#This Row],[Ставка НДС]],ТаблицаСтавкиНДС[],2,FALSE)</f>
        <v>#N/A</v>
      </c>
      <c r="U384" s="6"/>
      <c r="V384" t="e">
        <f>VLOOKUP(Таблица91112282710[[#This Row],[Название источника финансирования]],ТаблИстФинанс[],2,FALSE)</f>
        <v>#N/A</v>
      </c>
      <c r="W384" s="2"/>
      <c r="X384" s="14"/>
      <c r="Y384" s="13"/>
      <c r="Z384" s="13"/>
      <c r="AA384" s="13"/>
      <c r="AB384" s="13"/>
      <c r="AC384" s="17"/>
      <c r="AD384" s="17"/>
      <c r="AE384" s="20"/>
      <c r="AF384" s="20"/>
      <c r="AG384" s="6"/>
      <c r="AH384" t="e">
        <f>VLOOKUP(Таблица91112282710[[#This Row],[Название способа закупки]],ТаблСпосЗакуп[],2,FALSE)</f>
        <v>#N/A</v>
      </c>
      <c r="AI384" s="6"/>
      <c r="AJ384" t="e">
        <f>VLOOKUP(Таблица91112282710[[#This Row],[Название формы конкурентной закупки]],ТаблФормЗакуп[],2,FALSE)</f>
        <v>#N/A</v>
      </c>
      <c r="AM384" s="14"/>
      <c r="AN384" s="14"/>
      <c r="AO384" s="15"/>
      <c r="AP384" s="14"/>
      <c r="AQ384" s="14"/>
      <c r="AR384" s="14"/>
      <c r="AT384" s="2"/>
      <c r="AV384" s="6"/>
      <c r="AW384" t="e">
        <f>VLOOKUP(Таблица91112282710[[#This Row],[Название ПД1 для согласования]],ТаблПодрГазпром[],2,FALSE)</f>
        <v>#N/A</v>
      </c>
      <c r="AX384" s="6"/>
      <c r="AY384" t="e">
        <f>VLOOKUP(Таблица91112282710[[#This Row],[Название ПД2 для согласования]],ТаблПодрГазпром[],2,FALSE)</f>
        <v>#N/A</v>
      </c>
      <c r="AZ384" s="6"/>
      <c r="BA384" t="e">
        <f>VLOOKUP(Таблица91112282710[[#This Row],[Название ПД3 для согласования]],ТаблПодрГазпром[],2,FALSE)</f>
        <v>#N/A</v>
      </c>
      <c r="BB384" s="6"/>
      <c r="BC384" t="e">
        <f>VLOOKUP(Таблица91112282710[[#This Row],[Название ПД4 для согласования]],ТаблПодрГазпром[],2,FALSE)</f>
        <v>#N/A</v>
      </c>
      <c r="BD384" s="6"/>
      <c r="BE384" t="e">
        <f>VLOOKUP(Таблица91112282710[[#This Row],[Название ПД5 для согласования]],ТаблПодрГазпром[],2,FALSE)</f>
        <v>#N/A</v>
      </c>
      <c r="BF384" s="2"/>
      <c r="BG384" s="12"/>
      <c r="BH384" s="12"/>
      <c r="BI384" s="6"/>
      <c r="BJ384" t="e">
        <f>VLOOKUP(Таблица91112282710[[#This Row],[Название направления закупки]],ТаблНапрЗакуп[],2,FALSE)</f>
        <v>#N/A</v>
      </c>
      <c r="BK384" s="14"/>
      <c r="BL384" s="43" t="e">
        <f>VLOOKUP(Таблица91112282710[[#This Row],[Наименование подразделения-заявителя закупки (только для закупок ОАО "Газпром")]],ТаблПодрГазпром[],2,FALSE)</f>
        <v>#N/A</v>
      </c>
      <c r="BM384" s="14"/>
    </row>
    <row r="385" spans="1:65" x14ac:dyDescent="0.25">
      <c r="A385" s="2"/>
      <c r="B385" s="16"/>
      <c r="C385" s="6"/>
      <c r="D385" t="e">
        <f>VLOOKUP(Таблица91112282710[[#This Row],[Название документа, основания для закупки]],ТаблОснЗакуп[],2,FALSE)</f>
        <v>#N/A</v>
      </c>
      <c r="E385" s="2"/>
      <c r="F385" s="6"/>
      <c r="G385" s="41" t="e">
        <f>VLOOKUP(Таблица91112282710[[#This Row],[ Название раздела Плана]],ТаблРазделПлана4[],2,FALSE)</f>
        <v>#N/A</v>
      </c>
      <c r="H385" s="14"/>
      <c r="I385" s="14"/>
      <c r="J385" s="17"/>
      <c r="K385" s="17"/>
      <c r="L385" s="52"/>
      <c r="M385" s="51" t="e">
        <f>VLOOKUP(Таблица91112282710[[#This Row],[Предмет закупки для учета исключений  в годовом объеме закупок (Код исключения СМСП)]],ТаблИсключ,2,FALSE)</f>
        <v>#N/A</v>
      </c>
      <c r="N385" s="20"/>
      <c r="O385" s="12"/>
      <c r="P385" s="37"/>
      <c r="Q385" s="12"/>
      <c r="R385" s="12"/>
      <c r="S385" s="12"/>
      <c r="T385" s="16" t="e">
        <f>VLOOKUP(Таблица91112282710[[#This Row],[Ставка НДС]],ТаблицаСтавкиНДС[],2,FALSE)</f>
        <v>#N/A</v>
      </c>
      <c r="U385" s="6"/>
      <c r="V385" t="e">
        <f>VLOOKUP(Таблица91112282710[[#This Row],[Название источника финансирования]],ТаблИстФинанс[],2,FALSE)</f>
        <v>#N/A</v>
      </c>
      <c r="W385" s="2"/>
      <c r="X385" s="14"/>
      <c r="Y385" s="13"/>
      <c r="Z385" s="13"/>
      <c r="AA385" s="13"/>
      <c r="AB385" s="13"/>
      <c r="AC385" s="17"/>
      <c r="AD385" s="17"/>
      <c r="AE385" s="20"/>
      <c r="AF385" s="20"/>
      <c r="AG385" s="6"/>
      <c r="AH385" t="e">
        <f>VLOOKUP(Таблица91112282710[[#This Row],[Название способа закупки]],ТаблСпосЗакуп[],2,FALSE)</f>
        <v>#N/A</v>
      </c>
      <c r="AI385" s="6"/>
      <c r="AJ385" t="e">
        <f>VLOOKUP(Таблица91112282710[[#This Row],[Название формы конкурентной закупки]],ТаблФормЗакуп[],2,FALSE)</f>
        <v>#N/A</v>
      </c>
      <c r="AM385" s="14"/>
      <c r="AN385" s="14"/>
      <c r="AO385" s="15"/>
      <c r="AP385" s="14"/>
      <c r="AQ385" s="14"/>
      <c r="AR385" s="14"/>
      <c r="AT385" s="2"/>
      <c r="AV385" s="6"/>
      <c r="AW385" t="e">
        <f>VLOOKUP(Таблица91112282710[[#This Row],[Название ПД1 для согласования]],ТаблПодрГазпром[],2,FALSE)</f>
        <v>#N/A</v>
      </c>
      <c r="AX385" s="6"/>
      <c r="AY385" t="e">
        <f>VLOOKUP(Таблица91112282710[[#This Row],[Название ПД2 для согласования]],ТаблПодрГазпром[],2,FALSE)</f>
        <v>#N/A</v>
      </c>
      <c r="AZ385" s="6"/>
      <c r="BA385" t="e">
        <f>VLOOKUP(Таблица91112282710[[#This Row],[Название ПД3 для согласования]],ТаблПодрГазпром[],2,FALSE)</f>
        <v>#N/A</v>
      </c>
      <c r="BB385" s="6"/>
      <c r="BC385" t="e">
        <f>VLOOKUP(Таблица91112282710[[#This Row],[Название ПД4 для согласования]],ТаблПодрГазпром[],2,FALSE)</f>
        <v>#N/A</v>
      </c>
      <c r="BD385" s="6"/>
      <c r="BE385" t="e">
        <f>VLOOKUP(Таблица91112282710[[#This Row],[Название ПД5 для согласования]],ТаблПодрГазпром[],2,FALSE)</f>
        <v>#N/A</v>
      </c>
      <c r="BF385" s="2"/>
      <c r="BG385" s="12"/>
      <c r="BH385" s="12"/>
      <c r="BI385" s="6"/>
      <c r="BJ385" t="e">
        <f>VLOOKUP(Таблица91112282710[[#This Row],[Название направления закупки]],ТаблНапрЗакуп[],2,FALSE)</f>
        <v>#N/A</v>
      </c>
      <c r="BK385" s="14"/>
      <c r="BL385" s="44" t="e">
        <f>VLOOKUP(Таблица91112282710[[#This Row],[Наименование подразделения-заявителя закупки (только для закупок ОАО "Газпром")]],ТаблПодрГазпром[],2,FALSE)</f>
        <v>#N/A</v>
      </c>
      <c r="BM385" s="14"/>
    </row>
    <row r="386" spans="1:65" x14ac:dyDescent="0.25">
      <c r="A386" s="2"/>
      <c r="B386" s="16"/>
      <c r="C386" s="6"/>
      <c r="D386" t="e">
        <f>VLOOKUP(Таблица91112282710[[#This Row],[Название документа, основания для закупки]],ТаблОснЗакуп[],2,FALSE)</f>
        <v>#N/A</v>
      </c>
      <c r="E386" s="2"/>
      <c r="F386" s="6"/>
      <c r="G386" s="41" t="e">
        <f>VLOOKUP(Таблица91112282710[[#This Row],[ Название раздела Плана]],ТаблРазделПлана4[],2,FALSE)</f>
        <v>#N/A</v>
      </c>
      <c r="H386" s="14"/>
      <c r="I386" s="14"/>
      <c r="J386" s="17"/>
      <c r="K386" s="17"/>
      <c r="L386" s="52"/>
      <c r="M386" s="51" t="e">
        <f>VLOOKUP(Таблица91112282710[[#This Row],[Предмет закупки для учета исключений  в годовом объеме закупок (Код исключения СМСП)]],ТаблИсключ,2,FALSE)</f>
        <v>#N/A</v>
      </c>
      <c r="N386" s="20"/>
      <c r="O386" s="12"/>
      <c r="P386" s="37"/>
      <c r="Q386" s="12"/>
      <c r="R386" s="12"/>
      <c r="S386" s="12"/>
      <c r="T386" s="16" t="e">
        <f>VLOOKUP(Таблица91112282710[[#This Row],[Ставка НДС]],ТаблицаСтавкиНДС[],2,FALSE)</f>
        <v>#N/A</v>
      </c>
      <c r="U386" s="6"/>
      <c r="V386" t="e">
        <f>VLOOKUP(Таблица91112282710[[#This Row],[Название источника финансирования]],ТаблИстФинанс[],2,FALSE)</f>
        <v>#N/A</v>
      </c>
      <c r="W386" s="2"/>
      <c r="X386" s="14"/>
      <c r="Y386" s="13"/>
      <c r="Z386" s="13"/>
      <c r="AA386" s="13"/>
      <c r="AB386" s="13"/>
      <c r="AC386" s="17"/>
      <c r="AD386" s="17"/>
      <c r="AE386" s="20"/>
      <c r="AF386" s="20"/>
      <c r="AG386" s="6"/>
      <c r="AH386" t="e">
        <f>VLOOKUP(Таблица91112282710[[#This Row],[Название способа закупки]],ТаблСпосЗакуп[],2,FALSE)</f>
        <v>#N/A</v>
      </c>
      <c r="AI386" s="6"/>
      <c r="AJ386" t="e">
        <f>VLOOKUP(Таблица91112282710[[#This Row],[Название формы конкурентной закупки]],ТаблФормЗакуп[],2,FALSE)</f>
        <v>#N/A</v>
      </c>
      <c r="AM386" s="14"/>
      <c r="AN386" s="14"/>
      <c r="AO386" s="15"/>
      <c r="AP386" s="14"/>
      <c r="AQ386" s="14"/>
      <c r="AR386" s="14"/>
      <c r="AT386" s="2"/>
      <c r="AV386" s="6"/>
      <c r="AW386" t="e">
        <f>VLOOKUP(Таблица91112282710[[#This Row],[Название ПД1 для согласования]],ТаблПодрГазпром[],2,FALSE)</f>
        <v>#N/A</v>
      </c>
      <c r="AX386" s="6"/>
      <c r="AY386" t="e">
        <f>VLOOKUP(Таблица91112282710[[#This Row],[Название ПД2 для согласования]],ТаблПодрГазпром[],2,FALSE)</f>
        <v>#N/A</v>
      </c>
      <c r="AZ386" s="6"/>
      <c r="BA386" t="e">
        <f>VLOOKUP(Таблица91112282710[[#This Row],[Название ПД3 для согласования]],ТаблПодрГазпром[],2,FALSE)</f>
        <v>#N/A</v>
      </c>
      <c r="BB386" s="6"/>
      <c r="BC386" t="e">
        <f>VLOOKUP(Таблица91112282710[[#This Row],[Название ПД4 для согласования]],ТаблПодрГазпром[],2,FALSE)</f>
        <v>#N/A</v>
      </c>
      <c r="BD386" s="6"/>
      <c r="BE386" t="e">
        <f>VLOOKUP(Таблица91112282710[[#This Row],[Название ПД5 для согласования]],ТаблПодрГазпром[],2,FALSE)</f>
        <v>#N/A</v>
      </c>
      <c r="BF386" s="2"/>
      <c r="BG386" s="12"/>
      <c r="BH386" s="12"/>
      <c r="BI386" s="6"/>
      <c r="BJ386" t="e">
        <f>VLOOKUP(Таблица91112282710[[#This Row],[Название направления закупки]],ТаблНапрЗакуп[],2,FALSE)</f>
        <v>#N/A</v>
      </c>
      <c r="BK386" s="14"/>
      <c r="BL386" s="43" t="e">
        <f>VLOOKUP(Таблица91112282710[[#This Row],[Наименование подразделения-заявителя закупки (только для закупок ОАО "Газпром")]],ТаблПодрГазпром[],2,FALSE)</f>
        <v>#N/A</v>
      </c>
      <c r="BM386" s="14"/>
    </row>
    <row r="387" spans="1:65" x14ac:dyDescent="0.25">
      <c r="A387" s="2"/>
      <c r="B387" s="16"/>
      <c r="C387" s="6"/>
      <c r="D387" t="e">
        <f>VLOOKUP(Таблица91112282710[[#This Row],[Название документа, основания для закупки]],ТаблОснЗакуп[],2,FALSE)</f>
        <v>#N/A</v>
      </c>
      <c r="E387" s="2"/>
      <c r="F387" s="6"/>
      <c r="G387" s="41" t="e">
        <f>VLOOKUP(Таблица91112282710[[#This Row],[ Название раздела Плана]],ТаблРазделПлана4[],2,FALSE)</f>
        <v>#N/A</v>
      </c>
      <c r="H387" s="14"/>
      <c r="I387" s="14"/>
      <c r="J387" s="17"/>
      <c r="K387" s="17"/>
      <c r="L387" s="52"/>
      <c r="M387" s="51" t="e">
        <f>VLOOKUP(Таблица91112282710[[#This Row],[Предмет закупки для учета исключений  в годовом объеме закупок (Код исключения СМСП)]],ТаблИсключ,2,FALSE)</f>
        <v>#N/A</v>
      </c>
      <c r="N387" s="20"/>
      <c r="O387" s="12"/>
      <c r="P387" s="37"/>
      <c r="Q387" s="12"/>
      <c r="R387" s="12"/>
      <c r="S387" s="12"/>
      <c r="T387" s="16" t="e">
        <f>VLOOKUP(Таблица91112282710[[#This Row],[Ставка НДС]],ТаблицаСтавкиНДС[],2,FALSE)</f>
        <v>#N/A</v>
      </c>
      <c r="U387" s="6"/>
      <c r="V387" t="e">
        <f>VLOOKUP(Таблица91112282710[[#This Row],[Название источника финансирования]],ТаблИстФинанс[],2,FALSE)</f>
        <v>#N/A</v>
      </c>
      <c r="W387" s="2"/>
      <c r="X387" s="14"/>
      <c r="Y387" s="13"/>
      <c r="Z387" s="13"/>
      <c r="AA387" s="13"/>
      <c r="AB387" s="13"/>
      <c r="AC387" s="17"/>
      <c r="AD387" s="17"/>
      <c r="AE387" s="20"/>
      <c r="AF387" s="20"/>
      <c r="AG387" s="6"/>
      <c r="AH387" t="e">
        <f>VLOOKUP(Таблица91112282710[[#This Row],[Название способа закупки]],ТаблСпосЗакуп[],2,FALSE)</f>
        <v>#N/A</v>
      </c>
      <c r="AI387" s="6"/>
      <c r="AJ387" t="e">
        <f>VLOOKUP(Таблица91112282710[[#This Row],[Название формы конкурентной закупки]],ТаблФормЗакуп[],2,FALSE)</f>
        <v>#N/A</v>
      </c>
      <c r="AM387" s="14"/>
      <c r="AN387" s="14"/>
      <c r="AO387" s="15"/>
      <c r="AP387" s="14"/>
      <c r="AQ387" s="14"/>
      <c r="AR387" s="14"/>
      <c r="AT387" s="2"/>
      <c r="AV387" s="6"/>
      <c r="AW387" t="e">
        <f>VLOOKUP(Таблица91112282710[[#This Row],[Название ПД1 для согласования]],ТаблПодрГазпром[],2,FALSE)</f>
        <v>#N/A</v>
      </c>
      <c r="AX387" s="6"/>
      <c r="AY387" t="e">
        <f>VLOOKUP(Таблица91112282710[[#This Row],[Название ПД2 для согласования]],ТаблПодрГазпром[],2,FALSE)</f>
        <v>#N/A</v>
      </c>
      <c r="AZ387" s="6"/>
      <c r="BA387" t="e">
        <f>VLOOKUP(Таблица91112282710[[#This Row],[Название ПД3 для согласования]],ТаблПодрГазпром[],2,FALSE)</f>
        <v>#N/A</v>
      </c>
      <c r="BB387" s="6"/>
      <c r="BC387" t="e">
        <f>VLOOKUP(Таблица91112282710[[#This Row],[Название ПД4 для согласования]],ТаблПодрГазпром[],2,FALSE)</f>
        <v>#N/A</v>
      </c>
      <c r="BD387" s="6"/>
      <c r="BE387" t="e">
        <f>VLOOKUP(Таблица91112282710[[#This Row],[Название ПД5 для согласования]],ТаблПодрГазпром[],2,FALSE)</f>
        <v>#N/A</v>
      </c>
      <c r="BF387" s="2"/>
      <c r="BG387" s="12"/>
      <c r="BH387" s="12"/>
      <c r="BI387" s="6"/>
      <c r="BJ387" t="e">
        <f>VLOOKUP(Таблица91112282710[[#This Row],[Название направления закупки]],ТаблНапрЗакуп[],2,FALSE)</f>
        <v>#N/A</v>
      </c>
      <c r="BK387" s="14"/>
      <c r="BL387" s="44" t="e">
        <f>VLOOKUP(Таблица91112282710[[#This Row],[Наименование подразделения-заявителя закупки (только для закупок ОАО "Газпром")]],ТаблПодрГазпром[],2,FALSE)</f>
        <v>#N/A</v>
      </c>
      <c r="BM387" s="14"/>
    </row>
    <row r="388" spans="1:65" x14ac:dyDescent="0.25">
      <c r="A388" s="2"/>
      <c r="B388" s="16"/>
      <c r="C388" s="6"/>
      <c r="D388" t="e">
        <f>VLOOKUP(Таблица91112282710[[#This Row],[Название документа, основания для закупки]],ТаблОснЗакуп[],2,FALSE)</f>
        <v>#N/A</v>
      </c>
      <c r="E388" s="2"/>
      <c r="F388" s="6"/>
      <c r="G388" s="41" t="e">
        <f>VLOOKUP(Таблица91112282710[[#This Row],[ Название раздела Плана]],ТаблРазделПлана4[],2,FALSE)</f>
        <v>#N/A</v>
      </c>
      <c r="H388" s="14"/>
      <c r="I388" s="14"/>
      <c r="J388" s="17"/>
      <c r="K388" s="17"/>
      <c r="L388" s="52"/>
      <c r="M388" s="51" t="e">
        <f>VLOOKUP(Таблица91112282710[[#This Row],[Предмет закупки для учета исключений  в годовом объеме закупок (Код исключения СМСП)]],ТаблИсключ,2,FALSE)</f>
        <v>#N/A</v>
      </c>
      <c r="N388" s="20"/>
      <c r="O388" s="12"/>
      <c r="P388" s="37"/>
      <c r="Q388" s="12"/>
      <c r="R388" s="12"/>
      <c r="S388" s="12"/>
      <c r="T388" s="16" t="e">
        <f>VLOOKUP(Таблица91112282710[[#This Row],[Ставка НДС]],ТаблицаСтавкиНДС[],2,FALSE)</f>
        <v>#N/A</v>
      </c>
      <c r="U388" s="6"/>
      <c r="V388" t="e">
        <f>VLOOKUP(Таблица91112282710[[#This Row],[Название источника финансирования]],ТаблИстФинанс[],2,FALSE)</f>
        <v>#N/A</v>
      </c>
      <c r="W388" s="2"/>
      <c r="X388" s="14"/>
      <c r="Y388" s="13"/>
      <c r="Z388" s="13"/>
      <c r="AA388" s="13"/>
      <c r="AB388" s="13"/>
      <c r="AC388" s="17"/>
      <c r="AD388" s="17"/>
      <c r="AE388" s="20"/>
      <c r="AF388" s="20"/>
      <c r="AG388" s="6"/>
      <c r="AH388" t="e">
        <f>VLOOKUP(Таблица91112282710[[#This Row],[Название способа закупки]],ТаблСпосЗакуп[],2,FALSE)</f>
        <v>#N/A</v>
      </c>
      <c r="AI388" s="6"/>
      <c r="AJ388" t="e">
        <f>VLOOKUP(Таблица91112282710[[#This Row],[Название формы конкурентной закупки]],ТаблФормЗакуп[],2,FALSE)</f>
        <v>#N/A</v>
      </c>
      <c r="AM388" s="14"/>
      <c r="AN388" s="14"/>
      <c r="AO388" s="15"/>
      <c r="AP388" s="14"/>
      <c r="AQ388" s="14"/>
      <c r="AR388" s="14"/>
      <c r="AT388" s="2"/>
      <c r="AV388" s="6"/>
      <c r="AW388" t="e">
        <f>VLOOKUP(Таблица91112282710[[#This Row],[Название ПД1 для согласования]],ТаблПодрГазпром[],2,FALSE)</f>
        <v>#N/A</v>
      </c>
      <c r="AX388" s="6"/>
      <c r="AY388" t="e">
        <f>VLOOKUP(Таблица91112282710[[#This Row],[Название ПД2 для согласования]],ТаблПодрГазпром[],2,FALSE)</f>
        <v>#N/A</v>
      </c>
      <c r="AZ388" s="6"/>
      <c r="BA388" t="e">
        <f>VLOOKUP(Таблица91112282710[[#This Row],[Название ПД3 для согласования]],ТаблПодрГазпром[],2,FALSE)</f>
        <v>#N/A</v>
      </c>
      <c r="BB388" s="6"/>
      <c r="BC388" t="e">
        <f>VLOOKUP(Таблица91112282710[[#This Row],[Название ПД4 для согласования]],ТаблПодрГазпром[],2,FALSE)</f>
        <v>#N/A</v>
      </c>
      <c r="BD388" s="6"/>
      <c r="BE388" t="e">
        <f>VLOOKUP(Таблица91112282710[[#This Row],[Название ПД5 для согласования]],ТаблПодрГазпром[],2,FALSE)</f>
        <v>#N/A</v>
      </c>
      <c r="BF388" s="2"/>
      <c r="BG388" s="12"/>
      <c r="BH388" s="12"/>
      <c r="BI388" s="6"/>
      <c r="BJ388" t="e">
        <f>VLOOKUP(Таблица91112282710[[#This Row],[Название направления закупки]],ТаблНапрЗакуп[],2,FALSE)</f>
        <v>#N/A</v>
      </c>
      <c r="BK388" s="14"/>
      <c r="BL388" s="43" t="e">
        <f>VLOOKUP(Таблица91112282710[[#This Row],[Наименование подразделения-заявителя закупки (только для закупок ОАО "Газпром")]],ТаблПодрГазпром[],2,FALSE)</f>
        <v>#N/A</v>
      </c>
      <c r="BM388" s="14"/>
    </row>
    <row r="389" spans="1:65" x14ac:dyDescent="0.25">
      <c r="A389" s="2"/>
      <c r="B389" s="16"/>
      <c r="C389" s="6"/>
      <c r="D389" t="e">
        <f>VLOOKUP(Таблица91112282710[[#This Row],[Название документа, основания для закупки]],ТаблОснЗакуп[],2,FALSE)</f>
        <v>#N/A</v>
      </c>
      <c r="E389" s="2"/>
      <c r="F389" s="6"/>
      <c r="G389" s="41" t="e">
        <f>VLOOKUP(Таблица91112282710[[#This Row],[ Название раздела Плана]],ТаблРазделПлана4[],2,FALSE)</f>
        <v>#N/A</v>
      </c>
      <c r="H389" s="14"/>
      <c r="I389" s="14"/>
      <c r="J389" s="17"/>
      <c r="K389" s="17"/>
      <c r="L389" s="52"/>
      <c r="M389" s="51" t="e">
        <f>VLOOKUP(Таблица91112282710[[#This Row],[Предмет закупки для учета исключений  в годовом объеме закупок (Код исключения СМСП)]],ТаблИсключ,2,FALSE)</f>
        <v>#N/A</v>
      </c>
      <c r="N389" s="20"/>
      <c r="O389" s="12"/>
      <c r="P389" s="37"/>
      <c r="Q389" s="12"/>
      <c r="R389" s="12"/>
      <c r="S389" s="12"/>
      <c r="T389" s="16" t="e">
        <f>VLOOKUP(Таблица91112282710[[#This Row],[Ставка НДС]],ТаблицаСтавкиНДС[],2,FALSE)</f>
        <v>#N/A</v>
      </c>
      <c r="U389" s="6"/>
      <c r="V389" t="e">
        <f>VLOOKUP(Таблица91112282710[[#This Row],[Название источника финансирования]],ТаблИстФинанс[],2,FALSE)</f>
        <v>#N/A</v>
      </c>
      <c r="W389" s="2"/>
      <c r="X389" s="14"/>
      <c r="Y389" s="13"/>
      <c r="Z389" s="13"/>
      <c r="AA389" s="13"/>
      <c r="AB389" s="13"/>
      <c r="AC389" s="17"/>
      <c r="AD389" s="17"/>
      <c r="AE389" s="20"/>
      <c r="AF389" s="20"/>
      <c r="AG389" s="6"/>
      <c r="AH389" t="e">
        <f>VLOOKUP(Таблица91112282710[[#This Row],[Название способа закупки]],ТаблСпосЗакуп[],2,FALSE)</f>
        <v>#N/A</v>
      </c>
      <c r="AI389" s="6"/>
      <c r="AJ389" t="e">
        <f>VLOOKUP(Таблица91112282710[[#This Row],[Название формы конкурентной закупки]],ТаблФормЗакуп[],2,FALSE)</f>
        <v>#N/A</v>
      </c>
      <c r="AM389" s="14"/>
      <c r="AN389" s="14"/>
      <c r="AO389" s="15"/>
      <c r="AP389" s="14"/>
      <c r="AQ389" s="14"/>
      <c r="AR389" s="14"/>
      <c r="AT389" s="2"/>
      <c r="AV389" s="6"/>
      <c r="AW389" t="e">
        <f>VLOOKUP(Таблица91112282710[[#This Row],[Название ПД1 для согласования]],ТаблПодрГазпром[],2,FALSE)</f>
        <v>#N/A</v>
      </c>
      <c r="AX389" s="6"/>
      <c r="AY389" t="e">
        <f>VLOOKUP(Таблица91112282710[[#This Row],[Название ПД2 для согласования]],ТаблПодрГазпром[],2,FALSE)</f>
        <v>#N/A</v>
      </c>
      <c r="AZ389" s="6"/>
      <c r="BA389" t="e">
        <f>VLOOKUP(Таблица91112282710[[#This Row],[Название ПД3 для согласования]],ТаблПодрГазпром[],2,FALSE)</f>
        <v>#N/A</v>
      </c>
      <c r="BB389" s="6"/>
      <c r="BC389" t="e">
        <f>VLOOKUP(Таблица91112282710[[#This Row],[Название ПД4 для согласования]],ТаблПодрГазпром[],2,FALSE)</f>
        <v>#N/A</v>
      </c>
      <c r="BD389" s="6"/>
      <c r="BE389" t="e">
        <f>VLOOKUP(Таблица91112282710[[#This Row],[Название ПД5 для согласования]],ТаблПодрГазпром[],2,FALSE)</f>
        <v>#N/A</v>
      </c>
      <c r="BF389" s="2"/>
      <c r="BG389" s="12"/>
      <c r="BH389" s="12"/>
      <c r="BI389" s="6"/>
      <c r="BJ389" t="e">
        <f>VLOOKUP(Таблица91112282710[[#This Row],[Название направления закупки]],ТаблНапрЗакуп[],2,FALSE)</f>
        <v>#N/A</v>
      </c>
      <c r="BK389" s="14"/>
      <c r="BL389" s="44" t="e">
        <f>VLOOKUP(Таблица91112282710[[#This Row],[Наименование подразделения-заявителя закупки (только для закупок ОАО "Газпром")]],ТаблПодрГазпром[],2,FALSE)</f>
        <v>#N/A</v>
      </c>
      <c r="BM389" s="14"/>
    </row>
    <row r="390" spans="1:65" x14ac:dyDescent="0.25">
      <c r="A390" s="2"/>
      <c r="B390" s="16"/>
      <c r="C390" s="6"/>
      <c r="D390" t="e">
        <f>VLOOKUP(Таблица91112282710[[#This Row],[Название документа, основания для закупки]],ТаблОснЗакуп[],2,FALSE)</f>
        <v>#N/A</v>
      </c>
      <c r="E390" s="2"/>
      <c r="F390" s="6"/>
      <c r="G390" s="41" t="e">
        <f>VLOOKUP(Таблица91112282710[[#This Row],[ Название раздела Плана]],ТаблРазделПлана4[],2,FALSE)</f>
        <v>#N/A</v>
      </c>
      <c r="H390" s="14"/>
      <c r="I390" s="14"/>
      <c r="J390" s="17"/>
      <c r="K390" s="17"/>
      <c r="L390" s="52"/>
      <c r="M390" s="51" t="e">
        <f>VLOOKUP(Таблица91112282710[[#This Row],[Предмет закупки для учета исключений  в годовом объеме закупок (Код исключения СМСП)]],ТаблИсключ,2,FALSE)</f>
        <v>#N/A</v>
      </c>
      <c r="N390" s="20"/>
      <c r="O390" s="12"/>
      <c r="P390" s="37"/>
      <c r="Q390" s="12"/>
      <c r="R390" s="12"/>
      <c r="S390" s="12"/>
      <c r="T390" s="16" t="e">
        <f>VLOOKUP(Таблица91112282710[[#This Row],[Ставка НДС]],ТаблицаСтавкиНДС[],2,FALSE)</f>
        <v>#N/A</v>
      </c>
      <c r="U390" s="6"/>
      <c r="V390" t="e">
        <f>VLOOKUP(Таблица91112282710[[#This Row],[Название источника финансирования]],ТаблИстФинанс[],2,FALSE)</f>
        <v>#N/A</v>
      </c>
      <c r="W390" s="2"/>
      <c r="X390" s="14"/>
      <c r="Y390" s="13"/>
      <c r="Z390" s="13"/>
      <c r="AA390" s="13"/>
      <c r="AB390" s="13"/>
      <c r="AC390" s="17"/>
      <c r="AD390" s="17"/>
      <c r="AE390" s="20"/>
      <c r="AF390" s="20"/>
      <c r="AG390" s="6"/>
      <c r="AH390" t="e">
        <f>VLOOKUP(Таблица91112282710[[#This Row],[Название способа закупки]],ТаблСпосЗакуп[],2,FALSE)</f>
        <v>#N/A</v>
      </c>
      <c r="AI390" s="6"/>
      <c r="AJ390" t="e">
        <f>VLOOKUP(Таблица91112282710[[#This Row],[Название формы конкурентной закупки]],ТаблФормЗакуп[],2,FALSE)</f>
        <v>#N/A</v>
      </c>
      <c r="AM390" s="14"/>
      <c r="AN390" s="14"/>
      <c r="AO390" s="15"/>
      <c r="AP390" s="14"/>
      <c r="AQ390" s="14"/>
      <c r="AR390" s="14"/>
      <c r="AT390" s="2"/>
      <c r="AV390" s="6"/>
      <c r="AW390" t="e">
        <f>VLOOKUP(Таблица91112282710[[#This Row],[Название ПД1 для согласования]],ТаблПодрГазпром[],2,FALSE)</f>
        <v>#N/A</v>
      </c>
      <c r="AX390" s="6"/>
      <c r="AY390" t="e">
        <f>VLOOKUP(Таблица91112282710[[#This Row],[Название ПД2 для согласования]],ТаблПодрГазпром[],2,FALSE)</f>
        <v>#N/A</v>
      </c>
      <c r="AZ390" s="6"/>
      <c r="BA390" t="e">
        <f>VLOOKUP(Таблица91112282710[[#This Row],[Название ПД3 для согласования]],ТаблПодрГазпром[],2,FALSE)</f>
        <v>#N/A</v>
      </c>
      <c r="BB390" s="6"/>
      <c r="BC390" t="e">
        <f>VLOOKUP(Таблица91112282710[[#This Row],[Название ПД4 для согласования]],ТаблПодрГазпром[],2,FALSE)</f>
        <v>#N/A</v>
      </c>
      <c r="BD390" s="6"/>
      <c r="BE390" t="e">
        <f>VLOOKUP(Таблица91112282710[[#This Row],[Название ПД5 для согласования]],ТаблПодрГазпром[],2,FALSE)</f>
        <v>#N/A</v>
      </c>
      <c r="BF390" s="2"/>
      <c r="BG390" s="12"/>
      <c r="BH390" s="12"/>
      <c r="BI390" s="6"/>
      <c r="BJ390" t="e">
        <f>VLOOKUP(Таблица91112282710[[#This Row],[Название направления закупки]],ТаблНапрЗакуп[],2,FALSE)</f>
        <v>#N/A</v>
      </c>
      <c r="BK390" s="14"/>
      <c r="BL390" s="43" t="e">
        <f>VLOOKUP(Таблица91112282710[[#This Row],[Наименование подразделения-заявителя закупки (только для закупок ОАО "Газпром")]],ТаблПодрГазпром[],2,FALSE)</f>
        <v>#N/A</v>
      </c>
      <c r="BM390" s="14"/>
    </row>
    <row r="391" spans="1:65" x14ac:dyDescent="0.25">
      <c r="A391" s="2"/>
      <c r="B391" s="16"/>
      <c r="C391" s="6"/>
      <c r="D391" t="e">
        <f>VLOOKUP(Таблица91112282710[[#This Row],[Название документа, основания для закупки]],ТаблОснЗакуп[],2,FALSE)</f>
        <v>#N/A</v>
      </c>
      <c r="E391" s="2"/>
      <c r="F391" s="6"/>
      <c r="G391" s="41" t="e">
        <f>VLOOKUP(Таблица91112282710[[#This Row],[ Название раздела Плана]],ТаблРазделПлана4[],2,FALSE)</f>
        <v>#N/A</v>
      </c>
      <c r="H391" s="14"/>
      <c r="I391" s="14"/>
      <c r="J391" s="17"/>
      <c r="K391" s="17"/>
      <c r="L391" s="52"/>
      <c r="M391" s="51" t="e">
        <f>VLOOKUP(Таблица91112282710[[#This Row],[Предмет закупки для учета исключений  в годовом объеме закупок (Код исключения СМСП)]],ТаблИсключ,2,FALSE)</f>
        <v>#N/A</v>
      </c>
      <c r="N391" s="20"/>
      <c r="O391" s="12"/>
      <c r="P391" s="37"/>
      <c r="Q391" s="12"/>
      <c r="R391" s="12"/>
      <c r="S391" s="12"/>
      <c r="T391" s="16" t="e">
        <f>VLOOKUP(Таблица91112282710[[#This Row],[Ставка НДС]],ТаблицаСтавкиНДС[],2,FALSE)</f>
        <v>#N/A</v>
      </c>
      <c r="U391" s="6"/>
      <c r="V391" t="e">
        <f>VLOOKUP(Таблица91112282710[[#This Row],[Название источника финансирования]],ТаблИстФинанс[],2,FALSE)</f>
        <v>#N/A</v>
      </c>
      <c r="W391" s="2"/>
      <c r="X391" s="14"/>
      <c r="Y391" s="13"/>
      <c r="Z391" s="13"/>
      <c r="AA391" s="13"/>
      <c r="AB391" s="13"/>
      <c r="AC391" s="17"/>
      <c r="AD391" s="17"/>
      <c r="AE391" s="20"/>
      <c r="AF391" s="20"/>
      <c r="AG391" s="6"/>
      <c r="AH391" t="e">
        <f>VLOOKUP(Таблица91112282710[[#This Row],[Название способа закупки]],ТаблСпосЗакуп[],2,FALSE)</f>
        <v>#N/A</v>
      </c>
      <c r="AI391" s="6"/>
      <c r="AJ391" t="e">
        <f>VLOOKUP(Таблица91112282710[[#This Row],[Название формы конкурентной закупки]],ТаблФормЗакуп[],2,FALSE)</f>
        <v>#N/A</v>
      </c>
      <c r="AM391" s="14"/>
      <c r="AN391" s="14"/>
      <c r="AO391" s="15"/>
      <c r="AP391" s="14"/>
      <c r="AQ391" s="14"/>
      <c r="AR391" s="14"/>
      <c r="AT391" s="2"/>
      <c r="AV391" s="6"/>
      <c r="AW391" t="e">
        <f>VLOOKUP(Таблица91112282710[[#This Row],[Название ПД1 для согласования]],ТаблПодрГазпром[],2,FALSE)</f>
        <v>#N/A</v>
      </c>
      <c r="AX391" s="6"/>
      <c r="AY391" t="e">
        <f>VLOOKUP(Таблица91112282710[[#This Row],[Название ПД2 для согласования]],ТаблПодрГазпром[],2,FALSE)</f>
        <v>#N/A</v>
      </c>
      <c r="AZ391" s="6"/>
      <c r="BA391" t="e">
        <f>VLOOKUP(Таблица91112282710[[#This Row],[Название ПД3 для согласования]],ТаблПодрГазпром[],2,FALSE)</f>
        <v>#N/A</v>
      </c>
      <c r="BB391" s="6"/>
      <c r="BC391" t="e">
        <f>VLOOKUP(Таблица91112282710[[#This Row],[Название ПД4 для согласования]],ТаблПодрГазпром[],2,FALSE)</f>
        <v>#N/A</v>
      </c>
      <c r="BD391" s="6"/>
      <c r="BE391" t="e">
        <f>VLOOKUP(Таблица91112282710[[#This Row],[Название ПД5 для согласования]],ТаблПодрГазпром[],2,FALSE)</f>
        <v>#N/A</v>
      </c>
      <c r="BF391" s="2"/>
      <c r="BG391" s="12"/>
      <c r="BH391" s="12"/>
      <c r="BI391" s="6"/>
      <c r="BJ391" t="e">
        <f>VLOOKUP(Таблица91112282710[[#This Row],[Название направления закупки]],ТаблНапрЗакуп[],2,FALSE)</f>
        <v>#N/A</v>
      </c>
      <c r="BK391" s="14"/>
      <c r="BL391" s="44" t="e">
        <f>VLOOKUP(Таблица91112282710[[#This Row],[Наименование подразделения-заявителя закупки (только для закупок ОАО "Газпром")]],ТаблПодрГазпром[],2,FALSE)</f>
        <v>#N/A</v>
      </c>
      <c r="BM391" s="14"/>
    </row>
    <row r="392" spans="1:65" x14ac:dyDescent="0.25">
      <c r="A392" s="2"/>
      <c r="B392" s="16"/>
      <c r="C392" s="6"/>
      <c r="D392" t="e">
        <f>VLOOKUP(Таблица91112282710[[#This Row],[Название документа, основания для закупки]],ТаблОснЗакуп[],2,FALSE)</f>
        <v>#N/A</v>
      </c>
      <c r="E392" s="2"/>
      <c r="F392" s="6"/>
      <c r="G392" s="41" t="e">
        <f>VLOOKUP(Таблица91112282710[[#This Row],[ Название раздела Плана]],ТаблРазделПлана4[],2,FALSE)</f>
        <v>#N/A</v>
      </c>
      <c r="H392" s="14"/>
      <c r="I392" s="14"/>
      <c r="J392" s="17"/>
      <c r="K392" s="17"/>
      <c r="L392" s="52"/>
      <c r="M392" s="51" t="e">
        <f>VLOOKUP(Таблица91112282710[[#This Row],[Предмет закупки для учета исключений  в годовом объеме закупок (Код исключения СМСП)]],ТаблИсключ,2,FALSE)</f>
        <v>#N/A</v>
      </c>
      <c r="N392" s="20"/>
      <c r="O392" s="12"/>
      <c r="P392" s="37"/>
      <c r="Q392" s="12"/>
      <c r="R392" s="12"/>
      <c r="S392" s="12"/>
      <c r="T392" s="16" t="e">
        <f>VLOOKUP(Таблица91112282710[[#This Row],[Ставка НДС]],ТаблицаСтавкиНДС[],2,FALSE)</f>
        <v>#N/A</v>
      </c>
      <c r="U392" s="6"/>
      <c r="V392" t="e">
        <f>VLOOKUP(Таблица91112282710[[#This Row],[Название источника финансирования]],ТаблИстФинанс[],2,FALSE)</f>
        <v>#N/A</v>
      </c>
      <c r="W392" s="2"/>
      <c r="X392" s="14"/>
      <c r="Y392" s="13"/>
      <c r="Z392" s="13"/>
      <c r="AA392" s="13"/>
      <c r="AB392" s="13"/>
      <c r="AC392" s="17"/>
      <c r="AD392" s="17"/>
      <c r="AE392" s="20"/>
      <c r="AF392" s="20"/>
      <c r="AG392" s="6"/>
      <c r="AH392" t="e">
        <f>VLOOKUP(Таблица91112282710[[#This Row],[Название способа закупки]],ТаблСпосЗакуп[],2,FALSE)</f>
        <v>#N/A</v>
      </c>
      <c r="AI392" s="6"/>
      <c r="AJ392" t="e">
        <f>VLOOKUP(Таблица91112282710[[#This Row],[Название формы конкурентной закупки]],ТаблФормЗакуп[],2,FALSE)</f>
        <v>#N/A</v>
      </c>
      <c r="AM392" s="14"/>
      <c r="AN392" s="14"/>
      <c r="AO392" s="15"/>
      <c r="AP392" s="14"/>
      <c r="AQ392" s="14"/>
      <c r="AR392" s="14"/>
      <c r="AT392" s="2"/>
      <c r="AV392" s="6"/>
      <c r="AW392" t="e">
        <f>VLOOKUP(Таблица91112282710[[#This Row],[Название ПД1 для согласования]],ТаблПодрГазпром[],2,FALSE)</f>
        <v>#N/A</v>
      </c>
      <c r="AX392" s="6"/>
      <c r="AY392" t="e">
        <f>VLOOKUP(Таблица91112282710[[#This Row],[Название ПД2 для согласования]],ТаблПодрГазпром[],2,FALSE)</f>
        <v>#N/A</v>
      </c>
      <c r="AZ392" s="6"/>
      <c r="BA392" t="e">
        <f>VLOOKUP(Таблица91112282710[[#This Row],[Название ПД3 для согласования]],ТаблПодрГазпром[],2,FALSE)</f>
        <v>#N/A</v>
      </c>
      <c r="BB392" s="6"/>
      <c r="BC392" t="e">
        <f>VLOOKUP(Таблица91112282710[[#This Row],[Название ПД4 для согласования]],ТаблПодрГазпром[],2,FALSE)</f>
        <v>#N/A</v>
      </c>
      <c r="BD392" s="6"/>
      <c r="BE392" t="e">
        <f>VLOOKUP(Таблица91112282710[[#This Row],[Название ПД5 для согласования]],ТаблПодрГазпром[],2,FALSE)</f>
        <v>#N/A</v>
      </c>
      <c r="BF392" s="2"/>
      <c r="BG392" s="12"/>
      <c r="BH392" s="12"/>
      <c r="BI392" s="6"/>
      <c r="BJ392" t="e">
        <f>VLOOKUP(Таблица91112282710[[#This Row],[Название направления закупки]],ТаблНапрЗакуп[],2,FALSE)</f>
        <v>#N/A</v>
      </c>
      <c r="BK392" s="14"/>
      <c r="BL392" s="43" t="e">
        <f>VLOOKUP(Таблица91112282710[[#This Row],[Наименование подразделения-заявителя закупки (только для закупок ОАО "Газпром")]],ТаблПодрГазпром[],2,FALSE)</f>
        <v>#N/A</v>
      </c>
      <c r="BM392" s="14"/>
    </row>
    <row r="393" spans="1:65" x14ac:dyDescent="0.25">
      <c r="A393" s="2"/>
      <c r="B393" s="16"/>
      <c r="C393" s="6"/>
      <c r="D393" t="e">
        <f>VLOOKUP(Таблица91112282710[[#This Row],[Название документа, основания для закупки]],ТаблОснЗакуп[],2,FALSE)</f>
        <v>#N/A</v>
      </c>
      <c r="E393" s="2"/>
      <c r="F393" s="6"/>
      <c r="G393" s="41" t="e">
        <f>VLOOKUP(Таблица91112282710[[#This Row],[ Название раздела Плана]],ТаблРазделПлана4[],2,FALSE)</f>
        <v>#N/A</v>
      </c>
      <c r="H393" s="14"/>
      <c r="I393" s="14"/>
      <c r="J393" s="17"/>
      <c r="K393" s="17"/>
      <c r="L393" s="52"/>
      <c r="M393" s="51" t="e">
        <f>VLOOKUP(Таблица91112282710[[#This Row],[Предмет закупки для учета исключений  в годовом объеме закупок (Код исключения СМСП)]],ТаблИсключ,2,FALSE)</f>
        <v>#N/A</v>
      </c>
      <c r="N393" s="20"/>
      <c r="O393" s="12"/>
      <c r="P393" s="37"/>
      <c r="Q393" s="12"/>
      <c r="R393" s="12"/>
      <c r="S393" s="12"/>
      <c r="T393" s="16" t="e">
        <f>VLOOKUP(Таблица91112282710[[#This Row],[Ставка НДС]],ТаблицаСтавкиНДС[],2,FALSE)</f>
        <v>#N/A</v>
      </c>
      <c r="U393" s="6"/>
      <c r="V393" t="e">
        <f>VLOOKUP(Таблица91112282710[[#This Row],[Название источника финансирования]],ТаблИстФинанс[],2,FALSE)</f>
        <v>#N/A</v>
      </c>
      <c r="W393" s="2"/>
      <c r="X393" s="14"/>
      <c r="Y393" s="13"/>
      <c r="Z393" s="13"/>
      <c r="AA393" s="13"/>
      <c r="AB393" s="13"/>
      <c r="AC393" s="17"/>
      <c r="AD393" s="17"/>
      <c r="AE393" s="20"/>
      <c r="AF393" s="20"/>
      <c r="AG393" s="6"/>
      <c r="AH393" t="e">
        <f>VLOOKUP(Таблица91112282710[[#This Row],[Название способа закупки]],ТаблСпосЗакуп[],2,FALSE)</f>
        <v>#N/A</v>
      </c>
      <c r="AI393" s="6"/>
      <c r="AJ393" t="e">
        <f>VLOOKUP(Таблица91112282710[[#This Row],[Название формы конкурентной закупки]],ТаблФормЗакуп[],2,FALSE)</f>
        <v>#N/A</v>
      </c>
      <c r="AM393" s="14"/>
      <c r="AN393" s="14"/>
      <c r="AO393" s="15"/>
      <c r="AP393" s="14"/>
      <c r="AQ393" s="14"/>
      <c r="AR393" s="14"/>
      <c r="AT393" s="2"/>
      <c r="AV393" s="6"/>
      <c r="AW393" t="e">
        <f>VLOOKUP(Таблица91112282710[[#This Row],[Название ПД1 для согласования]],ТаблПодрГазпром[],2,FALSE)</f>
        <v>#N/A</v>
      </c>
      <c r="AX393" s="6"/>
      <c r="AY393" t="e">
        <f>VLOOKUP(Таблица91112282710[[#This Row],[Название ПД2 для согласования]],ТаблПодрГазпром[],2,FALSE)</f>
        <v>#N/A</v>
      </c>
      <c r="AZ393" s="6"/>
      <c r="BA393" t="e">
        <f>VLOOKUP(Таблица91112282710[[#This Row],[Название ПД3 для согласования]],ТаблПодрГазпром[],2,FALSE)</f>
        <v>#N/A</v>
      </c>
      <c r="BB393" s="6"/>
      <c r="BC393" t="e">
        <f>VLOOKUP(Таблица91112282710[[#This Row],[Название ПД4 для согласования]],ТаблПодрГазпром[],2,FALSE)</f>
        <v>#N/A</v>
      </c>
      <c r="BD393" s="6"/>
      <c r="BE393" t="e">
        <f>VLOOKUP(Таблица91112282710[[#This Row],[Название ПД5 для согласования]],ТаблПодрГазпром[],2,FALSE)</f>
        <v>#N/A</v>
      </c>
      <c r="BF393" s="2"/>
      <c r="BG393" s="12"/>
      <c r="BH393" s="12"/>
      <c r="BI393" s="6"/>
      <c r="BJ393" t="e">
        <f>VLOOKUP(Таблица91112282710[[#This Row],[Название направления закупки]],ТаблНапрЗакуп[],2,FALSE)</f>
        <v>#N/A</v>
      </c>
      <c r="BK393" s="14"/>
      <c r="BL393" s="44" t="e">
        <f>VLOOKUP(Таблица91112282710[[#This Row],[Наименование подразделения-заявителя закупки (только для закупок ОАО "Газпром")]],ТаблПодрГазпром[],2,FALSE)</f>
        <v>#N/A</v>
      </c>
      <c r="BM393" s="14"/>
    </row>
    <row r="394" spans="1:65" x14ac:dyDescent="0.25">
      <c r="A394" s="2"/>
      <c r="B394" s="16"/>
      <c r="C394" s="6"/>
      <c r="D394" t="e">
        <f>VLOOKUP(Таблица91112282710[[#This Row],[Название документа, основания для закупки]],ТаблОснЗакуп[],2,FALSE)</f>
        <v>#N/A</v>
      </c>
      <c r="E394" s="2"/>
      <c r="F394" s="6"/>
      <c r="G394" s="41" t="e">
        <f>VLOOKUP(Таблица91112282710[[#This Row],[ Название раздела Плана]],ТаблРазделПлана4[],2,FALSE)</f>
        <v>#N/A</v>
      </c>
      <c r="H394" s="14"/>
      <c r="I394" s="14"/>
      <c r="J394" s="17"/>
      <c r="K394" s="17"/>
      <c r="L394" s="52"/>
      <c r="M394" s="51" t="e">
        <f>VLOOKUP(Таблица91112282710[[#This Row],[Предмет закупки для учета исключений  в годовом объеме закупок (Код исключения СМСП)]],ТаблИсключ,2,FALSE)</f>
        <v>#N/A</v>
      </c>
      <c r="N394" s="20"/>
      <c r="O394" s="12"/>
      <c r="P394" s="37"/>
      <c r="Q394" s="12"/>
      <c r="R394" s="12"/>
      <c r="S394" s="12"/>
      <c r="T394" s="16" t="e">
        <f>VLOOKUP(Таблица91112282710[[#This Row],[Ставка НДС]],ТаблицаСтавкиНДС[],2,FALSE)</f>
        <v>#N/A</v>
      </c>
      <c r="U394" s="6"/>
      <c r="V394" t="e">
        <f>VLOOKUP(Таблица91112282710[[#This Row],[Название источника финансирования]],ТаблИстФинанс[],2,FALSE)</f>
        <v>#N/A</v>
      </c>
      <c r="W394" s="2"/>
      <c r="X394" s="14"/>
      <c r="Y394" s="13"/>
      <c r="Z394" s="13"/>
      <c r="AA394" s="13"/>
      <c r="AB394" s="13"/>
      <c r="AC394" s="17"/>
      <c r="AD394" s="17"/>
      <c r="AE394" s="20"/>
      <c r="AF394" s="20"/>
      <c r="AG394" s="6"/>
      <c r="AH394" t="e">
        <f>VLOOKUP(Таблица91112282710[[#This Row],[Название способа закупки]],ТаблСпосЗакуп[],2,FALSE)</f>
        <v>#N/A</v>
      </c>
      <c r="AI394" s="6"/>
      <c r="AJ394" t="e">
        <f>VLOOKUP(Таблица91112282710[[#This Row],[Название формы конкурентной закупки]],ТаблФормЗакуп[],2,FALSE)</f>
        <v>#N/A</v>
      </c>
      <c r="AM394" s="14"/>
      <c r="AN394" s="14"/>
      <c r="AO394" s="15"/>
      <c r="AP394" s="14"/>
      <c r="AQ394" s="14"/>
      <c r="AR394" s="14"/>
      <c r="AT394" s="2"/>
      <c r="AV394" s="6"/>
      <c r="AW394" t="e">
        <f>VLOOKUP(Таблица91112282710[[#This Row],[Название ПД1 для согласования]],ТаблПодрГазпром[],2,FALSE)</f>
        <v>#N/A</v>
      </c>
      <c r="AX394" s="6"/>
      <c r="AY394" t="e">
        <f>VLOOKUP(Таблица91112282710[[#This Row],[Название ПД2 для согласования]],ТаблПодрГазпром[],2,FALSE)</f>
        <v>#N/A</v>
      </c>
      <c r="AZ394" s="6"/>
      <c r="BA394" t="e">
        <f>VLOOKUP(Таблица91112282710[[#This Row],[Название ПД3 для согласования]],ТаблПодрГазпром[],2,FALSE)</f>
        <v>#N/A</v>
      </c>
      <c r="BB394" s="6"/>
      <c r="BC394" t="e">
        <f>VLOOKUP(Таблица91112282710[[#This Row],[Название ПД4 для согласования]],ТаблПодрГазпром[],2,FALSE)</f>
        <v>#N/A</v>
      </c>
      <c r="BD394" s="6"/>
      <c r="BE394" t="e">
        <f>VLOOKUP(Таблица91112282710[[#This Row],[Название ПД5 для согласования]],ТаблПодрГазпром[],2,FALSE)</f>
        <v>#N/A</v>
      </c>
      <c r="BF394" s="2"/>
      <c r="BG394" s="12"/>
      <c r="BH394" s="12"/>
      <c r="BI394" s="6"/>
      <c r="BJ394" t="e">
        <f>VLOOKUP(Таблица91112282710[[#This Row],[Название направления закупки]],ТаблНапрЗакуп[],2,FALSE)</f>
        <v>#N/A</v>
      </c>
      <c r="BK394" s="14"/>
      <c r="BL394" s="43" t="e">
        <f>VLOOKUP(Таблица91112282710[[#This Row],[Наименование подразделения-заявителя закупки (только для закупок ОАО "Газпром")]],ТаблПодрГазпром[],2,FALSE)</f>
        <v>#N/A</v>
      </c>
      <c r="BM394" s="14"/>
    </row>
    <row r="395" spans="1:65" x14ac:dyDescent="0.25">
      <c r="A395" s="2"/>
      <c r="B395" s="16"/>
      <c r="C395" s="6"/>
      <c r="D395" t="e">
        <f>VLOOKUP(Таблица91112282710[[#This Row],[Название документа, основания для закупки]],ТаблОснЗакуп[],2,FALSE)</f>
        <v>#N/A</v>
      </c>
      <c r="E395" s="2"/>
      <c r="F395" s="6"/>
      <c r="G395" s="41" t="e">
        <f>VLOOKUP(Таблица91112282710[[#This Row],[ Название раздела Плана]],ТаблРазделПлана4[],2,FALSE)</f>
        <v>#N/A</v>
      </c>
      <c r="H395" s="14"/>
      <c r="I395" s="14"/>
      <c r="J395" s="17"/>
      <c r="K395" s="17"/>
      <c r="L395" s="52"/>
      <c r="M395" s="51" t="e">
        <f>VLOOKUP(Таблица91112282710[[#This Row],[Предмет закупки для учета исключений  в годовом объеме закупок (Код исключения СМСП)]],ТаблИсключ,2,FALSE)</f>
        <v>#N/A</v>
      </c>
      <c r="N395" s="20"/>
      <c r="O395" s="12"/>
      <c r="P395" s="37"/>
      <c r="Q395" s="12"/>
      <c r="R395" s="12"/>
      <c r="S395" s="12"/>
      <c r="T395" s="16" t="e">
        <f>VLOOKUP(Таблица91112282710[[#This Row],[Ставка НДС]],ТаблицаСтавкиНДС[],2,FALSE)</f>
        <v>#N/A</v>
      </c>
      <c r="U395" s="6"/>
      <c r="V395" t="e">
        <f>VLOOKUP(Таблица91112282710[[#This Row],[Название источника финансирования]],ТаблИстФинанс[],2,FALSE)</f>
        <v>#N/A</v>
      </c>
      <c r="W395" s="2"/>
      <c r="X395" s="14"/>
      <c r="Y395" s="13"/>
      <c r="Z395" s="13"/>
      <c r="AA395" s="13"/>
      <c r="AB395" s="13"/>
      <c r="AC395" s="17"/>
      <c r="AD395" s="17"/>
      <c r="AE395" s="20"/>
      <c r="AF395" s="20"/>
      <c r="AG395" s="6"/>
      <c r="AH395" t="e">
        <f>VLOOKUP(Таблица91112282710[[#This Row],[Название способа закупки]],ТаблСпосЗакуп[],2,FALSE)</f>
        <v>#N/A</v>
      </c>
      <c r="AI395" s="6"/>
      <c r="AJ395" t="e">
        <f>VLOOKUP(Таблица91112282710[[#This Row],[Название формы конкурентной закупки]],ТаблФормЗакуп[],2,FALSE)</f>
        <v>#N/A</v>
      </c>
      <c r="AM395" s="14"/>
      <c r="AN395" s="14"/>
      <c r="AO395" s="15"/>
      <c r="AP395" s="14"/>
      <c r="AQ395" s="14"/>
      <c r="AR395" s="14"/>
      <c r="AT395" s="2"/>
      <c r="AV395" s="6"/>
      <c r="AW395" t="e">
        <f>VLOOKUP(Таблица91112282710[[#This Row],[Название ПД1 для согласования]],ТаблПодрГазпром[],2,FALSE)</f>
        <v>#N/A</v>
      </c>
      <c r="AX395" s="6"/>
      <c r="AY395" t="e">
        <f>VLOOKUP(Таблица91112282710[[#This Row],[Название ПД2 для согласования]],ТаблПодрГазпром[],2,FALSE)</f>
        <v>#N/A</v>
      </c>
      <c r="AZ395" s="6"/>
      <c r="BA395" t="e">
        <f>VLOOKUP(Таблица91112282710[[#This Row],[Название ПД3 для согласования]],ТаблПодрГазпром[],2,FALSE)</f>
        <v>#N/A</v>
      </c>
      <c r="BB395" s="6"/>
      <c r="BC395" t="e">
        <f>VLOOKUP(Таблица91112282710[[#This Row],[Название ПД4 для согласования]],ТаблПодрГазпром[],2,FALSE)</f>
        <v>#N/A</v>
      </c>
      <c r="BD395" s="6"/>
      <c r="BE395" t="e">
        <f>VLOOKUP(Таблица91112282710[[#This Row],[Название ПД5 для согласования]],ТаблПодрГазпром[],2,FALSE)</f>
        <v>#N/A</v>
      </c>
      <c r="BF395" s="2"/>
      <c r="BG395" s="12"/>
      <c r="BH395" s="12"/>
      <c r="BI395" s="6"/>
      <c r="BJ395" t="e">
        <f>VLOOKUP(Таблица91112282710[[#This Row],[Название направления закупки]],ТаблНапрЗакуп[],2,FALSE)</f>
        <v>#N/A</v>
      </c>
      <c r="BK395" s="14"/>
      <c r="BL395" s="44" t="e">
        <f>VLOOKUP(Таблица91112282710[[#This Row],[Наименование подразделения-заявителя закупки (только для закупок ОАО "Газпром")]],ТаблПодрГазпром[],2,FALSE)</f>
        <v>#N/A</v>
      </c>
      <c r="BM395" s="14"/>
    </row>
    <row r="396" spans="1:65" x14ac:dyDescent="0.25">
      <c r="A396" s="2"/>
      <c r="B396" s="16"/>
      <c r="C396" s="6"/>
      <c r="D396" t="e">
        <f>VLOOKUP(Таблица91112282710[[#This Row],[Название документа, основания для закупки]],ТаблОснЗакуп[],2,FALSE)</f>
        <v>#N/A</v>
      </c>
      <c r="E396" s="2"/>
      <c r="F396" s="6"/>
      <c r="G396" s="41" t="e">
        <f>VLOOKUP(Таблица91112282710[[#This Row],[ Название раздела Плана]],ТаблРазделПлана4[],2,FALSE)</f>
        <v>#N/A</v>
      </c>
      <c r="H396" s="14"/>
      <c r="I396" s="14"/>
      <c r="J396" s="17"/>
      <c r="K396" s="17"/>
      <c r="L396" s="52"/>
      <c r="M396" s="51" t="e">
        <f>VLOOKUP(Таблица91112282710[[#This Row],[Предмет закупки для учета исключений  в годовом объеме закупок (Код исключения СМСП)]],ТаблИсключ,2,FALSE)</f>
        <v>#N/A</v>
      </c>
      <c r="N396" s="20"/>
      <c r="O396" s="12"/>
      <c r="P396" s="37"/>
      <c r="Q396" s="12"/>
      <c r="R396" s="12"/>
      <c r="S396" s="12"/>
      <c r="T396" s="16" t="e">
        <f>VLOOKUP(Таблица91112282710[[#This Row],[Ставка НДС]],ТаблицаСтавкиНДС[],2,FALSE)</f>
        <v>#N/A</v>
      </c>
      <c r="U396" s="6"/>
      <c r="V396" t="e">
        <f>VLOOKUP(Таблица91112282710[[#This Row],[Название источника финансирования]],ТаблИстФинанс[],2,FALSE)</f>
        <v>#N/A</v>
      </c>
      <c r="W396" s="2"/>
      <c r="X396" s="14"/>
      <c r="Y396" s="13"/>
      <c r="Z396" s="13"/>
      <c r="AA396" s="13"/>
      <c r="AB396" s="13"/>
      <c r="AC396" s="17"/>
      <c r="AD396" s="17"/>
      <c r="AE396" s="20"/>
      <c r="AF396" s="20"/>
      <c r="AG396" s="6"/>
      <c r="AH396" t="e">
        <f>VLOOKUP(Таблица91112282710[[#This Row],[Название способа закупки]],ТаблСпосЗакуп[],2,FALSE)</f>
        <v>#N/A</v>
      </c>
      <c r="AI396" s="6"/>
      <c r="AJ396" t="e">
        <f>VLOOKUP(Таблица91112282710[[#This Row],[Название формы конкурентной закупки]],ТаблФормЗакуп[],2,FALSE)</f>
        <v>#N/A</v>
      </c>
      <c r="AM396" s="14"/>
      <c r="AN396" s="14"/>
      <c r="AO396" s="15"/>
      <c r="AP396" s="14"/>
      <c r="AQ396" s="14"/>
      <c r="AR396" s="14"/>
      <c r="AT396" s="2"/>
      <c r="AV396" s="6"/>
      <c r="AW396" t="e">
        <f>VLOOKUP(Таблица91112282710[[#This Row],[Название ПД1 для согласования]],ТаблПодрГазпром[],2,FALSE)</f>
        <v>#N/A</v>
      </c>
      <c r="AX396" s="6"/>
      <c r="AY396" t="e">
        <f>VLOOKUP(Таблица91112282710[[#This Row],[Название ПД2 для согласования]],ТаблПодрГазпром[],2,FALSE)</f>
        <v>#N/A</v>
      </c>
      <c r="AZ396" s="6"/>
      <c r="BA396" t="e">
        <f>VLOOKUP(Таблица91112282710[[#This Row],[Название ПД3 для согласования]],ТаблПодрГазпром[],2,FALSE)</f>
        <v>#N/A</v>
      </c>
      <c r="BB396" s="6"/>
      <c r="BC396" t="e">
        <f>VLOOKUP(Таблица91112282710[[#This Row],[Название ПД4 для согласования]],ТаблПодрГазпром[],2,FALSE)</f>
        <v>#N/A</v>
      </c>
      <c r="BD396" s="6"/>
      <c r="BE396" t="e">
        <f>VLOOKUP(Таблица91112282710[[#This Row],[Название ПД5 для согласования]],ТаблПодрГазпром[],2,FALSE)</f>
        <v>#N/A</v>
      </c>
      <c r="BF396" s="2"/>
      <c r="BG396" s="12"/>
      <c r="BH396" s="12"/>
      <c r="BI396" s="6"/>
      <c r="BJ396" t="e">
        <f>VLOOKUP(Таблица91112282710[[#This Row],[Название направления закупки]],ТаблНапрЗакуп[],2,FALSE)</f>
        <v>#N/A</v>
      </c>
      <c r="BK396" s="14"/>
      <c r="BL396" s="43" t="e">
        <f>VLOOKUP(Таблица91112282710[[#This Row],[Наименование подразделения-заявителя закупки (только для закупок ОАО "Газпром")]],ТаблПодрГазпром[],2,FALSE)</f>
        <v>#N/A</v>
      </c>
      <c r="BM396" s="14"/>
    </row>
    <row r="397" spans="1:65" x14ac:dyDescent="0.25">
      <c r="A397" s="2"/>
      <c r="B397" s="16"/>
      <c r="C397" s="6"/>
      <c r="D397" t="e">
        <f>VLOOKUP(Таблица91112282710[[#This Row],[Название документа, основания для закупки]],ТаблОснЗакуп[],2,FALSE)</f>
        <v>#N/A</v>
      </c>
      <c r="E397" s="2"/>
      <c r="F397" s="6"/>
      <c r="G397" s="41" t="e">
        <f>VLOOKUP(Таблица91112282710[[#This Row],[ Название раздела Плана]],ТаблРазделПлана4[],2,FALSE)</f>
        <v>#N/A</v>
      </c>
      <c r="H397" s="14"/>
      <c r="I397" s="14"/>
      <c r="J397" s="17"/>
      <c r="K397" s="17"/>
      <c r="L397" s="52"/>
      <c r="M397" s="51" t="e">
        <f>VLOOKUP(Таблица91112282710[[#This Row],[Предмет закупки для учета исключений  в годовом объеме закупок (Код исключения СМСП)]],ТаблИсключ,2,FALSE)</f>
        <v>#N/A</v>
      </c>
      <c r="N397" s="20"/>
      <c r="O397" s="12"/>
      <c r="P397" s="37"/>
      <c r="Q397" s="12"/>
      <c r="R397" s="12"/>
      <c r="S397" s="12"/>
      <c r="T397" s="16" t="e">
        <f>VLOOKUP(Таблица91112282710[[#This Row],[Ставка НДС]],ТаблицаСтавкиНДС[],2,FALSE)</f>
        <v>#N/A</v>
      </c>
      <c r="U397" s="6"/>
      <c r="V397" t="e">
        <f>VLOOKUP(Таблица91112282710[[#This Row],[Название источника финансирования]],ТаблИстФинанс[],2,FALSE)</f>
        <v>#N/A</v>
      </c>
      <c r="W397" s="2"/>
      <c r="X397" s="14"/>
      <c r="Y397" s="13"/>
      <c r="Z397" s="13"/>
      <c r="AA397" s="13"/>
      <c r="AB397" s="13"/>
      <c r="AC397" s="17"/>
      <c r="AD397" s="17"/>
      <c r="AE397" s="20"/>
      <c r="AF397" s="20"/>
      <c r="AG397" s="6"/>
      <c r="AH397" t="e">
        <f>VLOOKUP(Таблица91112282710[[#This Row],[Название способа закупки]],ТаблСпосЗакуп[],2,FALSE)</f>
        <v>#N/A</v>
      </c>
      <c r="AI397" s="6"/>
      <c r="AJ397" t="e">
        <f>VLOOKUP(Таблица91112282710[[#This Row],[Название формы конкурентной закупки]],ТаблФормЗакуп[],2,FALSE)</f>
        <v>#N/A</v>
      </c>
      <c r="AM397" s="14"/>
      <c r="AN397" s="14"/>
      <c r="AO397" s="15"/>
      <c r="AP397" s="14"/>
      <c r="AQ397" s="14"/>
      <c r="AR397" s="14"/>
      <c r="AT397" s="2"/>
      <c r="AV397" s="6"/>
      <c r="AW397" t="e">
        <f>VLOOKUP(Таблица91112282710[[#This Row],[Название ПД1 для согласования]],ТаблПодрГазпром[],2,FALSE)</f>
        <v>#N/A</v>
      </c>
      <c r="AX397" s="6"/>
      <c r="AY397" t="e">
        <f>VLOOKUP(Таблица91112282710[[#This Row],[Название ПД2 для согласования]],ТаблПодрГазпром[],2,FALSE)</f>
        <v>#N/A</v>
      </c>
      <c r="AZ397" s="6"/>
      <c r="BA397" t="e">
        <f>VLOOKUP(Таблица91112282710[[#This Row],[Название ПД3 для согласования]],ТаблПодрГазпром[],2,FALSE)</f>
        <v>#N/A</v>
      </c>
      <c r="BB397" s="6"/>
      <c r="BC397" t="e">
        <f>VLOOKUP(Таблица91112282710[[#This Row],[Название ПД4 для согласования]],ТаблПодрГазпром[],2,FALSE)</f>
        <v>#N/A</v>
      </c>
      <c r="BD397" s="6"/>
      <c r="BE397" t="e">
        <f>VLOOKUP(Таблица91112282710[[#This Row],[Название ПД5 для согласования]],ТаблПодрГазпром[],2,FALSE)</f>
        <v>#N/A</v>
      </c>
      <c r="BF397" s="2"/>
      <c r="BG397" s="12"/>
      <c r="BH397" s="12"/>
      <c r="BI397" s="6"/>
      <c r="BJ397" t="e">
        <f>VLOOKUP(Таблица91112282710[[#This Row],[Название направления закупки]],ТаблНапрЗакуп[],2,FALSE)</f>
        <v>#N/A</v>
      </c>
      <c r="BK397" s="14"/>
      <c r="BL397" s="44" t="e">
        <f>VLOOKUP(Таблица91112282710[[#This Row],[Наименование подразделения-заявителя закупки (только для закупок ОАО "Газпром")]],ТаблПодрГазпром[],2,FALSE)</f>
        <v>#N/A</v>
      </c>
      <c r="BM397" s="14"/>
    </row>
    <row r="398" spans="1:65" x14ac:dyDescent="0.25">
      <c r="A398" s="2"/>
      <c r="B398" s="16"/>
      <c r="C398" s="6"/>
      <c r="D398" t="e">
        <f>VLOOKUP(Таблица91112282710[[#This Row],[Название документа, основания для закупки]],ТаблОснЗакуп[],2,FALSE)</f>
        <v>#N/A</v>
      </c>
      <c r="E398" s="2"/>
      <c r="F398" s="6"/>
      <c r="G398" s="41" t="e">
        <f>VLOOKUP(Таблица91112282710[[#This Row],[ Название раздела Плана]],ТаблРазделПлана4[],2,FALSE)</f>
        <v>#N/A</v>
      </c>
      <c r="H398" s="14"/>
      <c r="I398" s="14"/>
      <c r="J398" s="17"/>
      <c r="K398" s="17"/>
      <c r="L398" s="52"/>
      <c r="M398" s="51" t="e">
        <f>VLOOKUP(Таблица91112282710[[#This Row],[Предмет закупки для учета исключений  в годовом объеме закупок (Код исключения СМСП)]],ТаблИсключ,2,FALSE)</f>
        <v>#N/A</v>
      </c>
      <c r="N398" s="20"/>
      <c r="O398" s="12"/>
      <c r="P398" s="37"/>
      <c r="Q398" s="12"/>
      <c r="R398" s="12"/>
      <c r="S398" s="12"/>
      <c r="T398" s="16" t="e">
        <f>VLOOKUP(Таблица91112282710[[#This Row],[Ставка НДС]],ТаблицаСтавкиНДС[],2,FALSE)</f>
        <v>#N/A</v>
      </c>
      <c r="U398" s="6"/>
      <c r="V398" t="e">
        <f>VLOOKUP(Таблица91112282710[[#This Row],[Название источника финансирования]],ТаблИстФинанс[],2,FALSE)</f>
        <v>#N/A</v>
      </c>
      <c r="W398" s="2"/>
      <c r="X398" s="14"/>
      <c r="Y398" s="13"/>
      <c r="Z398" s="13"/>
      <c r="AA398" s="13"/>
      <c r="AB398" s="13"/>
      <c r="AC398" s="17"/>
      <c r="AD398" s="17"/>
      <c r="AE398" s="20"/>
      <c r="AF398" s="20"/>
      <c r="AG398" s="6"/>
      <c r="AH398" t="e">
        <f>VLOOKUP(Таблица91112282710[[#This Row],[Название способа закупки]],ТаблСпосЗакуп[],2,FALSE)</f>
        <v>#N/A</v>
      </c>
      <c r="AI398" s="6"/>
      <c r="AJ398" t="e">
        <f>VLOOKUP(Таблица91112282710[[#This Row],[Название формы конкурентной закупки]],ТаблФормЗакуп[],2,FALSE)</f>
        <v>#N/A</v>
      </c>
      <c r="AM398" s="14"/>
      <c r="AN398" s="14"/>
      <c r="AO398" s="15"/>
      <c r="AP398" s="14"/>
      <c r="AQ398" s="14"/>
      <c r="AR398" s="14"/>
      <c r="AT398" s="2"/>
      <c r="AV398" s="6"/>
      <c r="AW398" t="e">
        <f>VLOOKUP(Таблица91112282710[[#This Row],[Название ПД1 для согласования]],ТаблПодрГазпром[],2,FALSE)</f>
        <v>#N/A</v>
      </c>
      <c r="AX398" s="6"/>
      <c r="AY398" t="e">
        <f>VLOOKUP(Таблица91112282710[[#This Row],[Название ПД2 для согласования]],ТаблПодрГазпром[],2,FALSE)</f>
        <v>#N/A</v>
      </c>
      <c r="AZ398" s="6"/>
      <c r="BA398" t="e">
        <f>VLOOKUP(Таблица91112282710[[#This Row],[Название ПД3 для согласования]],ТаблПодрГазпром[],2,FALSE)</f>
        <v>#N/A</v>
      </c>
      <c r="BB398" s="6"/>
      <c r="BC398" t="e">
        <f>VLOOKUP(Таблица91112282710[[#This Row],[Название ПД4 для согласования]],ТаблПодрГазпром[],2,FALSE)</f>
        <v>#N/A</v>
      </c>
      <c r="BD398" s="6"/>
      <c r="BE398" t="e">
        <f>VLOOKUP(Таблица91112282710[[#This Row],[Название ПД5 для согласования]],ТаблПодрГазпром[],2,FALSE)</f>
        <v>#N/A</v>
      </c>
      <c r="BF398" s="2"/>
      <c r="BG398" s="12"/>
      <c r="BH398" s="12"/>
      <c r="BI398" s="6"/>
      <c r="BJ398" t="e">
        <f>VLOOKUP(Таблица91112282710[[#This Row],[Название направления закупки]],ТаблНапрЗакуп[],2,FALSE)</f>
        <v>#N/A</v>
      </c>
      <c r="BK398" s="14"/>
      <c r="BL398" s="43" t="e">
        <f>VLOOKUP(Таблица91112282710[[#This Row],[Наименование подразделения-заявителя закупки (только для закупок ОАО "Газпром")]],ТаблПодрГазпром[],2,FALSE)</f>
        <v>#N/A</v>
      </c>
      <c r="BM398" s="14"/>
    </row>
    <row r="399" spans="1:65" x14ac:dyDescent="0.25">
      <c r="A399" s="2"/>
      <c r="B399" s="16"/>
      <c r="C399" s="6"/>
      <c r="D399" t="e">
        <f>VLOOKUP(Таблица91112282710[[#This Row],[Название документа, основания для закупки]],ТаблОснЗакуп[],2,FALSE)</f>
        <v>#N/A</v>
      </c>
      <c r="E399" s="2"/>
      <c r="F399" s="6"/>
      <c r="G399" s="41" t="e">
        <f>VLOOKUP(Таблица91112282710[[#This Row],[ Название раздела Плана]],ТаблРазделПлана4[],2,FALSE)</f>
        <v>#N/A</v>
      </c>
      <c r="H399" s="14"/>
      <c r="I399" s="14"/>
      <c r="J399" s="17"/>
      <c r="K399" s="17"/>
      <c r="L399" s="52"/>
      <c r="M399" s="51" t="e">
        <f>VLOOKUP(Таблица91112282710[[#This Row],[Предмет закупки для учета исключений  в годовом объеме закупок (Код исключения СМСП)]],ТаблИсключ,2,FALSE)</f>
        <v>#N/A</v>
      </c>
      <c r="N399" s="20"/>
      <c r="O399" s="12"/>
      <c r="P399" s="37"/>
      <c r="Q399" s="12"/>
      <c r="R399" s="12"/>
      <c r="S399" s="12"/>
      <c r="T399" s="16" t="e">
        <f>VLOOKUP(Таблица91112282710[[#This Row],[Ставка НДС]],ТаблицаСтавкиНДС[],2,FALSE)</f>
        <v>#N/A</v>
      </c>
      <c r="U399" s="6"/>
      <c r="V399" t="e">
        <f>VLOOKUP(Таблица91112282710[[#This Row],[Название источника финансирования]],ТаблИстФинанс[],2,FALSE)</f>
        <v>#N/A</v>
      </c>
      <c r="W399" s="2"/>
      <c r="X399" s="14"/>
      <c r="Y399" s="13"/>
      <c r="Z399" s="13"/>
      <c r="AA399" s="13"/>
      <c r="AB399" s="13"/>
      <c r="AC399" s="17"/>
      <c r="AD399" s="17"/>
      <c r="AE399" s="20"/>
      <c r="AF399" s="20"/>
      <c r="AG399" s="6"/>
      <c r="AH399" t="e">
        <f>VLOOKUP(Таблица91112282710[[#This Row],[Название способа закупки]],ТаблСпосЗакуп[],2,FALSE)</f>
        <v>#N/A</v>
      </c>
      <c r="AI399" s="6"/>
      <c r="AJ399" t="e">
        <f>VLOOKUP(Таблица91112282710[[#This Row],[Название формы конкурентной закупки]],ТаблФормЗакуп[],2,FALSE)</f>
        <v>#N/A</v>
      </c>
      <c r="AM399" s="14"/>
      <c r="AN399" s="14"/>
      <c r="AO399" s="15"/>
      <c r="AP399" s="14"/>
      <c r="AQ399" s="14"/>
      <c r="AR399" s="14"/>
      <c r="AT399" s="2"/>
      <c r="AV399" s="6"/>
      <c r="AW399" t="e">
        <f>VLOOKUP(Таблица91112282710[[#This Row],[Название ПД1 для согласования]],ТаблПодрГазпром[],2,FALSE)</f>
        <v>#N/A</v>
      </c>
      <c r="AX399" s="6"/>
      <c r="AY399" t="e">
        <f>VLOOKUP(Таблица91112282710[[#This Row],[Название ПД2 для согласования]],ТаблПодрГазпром[],2,FALSE)</f>
        <v>#N/A</v>
      </c>
      <c r="AZ399" s="6"/>
      <c r="BA399" t="e">
        <f>VLOOKUP(Таблица91112282710[[#This Row],[Название ПД3 для согласования]],ТаблПодрГазпром[],2,FALSE)</f>
        <v>#N/A</v>
      </c>
      <c r="BB399" s="6"/>
      <c r="BC399" t="e">
        <f>VLOOKUP(Таблица91112282710[[#This Row],[Название ПД4 для согласования]],ТаблПодрГазпром[],2,FALSE)</f>
        <v>#N/A</v>
      </c>
      <c r="BD399" s="6"/>
      <c r="BE399" t="e">
        <f>VLOOKUP(Таблица91112282710[[#This Row],[Название ПД5 для согласования]],ТаблПодрГазпром[],2,FALSE)</f>
        <v>#N/A</v>
      </c>
      <c r="BF399" s="2"/>
      <c r="BG399" s="12"/>
      <c r="BH399" s="12"/>
      <c r="BI399" s="6"/>
      <c r="BJ399" t="e">
        <f>VLOOKUP(Таблица91112282710[[#This Row],[Название направления закупки]],ТаблНапрЗакуп[],2,FALSE)</f>
        <v>#N/A</v>
      </c>
      <c r="BK399" s="14"/>
      <c r="BL399" s="44" t="e">
        <f>VLOOKUP(Таблица91112282710[[#This Row],[Наименование подразделения-заявителя закупки (только для закупок ОАО "Газпром")]],ТаблПодрГазпром[],2,FALSE)</f>
        <v>#N/A</v>
      </c>
      <c r="BM399" s="14"/>
    </row>
    <row r="400" spans="1:65" x14ac:dyDescent="0.25">
      <c r="A400" s="2"/>
      <c r="B400" s="16"/>
      <c r="C400" s="6"/>
      <c r="D400" t="e">
        <f>VLOOKUP(Таблица91112282710[[#This Row],[Название документа, основания для закупки]],ТаблОснЗакуп[],2,FALSE)</f>
        <v>#N/A</v>
      </c>
      <c r="E400" s="2"/>
      <c r="F400" s="6"/>
      <c r="G400" s="41" t="e">
        <f>VLOOKUP(Таблица91112282710[[#This Row],[ Название раздела Плана]],ТаблРазделПлана4[],2,FALSE)</f>
        <v>#N/A</v>
      </c>
      <c r="H400" s="14"/>
      <c r="I400" s="14"/>
      <c r="J400" s="17"/>
      <c r="K400" s="17"/>
      <c r="L400" s="52"/>
      <c r="M400" s="51" t="e">
        <f>VLOOKUP(Таблица91112282710[[#This Row],[Предмет закупки для учета исключений  в годовом объеме закупок (Код исключения СМСП)]],ТаблИсключ,2,FALSE)</f>
        <v>#N/A</v>
      </c>
      <c r="N400" s="20"/>
      <c r="O400" s="12"/>
      <c r="P400" s="37"/>
      <c r="Q400" s="12"/>
      <c r="R400" s="12"/>
      <c r="S400" s="12"/>
      <c r="T400" s="16" t="e">
        <f>VLOOKUP(Таблица91112282710[[#This Row],[Ставка НДС]],ТаблицаСтавкиНДС[],2,FALSE)</f>
        <v>#N/A</v>
      </c>
      <c r="U400" s="6"/>
      <c r="V400" t="e">
        <f>VLOOKUP(Таблица91112282710[[#This Row],[Название источника финансирования]],ТаблИстФинанс[],2,FALSE)</f>
        <v>#N/A</v>
      </c>
      <c r="W400" s="2"/>
      <c r="X400" s="14"/>
      <c r="Y400" s="13"/>
      <c r="Z400" s="13"/>
      <c r="AA400" s="13"/>
      <c r="AB400" s="13"/>
      <c r="AC400" s="17"/>
      <c r="AD400" s="17"/>
      <c r="AE400" s="20"/>
      <c r="AF400" s="20"/>
      <c r="AG400" s="6"/>
      <c r="AH400" t="e">
        <f>VLOOKUP(Таблица91112282710[[#This Row],[Название способа закупки]],ТаблСпосЗакуп[],2,FALSE)</f>
        <v>#N/A</v>
      </c>
      <c r="AI400" s="6"/>
      <c r="AJ400" t="e">
        <f>VLOOKUP(Таблица91112282710[[#This Row],[Название формы конкурентной закупки]],ТаблФормЗакуп[],2,FALSE)</f>
        <v>#N/A</v>
      </c>
      <c r="AM400" s="14"/>
      <c r="AN400" s="14"/>
      <c r="AO400" s="15"/>
      <c r="AP400" s="14"/>
      <c r="AQ400" s="14"/>
      <c r="AR400" s="14"/>
      <c r="AT400" s="2"/>
      <c r="AV400" s="6"/>
      <c r="AW400" t="e">
        <f>VLOOKUP(Таблица91112282710[[#This Row],[Название ПД1 для согласования]],ТаблПодрГазпром[],2,FALSE)</f>
        <v>#N/A</v>
      </c>
      <c r="AX400" s="6"/>
      <c r="AY400" t="e">
        <f>VLOOKUP(Таблица91112282710[[#This Row],[Название ПД2 для согласования]],ТаблПодрГазпром[],2,FALSE)</f>
        <v>#N/A</v>
      </c>
      <c r="AZ400" s="6"/>
      <c r="BA400" t="e">
        <f>VLOOKUP(Таблица91112282710[[#This Row],[Название ПД3 для согласования]],ТаблПодрГазпром[],2,FALSE)</f>
        <v>#N/A</v>
      </c>
      <c r="BB400" s="6"/>
      <c r="BC400" t="e">
        <f>VLOOKUP(Таблица91112282710[[#This Row],[Название ПД4 для согласования]],ТаблПодрГазпром[],2,FALSE)</f>
        <v>#N/A</v>
      </c>
      <c r="BD400" s="6"/>
      <c r="BE400" t="e">
        <f>VLOOKUP(Таблица91112282710[[#This Row],[Название ПД5 для согласования]],ТаблПодрГазпром[],2,FALSE)</f>
        <v>#N/A</v>
      </c>
      <c r="BF400" s="2"/>
      <c r="BG400" s="12"/>
      <c r="BH400" s="12"/>
      <c r="BI400" s="6"/>
      <c r="BJ400" t="e">
        <f>VLOOKUP(Таблица91112282710[[#This Row],[Название направления закупки]],ТаблНапрЗакуп[],2,FALSE)</f>
        <v>#N/A</v>
      </c>
      <c r="BK400" s="14"/>
      <c r="BL400" s="43" t="e">
        <f>VLOOKUP(Таблица91112282710[[#This Row],[Наименование подразделения-заявителя закупки (только для закупок ОАО "Газпром")]],ТаблПодрГазпром[],2,FALSE)</f>
        <v>#N/A</v>
      </c>
      <c r="BM400" s="14"/>
    </row>
    <row r="401" spans="1:65" x14ac:dyDescent="0.25">
      <c r="A401" s="2"/>
      <c r="B401" s="16"/>
      <c r="C401" s="6"/>
      <c r="D401" t="e">
        <f>VLOOKUP(Таблица91112282710[[#This Row],[Название документа, основания для закупки]],ТаблОснЗакуп[],2,FALSE)</f>
        <v>#N/A</v>
      </c>
      <c r="E401" s="2"/>
      <c r="F401" s="6"/>
      <c r="G401" s="41" t="e">
        <f>VLOOKUP(Таблица91112282710[[#This Row],[ Название раздела Плана]],ТаблРазделПлана4[],2,FALSE)</f>
        <v>#N/A</v>
      </c>
      <c r="H401" s="14"/>
      <c r="I401" s="14"/>
      <c r="J401" s="17"/>
      <c r="K401" s="17"/>
      <c r="L401" s="52"/>
      <c r="M401" s="51" t="e">
        <f>VLOOKUP(Таблица91112282710[[#This Row],[Предмет закупки для учета исключений  в годовом объеме закупок (Код исключения СМСП)]],ТаблИсключ,2,FALSE)</f>
        <v>#N/A</v>
      </c>
      <c r="N401" s="20"/>
      <c r="O401" s="12"/>
      <c r="P401" s="37"/>
      <c r="Q401" s="12"/>
      <c r="R401" s="12"/>
      <c r="S401" s="12"/>
      <c r="T401" s="16" t="e">
        <f>VLOOKUP(Таблица91112282710[[#This Row],[Ставка НДС]],ТаблицаСтавкиНДС[],2,FALSE)</f>
        <v>#N/A</v>
      </c>
      <c r="U401" s="6"/>
      <c r="V401" t="e">
        <f>VLOOKUP(Таблица91112282710[[#This Row],[Название источника финансирования]],ТаблИстФинанс[],2,FALSE)</f>
        <v>#N/A</v>
      </c>
      <c r="W401" s="2"/>
      <c r="X401" s="14"/>
      <c r="Y401" s="13"/>
      <c r="Z401" s="13"/>
      <c r="AA401" s="13"/>
      <c r="AB401" s="13"/>
      <c r="AC401" s="17"/>
      <c r="AD401" s="17"/>
      <c r="AE401" s="20"/>
      <c r="AF401" s="20"/>
      <c r="AG401" s="6"/>
      <c r="AH401" t="e">
        <f>VLOOKUP(Таблица91112282710[[#This Row],[Название способа закупки]],ТаблСпосЗакуп[],2,FALSE)</f>
        <v>#N/A</v>
      </c>
      <c r="AI401" s="6"/>
      <c r="AJ401" t="e">
        <f>VLOOKUP(Таблица91112282710[[#This Row],[Название формы конкурентной закупки]],ТаблФормЗакуп[],2,FALSE)</f>
        <v>#N/A</v>
      </c>
      <c r="AM401" s="14"/>
      <c r="AN401" s="14"/>
      <c r="AO401" s="15"/>
      <c r="AP401" s="14"/>
      <c r="AQ401" s="14"/>
      <c r="AR401" s="14"/>
      <c r="AT401" s="2"/>
      <c r="AV401" s="6"/>
      <c r="AW401" t="e">
        <f>VLOOKUP(Таблица91112282710[[#This Row],[Название ПД1 для согласования]],ТаблПодрГазпром[],2,FALSE)</f>
        <v>#N/A</v>
      </c>
      <c r="AX401" s="6"/>
      <c r="AY401" t="e">
        <f>VLOOKUP(Таблица91112282710[[#This Row],[Название ПД2 для согласования]],ТаблПодрГазпром[],2,FALSE)</f>
        <v>#N/A</v>
      </c>
      <c r="AZ401" s="6"/>
      <c r="BA401" t="e">
        <f>VLOOKUP(Таблица91112282710[[#This Row],[Название ПД3 для согласования]],ТаблПодрГазпром[],2,FALSE)</f>
        <v>#N/A</v>
      </c>
      <c r="BB401" s="6"/>
      <c r="BC401" t="e">
        <f>VLOOKUP(Таблица91112282710[[#This Row],[Название ПД4 для согласования]],ТаблПодрГазпром[],2,FALSE)</f>
        <v>#N/A</v>
      </c>
      <c r="BD401" s="6"/>
      <c r="BE401" t="e">
        <f>VLOOKUP(Таблица91112282710[[#This Row],[Название ПД5 для согласования]],ТаблПодрГазпром[],2,FALSE)</f>
        <v>#N/A</v>
      </c>
      <c r="BF401" s="2"/>
      <c r="BG401" s="12"/>
      <c r="BH401" s="12"/>
      <c r="BI401" s="6"/>
      <c r="BJ401" t="e">
        <f>VLOOKUP(Таблица91112282710[[#This Row],[Название направления закупки]],ТаблНапрЗакуп[],2,FALSE)</f>
        <v>#N/A</v>
      </c>
      <c r="BK401" s="14"/>
      <c r="BL401" s="44" t="e">
        <f>VLOOKUP(Таблица91112282710[[#This Row],[Наименование подразделения-заявителя закупки (только для закупок ОАО "Газпром")]],ТаблПодрГазпром[],2,FALSE)</f>
        <v>#N/A</v>
      </c>
      <c r="BM401" s="14"/>
    </row>
    <row r="402" spans="1:65" x14ac:dyDescent="0.25">
      <c r="A402" s="2"/>
      <c r="B402" s="16"/>
      <c r="C402" s="6"/>
      <c r="D402" t="e">
        <f>VLOOKUP(Таблица91112282710[[#This Row],[Название документа, основания для закупки]],ТаблОснЗакуп[],2,FALSE)</f>
        <v>#N/A</v>
      </c>
      <c r="E402" s="2"/>
      <c r="F402" s="6"/>
      <c r="G402" s="41" t="e">
        <f>VLOOKUP(Таблица91112282710[[#This Row],[ Название раздела Плана]],ТаблРазделПлана4[],2,FALSE)</f>
        <v>#N/A</v>
      </c>
      <c r="H402" s="14"/>
      <c r="I402" s="14"/>
      <c r="J402" s="17"/>
      <c r="K402" s="17"/>
      <c r="L402" s="52"/>
      <c r="M402" s="51" t="e">
        <f>VLOOKUP(Таблица91112282710[[#This Row],[Предмет закупки для учета исключений  в годовом объеме закупок (Код исключения СМСП)]],ТаблИсключ,2,FALSE)</f>
        <v>#N/A</v>
      </c>
      <c r="N402" s="20"/>
      <c r="O402" s="12"/>
      <c r="P402" s="37"/>
      <c r="Q402" s="12"/>
      <c r="R402" s="12"/>
      <c r="S402" s="12"/>
      <c r="T402" s="16" t="e">
        <f>VLOOKUP(Таблица91112282710[[#This Row],[Ставка НДС]],ТаблицаСтавкиНДС[],2,FALSE)</f>
        <v>#N/A</v>
      </c>
      <c r="U402" s="6"/>
      <c r="V402" t="e">
        <f>VLOOKUP(Таблица91112282710[[#This Row],[Название источника финансирования]],ТаблИстФинанс[],2,FALSE)</f>
        <v>#N/A</v>
      </c>
      <c r="W402" s="2"/>
      <c r="X402" s="14"/>
      <c r="Y402" s="13"/>
      <c r="Z402" s="13"/>
      <c r="AA402" s="13"/>
      <c r="AB402" s="13"/>
      <c r="AC402" s="17"/>
      <c r="AD402" s="17"/>
      <c r="AE402" s="20"/>
      <c r="AF402" s="20"/>
      <c r="AG402" s="6"/>
      <c r="AH402" t="e">
        <f>VLOOKUP(Таблица91112282710[[#This Row],[Название способа закупки]],ТаблСпосЗакуп[],2,FALSE)</f>
        <v>#N/A</v>
      </c>
      <c r="AI402" s="6"/>
      <c r="AJ402" t="e">
        <f>VLOOKUP(Таблица91112282710[[#This Row],[Название формы конкурентной закупки]],ТаблФормЗакуп[],2,FALSE)</f>
        <v>#N/A</v>
      </c>
      <c r="AM402" s="14"/>
      <c r="AN402" s="14"/>
      <c r="AO402" s="15"/>
      <c r="AP402" s="14"/>
      <c r="AQ402" s="14"/>
      <c r="AR402" s="14"/>
      <c r="AT402" s="2"/>
      <c r="AV402" s="6"/>
      <c r="AW402" t="e">
        <f>VLOOKUP(Таблица91112282710[[#This Row],[Название ПД1 для согласования]],ТаблПодрГазпром[],2,FALSE)</f>
        <v>#N/A</v>
      </c>
      <c r="AX402" s="6"/>
      <c r="AY402" t="e">
        <f>VLOOKUP(Таблица91112282710[[#This Row],[Название ПД2 для согласования]],ТаблПодрГазпром[],2,FALSE)</f>
        <v>#N/A</v>
      </c>
      <c r="AZ402" s="6"/>
      <c r="BA402" t="e">
        <f>VLOOKUP(Таблица91112282710[[#This Row],[Название ПД3 для согласования]],ТаблПодрГазпром[],2,FALSE)</f>
        <v>#N/A</v>
      </c>
      <c r="BB402" s="6"/>
      <c r="BC402" t="e">
        <f>VLOOKUP(Таблица91112282710[[#This Row],[Название ПД4 для согласования]],ТаблПодрГазпром[],2,FALSE)</f>
        <v>#N/A</v>
      </c>
      <c r="BD402" s="6"/>
      <c r="BE402" t="e">
        <f>VLOOKUP(Таблица91112282710[[#This Row],[Название ПД5 для согласования]],ТаблПодрГазпром[],2,FALSE)</f>
        <v>#N/A</v>
      </c>
      <c r="BF402" s="2"/>
      <c r="BG402" s="12"/>
      <c r="BH402" s="12"/>
      <c r="BI402" s="6"/>
      <c r="BJ402" t="e">
        <f>VLOOKUP(Таблица91112282710[[#This Row],[Название направления закупки]],ТаблНапрЗакуп[],2,FALSE)</f>
        <v>#N/A</v>
      </c>
      <c r="BK402" s="14"/>
      <c r="BL402" s="43" t="e">
        <f>VLOOKUP(Таблица91112282710[[#This Row],[Наименование подразделения-заявителя закупки (только для закупок ОАО "Газпром")]],ТаблПодрГазпром[],2,FALSE)</f>
        <v>#N/A</v>
      </c>
      <c r="BM402" s="14"/>
    </row>
    <row r="403" spans="1:65" x14ac:dyDescent="0.25">
      <c r="A403" s="2"/>
      <c r="B403" s="16"/>
      <c r="C403" s="6"/>
      <c r="D403" t="e">
        <f>VLOOKUP(Таблица91112282710[[#This Row],[Название документа, основания для закупки]],ТаблОснЗакуп[],2,FALSE)</f>
        <v>#N/A</v>
      </c>
      <c r="E403" s="2"/>
      <c r="F403" s="6"/>
      <c r="G403" s="41" t="e">
        <f>VLOOKUP(Таблица91112282710[[#This Row],[ Название раздела Плана]],ТаблРазделПлана4[],2,FALSE)</f>
        <v>#N/A</v>
      </c>
      <c r="H403" s="14"/>
      <c r="I403" s="14"/>
      <c r="J403" s="17"/>
      <c r="K403" s="17"/>
      <c r="L403" s="52"/>
      <c r="M403" s="51" t="e">
        <f>VLOOKUP(Таблица91112282710[[#This Row],[Предмет закупки для учета исключений  в годовом объеме закупок (Код исключения СМСП)]],ТаблИсключ,2,FALSE)</f>
        <v>#N/A</v>
      </c>
      <c r="N403" s="20"/>
      <c r="O403" s="12"/>
      <c r="P403" s="37"/>
      <c r="Q403" s="12"/>
      <c r="R403" s="12"/>
      <c r="S403" s="12"/>
      <c r="T403" s="16" t="e">
        <f>VLOOKUP(Таблица91112282710[[#This Row],[Ставка НДС]],ТаблицаСтавкиНДС[],2,FALSE)</f>
        <v>#N/A</v>
      </c>
      <c r="U403" s="6"/>
      <c r="V403" t="e">
        <f>VLOOKUP(Таблица91112282710[[#This Row],[Название источника финансирования]],ТаблИстФинанс[],2,FALSE)</f>
        <v>#N/A</v>
      </c>
      <c r="W403" s="2"/>
      <c r="X403" s="14"/>
      <c r="Y403" s="13"/>
      <c r="Z403" s="13"/>
      <c r="AA403" s="13"/>
      <c r="AB403" s="13"/>
      <c r="AC403" s="17"/>
      <c r="AD403" s="17"/>
      <c r="AE403" s="20"/>
      <c r="AF403" s="20"/>
      <c r="AG403" s="6"/>
      <c r="AH403" t="e">
        <f>VLOOKUP(Таблица91112282710[[#This Row],[Название способа закупки]],ТаблСпосЗакуп[],2,FALSE)</f>
        <v>#N/A</v>
      </c>
      <c r="AI403" s="6"/>
      <c r="AJ403" t="e">
        <f>VLOOKUP(Таблица91112282710[[#This Row],[Название формы конкурентной закупки]],ТаблФормЗакуп[],2,FALSE)</f>
        <v>#N/A</v>
      </c>
      <c r="AM403" s="14"/>
      <c r="AN403" s="14"/>
      <c r="AO403" s="15"/>
      <c r="AP403" s="14"/>
      <c r="AQ403" s="14"/>
      <c r="AR403" s="14"/>
      <c r="AT403" s="2"/>
      <c r="AV403" s="6"/>
      <c r="AW403" t="e">
        <f>VLOOKUP(Таблица91112282710[[#This Row],[Название ПД1 для согласования]],ТаблПодрГазпром[],2,FALSE)</f>
        <v>#N/A</v>
      </c>
      <c r="AX403" s="6"/>
      <c r="AY403" t="e">
        <f>VLOOKUP(Таблица91112282710[[#This Row],[Название ПД2 для согласования]],ТаблПодрГазпром[],2,FALSE)</f>
        <v>#N/A</v>
      </c>
      <c r="AZ403" s="6"/>
      <c r="BA403" t="e">
        <f>VLOOKUP(Таблица91112282710[[#This Row],[Название ПД3 для согласования]],ТаблПодрГазпром[],2,FALSE)</f>
        <v>#N/A</v>
      </c>
      <c r="BB403" s="6"/>
      <c r="BC403" t="e">
        <f>VLOOKUP(Таблица91112282710[[#This Row],[Название ПД4 для согласования]],ТаблПодрГазпром[],2,FALSE)</f>
        <v>#N/A</v>
      </c>
      <c r="BD403" s="6"/>
      <c r="BE403" t="e">
        <f>VLOOKUP(Таблица91112282710[[#This Row],[Название ПД5 для согласования]],ТаблПодрГазпром[],2,FALSE)</f>
        <v>#N/A</v>
      </c>
      <c r="BF403" s="2"/>
      <c r="BG403" s="12"/>
      <c r="BH403" s="12"/>
      <c r="BI403" s="6"/>
      <c r="BJ403" t="e">
        <f>VLOOKUP(Таблица91112282710[[#This Row],[Название направления закупки]],ТаблНапрЗакуп[],2,FALSE)</f>
        <v>#N/A</v>
      </c>
      <c r="BK403" s="14"/>
      <c r="BL403" s="44" t="e">
        <f>VLOOKUP(Таблица91112282710[[#This Row],[Наименование подразделения-заявителя закупки (только для закупок ОАО "Газпром")]],ТаблПодрГазпром[],2,FALSE)</f>
        <v>#N/A</v>
      </c>
      <c r="BM403" s="14"/>
    </row>
    <row r="404" spans="1:65" x14ac:dyDescent="0.25">
      <c r="A404" s="2"/>
      <c r="B404" s="16"/>
      <c r="C404" s="6"/>
      <c r="D404" t="e">
        <f>VLOOKUP(Таблица91112282710[[#This Row],[Название документа, основания для закупки]],ТаблОснЗакуп[],2,FALSE)</f>
        <v>#N/A</v>
      </c>
      <c r="E404" s="2"/>
      <c r="F404" s="6"/>
      <c r="G404" s="41" t="e">
        <f>VLOOKUP(Таблица91112282710[[#This Row],[ Название раздела Плана]],ТаблРазделПлана4[],2,FALSE)</f>
        <v>#N/A</v>
      </c>
      <c r="H404" s="14"/>
      <c r="I404" s="14"/>
      <c r="J404" s="17"/>
      <c r="K404" s="17"/>
      <c r="L404" s="52"/>
      <c r="M404" s="51" t="e">
        <f>VLOOKUP(Таблица91112282710[[#This Row],[Предмет закупки для учета исключений  в годовом объеме закупок (Код исключения СМСП)]],ТаблИсключ,2,FALSE)</f>
        <v>#N/A</v>
      </c>
      <c r="N404" s="20"/>
      <c r="O404" s="12"/>
      <c r="P404" s="37"/>
      <c r="Q404" s="12"/>
      <c r="R404" s="12"/>
      <c r="S404" s="12"/>
      <c r="T404" s="16" t="e">
        <f>VLOOKUP(Таблица91112282710[[#This Row],[Ставка НДС]],ТаблицаСтавкиНДС[],2,FALSE)</f>
        <v>#N/A</v>
      </c>
      <c r="U404" s="6"/>
      <c r="V404" t="e">
        <f>VLOOKUP(Таблица91112282710[[#This Row],[Название источника финансирования]],ТаблИстФинанс[],2,FALSE)</f>
        <v>#N/A</v>
      </c>
      <c r="W404" s="2"/>
      <c r="X404" s="14"/>
      <c r="Y404" s="13"/>
      <c r="Z404" s="13"/>
      <c r="AA404" s="13"/>
      <c r="AB404" s="13"/>
      <c r="AC404" s="17"/>
      <c r="AD404" s="17"/>
      <c r="AE404" s="20"/>
      <c r="AF404" s="20"/>
      <c r="AG404" s="6"/>
      <c r="AH404" t="e">
        <f>VLOOKUP(Таблица91112282710[[#This Row],[Название способа закупки]],ТаблСпосЗакуп[],2,FALSE)</f>
        <v>#N/A</v>
      </c>
      <c r="AI404" s="6"/>
      <c r="AJ404" t="e">
        <f>VLOOKUP(Таблица91112282710[[#This Row],[Название формы конкурентной закупки]],ТаблФормЗакуп[],2,FALSE)</f>
        <v>#N/A</v>
      </c>
      <c r="AM404" s="14"/>
      <c r="AN404" s="14"/>
      <c r="AO404" s="15"/>
      <c r="AP404" s="14"/>
      <c r="AQ404" s="14"/>
      <c r="AR404" s="14"/>
      <c r="AT404" s="2"/>
      <c r="AV404" s="6"/>
      <c r="AW404" t="e">
        <f>VLOOKUP(Таблица91112282710[[#This Row],[Название ПД1 для согласования]],ТаблПодрГазпром[],2,FALSE)</f>
        <v>#N/A</v>
      </c>
      <c r="AX404" s="6"/>
      <c r="AY404" t="e">
        <f>VLOOKUP(Таблица91112282710[[#This Row],[Название ПД2 для согласования]],ТаблПодрГазпром[],2,FALSE)</f>
        <v>#N/A</v>
      </c>
      <c r="AZ404" s="6"/>
      <c r="BA404" t="e">
        <f>VLOOKUP(Таблица91112282710[[#This Row],[Название ПД3 для согласования]],ТаблПодрГазпром[],2,FALSE)</f>
        <v>#N/A</v>
      </c>
      <c r="BB404" s="6"/>
      <c r="BC404" t="e">
        <f>VLOOKUP(Таблица91112282710[[#This Row],[Название ПД4 для согласования]],ТаблПодрГазпром[],2,FALSE)</f>
        <v>#N/A</v>
      </c>
      <c r="BD404" s="6"/>
      <c r="BE404" t="e">
        <f>VLOOKUP(Таблица91112282710[[#This Row],[Название ПД5 для согласования]],ТаблПодрГазпром[],2,FALSE)</f>
        <v>#N/A</v>
      </c>
      <c r="BF404" s="2"/>
      <c r="BG404" s="12"/>
      <c r="BH404" s="12"/>
      <c r="BI404" s="6"/>
      <c r="BJ404" t="e">
        <f>VLOOKUP(Таблица91112282710[[#This Row],[Название направления закупки]],ТаблНапрЗакуп[],2,FALSE)</f>
        <v>#N/A</v>
      </c>
      <c r="BK404" s="14"/>
      <c r="BL404" s="43" t="e">
        <f>VLOOKUP(Таблица91112282710[[#This Row],[Наименование подразделения-заявителя закупки (только для закупок ОАО "Газпром")]],ТаблПодрГазпром[],2,FALSE)</f>
        <v>#N/A</v>
      </c>
      <c r="BM404" s="14"/>
    </row>
    <row r="405" spans="1:65" x14ac:dyDescent="0.25">
      <c r="A405" s="2"/>
      <c r="B405" s="16"/>
      <c r="C405" s="6"/>
      <c r="D405" t="e">
        <f>VLOOKUP(Таблица91112282710[[#This Row],[Название документа, основания для закупки]],ТаблОснЗакуп[],2,FALSE)</f>
        <v>#N/A</v>
      </c>
      <c r="E405" s="2"/>
      <c r="F405" s="6"/>
      <c r="G405" s="41" t="e">
        <f>VLOOKUP(Таблица91112282710[[#This Row],[ Название раздела Плана]],ТаблРазделПлана4[],2,FALSE)</f>
        <v>#N/A</v>
      </c>
      <c r="H405" s="14"/>
      <c r="I405" s="14"/>
      <c r="J405" s="17"/>
      <c r="K405" s="17"/>
      <c r="L405" s="52"/>
      <c r="M405" s="51" t="e">
        <f>VLOOKUP(Таблица91112282710[[#This Row],[Предмет закупки для учета исключений  в годовом объеме закупок (Код исключения СМСП)]],ТаблИсключ,2,FALSE)</f>
        <v>#N/A</v>
      </c>
      <c r="N405" s="20"/>
      <c r="O405" s="12"/>
      <c r="P405" s="37"/>
      <c r="Q405" s="12"/>
      <c r="R405" s="12"/>
      <c r="S405" s="12"/>
      <c r="T405" s="16" t="e">
        <f>VLOOKUP(Таблица91112282710[[#This Row],[Ставка НДС]],ТаблицаСтавкиНДС[],2,FALSE)</f>
        <v>#N/A</v>
      </c>
      <c r="U405" s="6"/>
      <c r="V405" t="e">
        <f>VLOOKUP(Таблица91112282710[[#This Row],[Название источника финансирования]],ТаблИстФинанс[],2,FALSE)</f>
        <v>#N/A</v>
      </c>
      <c r="W405" s="2"/>
      <c r="X405" s="14"/>
      <c r="Y405" s="13"/>
      <c r="Z405" s="13"/>
      <c r="AA405" s="13"/>
      <c r="AB405" s="13"/>
      <c r="AC405" s="17"/>
      <c r="AD405" s="17"/>
      <c r="AE405" s="20"/>
      <c r="AF405" s="20"/>
      <c r="AG405" s="6"/>
      <c r="AH405" t="e">
        <f>VLOOKUP(Таблица91112282710[[#This Row],[Название способа закупки]],ТаблСпосЗакуп[],2,FALSE)</f>
        <v>#N/A</v>
      </c>
      <c r="AI405" s="6"/>
      <c r="AJ405" t="e">
        <f>VLOOKUP(Таблица91112282710[[#This Row],[Название формы конкурентной закупки]],ТаблФормЗакуп[],2,FALSE)</f>
        <v>#N/A</v>
      </c>
      <c r="AM405" s="14"/>
      <c r="AN405" s="14"/>
      <c r="AO405" s="15"/>
      <c r="AP405" s="14"/>
      <c r="AQ405" s="14"/>
      <c r="AR405" s="14"/>
      <c r="AT405" s="2"/>
      <c r="AV405" s="6"/>
      <c r="AW405" t="e">
        <f>VLOOKUP(Таблица91112282710[[#This Row],[Название ПД1 для согласования]],ТаблПодрГазпром[],2,FALSE)</f>
        <v>#N/A</v>
      </c>
      <c r="AX405" s="6"/>
      <c r="AY405" t="e">
        <f>VLOOKUP(Таблица91112282710[[#This Row],[Название ПД2 для согласования]],ТаблПодрГазпром[],2,FALSE)</f>
        <v>#N/A</v>
      </c>
      <c r="AZ405" s="6"/>
      <c r="BA405" t="e">
        <f>VLOOKUP(Таблица91112282710[[#This Row],[Название ПД3 для согласования]],ТаблПодрГазпром[],2,FALSE)</f>
        <v>#N/A</v>
      </c>
      <c r="BB405" s="6"/>
      <c r="BC405" t="e">
        <f>VLOOKUP(Таблица91112282710[[#This Row],[Название ПД4 для согласования]],ТаблПодрГазпром[],2,FALSE)</f>
        <v>#N/A</v>
      </c>
      <c r="BD405" s="6"/>
      <c r="BE405" t="e">
        <f>VLOOKUP(Таблица91112282710[[#This Row],[Название ПД5 для согласования]],ТаблПодрГазпром[],2,FALSE)</f>
        <v>#N/A</v>
      </c>
      <c r="BF405" s="2"/>
      <c r="BG405" s="12"/>
      <c r="BH405" s="12"/>
      <c r="BI405" s="6"/>
      <c r="BJ405" t="e">
        <f>VLOOKUP(Таблица91112282710[[#This Row],[Название направления закупки]],ТаблНапрЗакуп[],2,FALSE)</f>
        <v>#N/A</v>
      </c>
      <c r="BK405" s="14"/>
      <c r="BL405" s="44" t="e">
        <f>VLOOKUP(Таблица91112282710[[#This Row],[Наименование подразделения-заявителя закупки (только для закупок ОАО "Газпром")]],ТаблПодрГазпром[],2,FALSE)</f>
        <v>#N/A</v>
      </c>
      <c r="BM405" s="14"/>
    </row>
    <row r="406" spans="1:65" x14ac:dyDescent="0.25">
      <c r="A406" s="2"/>
      <c r="B406" s="16"/>
      <c r="C406" s="6"/>
      <c r="D406" t="e">
        <f>VLOOKUP(Таблица91112282710[[#This Row],[Название документа, основания для закупки]],ТаблОснЗакуп[],2,FALSE)</f>
        <v>#N/A</v>
      </c>
      <c r="E406" s="2"/>
      <c r="F406" s="6"/>
      <c r="G406" s="41" t="e">
        <f>VLOOKUP(Таблица91112282710[[#This Row],[ Название раздела Плана]],ТаблРазделПлана4[],2,FALSE)</f>
        <v>#N/A</v>
      </c>
      <c r="H406" s="14"/>
      <c r="I406" s="14"/>
      <c r="J406" s="17"/>
      <c r="K406" s="17"/>
      <c r="L406" s="52"/>
      <c r="M406" s="51" t="e">
        <f>VLOOKUP(Таблица91112282710[[#This Row],[Предмет закупки для учета исключений  в годовом объеме закупок (Код исключения СМСП)]],ТаблИсключ,2,FALSE)</f>
        <v>#N/A</v>
      </c>
      <c r="N406" s="20"/>
      <c r="O406" s="12"/>
      <c r="P406" s="37"/>
      <c r="Q406" s="12"/>
      <c r="R406" s="12"/>
      <c r="S406" s="12"/>
      <c r="T406" s="16" t="e">
        <f>VLOOKUP(Таблица91112282710[[#This Row],[Ставка НДС]],ТаблицаСтавкиНДС[],2,FALSE)</f>
        <v>#N/A</v>
      </c>
      <c r="U406" s="6"/>
      <c r="V406" t="e">
        <f>VLOOKUP(Таблица91112282710[[#This Row],[Название источника финансирования]],ТаблИстФинанс[],2,FALSE)</f>
        <v>#N/A</v>
      </c>
      <c r="W406" s="2"/>
      <c r="X406" s="14"/>
      <c r="Y406" s="13"/>
      <c r="Z406" s="13"/>
      <c r="AA406" s="13"/>
      <c r="AB406" s="13"/>
      <c r="AC406" s="17"/>
      <c r="AD406" s="17"/>
      <c r="AE406" s="20"/>
      <c r="AF406" s="20"/>
      <c r="AG406" s="6"/>
      <c r="AH406" t="e">
        <f>VLOOKUP(Таблица91112282710[[#This Row],[Название способа закупки]],ТаблСпосЗакуп[],2,FALSE)</f>
        <v>#N/A</v>
      </c>
      <c r="AI406" s="6"/>
      <c r="AJ406" t="e">
        <f>VLOOKUP(Таблица91112282710[[#This Row],[Название формы конкурентной закупки]],ТаблФормЗакуп[],2,FALSE)</f>
        <v>#N/A</v>
      </c>
      <c r="AM406" s="14"/>
      <c r="AN406" s="14"/>
      <c r="AO406" s="15"/>
      <c r="AP406" s="14"/>
      <c r="AQ406" s="14"/>
      <c r="AR406" s="14"/>
      <c r="AT406" s="2"/>
      <c r="AV406" s="6"/>
      <c r="AW406" t="e">
        <f>VLOOKUP(Таблица91112282710[[#This Row],[Название ПД1 для согласования]],ТаблПодрГазпром[],2,FALSE)</f>
        <v>#N/A</v>
      </c>
      <c r="AX406" s="6"/>
      <c r="AY406" t="e">
        <f>VLOOKUP(Таблица91112282710[[#This Row],[Название ПД2 для согласования]],ТаблПодрГазпром[],2,FALSE)</f>
        <v>#N/A</v>
      </c>
      <c r="AZ406" s="6"/>
      <c r="BA406" t="e">
        <f>VLOOKUP(Таблица91112282710[[#This Row],[Название ПД3 для согласования]],ТаблПодрГазпром[],2,FALSE)</f>
        <v>#N/A</v>
      </c>
      <c r="BB406" s="6"/>
      <c r="BC406" t="e">
        <f>VLOOKUP(Таблица91112282710[[#This Row],[Название ПД4 для согласования]],ТаблПодрГазпром[],2,FALSE)</f>
        <v>#N/A</v>
      </c>
      <c r="BD406" s="6"/>
      <c r="BE406" t="e">
        <f>VLOOKUP(Таблица91112282710[[#This Row],[Название ПД5 для согласования]],ТаблПодрГазпром[],2,FALSE)</f>
        <v>#N/A</v>
      </c>
      <c r="BF406" s="2"/>
      <c r="BG406" s="12"/>
      <c r="BH406" s="12"/>
      <c r="BI406" s="6"/>
      <c r="BJ406" t="e">
        <f>VLOOKUP(Таблица91112282710[[#This Row],[Название направления закупки]],ТаблНапрЗакуп[],2,FALSE)</f>
        <v>#N/A</v>
      </c>
      <c r="BK406" s="14"/>
      <c r="BL406" s="43" t="e">
        <f>VLOOKUP(Таблица91112282710[[#This Row],[Наименование подразделения-заявителя закупки (только для закупок ОАО "Газпром")]],ТаблПодрГазпром[],2,FALSE)</f>
        <v>#N/A</v>
      </c>
      <c r="BM406" s="14"/>
    </row>
    <row r="407" spans="1:65" x14ac:dyDescent="0.25">
      <c r="A407" s="2"/>
      <c r="B407" s="16"/>
      <c r="C407" s="6"/>
      <c r="D407" t="e">
        <f>VLOOKUP(Таблица91112282710[[#This Row],[Название документа, основания для закупки]],ТаблОснЗакуп[],2,FALSE)</f>
        <v>#N/A</v>
      </c>
      <c r="E407" s="2"/>
      <c r="F407" s="6"/>
      <c r="G407" s="41" t="e">
        <f>VLOOKUP(Таблица91112282710[[#This Row],[ Название раздела Плана]],ТаблРазделПлана4[],2,FALSE)</f>
        <v>#N/A</v>
      </c>
      <c r="H407" s="14"/>
      <c r="I407" s="14"/>
      <c r="J407" s="17"/>
      <c r="K407" s="17"/>
      <c r="L407" s="52"/>
      <c r="M407" s="51" t="e">
        <f>VLOOKUP(Таблица91112282710[[#This Row],[Предмет закупки для учета исключений  в годовом объеме закупок (Код исключения СМСП)]],ТаблИсключ,2,FALSE)</f>
        <v>#N/A</v>
      </c>
      <c r="N407" s="20"/>
      <c r="O407" s="12"/>
      <c r="P407" s="37"/>
      <c r="Q407" s="12"/>
      <c r="R407" s="12"/>
      <c r="S407" s="12"/>
      <c r="T407" s="16" t="e">
        <f>VLOOKUP(Таблица91112282710[[#This Row],[Ставка НДС]],ТаблицаСтавкиНДС[],2,FALSE)</f>
        <v>#N/A</v>
      </c>
      <c r="U407" s="6"/>
      <c r="V407" t="e">
        <f>VLOOKUP(Таблица91112282710[[#This Row],[Название источника финансирования]],ТаблИстФинанс[],2,FALSE)</f>
        <v>#N/A</v>
      </c>
      <c r="W407" s="2"/>
      <c r="X407" s="14"/>
      <c r="Y407" s="13"/>
      <c r="Z407" s="13"/>
      <c r="AA407" s="13"/>
      <c r="AB407" s="13"/>
      <c r="AC407" s="17"/>
      <c r="AD407" s="17"/>
      <c r="AE407" s="20"/>
      <c r="AF407" s="20"/>
      <c r="AG407" s="6"/>
      <c r="AH407" t="e">
        <f>VLOOKUP(Таблица91112282710[[#This Row],[Название способа закупки]],ТаблСпосЗакуп[],2,FALSE)</f>
        <v>#N/A</v>
      </c>
      <c r="AI407" s="6"/>
      <c r="AJ407" t="e">
        <f>VLOOKUP(Таблица91112282710[[#This Row],[Название формы конкурентной закупки]],ТаблФормЗакуп[],2,FALSE)</f>
        <v>#N/A</v>
      </c>
      <c r="AM407" s="14"/>
      <c r="AN407" s="14"/>
      <c r="AO407" s="15"/>
      <c r="AP407" s="14"/>
      <c r="AQ407" s="14"/>
      <c r="AR407" s="14"/>
      <c r="AT407" s="2"/>
      <c r="AV407" s="6"/>
      <c r="AW407" t="e">
        <f>VLOOKUP(Таблица91112282710[[#This Row],[Название ПД1 для согласования]],ТаблПодрГазпром[],2,FALSE)</f>
        <v>#N/A</v>
      </c>
      <c r="AX407" s="6"/>
      <c r="AY407" t="e">
        <f>VLOOKUP(Таблица91112282710[[#This Row],[Название ПД2 для согласования]],ТаблПодрГазпром[],2,FALSE)</f>
        <v>#N/A</v>
      </c>
      <c r="AZ407" s="6"/>
      <c r="BA407" t="e">
        <f>VLOOKUP(Таблица91112282710[[#This Row],[Название ПД3 для согласования]],ТаблПодрГазпром[],2,FALSE)</f>
        <v>#N/A</v>
      </c>
      <c r="BB407" s="6"/>
      <c r="BC407" t="e">
        <f>VLOOKUP(Таблица91112282710[[#This Row],[Название ПД4 для согласования]],ТаблПодрГазпром[],2,FALSE)</f>
        <v>#N/A</v>
      </c>
      <c r="BD407" s="6"/>
      <c r="BE407" t="e">
        <f>VLOOKUP(Таблица91112282710[[#This Row],[Название ПД5 для согласования]],ТаблПодрГазпром[],2,FALSE)</f>
        <v>#N/A</v>
      </c>
      <c r="BF407" s="2"/>
      <c r="BG407" s="12"/>
      <c r="BH407" s="12"/>
      <c r="BI407" s="6"/>
      <c r="BJ407" t="e">
        <f>VLOOKUP(Таблица91112282710[[#This Row],[Название направления закупки]],ТаблНапрЗакуп[],2,FALSE)</f>
        <v>#N/A</v>
      </c>
      <c r="BK407" s="14"/>
      <c r="BL407" s="44" t="e">
        <f>VLOOKUP(Таблица91112282710[[#This Row],[Наименование подразделения-заявителя закупки (только для закупок ОАО "Газпром")]],ТаблПодрГазпром[],2,FALSE)</f>
        <v>#N/A</v>
      </c>
      <c r="BM407" s="14"/>
    </row>
    <row r="408" spans="1:65" x14ac:dyDescent="0.25">
      <c r="A408" s="2"/>
      <c r="B408" s="16"/>
      <c r="C408" s="6"/>
      <c r="D408" t="e">
        <f>VLOOKUP(Таблица91112282710[[#This Row],[Название документа, основания для закупки]],ТаблОснЗакуп[],2,FALSE)</f>
        <v>#N/A</v>
      </c>
      <c r="E408" s="2"/>
      <c r="F408" s="6"/>
      <c r="G408" s="41" t="e">
        <f>VLOOKUP(Таблица91112282710[[#This Row],[ Название раздела Плана]],ТаблРазделПлана4[],2,FALSE)</f>
        <v>#N/A</v>
      </c>
      <c r="H408" s="14"/>
      <c r="I408" s="14"/>
      <c r="J408" s="17"/>
      <c r="K408" s="17"/>
      <c r="L408" s="52"/>
      <c r="M408" s="51" t="e">
        <f>VLOOKUP(Таблица91112282710[[#This Row],[Предмет закупки для учета исключений  в годовом объеме закупок (Код исключения СМСП)]],ТаблИсключ,2,FALSE)</f>
        <v>#N/A</v>
      </c>
      <c r="N408" s="20"/>
      <c r="O408" s="12"/>
      <c r="P408" s="37"/>
      <c r="Q408" s="12"/>
      <c r="R408" s="12"/>
      <c r="S408" s="12"/>
      <c r="T408" s="16" t="e">
        <f>VLOOKUP(Таблица91112282710[[#This Row],[Ставка НДС]],ТаблицаСтавкиНДС[],2,FALSE)</f>
        <v>#N/A</v>
      </c>
      <c r="U408" s="6"/>
      <c r="V408" t="e">
        <f>VLOOKUP(Таблица91112282710[[#This Row],[Название источника финансирования]],ТаблИстФинанс[],2,FALSE)</f>
        <v>#N/A</v>
      </c>
      <c r="W408" s="2"/>
      <c r="X408" s="14"/>
      <c r="Y408" s="13"/>
      <c r="Z408" s="13"/>
      <c r="AA408" s="13"/>
      <c r="AB408" s="13"/>
      <c r="AC408" s="17"/>
      <c r="AD408" s="17"/>
      <c r="AE408" s="20"/>
      <c r="AF408" s="20"/>
      <c r="AG408" s="6"/>
      <c r="AH408" t="e">
        <f>VLOOKUP(Таблица91112282710[[#This Row],[Название способа закупки]],ТаблСпосЗакуп[],2,FALSE)</f>
        <v>#N/A</v>
      </c>
      <c r="AI408" s="6"/>
      <c r="AJ408" t="e">
        <f>VLOOKUP(Таблица91112282710[[#This Row],[Название формы конкурентной закупки]],ТаблФормЗакуп[],2,FALSE)</f>
        <v>#N/A</v>
      </c>
      <c r="AM408" s="14"/>
      <c r="AN408" s="14"/>
      <c r="AO408" s="15"/>
      <c r="AP408" s="14"/>
      <c r="AQ408" s="14"/>
      <c r="AR408" s="14"/>
      <c r="AT408" s="2"/>
      <c r="AV408" s="6"/>
      <c r="AW408" t="e">
        <f>VLOOKUP(Таблица91112282710[[#This Row],[Название ПД1 для согласования]],ТаблПодрГазпром[],2,FALSE)</f>
        <v>#N/A</v>
      </c>
      <c r="AX408" s="6"/>
      <c r="AY408" t="e">
        <f>VLOOKUP(Таблица91112282710[[#This Row],[Название ПД2 для согласования]],ТаблПодрГазпром[],2,FALSE)</f>
        <v>#N/A</v>
      </c>
      <c r="AZ408" s="6"/>
      <c r="BA408" t="e">
        <f>VLOOKUP(Таблица91112282710[[#This Row],[Название ПД3 для согласования]],ТаблПодрГазпром[],2,FALSE)</f>
        <v>#N/A</v>
      </c>
      <c r="BB408" s="6"/>
      <c r="BC408" t="e">
        <f>VLOOKUP(Таблица91112282710[[#This Row],[Название ПД4 для согласования]],ТаблПодрГазпром[],2,FALSE)</f>
        <v>#N/A</v>
      </c>
      <c r="BD408" s="6"/>
      <c r="BE408" t="e">
        <f>VLOOKUP(Таблица91112282710[[#This Row],[Название ПД5 для согласования]],ТаблПодрГазпром[],2,FALSE)</f>
        <v>#N/A</v>
      </c>
      <c r="BF408" s="2"/>
      <c r="BG408" s="12"/>
      <c r="BH408" s="12"/>
      <c r="BI408" s="6"/>
      <c r="BJ408" t="e">
        <f>VLOOKUP(Таблица91112282710[[#This Row],[Название направления закупки]],ТаблНапрЗакуп[],2,FALSE)</f>
        <v>#N/A</v>
      </c>
      <c r="BK408" s="14"/>
      <c r="BL408" s="43" t="e">
        <f>VLOOKUP(Таблица91112282710[[#This Row],[Наименование подразделения-заявителя закупки (только для закупок ОАО "Газпром")]],ТаблПодрГазпром[],2,FALSE)</f>
        <v>#N/A</v>
      </c>
      <c r="BM408" s="14"/>
    </row>
    <row r="409" spans="1:65" x14ac:dyDescent="0.25">
      <c r="A409" s="2"/>
      <c r="B409" s="16"/>
      <c r="C409" s="6"/>
      <c r="D409" t="e">
        <f>VLOOKUP(Таблица91112282710[[#This Row],[Название документа, основания для закупки]],ТаблОснЗакуп[],2,FALSE)</f>
        <v>#N/A</v>
      </c>
      <c r="E409" s="2"/>
      <c r="F409" s="6"/>
      <c r="G409" s="41" t="e">
        <f>VLOOKUP(Таблица91112282710[[#This Row],[ Название раздела Плана]],ТаблРазделПлана4[],2,FALSE)</f>
        <v>#N/A</v>
      </c>
      <c r="H409" s="14"/>
      <c r="I409" s="14"/>
      <c r="J409" s="17"/>
      <c r="K409" s="17"/>
      <c r="L409" s="52"/>
      <c r="M409" s="51" t="e">
        <f>VLOOKUP(Таблица91112282710[[#This Row],[Предмет закупки для учета исключений  в годовом объеме закупок (Код исключения СМСП)]],ТаблИсключ,2,FALSE)</f>
        <v>#N/A</v>
      </c>
      <c r="N409" s="20"/>
      <c r="O409" s="12"/>
      <c r="P409" s="37"/>
      <c r="Q409" s="12"/>
      <c r="R409" s="12"/>
      <c r="S409" s="12"/>
      <c r="T409" s="16" t="e">
        <f>VLOOKUP(Таблица91112282710[[#This Row],[Ставка НДС]],ТаблицаСтавкиНДС[],2,FALSE)</f>
        <v>#N/A</v>
      </c>
      <c r="U409" s="6"/>
      <c r="V409" t="e">
        <f>VLOOKUP(Таблица91112282710[[#This Row],[Название источника финансирования]],ТаблИстФинанс[],2,FALSE)</f>
        <v>#N/A</v>
      </c>
      <c r="W409" s="2"/>
      <c r="X409" s="14"/>
      <c r="Y409" s="13"/>
      <c r="Z409" s="13"/>
      <c r="AA409" s="13"/>
      <c r="AB409" s="13"/>
      <c r="AC409" s="17"/>
      <c r="AD409" s="17"/>
      <c r="AE409" s="20"/>
      <c r="AF409" s="20"/>
      <c r="AG409" s="6"/>
      <c r="AH409" t="e">
        <f>VLOOKUP(Таблица91112282710[[#This Row],[Название способа закупки]],ТаблСпосЗакуп[],2,FALSE)</f>
        <v>#N/A</v>
      </c>
      <c r="AI409" s="6"/>
      <c r="AJ409" t="e">
        <f>VLOOKUP(Таблица91112282710[[#This Row],[Название формы конкурентной закупки]],ТаблФормЗакуп[],2,FALSE)</f>
        <v>#N/A</v>
      </c>
      <c r="AM409" s="14"/>
      <c r="AN409" s="14"/>
      <c r="AO409" s="15"/>
      <c r="AP409" s="14"/>
      <c r="AQ409" s="14"/>
      <c r="AR409" s="14"/>
      <c r="AT409" s="2"/>
      <c r="AV409" s="6"/>
      <c r="AW409" t="e">
        <f>VLOOKUP(Таблица91112282710[[#This Row],[Название ПД1 для согласования]],ТаблПодрГазпром[],2,FALSE)</f>
        <v>#N/A</v>
      </c>
      <c r="AX409" s="6"/>
      <c r="AY409" t="e">
        <f>VLOOKUP(Таблица91112282710[[#This Row],[Название ПД2 для согласования]],ТаблПодрГазпром[],2,FALSE)</f>
        <v>#N/A</v>
      </c>
      <c r="AZ409" s="6"/>
      <c r="BA409" t="e">
        <f>VLOOKUP(Таблица91112282710[[#This Row],[Название ПД3 для согласования]],ТаблПодрГазпром[],2,FALSE)</f>
        <v>#N/A</v>
      </c>
      <c r="BB409" s="6"/>
      <c r="BC409" t="e">
        <f>VLOOKUP(Таблица91112282710[[#This Row],[Название ПД4 для согласования]],ТаблПодрГазпром[],2,FALSE)</f>
        <v>#N/A</v>
      </c>
      <c r="BD409" s="6"/>
      <c r="BE409" t="e">
        <f>VLOOKUP(Таблица91112282710[[#This Row],[Название ПД5 для согласования]],ТаблПодрГазпром[],2,FALSE)</f>
        <v>#N/A</v>
      </c>
      <c r="BF409" s="2"/>
      <c r="BG409" s="12"/>
      <c r="BH409" s="12"/>
      <c r="BI409" s="6"/>
      <c r="BJ409" t="e">
        <f>VLOOKUP(Таблица91112282710[[#This Row],[Название направления закупки]],ТаблНапрЗакуп[],2,FALSE)</f>
        <v>#N/A</v>
      </c>
      <c r="BK409" s="14"/>
      <c r="BL409" s="44" t="e">
        <f>VLOOKUP(Таблица91112282710[[#This Row],[Наименование подразделения-заявителя закупки (только для закупок ОАО "Газпром")]],ТаблПодрГазпром[],2,FALSE)</f>
        <v>#N/A</v>
      </c>
      <c r="BM409" s="14"/>
    </row>
    <row r="410" spans="1:65" x14ac:dyDescent="0.25">
      <c r="A410" s="2"/>
      <c r="B410" s="16"/>
      <c r="C410" s="6"/>
      <c r="D410" t="e">
        <f>VLOOKUP(Таблица91112282710[[#This Row],[Название документа, основания для закупки]],ТаблОснЗакуп[],2,FALSE)</f>
        <v>#N/A</v>
      </c>
      <c r="E410" s="2"/>
      <c r="F410" s="6"/>
      <c r="G410" s="41" t="e">
        <f>VLOOKUP(Таблица91112282710[[#This Row],[ Название раздела Плана]],ТаблРазделПлана4[],2,FALSE)</f>
        <v>#N/A</v>
      </c>
      <c r="H410" s="14"/>
      <c r="I410" s="14"/>
      <c r="J410" s="17"/>
      <c r="K410" s="17"/>
      <c r="L410" s="52"/>
      <c r="M410" s="51" t="e">
        <f>VLOOKUP(Таблица91112282710[[#This Row],[Предмет закупки для учета исключений  в годовом объеме закупок (Код исключения СМСП)]],ТаблИсключ,2,FALSE)</f>
        <v>#N/A</v>
      </c>
      <c r="N410" s="20"/>
      <c r="O410" s="12"/>
      <c r="P410" s="37"/>
      <c r="Q410" s="12"/>
      <c r="R410" s="12"/>
      <c r="S410" s="12"/>
      <c r="T410" s="16" t="e">
        <f>VLOOKUP(Таблица91112282710[[#This Row],[Ставка НДС]],ТаблицаСтавкиНДС[],2,FALSE)</f>
        <v>#N/A</v>
      </c>
      <c r="U410" s="6"/>
      <c r="V410" t="e">
        <f>VLOOKUP(Таблица91112282710[[#This Row],[Название источника финансирования]],ТаблИстФинанс[],2,FALSE)</f>
        <v>#N/A</v>
      </c>
      <c r="W410" s="2"/>
      <c r="X410" s="14"/>
      <c r="Y410" s="13"/>
      <c r="Z410" s="13"/>
      <c r="AA410" s="13"/>
      <c r="AB410" s="13"/>
      <c r="AC410" s="17"/>
      <c r="AD410" s="17"/>
      <c r="AE410" s="20"/>
      <c r="AF410" s="20"/>
      <c r="AG410" s="6"/>
      <c r="AH410" t="e">
        <f>VLOOKUP(Таблица91112282710[[#This Row],[Название способа закупки]],ТаблСпосЗакуп[],2,FALSE)</f>
        <v>#N/A</v>
      </c>
      <c r="AI410" s="6"/>
      <c r="AJ410" t="e">
        <f>VLOOKUP(Таблица91112282710[[#This Row],[Название формы конкурентной закупки]],ТаблФормЗакуп[],2,FALSE)</f>
        <v>#N/A</v>
      </c>
      <c r="AM410" s="14"/>
      <c r="AN410" s="14"/>
      <c r="AO410" s="15"/>
      <c r="AP410" s="14"/>
      <c r="AQ410" s="14"/>
      <c r="AR410" s="14"/>
      <c r="AT410" s="2"/>
      <c r="AV410" s="6"/>
      <c r="AW410" t="e">
        <f>VLOOKUP(Таблица91112282710[[#This Row],[Название ПД1 для согласования]],ТаблПодрГазпром[],2,FALSE)</f>
        <v>#N/A</v>
      </c>
      <c r="AX410" s="6"/>
      <c r="AY410" t="e">
        <f>VLOOKUP(Таблица91112282710[[#This Row],[Название ПД2 для согласования]],ТаблПодрГазпром[],2,FALSE)</f>
        <v>#N/A</v>
      </c>
      <c r="AZ410" s="6"/>
      <c r="BA410" t="e">
        <f>VLOOKUP(Таблица91112282710[[#This Row],[Название ПД3 для согласования]],ТаблПодрГазпром[],2,FALSE)</f>
        <v>#N/A</v>
      </c>
      <c r="BB410" s="6"/>
      <c r="BC410" t="e">
        <f>VLOOKUP(Таблица91112282710[[#This Row],[Название ПД4 для согласования]],ТаблПодрГазпром[],2,FALSE)</f>
        <v>#N/A</v>
      </c>
      <c r="BD410" s="6"/>
      <c r="BE410" t="e">
        <f>VLOOKUP(Таблица91112282710[[#This Row],[Название ПД5 для согласования]],ТаблПодрГазпром[],2,FALSE)</f>
        <v>#N/A</v>
      </c>
      <c r="BF410" s="2"/>
      <c r="BG410" s="12"/>
      <c r="BH410" s="12"/>
      <c r="BI410" s="6"/>
      <c r="BJ410" t="e">
        <f>VLOOKUP(Таблица91112282710[[#This Row],[Название направления закупки]],ТаблНапрЗакуп[],2,FALSE)</f>
        <v>#N/A</v>
      </c>
      <c r="BK410" s="14"/>
      <c r="BL410" s="43" t="e">
        <f>VLOOKUP(Таблица91112282710[[#This Row],[Наименование подразделения-заявителя закупки (только для закупок ОАО "Газпром")]],ТаблПодрГазпром[],2,FALSE)</f>
        <v>#N/A</v>
      </c>
      <c r="BM410" s="14"/>
    </row>
    <row r="411" spans="1:65" x14ac:dyDescent="0.25">
      <c r="A411" s="2"/>
      <c r="B411" s="16"/>
      <c r="C411" s="6"/>
      <c r="D411" t="e">
        <f>VLOOKUP(Таблица91112282710[[#This Row],[Название документа, основания для закупки]],ТаблОснЗакуп[],2,FALSE)</f>
        <v>#N/A</v>
      </c>
      <c r="E411" s="2"/>
      <c r="F411" s="6"/>
      <c r="G411" s="41" t="e">
        <f>VLOOKUP(Таблица91112282710[[#This Row],[ Название раздела Плана]],ТаблРазделПлана4[],2,FALSE)</f>
        <v>#N/A</v>
      </c>
      <c r="H411" s="14"/>
      <c r="I411" s="14"/>
      <c r="J411" s="17"/>
      <c r="K411" s="17"/>
      <c r="L411" s="52"/>
      <c r="M411" s="51" t="e">
        <f>VLOOKUP(Таблица91112282710[[#This Row],[Предмет закупки для учета исключений  в годовом объеме закупок (Код исключения СМСП)]],ТаблИсключ,2,FALSE)</f>
        <v>#N/A</v>
      </c>
      <c r="N411" s="20"/>
      <c r="O411" s="12"/>
      <c r="P411" s="37"/>
      <c r="Q411" s="12"/>
      <c r="R411" s="12"/>
      <c r="S411" s="12"/>
      <c r="T411" s="16" t="e">
        <f>VLOOKUP(Таблица91112282710[[#This Row],[Ставка НДС]],ТаблицаСтавкиНДС[],2,FALSE)</f>
        <v>#N/A</v>
      </c>
      <c r="U411" s="6"/>
      <c r="V411" t="e">
        <f>VLOOKUP(Таблица91112282710[[#This Row],[Название источника финансирования]],ТаблИстФинанс[],2,FALSE)</f>
        <v>#N/A</v>
      </c>
      <c r="W411" s="2"/>
      <c r="X411" s="14"/>
      <c r="Y411" s="13"/>
      <c r="Z411" s="13"/>
      <c r="AA411" s="13"/>
      <c r="AB411" s="13"/>
      <c r="AC411" s="17"/>
      <c r="AD411" s="17"/>
      <c r="AE411" s="20"/>
      <c r="AF411" s="20"/>
      <c r="AG411" s="6"/>
      <c r="AH411" t="e">
        <f>VLOOKUP(Таблица91112282710[[#This Row],[Название способа закупки]],ТаблСпосЗакуп[],2,FALSE)</f>
        <v>#N/A</v>
      </c>
      <c r="AI411" s="6"/>
      <c r="AJ411" t="e">
        <f>VLOOKUP(Таблица91112282710[[#This Row],[Название формы конкурентной закупки]],ТаблФормЗакуп[],2,FALSE)</f>
        <v>#N/A</v>
      </c>
      <c r="AM411" s="14"/>
      <c r="AN411" s="14"/>
      <c r="AO411" s="15"/>
      <c r="AP411" s="14"/>
      <c r="AQ411" s="14"/>
      <c r="AR411" s="14"/>
      <c r="AT411" s="2"/>
      <c r="AV411" s="6"/>
      <c r="AW411" t="e">
        <f>VLOOKUP(Таблица91112282710[[#This Row],[Название ПД1 для согласования]],ТаблПодрГазпром[],2,FALSE)</f>
        <v>#N/A</v>
      </c>
      <c r="AX411" s="6"/>
      <c r="AY411" t="e">
        <f>VLOOKUP(Таблица91112282710[[#This Row],[Название ПД2 для согласования]],ТаблПодрГазпром[],2,FALSE)</f>
        <v>#N/A</v>
      </c>
      <c r="AZ411" s="6"/>
      <c r="BA411" t="e">
        <f>VLOOKUP(Таблица91112282710[[#This Row],[Название ПД3 для согласования]],ТаблПодрГазпром[],2,FALSE)</f>
        <v>#N/A</v>
      </c>
      <c r="BB411" s="6"/>
      <c r="BC411" t="e">
        <f>VLOOKUP(Таблица91112282710[[#This Row],[Название ПД4 для согласования]],ТаблПодрГазпром[],2,FALSE)</f>
        <v>#N/A</v>
      </c>
      <c r="BD411" s="6"/>
      <c r="BE411" t="e">
        <f>VLOOKUP(Таблица91112282710[[#This Row],[Название ПД5 для согласования]],ТаблПодрГазпром[],2,FALSE)</f>
        <v>#N/A</v>
      </c>
      <c r="BF411" s="2"/>
      <c r="BG411" s="12"/>
      <c r="BH411" s="12"/>
      <c r="BI411" s="6"/>
      <c r="BJ411" t="e">
        <f>VLOOKUP(Таблица91112282710[[#This Row],[Название направления закупки]],ТаблНапрЗакуп[],2,FALSE)</f>
        <v>#N/A</v>
      </c>
      <c r="BK411" s="14"/>
      <c r="BL411" s="44" t="e">
        <f>VLOOKUP(Таблица91112282710[[#This Row],[Наименование подразделения-заявителя закупки (только для закупок ОАО "Газпром")]],ТаблПодрГазпром[],2,FALSE)</f>
        <v>#N/A</v>
      </c>
      <c r="BM411" s="14"/>
    </row>
    <row r="412" spans="1:65" x14ac:dyDescent="0.25">
      <c r="A412" s="2"/>
      <c r="B412" s="16"/>
      <c r="C412" s="6"/>
      <c r="D412" t="e">
        <f>VLOOKUP(Таблица91112282710[[#This Row],[Название документа, основания для закупки]],ТаблОснЗакуп[],2,FALSE)</f>
        <v>#N/A</v>
      </c>
      <c r="E412" s="2"/>
      <c r="F412" s="6"/>
      <c r="G412" s="41" t="e">
        <f>VLOOKUP(Таблица91112282710[[#This Row],[ Название раздела Плана]],ТаблРазделПлана4[],2,FALSE)</f>
        <v>#N/A</v>
      </c>
      <c r="H412" s="14"/>
      <c r="I412" s="14"/>
      <c r="J412" s="17"/>
      <c r="K412" s="17"/>
      <c r="L412" s="52"/>
      <c r="M412" s="51" t="e">
        <f>VLOOKUP(Таблица91112282710[[#This Row],[Предмет закупки для учета исключений  в годовом объеме закупок (Код исключения СМСП)]],ТаблИсключ,2,FALSE)</f>
        <v>#N/A</v>
      </c>
      <c r="N412" s="20"/>
      <c r="O412" s="12"/>
      <c r="P412" s="37"/>
      <c r="Q412" s="12"/>
      <c r="R412" s="12"/>
      <c r="S412" s="12"/>
      <c r="T412" s="16" t="e">
        <f>VLOOKUP(Таблица91112282710[[#This Row],[Ставка НДС]],ТаблицаСтавкиНДС[],2,FALSE)</f>
        <v>#N/A</v>
      </c>
      <c r="U412" s="6"/>
      <c r="V412" t="e">
        <f>VLOOKUP(Таблица91112282710[[#This Row],[Название источника финансирования]],ТаблИстФинанс[],2,FALSE)</f>
        <v>#N/A</v>
      </c>
      <c r="W412" s="2"/>
      <c r="X412" s="14"/>
      <c r="Y412" s="13"/>
      <c r="Z412" s="13"/>
      <c r="AA412" s="13"/>
      <c r="AB412" s="13"/>
      <c r="AC412" s="17"/>
      <c r="AD412" s="17"/>
      <c r="AE412" s="20"/>
      <c r="AF412" s="20"/>
      <c r="AG412" s="6"/>
      <c r="AH412" t="e">
        <f>VLOOKUP(Таблица91112282710[[#This Row],[Название способа закупки]],ТаблСпосЗакуп[],2,FALSE)</f>
        <v>#N/A</v>
      </c>
      <c r="AI412" s="6"/>
      <c r="AJ412" t="e">
        <f>VLOOKUP(Таблица91112282710[[#This Row],[Название формы конкурентной закупки]],ТаблФормЗакуп[],2,FALSE)</f>
        <v>#N/A</v>
      </c>
      <c r="AM412" s="14"/>
      <c r="AN412" s="14"/>
      <c r="AO412" s="15"/>
      <c r="AP412" s="14"/>
      <c r="AQ412" s="14"/>
      <c r="AR412" s="14"/>
      <c r="AT412" s="2"/>
      <c r="AV412" s="6"/>
      <c r="AW412" t="e">
        <f>VLOOKUP(Таблица91112282710[[#This Row],[Название ПД1 для согласования]],ТаблПодрГазпром[],2,FALSE)</f>
        <v>#N/A</v>
      </c>
      <c r="AX412" s="6"/>
      <c r="AY412" t="e">
        <f>VLOOKUP(Таблица91112282710[[#This Row],[Название ПД2 для согласования]],ТаблПодрГазпром[],2,FALSE)</f>
        <v>#N/A</v>
      </c>
      <c r="AZ412" s="6"/>
      <c r="BA412" t="e">
        <f>VLOOKUP(Таблица91112282710[[#This Row],[Название ПД3 для согласования]],ТаблПодрГазпром[],2,FALSE)</f>
        <v>#N/A</v>
      </c>
      <c r="BB412" s="6"/>
      <c r="BC412" t="e">
        <f>VLOOKUP(Таблица91112282710[[#This Row],[Название ПД4 для согласования]],ТаблПодрГазпром[],2,FALSE)</f>
        <v>#N/A</v>
      </c>
      <c r="BD412" s="6"/>
      <c r="BE412" t="e">
        <f>VLOOKUP(Таблица91112282710[[#This Row],[Название ПД5 для согласования]],ТаблПодрГазпром[],2,FALSE)</f>
        <v>#N/A</v>
      </c>
      <c r="BF412" s="2"/>
      <c r="BG412" s="12"/>
      <c r="BH412" s="12"/>
      <c r="BI412" s="6"/>
      <c r="BJ412" t="e">
        <f>VLOOKUP(Таблица91112282710[[#This Row],[Название направления закупки]],ТаблНапрЗакуп[],2,FALSE)</f>
        <v>#N/A</v>
      </c>
      <c r="BK412" s="14"/>
      <c r="BL412" s="43" t="e">
        <f>VLOOKUP(Таблица91112282710[[#This Row],[Наименование подразделения-заявителя закупки (только для закупок ОАО "Газпром")]],ТаблПодрГазпром[],2,FALSE)</f>
        <v>#N/A</v>
      </c>
      <c r="BM412" s="14"/>
    </row>
    <row r="413" spans="1:65" x14ac:dyDescent="0.25">
      <c r="A413" s="2"/>
      <c r="B413" s="16"/>
      <c r="C413" s="6"/>
      <c r="D413" t="e">
        <f>VLOOKUP(Таблица91112282710[[#This Row],[Название документа, основания для закупки]],ТаблОснЗакуп[],2,FALSE)</f>
        <v>#N/A</v>
      </c>
      <c r="E413" s="2"/>
      <c r="F413" s="6"/>
      <c r="G413" s="41" t="e">
        <f>VLOOKUP(Таблица91112282710[[#This Row],[ Название раздела Плана]],ТаблРазделПлана4[],2,FALSE)</f>
        <v>#N/A</v>
      </c>
      <c r="H413" s="14"/>
      <c r="I413" s="14"/>
      <c r="J413" s="17"/>
      <c r="K413" s="17"/>
      <c r="L413" s="52"/>
      <c r="M413" s="51" t="e">
        <f>VLOOKUP(Таблица91112282710[[#This Row],[Предмет закупки для учета исключений  в годовом объеме закупок (Код исключения СМСП)]],ТаблИсключ,2,FALSE)</f>
        <v>#N/A</v>
      </c>
      <c r="N413" s="20"/>
      <c r="O413" s="12"/>
      <c r="P413" s="37"/>
      <c r="Q413" s="12"/>
      <c r="R413" s="12"/>
      <c r="S413" s="12"/>
      <c r="T413" s="16" t="e">
        <f>VLOOKUP(Таблица91112282710[[#This Row],[Ставка НДС]],ТаблицаСтавкиНДС[],2,FALSE)</f>
        <v>#N/A</v>
      </c>
      <c r="U413" s="6"/>
      <c r="V413" t="e">
        <f>VLOOKUP(Таблица91112282710[[#This Row],[Название источника финансирования]],ТаблИстФинанс[],2,FALSE)</f>
        <v>#N/A</v>
      </c>
      <c r="W413" s="2"/>
      <c r="X413" s="14"/>
      <c r="Y413" s="13"/>
      <c r="Z413" s="13"/>
      <c r="AA413" s="13"/>
      <c r="AB413" s="13"/>
      <c r="AC413" s="17"/>
      <c r="AD413" s="17"/>
      <c r="AE413" s="20"/>
      <c r="AF413" s="20"/>
      <c r="AG413" s="6"/>
      <c r="AH413" t="e">
        <f>VLOOKUP(Таблица91112282710[[#This Row],[Название способа закупки]],ТаблСпосЗакуп[],2,FALSE)</f>
        <v>#N/A</v>
      </c>
      <c r="AI413" s="6"/>
      <c r="AJ413" t="e">
        <f>VLOOKUP(Таблица91112282710[[#This Row],[Название формы конкурентной закупки]],ТаблФормЗакуп[],2,FALSE)</f>
        <v>#N/A</v>
      </c>
      <c r="AM413" s="14"/>
      <c r="AN413" s="14"/>
      <c r="AO413" s="15"/>
      <c r="AP413" s="14"/>
      <c r="AQ413" s="14"/>
      <c r="AR413" s="14"/>
      <c r="AT413" s="2"/>
      <c r="AV413" s="6"/>
      <c r="AW413" t="e">
        <f>VLOOKUP(Таблица91112282710[[#This Row],[Название ПД1 для согласования]],ТаблПодрГазпром[],2,FALSE)</f>
        <v>#N/A</v>
      </c>
      <c r="AX413" s="6"/>
      <c r="AY413" t="e">
        <f>VLOOKUP(Таблица91112282710[[#This Row],[Название ПД2 для согласования]],ТаблПодрГазпром[],2,FALSE)</f>
        <v>#N/A</v>
      </c>
      <c r="AZ413" s="6"/>
      <c r="BA413" t="e">
        <f>VLOOKUP(Таблица91112282710[[#This Row],[Название ПД3 для согласования]],ТаблПодрГазпром[],2,FALSE)</f>
        <v>#N/A</v>
      </c>
      <c r="BB413" s="6"/>
      <c r="BC413" t="e">
        <f>VLOOKUP(Таблица91112282710[[#This Row],[Название ПД4 для согласования]],ТаблПодрГазпром[],2,FALSE)</f>
        <v>#N/A</v>
      </c>
      <c r="BD413" s="6"/>
      <c r="BE413" t="e">
        <f>VLOOKUP(Таблица91112282710[[#This Row],[Название ПД5 для согласования]],ТаблПодрГазпром[],2,FALSE)</f>
        <v>#N/A</v>
      </c>
      <c r="BF413" s="2"/>
      <c r="BG413" s="12"/>
      <c r="BH413" s="12"/>
      <c r="BI413" s="6"/>
      <c r="BJ413" t="e">
        <f>VLOOKUP(Таблица91112282710[[#This Row],[Название направления закупки]],ТаблНапрЗакуп[],2,FALSE)</f>
        <v>#N/A</v>
      </c>
      <c r="BK413" s="14"/>
      <c r="BL413" s="44" t="e">
        <f>VLOOKUP(Таблица91112282710[[#This Row],[Наименование подразделения-заявителя закупки (только для закупок ОАО "Газпром")]],ТаблПодрГазпром[],2,FALSE)</f>
        <v>#N/A</v>
      </c>
      <c r="BM413" s="14"/>
    </row>
    <row r="414" spans="1:65" x14ac:dyDescent="0.25">
      <c r="A414" s="2"/>
      <c r="B414" s="16"/>
      <c r="C414" s="6"/>
      <c r="D414" t="e">
        <f>VLOOKUP(Таблица91112282710[[#This Row],[Название документа, основания для закупки]],ТаблОснЗакуп[],2,FALSE)</f>
        <v>#N/A</v>
      </c>
      <c r="E414" s="2"/>
      <c r="F414" s="6"/>
      <c r="G414" s="41" t="e">
        <f>VLOOKUP(Таблица91112282710[[#This Row],[ Название раздела Плана]],ТаблРазделПлана4[],2,FALSE)</f>
        <v>#N/A</v>
      </c>
      <c r="H414" s="14"/>
      <c r="I414" s="14"/>
      <c r="J414" s="17"/>
      <c r="K414" s="17"/>
      <c r="L414" s="52"/>
      <c r="M414" s="51" t="e">
        <f>VLOOKUP(Таблица91112282710[[#This Row],[Предмет закупки для учета исключений  в годовом объеме закупок (Код исключения СМСП)]],ТаблИсключ,2,FALSE)</f>
        <v>#N/A</v>
      </c>
      <c r="N414" s="20"/>
      <c r="O414" s="12"/>
      <c r="P414" s="37"/>
      <c r="Q414" s="12"/>
      <c r="R414" s="12"/>
      <c r="S414" s="12"/>
      <c r="T414" s="16" t="e">
        <f>VLOOKUP(Таблица91112282710[[#This Row],[Ставка НДС]],ТаблицаСтавкиНДС[],2,FALSE)</f>
        <v>#N/A</v>
      </c>
      <c r="U414" s="6"/>
      <c r="V414" t="e">
        <f>VLOOKUP(Таблица91112282710[[#This Row],[Название источника финансирования]],ТаблИстФинанс[],2,FALSE)</f>
        <v>#N/A</v>
      </c>
      <c r="W414" s="2"/>
      <c r="X414" s="14"/>
      <c r="Y414" s="13"/>
      <c r="Z414" s="13"/>
      <c r="AA414" s="13"/>
      <c r="AB414" s="13"/>
      <c r="AC414" s="17"/>
      <c r="AD414" s="17"/>
      <c r="AE414" s="20"/>
      <c r="AF414" s="20"/>
      <c r="AG414" s="6"/>
      <c r="AH414" t="e">
        <f>VLOOKUP(Таблица91112282710[[#This Row],[Название способа закупки]],ТаблСпосЗакуп[],2,FALSE)</f>
        <v>#N/A</v>
      </c>
      <c r="AI414" s="6"/>
      <c r="AJ414" t="e">
        <f>VLOOKUP(Таблица91112282710[[#This Row],[Название формы конкурентной закупки]],ТаблФормЗакуп[],2,FALSE)</f>
        <v>#N/A</v>
      </c>
      <c r="AM414" s="14"/>
      <c r="AN414" s="14"/>
      <c r="AO414" s="15"/>
      <c r="AP414" s="14"/>
      <c r="AQ414" s="14"/>
      <c r="AR414" s="14"/>
      <c r="AT414" s="2"/>
      <c r="AV414" s="6"/>
      <c r="AW414" t="e">
        <f>VLOOKUP(Таблица91112282710[[#This Row],[Название ПД1 для согласования]],ТаблПодрГазпром[],2,FALSE)</f>
        <v>#N/A</v>
      </c>
      <c r="AX414" s="6"/>
      <c r="AY414" t="e">
        <f>VLOOKUP(Таблица91112282710[[#This Row],[Название ПД2 для согласования]],ТаблПодрГазпром[],2,FALSE)</f>
        <v>#N/A</v>
      </c>
      <c r="AZ414" s="6"/>
      <c r="BA414" t="e">
        <f>VLOOKUP(Таблица91112282710[[#This Row],[Название ПД3 для согласования]],ТаблПодрГазпром[],2,FALSE)</f>
        <v>#N/A</v>
      </c>
      <c r="BB414" s="6"/>
      <c r="BC414" t="e">
        <f>VLOOKUP(Таблица91112282710[[#This Row],[Название ПД4 для согласования]],ТаблПодрГазпром[],2,FALSE)</f>
        <v>#N/A</v>
      </c>
      <c r="BD414" s="6"/>
      <c r="BE414" t="e">
        <f>VLOOKUP(Таблица91112282710[[#This Row],[Название ПД5 для согласования]],ТаблПодрГазпром[],2,FALSE)</f>
        <v>#N/A</v>
      </c>
      <c r="BF414" s="2"/>
      <c r="BG414" s="12"/>
      <c r="BH414" s="12"/>
      <c r="BI414" s="6"/>
      <c r="BJ414" t="e">
        <f>VLOOKUP(Таблица91112282710[[#This Row],[Название направления закупки]],ТаблНапрЗакуп[],2,FALSE)</f>
        <v>#N/A</v>
      </c>
      <c r="BK414" s="14"/>
      <c r="BL414" s="43" t="e">
        <f>VLOOKUP(Таблица91112282710[[#This Row],[Наименование подразделения-заявителя закупки (только для закупок ОАО "Газпром")]],ТаблПодрГазпром[],2,FALSE)</f>
        <v>#N/A</v>
      </c>
      <c r="BM414" s="14"/>
    </row>
    <row r="415" spans="1:65" x14ac:dyDescent="0.25">
      <c r="A415" s="2"/>
      <c r="B415" s="16"/>
      <c r="C415" s="6"/>
      <c r="D415" t="e">
        <f>VLOOKUP(Таблица91112282710[[#This Row],[Название документа, основания для закупки]],ТаблОснЗакуп[],2,FALSE)</f>
        <v>#N/A</v>
      </c>
      <c r="E415" s="2"/>
      <c r="F415" s="6"/>
      <c r="G415" s="41" t="e">
        <f>VLOOKUP(Таблица91112282710[[#This Row],[ Название раздела Плана]],ТаблРазделПлана4[],2,FALSE)</f>
        <v>#N/A</v>
      </c>
      <c r="H415" s="14"/>
      <c r="I415" s="14"/>
      <c r="J415" s="17"/>
      <c r="K415" s="17"/>
      <c r="L415" s="52"/>
      <c r="M415" s="51" t="e">
        <f>VLOOKUP(Таблица91112282710[[#This Row],[Предмет закупки для учета исключений  в годовом объеме закупок (Код исключения СМСП)]],ТаблИсключ,2,FALSE)</f>
        <v>#N/A</v>
      </c>
      <c r="N415" s="20"/>
      <c r="O415" s="12"/>
      <c r="P415" s="37"/>
      <c r="Q415" s="12"/>
      <c r="R415" s="12"/>
      <c r="S415" s="12"/>
      <c r="T415" s="16" t="e">
        <f>VLOOKUP(Таблица91112282710[[#This Row],[Ставка НДС]],ТаблицаСтавкиНДС[],2,FALSE)</f>
        <v>#N/A</v>
      </c>
      <c r="U415" s="6"/>
      <c r="V415" t="e">
        <f>VLOOKUP(Таблица91112282710[[#This Row],[Название источника финансирования]],ТаблИстФинанс[],2,FALSE)</f>
        <v>#N/A</v>
      </c>
      <c r="W415" s="2"/>
      <c r="X415" s="14"/>
      <c r="Y415" s="13"/>
      <c r="Z415" s="13"/>
      <c r="AA415" s="13"/>
      <c r="AB415" s="13"/>
      <c r="AC415" s="17"/>
      <c r="AD415" s="17"/>
      <c r="AE415" s="20"/>
      <c r="AF415" s="20"/>
      <c r="AG415" s="6"/>
      <c r="AH415" t="e">
        <f>VLOOKUP(Таблица91112282710[[#This Row],[Название способа закупки]],ТаблСпосЗакуп[],2,FALSE)</f>
        <v>#N/A</v>
      </c>
      <c r="AI415" s="6"/>
      <c r="AJ415" t="e">
        <f>VLOOKUP(Таблица91112282710[[#This Row],[Название формы конкурентной закупки]],ТаблФормЗакуп[],2,FALSE)</f>
        <v>#N/A</v>
      </c>
      <c r="AM415" s="14"/>
      <c r="AN415" s="14"/>
      <c r="AO415" s="15"/>
      <c r="AP415" s="14"/>
      <c r="AQ415" s="14"/>
      <c r="AR415" s="14"/>
      <c r="AT415" s="2"/>
      <c r="AV415" s="6"/>
      <c r="AW415" t="e">
        <f>VLOOKUP(Таблица91112282710[[#This Row],[Название ПД1 для согласования]],ТаблПодрГазпром[],2,FALSE)</f>
        <v>#N/A</v>
      </c>
      <c r="AX415" s="6"/>
      <c r="AY415" t="e">
        <f>VLOOKUP(Таблица91112282710[[#This Row],[Название ПД2 для согласования]],ТаблПодрГазпром[],2,FALSE)</f>
        <v>#N/A</v>
      </c>
      <c r="AZ415" s="6"/>
      <c r="BA415" t="e">
        <f>VLOOKUP(Таблица91112282710[[#This Row],[Название ПД3 для согласования]],ТаблПодрГазпром[],2,FALSE)</f>
        <v>#N/A</v>
      </c>
      <c r="BB415" s="6"/>
      <c r="BC415" t="e">
        <f>VLOOKUP(Таблица91112282710[[#This Row],[Название ПД4 для согласования]],ТаблПодрГазпром[],2,FALSE)</f>
        <v>#N/A</v>
      </c>
      <c r="BD415" s="6"/>
      <c r="BE415" t="e">
        <f>VLOOKUP(Таблица91112282710[[#This Row],[Название ПД5 для согласования]],ТаблПодрГазпром[],2,FALSE)</f>
        <v>#N/A</v>
      </c>
      <c r="BF415" s="2"/>
      <c r="BG415" s="12"/>
      <c r="BH415" s="12"/>
      <c r="BI415" s="6"/>
      <c r="BJ415" t="e">
        <f>VLOOKUP(Таблица91112282710[[#This Row],[Название направления закупки]],ТаблНапрЗакуп[],2,FALSE)</f>
        <v>#N/A</v>
      </c>
      <c r="BK415" s="14"/>
      <c r="BL415" s="44" t="e">
        <f>VLOOKUP(Таблица91112282710[[#This Row],[Наименование подразделения-заявителя закупки (только для закупок ОАО "Газпром")]],ТаблПодрГазпром[],2,FALSE)</f>
        <v>#N/A</v>
      </c>
      <c r="BM415" s="14"/>
    </row>
    <row r="416" spans="1:65" x14ac:dyDescent="0.25">
      <c r="A416" s="2"/>
      <c r="B416" s="16"/>
      <c r="C416" s="6"/>
      <c r="D416" t="e">
        <f>VLOOKUP(Таблица91112282710[[#This Row],[Название документа, основания для закупки]],ТаблОснЗакуп[],2,FALSE)</f>
        <v>#N/A</v>
      </c>
      <c r="E416" s="2"/>
      <c r="F416" s="6"/>
      <c r="G416" s="41" t="e">
        <f>VLOOKUP(Таблица91112282710[[#This Row],[ Название раздела Плана]],ТаблРазделПлана4[],2,FALSE)</f>
        <v>#N/A</v>
      </c>
      <c r="H416" s="14"/>
      <c r="I416" s="14"/>
      <c r="J416" s="17"/>
      <c r="K416" s="17"/>
      <c r="L416" s="52"/>
      <c r="M416" s="51" t="e">
        <f>VLOOKUP(Таблица91112282710[[#This Row],[Предмет закупки для учета исключений  в годовом объеме закупок (Код исключения СМСП)]],ТаблИсключ,2,FALSE)</f>
        <v>#N/A</v>
      </c>
      <c r="N416" s="20"/>
      <c r="O416" s="12"/>
      <c r="P416" s="37"/>
      <c r="Q416" s="12"/>
      <c r="R416" s="12"/>
      <c r="S416" s="12"/>
      <c r="T416" s="16" t="e">
        <f>VLOOKUP(Таблица91112282710[[#This Row],[Ставка НДС]],ТаблицаСтавкиНДС[],2,FALSE)</f>
        <v>#N/A</v>
      </c>
      <c r="U416" s="6"/>
      <c r="V416" t="e">
        <f>VLOOKUP(Таблица91112282710[[#This Row],[Название источника финансирования]],ТаблИстФинанс[],2,FALSE)</f>
        <v>#N/A</v>
      </c>
      <c r="W416" s="2"/>
      <c r="X416" s="14"/>
      <c r="Y416" s="13"/>
      <c r="Z416" s="13"/>
      <c r="AA416" s="13"/>
      <c r="AB416" s="13"/>
      <c r="AC416" s="17"/>
      <c r="AD416" s="17"/>
      <c r="AE416" s="20"/>
      <c r="AF416" s="20"/>
      <c r="AG416" s="6"/>
      <c r="AH416" t="e">
        <f>VLOOKUP(Таблица91112282710[[#This Row],[Название способа закупки]],ТаблСпосЗакуп[],2,FALSE)</f>
        <v>#N/A</v>
      </c>
      <c r="AI416" s="6"/>
      <c r="AJ416" t="e">
        <f>VLOOKUP(Таблица91112282710[[#This Row],[Название формы конкурентной закупки]],ТаблФормЗакуп[],2,FALSE)</f>
        <v>#N/A</v>
      </c>
      <c r="AM416" s="14"/>
      <c r="AN416" s="14"/>
      <c r="AO416" s="15"/>
      <c r="AP416" s="14"/>
      <c r="AQ416" s="14"/>
      <c r="AR416" s="14"/>
      <c r="AT416" s="2"/>
      <c r="AV416" s="6"/>
      <c r="AW416" t="e">
        <f>VLOOKUP(Таблица91112282710[[#This Row],[Название ПД1 для согласования]],ТаблПодрГазпром[],2,FALSE)</f>
        <v>#N/A</v>
      </c>
      <c r="AX416" s="6"/>
      <c r="AY416" t="e">
        <f>VLOOKUP(Таблица91112282710[[#This Row],[Название ПД2 для согласования]],ТаблПодрГазпром[],2,FALSE)</f>
        <v>#N/A</v>
      </c>
      <c r="AZ416" s="6"/>
      <c r="BA416" t="e">
        <f>VLOOKUP(Таблица91112282710[[#This Row],[Название ПД3 для согласования]],ТаблПодрГазпром[],2,FALSE)</f>
        <v>#N/A</v>
      </c>
      <c r="BB416" s="6"/>
      <c r="BC416" t="e">
        <f>VLOOKUP(Таблица91112282710[[#This Row],[Название ПД4 для согласования]],ТаблПодрГазпром[],2,FALSE)</f>
        <v>#N/A</v>
      </c>
      <c r="BD416" s="6"/>
      <c r="BE416" t="e">
        <f>VLOOKUP(Таблица91112282710[[#This Row],[Название ПД5 для согласования]],ТаблПодрГазпром[],2,FALSE)</f>
        <v>#N/A</v>
      </c>
      <c r="BF416" s="2"/>
      <c r="BG416" s="12"/>
      <c r="BH416" s="12"/>
      <c r="BI416" s="6"/>
      <c r="BJ416" t="e">
        <f>VLOOKUP(Таблица91112282710[[#This Row],[Название направления закупки]],ТаблНапрЗакуп[],2,FALSE)</f>
        <v>#N/A</v>
      </c>
      <c r="BK416" s="14"/>
      <c r="BL416" s="43" t="e">
        <f>VLOOKUP(Таблица91112282710[[#This Row],[Наименование подразделения-заявителя закупки (только для закупок ОАО "Газпром")]],ТаблПодрГазпром[],2,FALSE)</f>
        <v>#N/A</v>
      </c>
      <c r="BM416" s="14"/>
    </row>
    <row r="417" spans="1:65" x14ac:dyDescent="0.25">
      <c r="A417" s="2"/>
      <c r="B417" s="16"/>
      <c r="C417" s="6"/>
      <c r="D417" t="e">
        <f>VLOOKUP(Таблица91112282710[[#This Row],[Название документа, основания для закупки]],ТаблОснЗакуп[],2,FALSE)</f>
        <v>#N/A</v>
      </c>
      <c r="E417" s="2"/>
      <c r="F417" s="6"/>
      <c r="G417" s="41" t="e">
        <f>VLOOKUP(Таблица91112282710[[#This Row],[ Название раздела Плана]],ТаблРазделПлана4[],2,FALSE)</f>
        <v>#N/A</v>
      </c>
      <c r="H417" s="14"/>
      <c r="I417" s="14"/>
      <c r="J417" s="17"/>
      <c r="K417" s="17"/>
      <c r="L417" s="52"/>
      <c r="M417" s="51" t="e">
        <f>VLOOKUP(Таблица91112282710[[#This Row],[Предмет закупки для учета исключений  в годовом объеме закупок (Код исключения СМСП)]],ТаблИсключ,2,FALSE)</f>
        <v>#N/A</v>
      </c>
      <c r="N417" s="20"/>
      <c r="O417" s="12"/>
      <c r="P417" s="37"/>
      <c r="Q417" s="12"/>
      <c r="R417" s="12"/>
      <c r="S417" s="12"/>
      <c r="T417" s="16" t="e">
        <f>VLOOKUP(Таблица91112282710[[#This Row],[Ставка НДС]],ТаблицаСтавкиНДС[],2,FALSE)</f>
        <v>#N/A</v>
      </c>
      <c r="U417" s="6"/>
      <c r="V417" t="e">
        <f>VLOOKUP(Таблица91112282710[[#This Row],[Название источника финансирования]],ТаблИстФинанс[],2,FALSE)</f>
        <v>#N/A</v>
      </c>
      <c r="W417" s="2"/>
      <c r="X417" s="14"/>
      <c r="Y417" s="13"/>
      <c r="Z417" s="13"/>
      <c r="AA417" s="13"/>
      <c r="AB417" s="13"/>
      <c r="AC417" s="17"/>
      <c r="AD417" s="17"/>
      <c r="AE417" s="20"/>
      <c r="AF417" s="20"/>
      <c r="AG417" s="6"/>
      <c r="AH417" t="e">
        <f>VLOOKUP(Таблица91112282710[[#This Row],[Название способа закупки]],ТаблСпосЗакуп[],2,FALSE)</f>
        <v>#N/A</v>
      </c>
      <c r="AI417" s="6"/>
      <c r="AJ417" t="e">
        <f>VLOOKUP(Таблица91112282710[[#This Row],[Название формы конкурентной закупки]],ТаблФормЗакуп[],2,FALSE)</f>
        <v>#N/A</v>
      </c>
      <c r="AM417" s="14"/>
      <c r="AN417" s="14"/>
      <c r="AO417" s="15"/>
      <c r="AP417" s="14"/>
      <c r="AQ417" s="14"/>
      <c r="AR417" s="14"/>
      <c r="AT417" s="2"/>
      <c r="AV417" s="6"/>
      <c r="AW417" t="e">
        <f>VLOOKUP(Таблица91112282710[[#This Row],[Название ПД1 для согласования]],ТаблПодрГазпром[],2,FALSE)</f>
        <v>#N/A</v>
      </c>
      <c r="AX417" s="6"/>
      <c r="AY417" t="e">
        <f>VLOOKUP(Таблица91112282710[[#This Row],[Название ПД2 для согласования]],ТаблПодрГазпром[],2,FALSE)</f>
        <v>#N/A</v>
      </c>
      <c r="AZ417" s="6"/>
      <c r="BA417" t="e">
        <f>VLOOKUP(Таблица91112282710[[#This Row],[Название ПД3 для согласования]],ТаблПодрГазпром[],2,FALSE)</f>
        <v>#N/A</v>
      </c>
      <c r="BB417" s="6"/>
      <c r="BC417" t="e">
        <f>VLOOKUP(Таблица91112282710[[#This Row],[Название ПД4 для согласования]],ТаблПодрГазпром[],2,FALSE)</f>
        <v>#N/A</v>
      </c>
      <c r="BD417" s="6"/>
      <c r="BE417" t="e">
        <f>VLOOKUP(Таблица91112282710[[#This Row],[Название ПД5 для согласования]],ТаблПодрГазпром[],2,FALSE)</f>
        <v>#N/A</v>
      </c>
      <c r="BF417" s="2"/>
      <c r="BG417" s="12"/>
      <c r="BH417" s="12"/>
      <c r="BI417" s="6"/>
      <c r="BJ417" t="e">
        <f>VLOOKUP(Таблица91112282710[[#This Row],[Название направления закупки]],ТаблНапрЗакуп[],2,FALSE)</f>
        <v>#N/A</v>
      </c>
      <c r="BK417" s="14"/>
      <c r="BL417" s="44" t="e">
        <f>VLOOKUP(Таблица91112282710[[#This Row],[Наименование подразделения-заявителя закупки (только для закупок ОАО "Газпром")]],ТаблПодрГазпром[],2,FALSE)</f>
        <v>#N/A</v>
      </c>
      <c r="BM417" s="14"/>
    </row>
    <row r="418" spans="1:65" x14ac:dyDescent="0.25">
      <c r="A418" s="2"/>
      <c r="B418" s="16"/>
      <c r="C418" s="6"/>
      <c r="D418" t="e">
        <f>VLOOKUP(Таблица91112282710[[#This Row],[Название документа, основания для закупки]],ТаблОснЗакуп[],2,FALSE)</f>
        <v>#N/A</v>
      </c>
      <c r="E418" s="2"/>
      <c r="F418" s="6"/>
      <c r="G418" s="41" t="e">
        <f>VLOOKUP(Таблица91112282710[[#This Row],[ Название раздела Плана]],ТаблРазделПлана4[],2,FALSE)</f>
        <v>#N/A</v>
      </c>
      <c r="H418" s="14"/>
      <c r="I418" s="14"/>
      <c r="J418" s="17"/>
      <c r="K418" s="17"/>
      <c r="L418" s="52"/>
      <c r="M418" s="51" t="e">
        <f>VLOOKUP(Таблица91112282710[[#This Row],[Предмет закупки для учета исключений  в годовом объеме закупок (Код исключения СМСП)]],ТаблИсключ,2,FALSE)</f>
        <v>#N/A</v>
      </c>
      <c r="N418" s="20"/>
      <c r="O418" s="12"/>
      <c r="P418" s="37"/>
      <c r="Q418" s="12"/>
      <c r="R418" s="12"/>
      <c r="S418" s="12"/>
      <c r="T418" s="16" t="e">
        <f>VLOOKUP(Таблица91112282710[[#This Row],[Ставка НДС]],ТаблицаСтавкиНДС[],2,FALSE)</f>
        <v>#N/A</v>
      </c>
      <c r="U418" s="6"/>
      <c r="V418" t="e">
        <f>VLOOKUP(Таблица91112282710[[#This Row],[Название источника финансирования]],ТаблИстФинанс[],2,FALSE)</f>
        <v>#N/A</v>
      </c>
      <c r="W418" s="2"/>
      <c r="X418" s="14"/>
      <c r="Y418" s="13"/>
      <c r="Z418" s="13"/>
      <c r="AA418" s="13"/>
      <c r="AB418" s="13"/>
      <c r="AC418" s="17"/>
      <c r="AD418" s="17"/>
      <c r="AE418" s="20"/>
      <c r="AF418" s="20"/>
      <c r="AG418" s="6"/>
      <c r="AH418" t="e">
        <f>VLOOKUP(Таблица91112282710[[#This Row],[Название способа закупки]],ТаблСпосЗакуп[],2,FALSE)</f>
        <v>#N/A</v>
      </c>
      <c r="AI418" s="6"/>
      <c r="AJ418" t="e">
        <f>VLOOKUP(Таблица91112282710[[#This Row],[Название формы конкурентной закупки]],ТаблФормЗакуп[],2,FALSE)</f>
        <v>#N/A</v>
      </c>
      <c r="AM418" s="14"/>
      <c r="AN418" s="14"/>
      <c r="AO418" s="15"/>
      <c r="AP418" s="14"/>
      <c r="AQ418" s="14"/>
      <c r="AR418" s="14"/>
      <c r="AT418" s="2"/>
      <c r="AV418" s="6"/>
      <c r="AW418" t="e">
        <f>VLOOKUP(Таблица91112282710[[#This Row],[Название ПД1 для согласования]],ТаблПодрГазпром[],2,FALSE)</f>
        <v>#N/A</v>
      </c>
      <c r="AX418" s="6"/>
      <c r="AY418" t="e">
        <f>VLOOKUP(Таблица91112282710[[#This Row],[Название ПД2 для согласования]],ТаблПодрГазпром[],2,FALSE)</f>
        <v>#N/A</v>
      </c>
      <c r="AZ418" s="6"/>
      <c r="BA418" t="e">
        <f>VLOOKUP(Таблица91112282710[[#This Row],[Название ПД3 для согласования]],ТаблПодрГазпром[],2,FALSE)</f>
        <v>#N/A</v>
      </c>
      <c r="BB418" s="6"/>
      <c r="BC418" t="e">
        <f>VLOOKUP(Таблица91112282710[[#This Row],[Название ПД4 для согласования]],ТаблПодрГазпром[],2,FALSE)</f>
        <v>#N/A</v>
      </c>
      <c r="BD418" s="6"/>
      <c r="BE418" t="e">
        <f>VLOOKUP(Таблица91112282710[[#This Row],[Название ПД5 для согласования]],ТаблПодрГазпром[],2,FALSE)</f>
        <v>#N/A</v>
      </c>
      <c r="BF418" s="2"/>
      <c r="BG418" s="12"/>
      <c r="BH418" s="12"/>
      <c r="BI418" s="6"/>
      <c r="BJ418" t="e">
        <f>VLOOKUP(Таблица91112282710[[#This Row],[Название направления закупки]],ТаблНапрЗакуп[],2,FALSE)</f>
        <v>#N/A</v>
      </c>
      <c r="BK418" s="14"/>
      <c r="BL418" s="43" t="e">
        <f>VLOOKUP(Таблица91112282710[[#This Row],[Наименование подразделения-заявителя закупки (только для закупок ОАО "Газпром")]],ТаблПодрГазпром[],2,FALSE)</f>
        <v>#N/A</v>
      </c>
      <c r="BM418" s="14"/>
    </row>
    <row r="419" spans="1:65" x14ac:dyDescent="0.25">
      <c r="A419" s="2"/>
      <c r="B419" s="16"/>
      <c r="C419" s="6"/>
      <c r="D419" t="e">
        <f>VLOOKUP(Таблица91112282710[[#This Row],[Название документа, основания для закупки]],ТаблОснЗакуп[],2,FALSE)</f>
        <v>#N/A</v>
      </c>
      <c r="E419" s="2"/>
      <c r="F419" s="6"/>
      <c r="G419" s="41" t="e">
        <f>VLOOKUP(Таблица91112282710[[#This Row],[ Название раздела Плана]],ТаблРазделПлана4[],2,FALSE)</f>
        <v>#N/A</v>
      </c>
      <c r="H419" s="14"/>
      <c r="I419" s="14"/>
      <c r="J419" s="17"/>
      <c r="K419" s="17"/>
      <c r="L419" s="52"/>
      <c r="M419" s="51" t="e">
        <f>VLOOKUP(Таблица91112282710[[#This Row],[Предмет закупки для учета исключений  в годовом объеме закупок (Код исключения СМСП)]],ТаблИсключ,2,FALSE)</f>
        <v>#N/A</v>
      </c>
      <c r="N419" s="20"/>
      <c r="O419" s="12"/>
      <c r="P419" s="37"/>
      <c r="Q419" s="12"/>
      <c r="R419" s="12"/>
      <c r="S419" s="12"/>
      <c r="T419" s="16" t="e">
        <f>VLOOKUP(Таблица91112282710[[#This Row],[Ставка НДС]],ТаблицаСтавкиНДС[],2,FALSE)</f>
        <v>#N/A</v>
      </c>
      <c r="U419" s="6"/>
      <c r="V419" t="e">
        <f>VLOOKUP(Таблица91112282710[[#This Row],[Название источника финансирования]],ТаблИстФинанс[],2,FALSE)</f>
        <v>#N/A</v>
      </c>
      <c r="W419" s="2"/>
      <c r="X419" s="14"/>
      <c r="Y419" s="13"/>
      <c r="Z419" s="13"/>
      <c r="AA419" s="13"/>
      <c r="AB419" s="13"/>
      <c r="AC419" s="17"/>
      <c r="AD419" s="17"/>
      <c r="AE419" s="20"/>
      <c r="AF419" s="20"/>
      <c r="AG419" s="6"/>
      <c r="AH419" t="e">
        <f>VLOOKUP(Таблица91112282710[[#This Row],[Название способа закупки]],ТаблСпосЗакуп[],2,FALSE)</f>
        <v>#N/A</v>
      </c>
      <c r="AI419" s="6"/>
      <c r="AJ419" t="e">
        <f>VLOOKUP(Таблица91112282710[[#This Row],[Название формы конкурентной закупки]],ТаблФормЗакуп[],2,FALSE)</f>
        <v>#N/A</v>
      </c>
      <c r="AM419" s="14"/>
      <c r="AN419" s="14"/>
      <c r="AO419" s="15"/>
      <c r="AP419" s="14"/>
      <c r="AQ419" s="14"/>
      <c r="AR419" s="14"/>
      <c r="AT419" s="2"/>
      <c r="AV419" s="6"/>
      <c r="AW419" t="e">
        <f>VLOOKUP(Таблица91112282710[[#This Row],[Название ПД1 для согласования]],ТаблПодрГазпром[],2,FALSE)</f>
        <v>#N/A</v>
      </c>
      <c r="AX419" s="6"/>
      <c r="AY419" t="e">
        <f>VLOOKUP(Таблица91112282710[[#This Row],[Название ПД2 для согласования]],ТаблПодрГазпром[],2,FALSE)</f>
        <v>#N/A</v>
      </c>
      <c r="AZ419" s="6"/>
      <c r="BA419" t="e">
        <f>VLOOKUP(Таблица91112282710[[#This Row],[Название ПД3 для согласования]],ТаблПодрГазпром[],2,FALSE)</f>
        <v>#N/A</v>
      </c>
      <c r="BB419" s="6"/>
      <c r="BC419" t="e">
        <f>VLOOKUP(Таблица91112282710[[#This Row],[Название ПД4 для согласования]],ТаблПодрГазпром[],2,FALSE)</f>
        <v>#N/A</v>
      </c>
      <c r="BD419" s="6"/>
      <c r="BE419" t="e">
        <f>VLOOKUP(Таблица91112282710[[#This Row],[Название ПД5 для согласования]],ТаблПодрГазпром[],2,FALSE)</f>
        <v>#N/A</v>
      </c>
      <c r="BF419" s="2"/>
      <c r="BG419" s="12"/>
      <c r="BH419" s="12"/>
      <c r="BI419" s="6"/>
      <c r="BJ419" t="e">
        <f>VLOOKUP(Таблица91112282710[[#This Row],[Название направления закупки]],ТаблНапрЗакуп[],2,FALSE)</f>
        <v>#N/A</v>
      </c>
      <c r="BK419" s="14"/>
      <c r="BL419" s="44" t="e">
        <f>VLOOKUP(Таблица91112282710[[#This Row],[Наименование подразделения-заявителя закупки (только для закупок ОАО "Газпром")]],ТаблПодрГазпром[],2,FALSE)</f>
        <v>#N/A</v>
      </c>
      <c r="BM419" s="14"/>
    </row>
    <row r="420" spans="1:65" x14ac:dyDescent="0.25">
      <c r="A420" s="2"/>
      <c r="B420" s="16"/>
      <c r="C420" s="6"/>
      <c r="D420" t="e">
        <f>VLOOKUP(Таблица91112282710[[#This Row],[Название документа, основания для закупки]],ТаблОснЗакуп[],2,FALSE)</f>
        <v>#N/A</v>
      </c>
      <c r="E420" s="2"/>
      <c r="F420" s="6"/>
      <c r="G420" s="41" t="e">
        <f>VLOOKUP(Таблица91112282710[[#This Row],[ Название раздела Плана]],ТаблРазделПлана4[],2,FALSE)</f>
        <v>#N/A</v>
      </c>
      <c r="H420" s="14"/>
      <c r="I420" s="14"/>
      <c r="J420" s="17"/>
      <c r="K420" s="17"/>
      <c r="L420" s="52"/>
      <c r="M420" s="51" t="e">
        <f>VLOOKUP(Таблица91112282710[[#This Row],[Предмет закупки для учета исключений  в годовом объеме закупок (Код исключения СМСП)]],ТаблИсключ,2,FALSE)</f>
        <v>#N/A</v>
      </c>
      <c r="N420" s="20"/>
      <c r="O420" s="12"/>
      <c r="P420" s="37"/>
      <c r="Q420" s="12"/>
      <c r="R420" s="12"/>
      <c r="S420" s="12"/>
      <c r="T420" s="16" t="e">
        <f>VLOOKUP(Таблица91112282710[[#This Row],[Ставка НДС]],ТаблицаСтавкиНДС[],2,FALSE)</f>
        <v>#N/A</v>
      </c>
      <c r="U420" s="6"/>
      <c r="V420" t="e">
        <f>VLOOKUP(Таблица91112282710[[#This Row],[Название источника финансирования]],ТаблИстФинанс[],2,FALSE)</f>
        <v>#N/A</v>
      </c>
      <c r="W420" s="2"/>
      <c r="X420" s="14"/>
      <c r="Y420" s="13"/>
      <c r="Z420" s="13"/>
      <c r="AA420" s="13"/>
      <c r="AB420" s="13"/>
      <c r="AC420" s="17"/>
      <c r="AD420" s="17"/>
      <c r="AE420" s="20"/>
      <c r="AF420" s="20"/>
      <c r="AG420" s="6"/>
      <c r="AH420" t="e">
        <f>VLOOKUP(Таблица91112282710[[#This Row],[Название способа закупки]],ТаблСпосЗакуп[],2,FALSE)</f>
        <v>#N/A</v>
      </c>
      <c r="AI420" s="6"/>
      <c r="AJ420" t="e">
        <f>VLOOKUP(Таблица91112282710[[#This Row],[Название формы конкурентной закупки]],ТаблФормЗакуп[],2,FALSE)</f>
        <v>#N/A</v>
      </c>
      <c r="AM420" s="14"/>
      <c r="AN420" s="14"/>
      <c r="AO420" s="15"/>
      <c r="AP420" s="14"/>
      <c r="AQ420" s="14"/>
      <c r="AR420" s="14"/>
      <c r="AT420" s="2"/>
      <c r="AV420" s="6"/>
      <c r="AW420" t="e">
        <f>VLOOKUP(Таблица91112282710[[#This Row],[Название ПД1 для согласования]],ТаблПодрГазпром[],2,FALSE)</f>
        <v>#N/A</v>
      </c>
      <c r="AX420" s="6"/>
      <c r="AY420" t="e">
        <f>VLOOKUP(Таблица91112282710[[#This Row],[Название ПД2 для согласования]],ТаблПодрГазпром[],2,FALSE)</f>
        <v>#N/A</v>
      </c>
      <c r="AZ420" s="6"/>
      <c r="BA420" t="e">
        <f>VLOOKUP(Таблица91112282710[[#This Row],[Название ПД3 для согласования]],ТаблПодрГазпром[],2,FALSE)</f>
        <v>#N/A</v>
      </c>
      <c r="BB420" s="6"/>
      <c r="BC420" t="e">
        <f>VLOOKUP(Таблица91112282710[[#This Row],[Название ПД4 для согласования]],ТаблПодрГазпром[],2,FALSE)</f>
        <v>#N/A</v>
      </c>
      <c r="BD420" s="6"/>
      <c r="BE420" t="e">
        <f>VLOOKUP(Таблица91112282710[[#This Row],[Название ПД5 для согласования]],ТаблПодрГазпром[],2,FALSE)</f>
        <v>#N/A</v>
      </c>
      <c r="BF420" s="2"/>
      <c r="BG420" s="12"/>
      <c r="BH420" s="12"/>
      <c r="BI420" s="6"/>
      <c r="BJ420" t="e">
        <f>VLOOKUP(Таблица91112282710[[#This Row],[Название направления закупки]],ТаблНапрЗакуп[],2,FALSE)</f>
        <v>#N/A</v>
      </c>
      <c r="BK420" s="14"/>
      <c r="BL420" s="43" t="e">
        <f>VLOOKUP(Таблица91112282710[[#This Row],[Наименование подразделения-заявителя закупки (только для закупок ОАО "Газпром")]],ТаблПодрГазпром[],2,FALSE)</f>
        <v>#N/A</v>
      </c>
      <c r="BM420" s="14"/>
    </row>
    <row r="421" spans="1:65" x14ac:dyDescent="0.25">
      <c r="A421" s="2"/>
      <c r="B421" s="16"/>
      <c r="C421" s="6"/>
      <c r="D421" t="e">
        <f>VLOOKUP(Таблица91112282710[[#This Row],[Название документа, основания для закупки]],ТаблОснЗакуп[],2,FALSE)</f>
        <v>#N/A</v>
      </c>
      <c r="E421" s="2"/>
      <c r="F421" s="6"/>
      <c r="G421" s="41" t="e">
        <f>VLOOKUP(Таблица91112282710[[#This Row],[ Название раздела Плана]],ТаблРазделПлана4[],2,FALSE)</f>
        <v>#N/A</v>
      </c>
      <c r="H421" s="14"/>
      <c r="I421" s="14"/>
      <c r="J421" s="17"/>
      <c r="K421" s="17"/>
      <c r="L421" s="52"/>
      <c r="M421" s="51" t="e">
        <f>VLOOKUP(Таблица91112282710[[#This Row],[Предмет закупки для учета исключений  в годовом объеме закупок (Код исключения СМСП)]],ТаблИсключ,2,FALSE)</f>
        <v>#N/A</v>
      </c>
      <c r="N421" s="20"/>
      <c r="O421" s="12"/>
      <c r="P421" s="37"/>
      <c r="Q421" s="12"/>
      <c r="R421" s="12"/>
      <c r="S421" s="12"/>
      <c r="T421" s="16" t="e">
        <f>VLOOKUP(Таблица91112282710[[#This Row],[Ставка НДС]],ТаблицаСтавкиНДС[],2,FALSE)</f>
        <v>#N/A</v>
      </c>
      <c r="U421" s="6"/>
      <c r="V421" t="e">
        <f>VLOOKUP(Таблица91112282710[[#This Row],[Название источника финансирования]],ТаблИстФинанс[],2,FALSE)</f>
        <v>#N/A</v>
      </c>
      <c r="W421" s="2"/>
      <c r="X421" s="14"/>
      <c r="Y421" s="13"/>
      <c r="Z421" s="13"/>
      <c r="AA421" s="13"/>
      <c r="AB421" s="13"/>
      <c r="AC421" s="17"/>
      <c r="AD421" s="17"/>
      <c r="AE421" s="20"/>
      <c r="AF421" s="20"/>
      <c r="AG421" s="6"/>
      <c r="AH421" t="e">
        <f>VLOOKUP(Таблица91112282710[[#This Row],[Название способа закупки]],ТаблСпосЗакуп[],2,FALSE)</f>
        <v>#N/A</v>
      </c>
      <c r="AI421" s="6"/>
      <c r="AJ421" t="e">
        <f>VLOOKUP(Таблица91112282710[[#This Row],[Название формы конкурентной закупки]],ТаблФормЗакуп[],2,FALSE)</f>
        <v>#N/A</v>
      </c>
      <c r="AM421" s="14"/>
      <c r="AN421" s="14"/>
      <c r="AO421" s="15"/>
      <c r="AP421" s="14"/>
      <c r="AQ421" s="14"/>
      <c r="AR421" s="14"/>
      <c r="AT421" s="2"/>
      <c r="AV421" s="6"/>
      <c r="AW421" t="e">
        <f>VLOOKUP(Таблица91112282710[[#This Row],[Название ПД1 для согласования]],ТаблПодрГазпром[],2,FALSE)</f>
        <v>#N/A</v>
      </c>
      <c r="AX421" s="6"/>
      <c r="AY421" t="e">
        <f>VLOOKUP(Таблица91112282710[[#This Row],[Название ПД2 для согласования]],ТаблПодрГазпром[],2,FALSE)</f>
        <v>#N/A</v>
      </c>
      <c r="AZ421" s="6"/>
      <c r="BA421" t="e">
        <f>VLOOKUP(Таблица91112282710[[#This Row],[Название ПД3 для согласования]],ТаблПодрГазпром[],2,FALSE)</f>
        <v>#N/A</v>
      </c>
      <c r="BB421" s="6"/>
      <c r="BC421" t="e">
        <f>VLOOKUP(Таблица91112282710[[#This Row],[Название ПД4 для согласования]],ТаблПодрГазпром[],2,FALSE)</f>
        <v>#N/A</v>
      </c>
      <c r="BD421" s="6"/>
      <c r="BE421" t="e">
        <f>VLOOKUP(Таблица91112282710[[#This Row],[Название ПД5 для согласования]],ТаблПодрГазпром[],2,FALSE)</f>
        <v>#N/A</v>
      </c>
      <c r="BF421" s="2"/>
      <c r="BG421" s="12"/>
      <c r="BH421" s="12"/>
      <c r="BI421" s="6"/>
      <c r="BJ421" t="e">
        <f>VLOOKUP(Таблица91112282710[[#This Row],[Название направления закупки]],ТаблНапрЗакуп[],2,FALSE)</f>
        <v>#N/A</v>
      </c>
      <c r="BK421" s="14"/>
      <c r="BL421" s="44" t="e">
        <f>VLOOKUP(Таблица91112282710[[#This Row],[Наименование подразделения-заявителя закупки (только для закупок ОАО "Газпром")]],ТаблПодрГазпром[],2,FALSE)</f>
        <v>#N/A</v>
      </c>
      <c r="BM421" s="14"/>
    </row>
    <row r="422" spans="1:65" x14ac:dyDescent="0.25">
      <c r="A422" s="2"/>
      <c r="B422" s="16"/>
      <c r="C422" s="6"/>
      <c r="D422" t="e">
        <f>VLOOKUP(Таблица91112282710[[#This Row],[Название документа, основания для закупки]],ТаблОснЗакуп[],2,FALSE)</f>
        <v>#N/A</v>
      </c>
      <c r="E422" s="2"/>
      <c r="F422" s="6"/>
      <c r="G422" s="41" t="e">
        <f>VLOOKUP(Таблица91112282710[[#This Row],[ Название раздела Плана]],ТаблРазделПлана4[],2,FALSE)</f>
        <v>#N/A</v>
      </c>
      <c r="H422" s="14"/>
      <c r="I422" s="14"/>
      <c r="J422" s="17"/>
      <c r="K422" s="17"/>
      <c r="L422" s="52"/>
      <c r="M422" s="51" t="e">
        <f>VLOOKUP(Таблица91112282710[[#This Row],[Предмет закупки для учета исключений  в годовом объеме закупок (Код исключения СМСП)]],ТаблИсключ,2,FALSE)</f>
        <v>#N/A</v>
      </c>
      <c r="N422" s="20"/>
      <c r="O422" s="12"/>
      <c r="P422" s="37"/>
      <c r="Q422" s="12"/>
      <c r="R422" s="12"/>
      <c r="S422" s="12"/>
      <c r="T422" s="16" t="e">
        <f>VLOOKUP(Таблица91112282710[[#This Row],[Ставка НДС]],ТаблицаСтавкиНДС[],2,FALSE)</f>
        <v>#N/A</v>
      </c>
      <c r="U422" s="6"/>
      <c r="V422" t="e">
        <f>VLOOKUP(Таблица91112282710[[#This Row],[Название источника финансирования]],ТаблИстФинанс[],2,FALSE)</f>
        <v>#N/A</v>
      </c>
      <c r="W422" s="2"/>
      <c r="X422" s="14"/>
      <c r="Y422" s="13"/>
      <c r="Z422" s="13"/>
      <c r="AA422" s="13"/>
      <c r="AB422" s="13"/>
      <c r="AC422" s="17"/>
      <c r="AD422" s="17"/>
      <c r="AE422" s="20"/>
      <c r="AF422" s="20"/>
      <c r="AG422" s="6"/>
      <c r="AH422" t="e">
        <f>VLOOKUP(Таблица91112282710[[#This Row],[Название способа закупки]],ТаблСпосЗакуп[],2,FALSE)</f>
        <v>#N/A</v>
      </c>
      <c r="AI422" s="6"/>
      <c r="AJ422" t="e">
        <f>VLOOKUP(Таблица91112282710[[#This Row],[Название формы конкурентной закупки]],ТаблФормЗакуп[],2,FALSE)</f>
        <v>#N/A</v>
      </c>
      <c r="AM422" s="14"/>
      <c r="AN422" s="14"/>
      <c r="AO422" s="15"/>
      <c r="AP422" s="14"/>
      <c r="AQ422" s="14"/>
      <c r="AR422" s="14"/>
      <c r="AT422" s="2"/>
      <c r="AV422" s="6"/>
      <c r="AW422" t="e">
        <f>VLOOKUP(Таблица91112282710[[#This Row],[Название ПД1 для согласования]],ТаблПодрГазпром[],2,FALSE)</f>
        <v>#N/A</v>
      </c>
      <c r="AX422" s="6"/>
      <c r="AY422" t="e">
        <f>VLOOKUP(Таблица91112282710[[#This Row],[Название ПД2 для согласования]],ТаблПодрГазпром[],2,FALSE)</f>
        <v>#N/A</v>
      </c>
      <c r="AZ422" s="6"/>
      <c r="BA422" t="e">
        <f>VLOOKUP(Таблица91112282710[[#This Row],[Название ПД3 для согласования]],ТаблПодрГазпром[],2,FALSE)</f>
        <v>#N/A</v>
      </c>
      <c r="BB422" s="6"/>
      <c r="BC422" t="e">
        <f>VLOOKUP(Таблица91112282710[[#This Row],[Название ПД4 для согласования]],ТаблПодрГазпром[],2,FALSE)</f>
        <v>#N/A</v>
      </c>
      <c r="BD422" s="6"/>
      <c r="BE422" t="e">
        <f>VLOOKUP(Таблица91112282710[[#This Row],[Название ПД5 для согласования]],ТаблПодрГазпром[],2,FALSE)</f>
        <v>#N/A</v>
      </c>
      <c r="BF422" s="2"/>
      <c r="BG422" s="12"/>
      <c r="BH422" s="12"/>
      <c r="BI422" s="6"/>
      <c r="BJ422" t="e">
        <f>VLOOKUP(Таблица91112282710[[#This Row],[Название направления закупки]],ТаблНапрЗакуп[],2,FALSE)</f>
        <v>#N/A</v>
      </c>
      <c r="BK422" s="14"/>
      <c r="BL422" s="43" t="e">
        <f>VLOOKUP(Таблица91112282710[[#This Row],[Наименование подразделения-заявителя закупки (только для закупок ОАО "Газпром")]],ТаблПодрГазпром[],2,FALSE)</f>
        <v>#N/A</v>
      </c>
      <c r="BM422" s="14"/>
    </row>
    <row r="423" spans="1:65" x14ac:dyDescent="0.25">
      <c r="A423" s="2"/>
      <c r="B423" s="16"/>
      <c r="C423" s="6"/>
      <c r="D423" t="e">
        <f>VLOOKUP(Таблица91112282710[[#This Row],[Название документа, основания для закупки]],ТаблОснЗакуп[],2,FALSE)</f>
        <v>#N/A</v>
      </c>
      <c r="E423" s="2"/>
      <c r="F423" s="6"/>
      <c r="G423" s="41" t="e">
        <f>VLOOKUP(Таблица91112282710[[#This Row],[ Название раздела Плана]],ТаблРазделПлана4[],2,FALSE)</f>
        <v>#N/A</v>
      </c>
      <c r="H423" s="14"/>
      <c r="I423" s="14"/>
      <c r="J423" s="17"/>
      <c r="K423" s="17"/>
      <c r="L423" s="52"/>
      <c r="M423" s="51" t="e">
        <f>VLOOKUP(Таблица91112282710[[#This Row],[Предмет закупки для учета исключений  в годовом объеме закупок (Код исключения СМСП)]],ТаблИсключ,2,FALSE)</f>
        <v>#N/A</v>
      </c>
      <c r="N423" s="20"/>
      <c r="O423" s="12"/>
      <c r="P423" s="37"/>
      <c r="Q423" s="12"/>
      <c r="R423" s="12"/>
      <c r="S423" s="12"/>
      <c r="T423" s="16" t="e">
        <f>VLOOKUP(Таблица91112282710[[#This Row],[Ставка НДС]],ТаблицаСтавкиНДС[],2,FALSE)</f>
        <v>#N/A</v>
      </c>
      <c r="U423" s="6"/>
      <c r="V423" t="e">
        <f>VLOOKUP(Таблица91112282710[[#This Row],[Название источника финансирования]],ТаблИстФинанс[],2,FALSE)</f>
        <v>#N/A</v>
      </c>
      <c r="W423" s="2"/>
      <c r="X423" s="14"/>
      <c r="Y423" s="13"/>
      <c r="Z423" s="13"/>
      <c r="AA423" s="13"/>
      <c r="AB423" s="13"/>
      <c r="AC423" s="17"/>
      <c r="AD423" s="17"/>
      <c r="AE423" s="20"/>
      <c r="AF423" s="20"/>
      <c r="AG423" s="6"/>
      <c r="AH423" t="e">
        <f>VLOOKUP(Таблица91112282710[[#This Row],[Название способа закупки]],ТаблСпосЗакуп[],2,FALSE)</f>
        <v>#N/A</v>
      </c>
      <c r="AI423" s="6"/>
      <c r="AJ423" t="e">
        <f>VLOOKUP(Таблица91112282710[[#This Row],[Название формы конкурентной закупки]],ТаблФормЗакуп[],2,FALSE)</f>
        <v>#N/A</v>
      </c>
      <c r="AM423" s="14"/>
      <c r="AN423" s="14"/>
      <c r="AO423" s="15"/>
      <c r="AP423" s="14"/>
      <c r="AQ423" s="14"/>
      <c r="AR423" s="14"/>
      <c r="AT423" s="2"/>
      <c r="AV423" s="6"/>
      <c r="AW423" t="e">
        <f>VLOOKUP(Таблица91112282710[[#This Row],[Название ПД1 для согласования]],ТаблПодрГазпром[],2,FALSE)</f>
        <v>#N/A</v>
      </c>
      <c r="AX423" s="6"/>
      <c r="AY423" t="e">
        <f>VLOOKUP(Таблица91112282710[[#This Row],[Название ПД2 для согласования]],ТаблПодрГазпром[],2,FALSE)</f>
        <v>#N/A</v>
      </c>
      <c r="AZ423" s="6"/>
      <c r="BA423" t="e">
        <f>VLOOKUP(Таблица91112282710[[#This Row],[Название ПД3 для согласования]],ТаблПодрГазпром[],2,FALSE)</f>
        <v>#N/A</v>
      </c>
      <c r="BB423" s="6"/>
      <c r="BC423" t="e">
        <f>VLOOKUP(Таблица91112282710[[#This Row],[Название ПД4 для согласования]],ТаблПодрГазпром[],2,FALSE)</f>
        <v>#N/A</v>
      </c>
      <c r="BD423" s="6"/>
      <c r="BE423" t="e">
        <f>VLOOKUP(Таблица91112282710[[#This Row],[Название ПД5 для согласования]],ТаблПодрГазпром[],2,FALSE)</f>
        <v>#N/A</v>
      </c>
      <c r="BF423" s="2"/>
      <c r="BG423" s="12"/>
      <c r="BH423" s="12"/>
      <c r="BI423" s="6"/>
      <c r="BJ423" t="e">
        <f>VLOOKUP(Таблица91112282710[[#This Row],[Название направления закупки]],ТаблНапрЗакуп[],2,FALSE)</f>
        <v>#N/A</v>
      </c>
      <c r="BK423" s="14"/>
      <c r="BL423" s="44" t="e">
        <f>VLOOKUP(Таблица91112282710[[#This Row],[Наименование подразделения-заявителя закупки (только для закупок ОАО "Газпром")]],ТаблПодрГазпром[],2,FALSE)</f>
        <v>#N/A</v>
      </c>
      <c r="BM423" s="14"/>
    </row>
    <row r="424" spans="1:65" x14ac:dyDescent="0.25">
      <c r="A424" s="2"/>
      <c r="B424" s="16"/>
      <c r="C424" s="6"/>
      <c r="D424" t="e">
        <f>VLOOKUP(Таблица91112282710[[#This Row],[Название документа, основания для закупки]],ТаблОснЗакуп[],2,FALSE)</f>
        <v>#N/A</v>
      </c>
      <c r="E424" s="2"/>
      <c r="F424" s="6"/>
      <c r="G424" s="41" t="e">
        <f>VLOOKUP(Таблица91112282710[[#This Row],[ Название раздела Плана]],ТаблРазделПлана4[],2,FALSE)</f>
        <v>#N/A</v>
      </c>
      <c r="H424" s="14"/>
      <c r="I424" s="14"/>
      <c r="J424" s="17"/>
      <c r="K424" s="17"/>
      <c r="L424" s="52"/>
      <c r="M424" s="51" t="e">
        <f>VLOOKUP(Таблица91112282710[[#This Row],[Предмет закупки для учета исключений  в годовом объеме закупок (Код исключения СМСП)]],ТаблИсключ,2,FALSE)</f>
        <v>#N/A</v>
      </c>
      <c r="N424" s="20"/>
      <c r="O424" s="12"/>
      <c r="P424" s="37"/>
      <c r="Q424" s="12"/>
      <c r="R424" s="12"/>
      <c r="S424" s="12"/>
      <c r="T424" s="16" t="e">
        <f>VLOOKUP(Таблица91112282710[[#This Row],[Ставка НДС]],ТаблицаСтавкиНДС[],2,FALSE)</f>
        <v>#N/A</v>
      </c>
      <c r="U424" s="6"/>
      <c r="V424" t="e">
        <f>VLOOKUP(Таблица91112282710[[#This Row],[Название источника финансирования]],ТаблИстФинанс[],2,FALSE)</f>
        <v>#N/A</v>
      </c>
      <c r="W424" s="2"/>
      <c r="X424" s="14"/>
      <c r="Y424" s="13"/>
      <c r="Z424" s="13"/>
      <c r="AA424" s="13"/>
      <c r="AB424" s="13"/>
      <c r="AC424" s="17"/>
      <c r="AD424" s="17"/>
      <c r="AE424" s="20"/>
      <c r="AF424" s="20"/>
      <c r="AG424" s="6"/>
      <c r="AH424" t="e">
        <f>VLOOKUP(Таблица91112282710[[#This Row],[Название способа закупки]],ТаблСпосЗакуп[],2,FALSE)</f>
        <v>#N/A</v>
      </c>
      <c r="AI424" s="6"/>
      <c r="AJ424" t="e">
        <f>VLOOKUP(Таблица91112282710[[#This Row],[Название формы конкурентной закупки]],ТаблФормЗакуп[],2,FALSE)</f>
        <v>#N/A</v>
      </c>
      <c r="AM424" s="14"/>
      <c r="AN424" s="14"/>
      <c r="AO424" s="15"/>
      <c r="AP424" s="14"/>
      <c r="AQ424" s="14"/>
      <c r="AR424" s="14"/>
      <c r="AT424" s="2"/>
      <c r="AV424" s="6"/>
      <c r="AW424" t="e">
        <f>VLOOKUP(Таблица91112282710[[#This Row],[Название ПД1 для согласования]],ТаблПодрГазпром[],2,FALSE)</f>
        <v>#N/A</v>
      </c>
      <c r="AX424" s="6"/>
      <c r="AY424" t="e">
        <f>VLOOKUP(Таблица91112282710[[#This Row],[Название ПД2 для согласования]],ТаблПодрГазпром[],2,FALSE)</f>
        <v>#N/A</v>
      </c>
      <c r="AZ424" s="6"/>
      <c r="BA424" t="e">
        <f>VLOOKUP(Таблица91112282710[[#This Row],[Название ПД3 для согласования]],ТаблПодрГазпром[],2,FALSE)</f>
        <v>#N/A</v>
      </c>
      <c r="BB424" s="6"/>
      <c r="BC424" t="e">
        <f>VLOOKUP(Таблица91112282710[[#This Row],[Название ПД4 для согласования]],ТаблПодрГазпром[],2,FALSE)</f>
        <v>#N/A</v>
      </c>
      <c r="BD424" s="6"/>
      <c r="BE424" t="e">
        <f>VLOOKUP(Таблица91112282710[[#This Row],[Название ПД5 для согласования]],ТаблПодрГазпром[],2,FALSE)</f>
        <v>#N/A</v>
      </c>
      <c r="BF424" s="2"/>
      <c r="BG424" s="12"/>
      <c r="BH424" s="12"/>
      <c r="BI424" s="6"/>
      <c r="BJ424" t="e">
        <f>VLOOKUP(Таблица91112282710[[#This Row],[Название направления закупки]],ТаблНапрЗакуп[],2,FALSE)</f>
        <v>#N/A</v>
      </c>
      <c r="BK424" s="14"/>
      <c r="BL424" s="43" t="e">
        <f>VLOOKUP(Таблица91112282710[[#This Row],[Наименование подразделения-заявителя закупки (только для закупок ОАО "Газпром")]],ТаблПодрГазпром[],2,FALSE)</f>
        <v>#N/A</v>
      </c>
      <c r="BM424" s="14"/>
    </row>
    <row r="425" spans="1:65" x14ac:dyDescent="0.25">
      <c r="A425" s="2"/>
      <c r="B425" s="16"/>
      <c r="C425" s="6"/>
      <c r="D425" t="e">
        <f>VLOOKUP(Таблица91112282710[[#This Row],[Название документа, основания для закупки]],ТаблОснЗакуп[],2,FALSE)</f>
        <v>#N/A</v>
      </c>
      <c r="E425" s="2"/>
      <c r="F425" s="6"/>
      <c r="G425" s="41" t="e">
        <f>VLOOKUP(Таблица91112282710[[#This Row],[ Название раздела Плана]],ТаблРазделПлана4[],2,FALSE)</f>
        <v>#N/A</v>
      </c>
      <c r="H425" s="14"/>
      <c r="I425" s="14"/>
      <c r="J425" s="17"/>
      <c r="K425" s="17"/>
      <c r="L425" s="52"/>
      <c r="M425" s="51" t="e">
        <f>VLOOKUP(Таблица91112282710[[#This Row],[Предмет закупки для учета исключений  в годовом объеме закупок (Код исключения СМСП)]],ТаблИсключ,2,FALSE)</f>
        <v>#N/A</v>
      </c>
      <c r="N425" s="20"/>
      <c r="O425" s="12"/>
      <c r="P425" s="37"/>
      <c r="Q425" s="12"/>
      <c r="R425" s="12"/>
      <c r="S425" s="12"/>
      <c r="T425" s="16" t="e">
        <f>VLOOKUP(Таблица91112282710[[#This Row],[Ставка НДС]],ТаблицаСтавкиНДС[],2,FALSE)</f>
        <v>#N/A</v>
      </c>
      <c r="U425" s="6"/>
      <c r="V425" t="e">
        <f>VLOOKUP(Таблица91112282710[[#This Row],[Название источника финансирования]],ТаблИстФинанс[],2,FALSE)</f>
        <v>#N/A</v>
      </c>
      <c r="W425" s="2"/>
      <c r="X425" s="14"/>
      <c r="Y425" s="13"/>
      <c r="Z425" s="13"/>
      <c r="AA425" s="13"/>
      <c r="AB425" s="13"/>
      <c r="AC425" s="17"/>
      <c r="AD425" s="17"/>
      <c r="AE425" s="20"/>
      <c r="AF425" s="20"/>
      <c r="AG425" s="6"/>
      <c r="AH425" t="e">
        <f>VLOOKUP(Таблица91112282710[[#This Row],[Название способа закупки]],ТаблСпосЗакуп[],2,FALSE)</f>
        <v>#N/A</v>
      </c>
      <c r="AI425" s="6"/>
      <c r="AJ425" t="e">
        <f>VLOOKUP(Таблица91112282710[[#This Row],[Название формы конкурентной закупки]],ТаблФормЗакуп[],2,FALSE)</f>
        <v>#N/A</v>
      </c>
      <c r="AM425" s="14"/>
      <c r="AN425" s="14"/>
      <c r="AO425" s="15"/>
      <c r="AP425" s="14"/>
      <c r="AQ425" s="14"/>
      <c r="AR425" s="14"/>
      <c r="AT425" s="2"/>
      <c r="AV425" s="6"/>
      <c r="AW425" t="e">
        <f>VLOOKUP(Таблица91112282710[[#This Row],[Название ПД1 для согласования]],ТаблПодрГазпром[],2,FALSE)</f>
        <v>#N/A</v>
      </c>
      <c r="AX425" s="6"/>
      <c r="AY425" t="e">
        <f>VLOOKUP(Таблица91112282710[[#This Row],[Название ПД2 для согласования]],ТаблПодрГазпром[],2,FALSE)</f>
        <v>#N/A</v>
      </c>
      <c r="AZ425" s="6"/>
      <c r="BA425" t="e">
        <f>VLOOKUP(Таблица91112282710[[#This Row],[Название ПД3 для согласования]],ТаблПодрГазпром[],2,FALSE)</f>
        <v>#N/A</v>
      </c>
      <c r="BB425" s="6"/>
      <c r="BC425" t="e">
        <f>VLOOKUP(Таблица91112282710[[#This Row],[Название ПД4 для согласования]],ТаблПодрГазпром[],2,FALSE)</f>
        <v>#N/A</v>
      </c>
      <c r="BD425" s="6"/>
      <c r="BE425" t="e">
        <f>VLOOKUP(Таблица91112282710[[#This Row],[Название ПД5 для согласования]],ТаблПодрГазпром[],2,FALSE)</f>
        <v>#N/A</v>
      </c>
      <c r="BF425" s="2"/>
      <c r="BG425" s="12"/>
      <c r="BH425" s="12"/>
      <c r="BI425" s="6"/>
      <c r="BJ425" t="e">
        <f>VLOOKUP(Таблица91112282710[[#This Row],[Название направления закупки]],ТаблНапрЗакуп[],2,FALSE)</f>
        <v>#N/A</v>
      </c>
      <c r="BK425" s="14"/>
      <c r="BL425" s="44" t="e">
        <f>VLOOKUP(Таблица91112282710[[#This Row],[Наименование подразделения-заявителя закупки (только для закупок ОАО "Газпром")]],ТаблПодрГазпром[],2,FALSE)</f>
        <v>#N/A</v>
      </c>
      <c r="BM425" s="14"/>
    </row>
    <row r="426" spans="1:65" x14ac:dyDescent="0.25">
      <c r="A426" s="2"/>
      <c r="B426" s="16"/>
      <c r="C426" s="6"/>
      <c r="D426" t="e">
        <f>VLOOKUP(Таблица91112282710[[#This Row],[Название документа, основания для закупки]],ТаблОснЗакуп[],2,FALSE)</f>
        <v>#N/A</v>
      </c>
      <c r="E426" s="2"/>
      <c r="F426" s="6"/>
      <c r="G426" s="41" t="e">
        <f>VLOOKUP(Таблица91112282710[[#This Row],[ Название раздела Плана]],ТаблРазделПлана4[],2,FALSE)</f>
        <v>#N/A</v>
      </c>
      <c r="H426" s="14"/>
      <c r="I426" s="14"/>
      <c r="J426" s="17"/>
      <c r="K426" s="17"/>
      <c r="L426" s="52"/>
      <c r="M426" s="51" t="e">
        <f>VLOOKUP(Таблица91112282710[[#This Row],[Предмет закупки для учета исключений  в годовом объеме закупок (Код исключения СМСП)]],ТаблИсключ,2,FALSE)</f>
        <v>#N/A</v>
      </c>
      <c r="N426" s="20"/>
      <c r="O426" s="12"/>
      <c r="P426" s="37"/>
      <c r="Q426" s="12"/>
      <c r="R426" s="12"/>
      <c r="S426" s="12"/>
      <c r="T426" s="16" t="e">
        <f>VLOOKUP(Таблица91112282710[[#This Row],[Ставка НДС]],ТаблицаСтавкиНДС[],2,FALSE)</f>
        <v>#N/A</v>
      </c>
      <c r="U426" s="6"/>
      <c r="V426" t="e">
        <f>VLOOKUP(Таблица91112282710[[#This Row],[Название источника финансирования]],ТаблИстФинанс[],2,FALSE)</f>
        <v>#N/A</v>
      </c>
      <c r="W426" s="2"/>
      <c r="X426" s="14"/>
      <c r="Y426" s="13"/>
      <c r="Z426" s="13"/>
      <c r="AA426" s="13"/>
      <c r="AB426" s="13"/>
      <c r="AC426" s="17"/>
      <c r="AD426" s="17"/>
      <c r="AE426" s="20"/>
      <c r="AF426" s="20"/>
      <c r="AG426" s="6"/>
      <c r="AH426" t="e">
        <f>VLOOKUP(Таблица91112282710[[#This Row],[Название способа закупки]],ТаблСпосЗакуп[],2,FALSE)</f>
        <v>#N/A</v>
      </c>
      <c r="AI426" s="6"/>
      <c r="AJ426" t="e">
        <f>VLOOKUP(Таблица91112282710[[#This Row],[Название формы конкурентной закупки]],ТаблФормЗакуп[],2,FALSE)</f>
        <v>#N/A</v>
      </c>
      <c r="AM426" s="14"/>
      <c r="AN426" s="14"/>
      <c r="AO426" s="15"/>
      <c r="AP426" s="14"/>
      <c r="AQ426" s="14"/>
      <c r="AR426" s="14"/>
      <c r="AT426" s="2"/>
      <c r="AV426" s="6"/>
      <c r="AW426" t="e">
        <f>VLOOKUP(Таблица91112282710[[#This Row],[Название ПД1 для согласования]],ТаблПодрГазпром[],2,FALSE)</f>
        <v>#N/A</v>
      </c>
      <c r="AX426" s="6"/>
      <c r="AY426" t="e">
        <f>VLOOKUP(Таблица91112282710[[#This Row],[Название ПД2 для согласования]],ТаблПодрГазпром[],2,FALSE)</f>
        <v>#N/A</v>
      </c>
      <c r="AZ426" s="6"/>
      <c r="BA426" t="e">
        <f>VLOOKUP(Таблица91112282710[[#This Row],[Название ПД3 для согласования]],ТаблПодрГазпром[],2,FALSE)</f>
        <v>#N/A</v>
      </c>
      <c r="BB426" s="6"/>
      <c r="BC426" t="e">
        <f>VLOOKUP(Таблица91112282710[[#This Row],[Название ПД4 для согласования]],ТаблПодрГазпром[],2,FALSE)</f>
        <v>#N/A</v>
      </c>
      <c r="BD426" s="6"/>
      <c r="BE426" t="e">
        <f>VLOOKUP(Таблица91112282710[[#This Row],[Название ПД5 для согласования]],ТаблПодрГазпром[],2,FALSE)</f>
        <v>#N/A</v>
      </c>
      <c r="BF426" s="2"/>
      <c r="BG426" s="12"/>
      <c r="BH426" s="12"/>
      <c r="BI426" s="6"/>
      <c r="BJ426" t="e">
        <f>VLOOKUP(Таблица91112282710[[#This Row],[Название направления закупки]],ТаблНапрЗакуп[],2,FALSE)</f>
        <v>#N/A</v>
      </c>
      <c r="BK426" s="14"/>
      <c r="BL426" s="43" t="e">
        <f>VLOOKUP(Таблица91112282710[[#This Row],[Наименование подразделения-заявителя закупки (только для закупок ОАО "Газпром")]],ТаблПодрГазпром[],2,FALSE)</f>
        <v>#N/A</v>
      </c>
      <c r="BM426" s="14"/>
    </row>
    <row r="427" spans="1:65" x14ac:dyDescent="0.25">
      <c r="A427" s="2"/>
      <c r="B427" s="16"/>
      <c r="C427" s="6"/>
      <c r="D427" t="e">
        <f>VLOOKUP(Таблица91112282710[[#This Row],[Название документа, основания для закупки]],ТаблОснЗакуп[],2,FALSE)</f>
        <v>#N/A</v>
      </c>
      <c r="E427" s="2"/>
      <c r="F427" s="6"/>
      <c r="G427" s="41" t="e">
        <f>VLOOKUP(Таблица91112282710[[#This Row],[ Название раздела Плана]],ТаблРазделПлана4[],2,FALSE)</f>
        <v>#N/A</v>
      </c>
      <c r="H427" s="14"/>
      <c r="I427" s="14"/>
      <c r="J427" s="17"/>
      <c r="K427" s="17"/>
      <c r="L427" s="52"/>
      <c r="M427" s="51" t="e">
        <f>VLOOKUP(Таблица91112282710[[#This Row],[Предмет закупки для учета исключений  в годовом объеме закупок (Код исключения СМСП)]],ТаблИсключ,2,FALSE)</f>
        <v>#N/A</v>
      </c>
      <c r="N427" s="20"/>
      <c r="O427" s="12"/>
      <c r="P427" s="37"/>
      <c r="Q427" s="12"/>
      <c r="R427" s="12"/>
      <c r="S427" s="12"/>
      <c r="T427" s="16" t="e">
        <f>VLOOKUP(Таблица91112282710[[#This Row],[Ставка НДС]],ТаблицаСтавкиНДС[],2,FALSE)</f>
        <v>#N/A</v>
      </c>
      <c r="U427" s="6"/>
      <c r="V427" t="e">
        <f>VLOOKUP(Таблица91112282710[[#This Row],[Название источника финансирования]],ТаблИстФинанс[],2,FALSE)</f>
        <v>#N/A</v>
      </c>
      <c r="W427" s="2"/>
      <c r="X427" s="14"/>
      <c r="Y427" s="13"/>
      <c r="Z427" s="13"/>
      <c r="AA427" s="13"/>
      <c r="AB427" s="13"/>
      <c r="AC427" s="17"/>
      <c r="AD427" s="17"/>
      <c r="AE427" s="20"/>
      <c r="AF427" s="20"/>
      <c r="AG427" s="6"/>
      <c r="AH427" t="e">
        <f>VLOOKUP(Таблица91112282710[[#This Row],[Название способа закупки]],ТаблСпосЗакуп[],2,FALSE)</f>
        <v>#N/A</v>
      </c>
      <c r="AI427" s="6"/>
      <c r="AJ427" t="e">
        <f>VLOOKUP(Таблица91112282710[[#This Row],[Название формы конкурентной закупки]],ТаблФормЗакуп[],2,FALSE)</f>
        <v>#N/A</v>
      </c>
      <c r="AM427" s="14"/>
      <c r="AN427" s="14"/>
      <c r="AO427" s="15"/>
      <c r="AP427" s="14"/>
      <c r="AQ427" s="14"/>
      <c r="AR427" s="14"/>
      <c r="AT427" s="2"/>
      <c r="AV427" s="6"/>
      <c r="AW427" t="e">
        <f>VLOOKUP(Таблица91112282710[[#This Row],[Название ПД1 для согласования]],ТаблПодрГазпром[],2,FALSE)</f>
        <v>#N/A</v>
      </c>
      <c r="AX427" s="6"/>
      <c r="AY427" t="e">
        <f>VLOOKUP(Таблица91112282710[[#This Row],[Название ПД2 для согласования]],ТаблПодрГазпром[],2,FALSE)</f>
        <v>#N/A</v>
      </c>
      <c r="AZ427" s="6"/>
      <c r="BA427" t="e">
        <f>VLOOKUP(Таблица91112282710[[#This Row],[Название ПД3 для согласования]],ТаблПодрГазпром[],2,FALSE)</f>
        <v>#N/A</v>
      </c>
      <c r="BB427" s="6"/>
      <c r="BC427" t="e">
        <f>VLOOKUP(Таблица91112282710[[#This Row],[Название ПД4 для согласования]],ТаблПодрГазпром[],2,FALSE)</f>
        <v>#N/A</v>
      </c>
      <c r="BD427" s="6"/>
      <c r="BE427" t="e">
        <f>VLOOKUP(Таблица91112282710[[#This Row],[Название ПД5 для согласования]],ТаблПодрГазпром[],2,FALSE)</f>
        <v>#N/A</v>
      </c>
      <c r="BF427" s="2"/>
      <c r="BG427" s="12"/>
      <c r="BH427" s="12"/>
      <c r="BI427" s="6"/>
      <c r="BJ427" t="e">
        <f>VLOOKUP(Таблица91112282710[[#This Row],[Название направления закупки]],ТаблНапрЗакуп[],2,FALSE)</f>
        <v>#N/A</v>
      </c>
      <c r="BK427" s="14"/>
      <c r="BL427" s="44" t="e">
        <f>VLOOKUP(Таблица91112282710[[#This Row],[Наименование подразделения-заявителя закупки (только для закупок ОАО "Газпром")]],ТаблПодрГазпром[],2,FALSE)</f>
        <v>#N/A</v>
      </c>
      <c r="BM427" s="14"/>
    </row>
    <row r="428" spans="1:65" x14ac:dyDescent="0.25">
      <c r="A428" s="2"/>
      <c r="B428" s="16"/>
      <c r="C428" s="6"/>
      <c r="D428" t="e">
        <f>VLOOKUP(Таблица91112282710[[#This Row],[Название документа, основания для закупки]],ТаблОснЗакуп[],2,FALSE)</f>
        <v>#N/A</v>
      </c>
      <c r="E428" s="2"/>
      <c r="F428" s="6"/>
      <c r="G428" s="41" t="e">
        <f>VLOOKUP(Таблица91112282710[[#This Row],[ Название раздела Плана]],ТаблРазделПлана4[],2,FALSE)</f>
        <v>#N/A</v>
      </c>
      <c r="H428" s="14"/>
      <c r="I428" s="14"/>
      <c r="J428" s="17"/>
      <c r="K428" s="17"/>
      <c r="L428" s="52"/>
      <c r="M428" s="51" t="e">
        <f>VLOOKUP(Таблица91112282710[[#This Row],[Предмет закупки для учета исключений  в годовом объеме закупок (Код исключения СМСП)]],ТаблИсключ,2,FALSE)</f>
        <v>#N/A</v>
      </c>
      <c r="N428" s="20"/>
      <c r="O428" s="12"/>
      <c r="P428" s="37"/>
      <c r="Q428" s="12"/>
      <c r="R428" s="12"/>
      <c r="S428" s="12"/>
      <c r="T428" s="16" t="e">
        <f>VLOOKUP(Таблица91112282710[[#This Row],[Ставка НДС]],ТаблицаСтавкиНДС[],2,FALSE)</f>
        <v>#N/A</v>
      </c>
      <c r="U428" s="6"/>
      <c r="V428" t="e">
        <f>VLOOKUP(Таблица91112282710[[#This Row],[Название источника финансирования]],ТаблИстФинанс[],2,FALSE)</f>
        <v>#N/A</v>
      </c>
      <c r="W428" s="2"/>
      <c r="X428" s="14"/>
      <c r="Y428" s="13"/>
      <c r="Z428" s="13"/>
      <c r="AA428" s="13"/>
      <c r="AB428" s="13"/>
      <c r="AC428" s="17"/>
      <c r="AD428" s="17"/>
      <c r="AE428" s="20"/>
      <c r="AF428" s="20"/>
      <c r="AG428" s="6"/>
      <c r="AH428" t="e">
        <f>VLOOKUP(Таблица91112282710[[#This Row],[Название способа закупки]],ТаблСпосЗакуп[],2,FALSE)</f>
        <v>#N/A</v>
      </c>
      <c r="AI428" s="6"/>
      <c r="AJ428" t="e">
        <f>VLOOKUP(Таблица91112282710[[#This Row],[Название формы конкурентной закупки]],ТаблФормЗакуп[],2,FALSE)</f>
        <v>#N/A</v>
      </c>
      <c r="AM428" s="14"/>
      <c r="AN428" s="14"/>
      <c r="AO428" s="15"/>
      <c r="AP428" s="14"/>
      <c r="AQ428" s="14"/>
      <c r="AR428" s="14"/>
      <c r="AT428" s="2"/>
      <c r="AV428" s="6"/>
      <c r="AW428" t="e">
        <f>VLOOKUP(Таблица91112282710[[#This Row],[Название ПД1 для согласования]],ТаблПодрГазпром[],2,FALSE)</f>
        <v>#N/A</v>
      </c>
      <c r="AX428" s="6"/>
      <c r="AY428" t="e">
        <f>VLOOKUP(Таблица91112282710[[#This Row],[Название ПД2 для согласования]],ТаблПодрГазпром[],2,FALSE)</f>
        <v>#N/A</v>
      </c>
      <c r="AZ428" s="6"/>
      <c r="BA428" t="e">
        <f>VLOOKUP(Таблица91112282710[[#This Row],[Название ПД3 для согласования]],ТаблПодрГазпром[],2,FALSE)</f>
        <v>#N/A</v>
      </c>
      <c r="BB428" s="6"/>
      <c r="BC428" t="e">
        <f>VLOOKUP(Таблица91112282710[[#This Row],[Название ПД4 для согласования]],ТаблПодрГазпром[],2,FALSE)</f>
        <v>#N/A</v>
      </c>
      <c r="BD428" s="6"/>
      <c r="BE428" t="e">
        <f>VLOOKUP(Таблица91112282710[[#This Row],[Название ПД5 для согласования]],ТаблПодрГазпром[],2,FALSE)</f>
        <v>#N/A</v>
      </c>
      <c r="BF428" s="2"/>
      <c r="BG428" s="12"/>
      <c r="BH428" s="12"/>
      <c r="BI428" s="6"/>
      <c r="BJ428" t="e">
        <f>VLOOKUP(Таблица91112282710[[#This Row],[Название направления закупки]],ТаблНапрЗакуп[],2,FALSE)</f>
        <v>#N/A</v>
      </c>
      <c r="BK428" s="14"/>
      <c r="BL428" s="43" t="e">
        <f>VLOOKUP(Таблица91112282710[[#This Row],[Наименование подразделения-заявителя закупки (только для закупок ОАО "Газпром")]],ТаблПодрГазпром[],2,FALSE)</f>
        <v>#N/A</v>
      </c>
      <c r="BM428" s="14"/>
    </row>
    <row r="429" spans="1:65" x14ac:dyDescent="0.25">
      <c r="A429" s="2"/>
      <c r="B429" s="16"/>
      <c r="C429" s="6"/>
      <c r="D429" t="e">
        <f>VLOOKUP(Таблица91112282710[[#This Row],[Название документа, основания для закупки]],ТаблОснЗакуп[],2,FALSE)</f>
        <v>#N/A</v>
      </c>
      <c r="E429" s="2"/>
      <c r="F429" s="6"/>
      <c r="G429" s="41" t="e">
        <f>VLOOKUP(Таблица91112282710[[#This Row],[ Название раздела Плана]],ТаблРазделПлана4[],2,FALSE)</f>
        <v>#N/A</v>
      </c>
      <c r="H429" s="14"/>
      <c r="I429" s="14"/>
      <c r="J429" s="17"/>
      <c r="K429" s="17"/>
      <c r="L429" s="52"/>
      <c r="M429" s="51" t="e">
        <f>VLOOKUP(Таблица91112282710[[#This Row],[Предмет закупки для учета исключений  в годовом объеме закупок (Код исключения СМСП)]],ТаблИсключ,2,FALSE)</f>
        <v>#N/A</v>
      </c>
      <c r="N429" s="20"/>
      <c r="O429" s="12"/>
      <c r="P429" s="37"/>
      <c r="Q429" s="12"/>
      <c r="R429" s="12"/>
      <c r="S429" s="12"/>
      <c r="T429" s="16" t="e">
        <f>VLOOKUP(Таблица91112282710[[#This Row],[Ставка НДС]],ТаблицаСтавкиНДС[],2,FALSE)</f>
        <v>#N/A</v>
      </c>
      <c r="U429" s="6"/>
      <c r="V429" t="e">
        <f>VLOOKUP(Таблица91112282710[[#This Row],[Название источника финансирования]],ТаблИстФинанс[],2,FALSE)</f>
        <v>#N/A</v>
      </c>
      <c r="W429" s="2"/>
      <c r="X429" s="14"/>
      <c r="Y429" s="13"/>
      <c r="Z429" s="13"/>
      <c r="AA429" s="13"/>
      <c r="AB429" s="13"/>
      <c r="AC429" s="17"/>
      <c r="AD429" s="17"/>
      <c r="AE429" s="20"/>
      <c r="AF429" s="20"/>
      <c r="AG429" s="6"/>
      <c r="AH429" t="e">
        <f>VLOOKUP(Таблица91112282710[[#This Row],[Название способа закупки]],ТаблСпосЗакуп[],2,FALSE)</f>
        <v>#N/A</v>
      </c>
      <c r="AI429" s="6"/>
      <c r="AJ429" t="e">
        <f>VLOOKUP(Таблица91112282710[[#This Row],[Название формы конкурентной закупки]],ТаблФормЗакуп[],2,FALSE)</f>
        <v>#N/A</v>
      </c>
      <c r="AM429" s="14"/>
      <c r="AN429" s="14"/>
      <c r="AO429" s="15"/>
      <c r="AP429" s="14"/>
      <c r="AQ429" s="14"/>
      <c r="AR429" s="14"/>
      <c r="AT429" s="2"/>
      <c r="AV429" s="6"/>
      <c r="AW429" t="e">
        <f>VLOOKUP(Таблица91112282710[[#This Row],[Название ПД1 для согласования]],ТаблПодрГазпром[],2,FALSE)</f>
        <v>#N/A</v>
      </c>
      <c r="AX429" s="6"/>
      <c r="AY429" t="e">
        <f>VLOOKUP(Таблица91112282710[[#This Row],[Название ПД2 для согласования]],ТаблПодрГазпром[],2,FALSE)</f>
        <v>#N/A</v>
      </c>
      <c r="AZ429" s="6"/>
      <c r="BA429" t="e">
        <f>VLOOKUP(Таблица91112282710[[#This Row],[Название ПД3 для согласования]],ТаблПодрГазпром[],2,FALSE)</f>
        <v>#N/A</v>
      </c>
      <c r="BB429" s="6"/>
      <c r="BC429" t="e">
        <f>VLOOKUP(Таблица91112282710[[#This Row],[Название ПД4 для согласования]],ТаблПодрГазпром[],2,FALSE)</f>
        <v>#N/A</v>
      </c>
      <c r="BD429" s="6"/>
      <c r="BE429" t="e">
        <f>VLOOKUP(Таблица91112282710[[#This Row],[Название ПД5 для согласования]],ТаблПодрГазпром[],2,FALSE)</f>
        <v>#N/A</v>
      </c>
      <c r="BF429" s="2"/>
      <c r="BG429" s="12"/>
      <c r="BH429" s="12"/>
      <c r="BI429" s="6"/>
      <c r="BJ429" t="e">
        <f>VLOOKUP(Таблица91112282710[[#This Row],[Название направления закупки]],ТаблНапрЗакуп[],2,FALSE)</f>
        <v>#N/A</v>
      </c>
      <c r="BK429" s="14"/>
      <c r="BL429" s="44" t="e">
        <f>VLOOKUP(Таблица91112282710[[#This Row],[Наименование подразделения-заявителя закупки (только для закупок ОАО "Газпром")]],ТаблПодрГазпром[],2,FALSE)</f>
        <v>#N/A</v>
      </c>
      <c r="BM429" s="14"/>
    </row>
    <row r="430" spans="1:65" x14ac:dyDescent="0.25">
      <c r="A430" s="2"/>
      <c r="B430" s="16"/>
      <c r="C430" s="6"/>
      <c r="D430" t="e">
        <f>VLOOKUP(Таблица91112282710[[#This Row],[Название документа, основания для закупки]],ТаблОснЗакуп[],2,FALSE)</f>
        <v>#N/A</v>
      </c>
      <c r="E430" s="2"/>
      <c r="F430" s="6"/>
      <c r="G430" s="41" t="e">
        <f>VLOOKUP(Таблица91112282710[[#This Row],[ Название раздела Плана]],ТаблРазделПлана4[],2,FALSE)</f>
        <v>#N/A</v>
      </c>
      <c r="H430" s="14"/>
      <c r="I430" s="14"/>
      <c r="J430" s="17"/>
      <c r="K430" s="17"/>
      <c r="L430" s="52"/>
      <c r="M430" s="51" t="e">
        <f>VLOOKUP(Таблица91112282710[[#This Row],[Предмет закупки для учета исключений  в годовом объеме закупок (Код исключения СМСП)]],ТаблИсключ,2,FALSE)</f>
        <v>#N/A</v>
      </c>
      <c r="N430" s="20"/>
      <c r="O430" s="12"/>
      <c r="P430" s="37"/>
      <c r="Q430" s="12"/>
      <c r="R430" s="12"/>
      <c r="S430" s="12"/>
      <c r="T430" s="16" t="e">
        <f>VLOOKUP(Таблица91112282710[[#This Row],[Ставка НДС]],ТаблицаСтавкиНДС[],2,FALSE)</f>
        <v>#N/A</v>
      </c>
      <c r="U430" s="6"/>
      <c r="V430" t="e">
        <f>VLOOKUP(Таблица91112282710[[#This Row],[Название источника финансирования]],ТаблИстФинанс[],2,FALSE)</f>
        <v>#N/A</v>
      </c>
      <c r="W430" s="2"/>
      <c r="X430" s="14"/>
      <c r="Y430" s="13"/>
      <c r="Z430" s="13"/>
      <c r="AA430" s="13"/>
      <c r="AB430" s="13"/>
      <c r="AC430" s="17"/>
      <c r="AD430" s="17"/>
      <c r="AE430" s="20"/>
      <c r="AF430" s="20"/>
      <c r="AG430" s="6"/>
      <c r="AH430" t="e">
        <f>VLOOKUP(Таблица91112282710[[#This Row],[Название способа закупки]],ТаблСпосЗакуп[],2,FALSE)</f>
        <v>#N/A</v>
      </c>
      <c r="AI430" s="6"/>
      <c r="AJ430" t="e">
        <f>VLOOKUP(Таблица91112282710[[#This Row],[Название формы конкурентной закупки]],ТаблФормЗакуп[],2,FALSE)</f>
        <v>#N/A</v>
      </c>
      <c r="AM430" s="14"/>
      <c r="AN430" s="14"/>
      <c r="AO430" s="15"/>
      <c r="AP430" s="14"/>
      <c r="AQ430" s="14"/>
      <c r="AR430" s="14"/>
      <c r="AT430" s="2"/>
      <c r="AV430" s="6"/>
      <c r="AW430" t="e">
        <f>VLOOKUP(Таблица91112282710[[#This Row],[Название ПД1 для согласования]],ТаблПодрГазпром[],2,FALSE)</f>
        <v>#N/A</v>
      </c>
      <c r="AX430" s="6"/>
      <c r="AY430" t="e">
        <f>VLOOKUP(Таблица91112282710[[#This Row],[Название ПД2 для согласования]],ТаблПодрГазпром[],2,FALSE)</f>
        <v>#N/A</v>
      </c>
      <c r="AZ430" s="6"/>
      <c r="BA430" t="e">
        <f>VLOOKUP(Таблица91112282710[[#This Row],[Название ПД3 для согласования]],ТаблПодрГазпром[],2,FALSE)</f>
        <v>#N/A</v>
      </c>
      <c r="BB430" s="6"/>
      <c r="BC430" t="e">
        <f>VLOOKUP(Таблица91112282710[[#This Row],[Название ПД4 для согласования]],ТаблПодрГазпром[],2,FALSE)</f>
        <v>#N/A</v>
      </c>
      <c r="BD430" s="6"/>
      <c r="BE430" t="e">
        <f>VLOOKUP(Таблица91112282710[[#This Row],[Название ПД5 для согласования]],ТаблПодрГазпром[],2,FALSE)</f>
        <v>#N/A</v>
      </c>
      <c r="BF430" s="2"/>
      <c r="BG430" s="12"/>
      <c r="BH430" s="12"/>
      <c r="BI430" s="6"/>
      <c r="BJ430" t="e">
        <f>VLOOKUP(Таблица91112282710[[#This Row],[Название направления закупки]],ТаблНапрЗакуп[],2,FALSE)</f>
        <v>#N/A</v>
      </c>
      <c r="BK430" s="14"/>
      <c r="BL430" s="43" t="e">
        <f>VLOOKUP(Таблица91112282710[[#This Row],[Наименование подразделения-заявителя закупки (только для закупок ОАО "Газпром")]],ТаблПодрГазпром[],2,FALSE)</f>
        <v>#N/A</v>
      </c>
      <c r="BM430" s="14"/>
    </row>
    <row r="431" spans="1:65" x14ac:dyDescent="0.25">
      <c r="A431" s="2"/>
      <c r="B431" s="16"/>
      <c r="C431" s="6"/>
      <c r="D431" t="e">
        <f>VLOOKUP(Таблица91112282710[[#This Row],[Название документа, основания для закупки]],ТаблОснЗакуп[],2,FALSE)</f>
        <v>#N/A</v>
      </c>
      <c r="E431" s="2"/>
      <c r="F431" s="6"/>
      <c r="G431" s="41" t="e">
        <f>VLOOKUP(Таблица91112282710[[#This Row],[ Название раздела Плана]],ТаблРазделПлана4[],2,FALSE)</f>
        <v>#N/A</v>
      </c>
      <c r="H431" s="14"/>
      <c r="I431" s="14"/>
      <c r="J431" s="17"/>
      <c r="K431" s="17"/>
      <c r="L431" s="52"/>
      <c r="M431" s="51" t="e">
        <f>VLOOKUP(Таблица91112282710[[#This Row],[Предмет закупки для учета исключений  в годовом объеме закупок (Код исключения СМСП)]],ТаблИсключ,2,FALSE)</f>
        <v>#N/A</v>
      </c>
      <c r="N431" s="20"/>
      <c r="O431" s="12"/>
      <c r="P431" s="37"/>
      <c r="Q431" s="12"/>
      <c r="R431" s="12"/>
      <c r="S431" s="12"/>
      <c r="T431" s="16" t="e">
        <f>VLOOKUP(Таблица91112282710[[#This Row],[Ставка НДС]],ТаблицаСтавкиНДС[],2,FALSE)</f>
        <v>#N/A</v>
      </c>
      <c r="U431" s="6"/>
      <c r="V431" t="e">
        <f>VLOOKUP(Таблица91112282710[[#This Row],[Название источника финансирования]],ТаблИстФинанс[],2,FALSE)</f>
        <v>#N/A</v>
      </c>
      <c r="W431" s="2"/>
      <c r="X431" s="14"/>
      <c r="Y431" s="13"/>
      <c r="Z431" s="13"/>
      <c r="AA431" s="13"/>
      <c r="AB431" s="13"/>
      <c r="AC431" s="17"/>
      <c r="AD431" s="17"/>
      <c r="AE431" s="20"/>
      <c r="AF431" s="20"/>
      <c r="AG431" s="6"/>
      <c r="AH431" t="e">
        <f>VLOOKUP(Таблица91112282710[[#This Row],[Название способа закупки]],ТаблСпосЗакуп[],2,FALSE)</f>
        <v>#N/A</v>
      </c>
      <c r="AI431" s="6"/>
      <c r="AJ431" t="e">
        <f>VLOOKUP(Таблица91112282710[[#This Row],[Название формы конкурентной закупки]],ТаблФормЗакуп[],2,FALSE)</f>
        <v>#N/A</v>
      </c>
      <c r="AM431" s="14"/>
      <c r="AN431" s="14"/>
      <c r="AO431" s="15"/>
      <c r="AP431" s="14"/>
      <c r="AQ431" s="14"/>
      <c r="AR431" s="14"/>
      <c r="AT431" s="2"/>
      <c r="AV431" s="6"/>
      <c r="AW431" t="e">
        <f>VLOOKUP(Таблица91112282710[[#This Row],[Название ПД1 для согласования]],ТаблПодрГазпром[],2,FALSE)</f>
        <v>#N/A</v>
      </c>
      <c r="AX431" s="6"/>
      <c r="AY431" t="e">
        <f>VLOOKUP(Таблица91112282710[[#This Row],[Название ПД2 для согласования]],ТаблПодрГазпром[],2,FALSE)</f>
        <v>#N/A</v>
      </c>
      <c r="AZ431" s="6"/>
      <c r="BA431" t="e">
        <f>VLOOKUP(Таблица91112282710[[#This Row],[Название ПД3 для согласования]],ТаблПодрГазпром[],2,FALSE)</f>
        <v>#N/A</v>
      </c>
      <c r="BB431" s="6"/>
      <c r="BC431" t="e">
        <f>VLOOKUP(Таблица91112282710[[#This Row],[Название ПД4 для согласования]],ТаблПодрГазпром[],2,FALSE)</f>
        <v>#N/A</v>
      </c>
      <c r="BD431" s="6"/>
      <c r="BE431" t="e">
        <f>VLOOKUP(Таблица91112282710[[#This Row],[Название ПД5 для согласования]],ТаблПодрГазпром[],2,FALSE)</f>
        <v>#N/A</v>
      </c>
      <c r="BF431" s="2"/>
      <c r="BG431" s="12"/>
      <c r="BH431" s="12"/>
      <c r="BI431" s="6"/>
      <c r="BJ431" t="e">
        <f>VLOOKUP(Таблица91112282710[[#This Row],[Название направления закупки]],ТаблНапрЗакуп[],2,FALSE)</f>
        <v>#N/A</v>
      </c>
      <c r="BK431" s="14"/>
      <c r="BL431" s="44" t="e">
        <f>VLOOKUP(Таблица91112282710[[#This Row],[Наименование подразделения-заявителя закупки (только для закупок ОАО "Газпром")]],ТаблПодрГазпром[],2,FALSE)</f>
        <v>#N/A</v>
      </c>
      <c r="BM431" s="14"/>
    </row>
    <row r="432" spans="1:65" x14ac:dyDescent="0.25">
      <c r="A432" s="2"/>
      <c r="B432" s="16"/>
      <c r="C432" s="6"/>
      <c r="D432" t="e">
        <f>VLOOKUP(Таблица91112282710[[#This Row],[Название документа, основания для закупки]],ТаблОснЗакуп[],2,FALSE)</f>
        <v>#N/A</v>
      </c>
      <c r="E432" s="2"/>
      <c r="F432" s="6"/>
      <c r="G432" s="41" t="e">
        <f>VLOOKUP(Таблица91112282710[[#This Row],[ Название раздела Плана]],ТаблРазделПлана4[],2,FALSE)</f>
        <v>#N/A</v>
      </c>
      <c r="H432" s="14"/>
      <c r="I432" s="14"/>
      <c r="J432" s="17"/>
      <c r="K432" s="17"/>
      <c r="L432" s="52"/>
      <c r="M432" s="51" t="e">
        <f>VLOOKUP(Таблица91112282710[[#This Row],[Предмет закупки для учета исключений  в годовом объеме закупок (Код исключения СМСП)]],ТаблИсключ,2,FALSE)</f>
        <v>#N/A</v>
      </c>
      <c r="N432" s="20"/>
      <c r="O432" s="12"/>
      <c r="P432" s="37"/>
      <c r="Q432" s="12"/>
      <c r="R432" s="12"/>
      <c r="S432" s="12"/>
      <c r="T432" s="16" t="e">
        <f>VLOOKUP(Таблица91112282710[[#This Row],[Ставка НДС]],ТаблицаСтавкиНДС[],2,FALSE)</f>
        <v>#N/A</v>
      </c>
      <c r="U432" s="6"/>
      <c r="V432" t="e">
        <f>VLOOKUP(Таблица91112282710[[#This Row],[Название источника финансирования]],ТаблИстФинанс[],2,FALSE)</f>
        <v>#N/A</v>
      </c>
      <c r="W432" s="2"/>
      <c r="X432" s="14"/>
      <c r="Y432" s="13"/>
      <c r="Z432" s="13"/>
      <c r="AA432" s="13"/>
      <c r="AB432" s="13"/>
      <c r="AC432" s="17"/>
      <c r="AD432" s="17"/>
      <c r="AE432" s="20"/>
      <c r="AF432" s="20"/>
      <c r="AG432" s="6"/>
      <c r="AH432" t="e">
        <f>VLOOKUP(Таблица91112282710[[#This Row],[Название способа закупки]],ТаблСпосЗакуп[],2,FALSE)</f>
        <v>#N/A</v>
      </c>
      <c r="AI432" s="6"/>
      <c r="AJ432" t="e">
        <f>VLOOKUP(Таблица91112282710[[#This Row],[Название формы конкурентной закупки]],ТаблФормЗакуп[],2,FALSE)</f>
        <v>#N/A</v>
      </c>
      <c r="AM432" s="14"/>
      <c r="AN432" s="14"/>
      <c r="AO432" s="15"/>
      <c r="AP432" s="14"/>
      <c r="AQ432" s="14"/>
      <c r="AR432" s="14"/>
      <c r="AT432" s="2"/>
      <c r="AV432" s="6"/>
      <c r="AW432" t="e">
        <f>VLOOKUP(Таблица91112282710[[#This Row],[Название ПД1 для согласования]],ТаблПодрГазпром[],2,FALSE)</f>
        <v>#N/A</v>
      </c>
      <c r="AX432" s="6"/>
      <c r="AY432" t="e">
        <f>VLOOKUP(Таблица91112282710[[#This Row],[Название ПД2 для согласования]],ТаблПодрГазпром[],2,FALSE)</f>
        <v>#N/A</v>
      </c>
      <c r="AZ432" s="6"/>
      <c r="BA432" t="e">
        <f>VLOOKUP(Таблица91112282710[[#This Row],[Название ПД3 для согласования]],ТаблПодрГазпром[],2,FALSE)</f>
        <v>#N/A</v>
      </c>
      <c r="BB432" s="6"/>
      <c r="BC432" t="e">
        <f>VLOOKUP(Таблица91112282710[[#This Row],[Название ПД4 для согласования]],ТаблПодрГазпром[],2,FALSE)</f>
        <v>#N/A</v>
      </c>
      <c r="BD432" s="6"/>
      <c r="BE432" t="e">
        <f>VLOOKUP(Таблица91112282710[[#This Row],[Название ПД5 для согласования]],ТаблПодрГазпром[],2,FALSE)</f>
        <v>#N/A</v>
      </c>
      <c r="BF432" s="2"/>
      <c r="BG432" s="12"/>
      <c r="BH432" s="12"/>
      <c r="BI432" s="6"/>
      <c r="BJ432" t="e">
        <f>VLOOKUP(Таблица91112282710[[#This Row],[Название направления закупки]],ТаблНапрЗакуп[],2,FALSE)</f>
        <v>#N/A</v>
      </c>
      <c r="BK432" s="14"/>
      <c r="BL432" s="43" t="e">
        <f>VLOOKUP(Таблица91112282710[[#This Row],[Наименование подразделения-заявителя закупки (только для закупок ОАО "Газпром")]],ТаблПодрГазпром[],2,FALSE)</f>
        <v>#N/A</v>
      </c>
      <c r="BM432" s="14"/>
    </row>
    <row r="433" spans="1:65" x14ac:dyDescent="0.25">
      <c r="A433" s="2"/>
      <c r="B433" s="16"/>
      <c r="C433" s="6"/>
      <c r="D433" t="e">
        <f>VLOOKUP(Таблица91112282710[[#This Row],[Название документа, основания для закупки]],ТаблОснЗакуп[],2,FALSE)</f>
        <v>#N/A</v>
      </c>
      <c r="E433" s="2"/>
      <c r="F433" s="6"/>
      <c r="G433" s="41" t="e">
        <f>VLOOKUP(Таблица91112282710[[#This Row],[ Название раздела Плана]],ТаблРазделПлана4[],2,FALSE)</f>
        <v>#N/A</v>
      </c>
      <c r="H433" s="14"/>
      <c r="I433" s="14"/>
      <c r="J433" s="17"/>
      <c r="K433" s="17"/>
      <c r="L433" s="52"/>
      <c r="M433" s="51" t="e">
        <f>VLOOKUP(Таблица91112282710[[#This Row],[Предмет закупки для учета исключений  в годовом объеме закупок (Код исключения СМСП)]],ТаблИсключ,2,FALSE)</f>
        <v>#N/A</v>
      </c>
      <c r="N433" s="20"/>
      <c r="O433" s="12"/>
      <c r="P433" s="37"/>
      <c r="Q433" s="12"/>
      <c r="R433" s="12"/>
      <c r="S433" s="12"/>
      <c r="T433" s="16" t="e">
        <f>VLOOKUP(Таблица91112282710[[#This Row],[Ставка НДС]],ТаблицаСтавкиНДС[],2,FALSE)</f>
        <v>#N/A</v>
      </c>
      <c r="U433" s="6"/>
      <c r="V433" t="e">
        <f>VLOOKUP(Таблица91112282710[[#This Row],[Название источника финансирования]],ТаблИстФинанс[],2,FALSE)</f>
        <v>#N/A</v>
      </c>
      <c r="W433" s="2"/>
      <c r="X433" s="14"/>
      <c r="Y433" s="13"/>
      <c r="Z433" s="13"/>
      <c r="AA433" s="13"/>
      <c r="AB433" s="13"/>
      <c r="AC433" s="17"/>
      <c r="AD433" s="17"/>
      <c r="AE433" s="20"/>
      <c r="AF433" s="20"/>
      <c r="AG433" s="6"/>
      <c r="AH433" t="e">
        <f>VLOOKUP(Таблица91112282710[[#This Row],[Название способа закупки]],ТаблСпосЗакуп[],2,FALSE)</f>
        <v>#N/A</v>
      </c>
      <c r="AI433" s="6"/>
      <c r="AJ433" t="e">
        <f>VLOOKUP(Таблица91112282710[[#This Row],[Название формы конкурентной закупки]],ТаблФормЗакуп[],2,FALSE)</f>
        <v>#N/A</v>
      </c>
      <c r="AM433" s="14"/>
      <c r="AN433" s="14"/>
      <c r="AO433" s="15"/>
      <c r="AP433" s="14"/>
      <c r="AQ433" s="14"/>
      <c r="AR433" s="14"/>
      <c r="AT433" s="2"/>
      <c r="AV433" s="6"/>
      <c r="AW433" t="e">
        <f>VLOOKUP(Таблица91112282710[[#This Row],[Название ПД1 для согласования]],ТаблПодрГазпром[],2,FALSE)</f>
        <v>#N/A</v>
      </c>
      <c r="AX433" s="6"/>
      <c r="AY433" t="e">
        <f>VLOOKUP(Таблица91112282710[[#This Row],[Название ПД2 для согласования]],ТаблПодрГазпром[],2,FALSE)</f>
        <v>#N/A</v>
      </c>
      <c r="AZ433" s="6"/>
      <c r="BA433" t="e">
        <f>VLOOKUP(Таблица91112282710[[#This Row],[Название ПД3 для согласования]],ТаблПодрГазпром[],2,FALSE)</f>
        <v>#N/A</v>
      </c>
      <c r="BB433" s="6"/>
      <c r="BC433" t="e">
        <f>VLOOKUP(Таблица91112282710[[#This Row],[Название ПД4 для согласования]],ТаблПодрГазпром[],2,FALSE)</f>
        <v>#N/A</v>
      </c>
      <c r="BD433" s="6"/>
      <c r="BE433" t="e">
        <f>VLOOKUP(Таблица91112282710[[#This Row],[Название ПД5 для согласования]],ТаблПодрГазпром[],2,FALSE)</f>
        <v>#N/A</v>
      </c>
      <c r="BF433" s="2"/>
      <c r="BG433" s="12"/>
      <c r="BH433" s="12"/>
      <c r="BI433" s="6"/>
      <c r="BJ433" t="e">
        <f>VLOOKUP(Таблица91112282710[[#This Row],[Название направления закупки]],ТаблНапрЗакуп[],2,FALSE)</f>
        <v>#N/A</v>
      </c>
      <c r="BK433" s="14"/>
      <c r="BL433" s="44" t="e">
        <f>VLOOKUP(Таблица91112282710[[#This Row],[Наименование подразделения-заявителя закупки (только для закупок ОАО "Газпром")]],ТаблПодрГазпром[],2,FALSE)</f>
        <v>#N/A</v>
      </c>
      <c r="BM433" s="14"/>
    </row>
    <row r="434" spans="1:65" x14ac:dyDescent="0.25">
      <c r="A434" s="2"/>
      <c r="B434" s="16"/>
      <c r="C434" s="6"/>
      <c r="D434" t="e">
        <f>VLOOKUP(Таблица91112282710[[#This Row],[Название документа, основания для закупки]],ТаблОснЗакуп[],2,FALSE)</f>
        <v>#N/A</v>
      </c>
      <c r="E434" s="2"/>
      <c r="F434" s="6"/>
      <c r="G434" s="41" t="e">
        <f>VLOOKUP(Таблица91112282710[[#This Row],[ Название раздела Плана]],ТаблРазделПлана4[],2,FALSE)</f>
        <v>#N/A</v>
      </c>
      <c r="H434" s="14"/>
      <c r="I434" s="14"/>
      <c r="J434" s="17"/>
      <c r="K434" s="17"/>
      <c r="L434" s="52"/>
      <c r="M434" s="51" t="e">
        <f>VLOOKUP(Таблица91112282710[[#This Row],[Предмет закупки для учета исключений  в годовом объеме закупок (Код исключения СМСП)]],ТаблИсключ,2,FALSE)</f>
        <v>#N/A</v>
      </c>
      <c r="N434" s="20"/>
      <c r="O434" s="12"/>
      <c r="P434" s="37"/>
      <c r="Q434" s="12"/>
      <c r="R434" s="12"/>
      <c r="S434" s="12"/>
      <c r="T434" s="16" t="e">
        <f>VLOOKUP(Таблица91112282710[[#This Row],[Ставка НДС]],ТаблицаСтавкиНДС[],2,FALSE)</f>
        <v>#N/A</v>
      </c>
      <c r="U434" s="6"/>
      <c r="V434" t="e">
        <f>VLOOKUP(Таблица91112282710[[#This Row],[Название источника финансирования]],ТаблИстФинанс[],2,FALSE)</f>
        <v>#N/A</v>
      </c>
      <c r="W434" s="2"/>
      <c r="X434" s="14"/>
      <c r="Y434" s="13"/>
      <c r="Z434" s="13"/>
      <c r="AA434" s="13"/>
      <c r="AB434" s="13"/>
      <c r="AC434" s="17"/>
      <c r="AD434" s="17"/>
      <c r="AE434" s="20"/>
      <c r="AF434" s="20"/>
      <c r="AG434" s="6"/>
      <c r="AH434" t="e">
        <f>VLOOKUP(Таблица91112282710[[#This Row],[Название способа закупки]],ТаблСпосЗакуп[],2,FALSE)</f>
        <v>#N/A</v>
      </c>
      <c r="AI434" s="6"/>
      <c r="AJ434" t="e">
        <f>VLOOKUP(Таблица91112282710[[#This Row],[Название формы конкурентной закупки]],ТаблФормЗакуп[],2,FALSE)</f>
        <v>#N/A</v>
      </c>
      <c r="AM434" s="14"/>
      <c r="AN434" s="14"/>
      <c r="AO434" s="15"/>
      <c r="AP434" s="14"/>
      <c r="AQ434" s="14"/>
      <c r="AR434" s="14"/>
      <c r="AT434" s="2"/>
      <c r="AV434" s="6"/>
      <c r="AW434" t="e">
        <f>VLOOKUP(Таблица91112282710[[#This Row],[Название ПД1 для согласования]],ТаблПодрГазпром[],2,FALSE)</f>
        <v>#N/A</v>
      </c>
      <c r="AX434" s="6"/>
      <c r="AY434" t="e">
        <f>VLOOKUP(Таблица91112282710[[#This Row],[Название ПД2 для согласования]],ТаблПодрГазпром[],2,FALSE)</f>
        <v>#N/A</v>
      </c>
      <c r="AZ434" s="6"/>
      <c r="BA434" t="e">
        <f>VLOOKUP(Таблица91112282710[[#This Row],[Название ПД3 для согласования]],ТаблПодрГазпром[],2,FALSE)</f>
        <v>#N/A</v>
      </c>
      <c r="BB434" s="6"/>
      <c r="BC434" t="e">
        <f>VLOOKUP(Таблица91112282710[[#This Row],[Название ПД4 для согласования]],ТаблПодрГазпром[],2,FALSE)</f>
        <v>#N/A</v>
      </c>
      <c r="BD434" s="6"/>
      <c r="BE434" t="e">
        <f>VLOOKUP(Таблица91112282710[[#This Row],[Название ПД5 для согласования]],ТаблПодрГазпром[],2,FALSE)</f>
        <v>#N/A</v>
      </c>
      <c r="BF434" s="2"/>
      <c r="BG434" s="12"/>
      <c r="BH434" s="12"/>
      <c r="BI434" s="6"/>
      <c r="BJ434" t="e">
        <f>VLOOKUP(Таблица91112282710[[#This Row],[Название направления закупки]],ТаблНапрЗакуп[],2,FALSE)</f>
        <v>#N/A</v>
      </c>
      <c r="BK434" s="14"/>
      <c r="BL434" s="43" t="e">
        <f>VLOOKUP(Таблица91112282710[[#This Row],[Наименование подразделения-заявителя закупки (только для закупок ОАО "Газпром")]],ТаблПодрГазпром[],2,FALSE)</f>
        <v>#N/A</v>
      </c>
      <c r="BM434" s="14"/>
    </row>
    <row r="435" spans="1:65" x14ac:dyDescent="0.25">
      <c r="A435" s="2"/>
      <c r="B435" s="16"/>
      <c r="C435" s="6"/>
      <c r="D435" t="e">
        <f>VLOOKUP(Таблица91112282710[[#This Row],[Название документа, основания для закупки]],ТаблОснЗакуп[],2,FALSE)</f>
        <v>#N/A</v>
      </c>
      <c r="E435" s="2"/>
      <c r="F435" s="6"/>
      <c r="G435" s="41" t="e">
        <f>VLOOKUP(Таблица91112282710[[#This Row],[ Название раздела Плана]],ТаблРазделПлана4[],2,FALSE)</f>
        <v>#N/A</v>
      </c>
      <c r="H435" s="14"/>
      <c r="I435" s="14"/>
      <c r="J435" s="17"/>
      <c r="K435" s="17"/>
      <c r="L435" s="52"/>
      <c r="M435" s="51" t="e">
        <f>VLOOKUP(Таблица91112282710[[#This Row],[Предмет закупки для учета исключений  в годовом объеме закупок (Код исключения СМСП)]],ТаблИсключ,2,FALSE)</f>
        <v>#N/A</v>
      </c>
      <c r="N435" s="20"/>
      <c r="O435" s="12"/>
      <c r="P435" s="37"/>
      <c r="Q435" s="12"/>
      <c r="R435" s="12"/>
      <c r="S435" s="12"/>
      <c r="T435" s="16" t="e">
        <f>VLOOKUP(Таблица91112282710[[#This Row],[Ставка НДС]],ТаблицаСтавкиНДС[],2,FALSE)</f>
        <v>#N/A</v>
      </c>
      <c r="U435" s="6"/>
      <c r="V435" t="e">
        <f>VLOOKUP(Таблица91112282710[[#This Row],[Название источника финансирования]],ТаблИстФинанс[],2,FALSE)</f>
        <v>#N/A</v>
      </c>
      <c r="W435" s="2"/>
      <c r="X435" s="14"/>
      <c r="Y435" s="13"/>
      <c r="Z435" s="13"/>
      <c r="AA435" s="13"/>
      <c r="AB435" s="13"/>
      <c r="AC435" s="17"/>
      <c r="AD435" s="17"/>
      <c r="AE435" s="20"/>
      <c r="AF435" s="20"/>
      <c r="AG435" s="6"/>
      <c r="AH435" t="e">
        <f>VLOOKUP(Таблица91112282710[[#This Row],[Название способа закупки]],ТаблСпосЗакуп[],2,FALSE)</f>
        <v>#N/A</v>
      </c>
      <c r="AI435" s="6"/>
      <c r="AJ435" t="e">
        <f>VLOOKUP(Таблица91112282710[[#This Row],[Название формы конкурентной закупки]],ТаблФормЗакуп[],2,FALSE)</f>
        <v>#N/A</v>
      </c>
      <c r="AM435" s="14"/>
      <c r="AN435" s="14"/>
      <c r="AO435" s="15"/>
      <c r="AP435" s="14"/>
      <c r="AQ435" s="14"/>
      <c r="AR435" s="14"/>
      <c r="AT435" s="2"/>
      <c r="AV435" s="6"/>
      <c r="AW435" t="e">
        <f>VLOOKUP(Таблица91112282710[[#This Row],[Название ПД1 для согласования]],ТаблПодрГазпром[],2,FALSE)</f>
        <v>#N/A</v>
      </c>
      <c r="AX435" s="6"/>
      <c r="AY435" t="e">
        <f>VLOOKUP(Таблица91112282710[[#This Row],[Название ПД2 для согласования]],ТаблПодрГазпром[],2,FALSE)</f>
        <v>#N/A</v>
      </c>
      <c r="AZ435" s="6"/>
      <c r="BA435" t="e">
        <f>VLOOKUP(Таблица91112282710[[#This Row],[Название ПД3 для согласования]],ТаблПодрГазпром[],2,FALSE)</f>
        <v>#N/A</v>
      </c>
      <c r="BB435" s="6"/>
      <c r="BC435" t="e">
        <f>VLOOKUP(Таблица91112282710[[#This Row],[Название ПД4 для согласования]],ТаблПодрГазпром[],2,FALSE)</f>
        <v>#N/A</v>
      </c>
      <c r="BD435" s="6"/>
      <c r="BE435" t="e">
        <f>VLOOKUP(Таблица91112282710[[#This Row],[Название ПД5 для согласования]],ТаблПодрГазпром[],2,FALSE)</f>
        <v>#N/A</v>
      </c>
      <c r="BF435" s="2"/>
      <c r="BG435" s="12"/>
      <c r="BH435" s="12"/>
      <c r="BI435" s="6"/>
      <c r="BJ435" t="e">
        <f>VLOOKUP(Таблица91112282710[[#This Row],[Название направления закупки]],ТаблНапрЗакуп[],2,FALSE)</f>
        <v>#N/A</v>
      </c>
      <c r="BK435" s="14"/>
      <c r="BL435" s="44" t="e">
        <f>VLOOKUP(Таблица91112282710[[#This Row],[Наименование подразделения-заявителя закупки (только для закупок ОАО "Газпром")]],ТаблПодрГазпром[],2,FALSE)</f>
        <v>#N/A</v>
      </c>
      <c r="BM435" s="14"/>
    </row>
    <row r="436" spans="1:65" x14ac:dyDescent="0.25">
      <c r="A436" s="2"/>
      <c r="B436" s="16"/>
      <c r="C436" s="6"/>
      <c r="D436" t="e">
        <f>VLOOKUP(Таблица91112282710[[#This Row],[Название документа, основания для закупки]],ТаблОснЗакуп[],2,FALSE)</f>
        <v>#N/A</v>
      </c>
      <c r="E436" s="2"/>
      <c r="F436" s="6"/>
      <c r="G436" s="41" t="e">
        <f>VLOOKUP(Таблица91112282710[[#This Row],[ Название раздела Плана]],ТаблРазделПлана4[],2,FALSE)</f>
        <v>#N/A</v>
      </c>
      <c r="H436" s="14"/>
      <c r="I436" s="14"/>
      <c r="J436" s="17"/>
      <c r="K436" s="17"/>
      <c r="L436" s="52"/>
      <c r="M436" s="51" t="e">
        <f>VLOOKUP(Таблица91112282710[[#This Row],[Предмет закупки для учета исключений  в годовом объеме закупок (Код исключения СМСП)]],ТаблИсключ,2,FALSE)</f>
        <v>#N/A</v>
      </c>
      <c r="N436" s="20"/>
      <c r="O436" s="12"/>
      <c r="P436" s="37"/>
      <c r="Q436" s="12"/>
      <c r="R436" s="12"/>
      <c r="S436" s="12"/>
      <c r="T436" s="16" t="e">
        <f>VLOOKUP(Таблица91112282710[[#This Row],[Ставка НДС]],ТаблицаСтавкиНДС[],2,FALSE)</f>
        <v>#N/A</v>
      </c>
      <c r="U436" s="6"/>
      <c r="V436" t="e">
        <f>VLOOKUP(Таблица91112282710[[#This Row],[Название источника финансирования]],ТаблИстФинанс[],2,FALSE)</f>
        <v>#N/A</v>
      </c>
      <c r="W436" s="2"/>
      <c r="X436" s="14"/>
      <c r="Y436" s="13"/>
      <c r="Z436" s="13"/>
      <c r="AA436" s="13"/>
      <c r="AB436" s="13"/>
      <c r="AC436" s="17"/>
      <c r="AD436" s="17"/>
      <c r="AE436" s="20"/>
      <c r="AF436" s="20"/>
      <c r="AG436" s="6"/>
      <c r="AH436" t="e">
        <f>VLOOKUP(Таблица91112282710[[#This Row],[Название способа закупки]],ТаблСпосЗакуп[],2,FALSE)</f>
        <v>#N/A</v>
      </c>
      <c r="AI436" s="6"/>
      <c r="AJ436" t="e">
        <f>VLOOKUP(Таблица91112282710[[#This Row],[Название формы конкурентной закупки]],ТаблФормЗакуп[],2,FALSE)</f>
        <v>#N/A</v>
      </c>
      <c r="AM436" s="14"/>
      <c r="AN436" s="14"/>
      <c r="AO436" s="15"/>
      <c r="AP436" s="14"/>
      <c r="AQ436" s="14"/>
      <c r="AR436" s="14"/>
      <c r="AT436" s="2"/>
      <c r="AV436" s="6"/>
      <c r="AW436" t="e">
        <f>VLOOKUP(Таблица91112282710[[#This Row],[Название ПД1 для согласования]],ТаблПодрГазпром[],2,FALSE)</f>
        <v>#N/A</v>
      </c>
      <c r="AX436" s="6"/>
      <c r="AY436" t="e">
        <f>VLOOKUP(Таблица91112282710[[#This Row],[Название ПД2 для согласования]],ТаблПодрГазпром[],2,FALSE)</f>
        <v>#N/A</v>
      </c>
      <c r="AZ436" s="6"/>
      <c r="BA436" t="e">
        <f>VLOOKUP(Таблица91112282710[[#This Row],[Название ПД3 для согласования]],ТаблПодрГазпром[],2,FALSE)</f>
        <v>#N/A</v>
      </c>
      <c r="BB436" s="6"/>
      <c r="BC436" t="e">
        <f>VLOOKUP(Таблица91112282710[[#This Row],[Название ПД4 для согласования]],ТаблПодрГазпром[],2,FALSE)</f>
        <v>#N/A</v>
      </c>
      <c r="BD436" s="6"/>
      <c r="BE436" t="e">
        <f>VLOOKUP(Таблица91112282710[[#This Row],[Название ПД5 для согласования]],ТаблПодрГазпром[],2,FALSE)</f>
        <v>#N/A</v>
      </c>
      <c r="BF436" s="2"/>
      <c r="BG436" s="12"/>
      <c r="BH436" s="12"/>
      <c r="BI436" s="6"/>
      <c r="BJ436" t="e">
        <f>VLOOKUP(Таблица91112282710[[#This Row],[Название направления закупки]],ТаблНапрЗакуп[],2,FALSE)</f>
        <v>#N/A</v>
      </c>
      <c r="BK436" s="14"/>
      <c r="BL436" s="43" t="e">
        <f>VLOOKUP(Таблица91112282710[[#This Row],[Наименование подразделения-заявителя закупки (только для закупок ОАО "Газпром")]],ТаблПодрГазпром[],2,FALSE)</f>
        <v>#N/A</v>
      </c>
      <c r="BM436" s="14"/>
    </row>
    <row r="437" spans="1:65" x14ac:dyDescent="0.25">
      <c r="A437" s="2"/>
      <c r="B437" s="16"/>
      <c r="C437" s="6"/>
      <c r="D437" t="e">
        <f>VLOOKUP(Таблица91112282710[[#This Row],[Название документа, основания для закупки]],ТаблОснЗакуп[],2,FALSE)</f>
        <v>#N/A</v>
      </c>
      <c r="E437" s="2"/>
      <c r="F437" s="6"/>
      <c r="G437" s="41" t="e">
        <f>VLOOKUP(Таблица91112282710[[#This Row],[ Название раздела Плана]],ТаблРазделПлана4[],2,FALSE)</f>
        <v>#N/A</v>
      </c>
      <c r="H437" s="14"/>
      <c r="I437" s="14"/>
      <c r="J437" s="17"/>
      <c r="K437" s="17"/>
      <c r="L437" s="52"/>
      <c r="M437" s="51" t="e">
        <f>VLOOKUP(Таблица91112282710[[#This Row],[Предмет закупки для учета исключений  в годовом объеме закупок (Код исключения СМСП)]],ТаблИсключ,2,FALSE)</f>
        <v>#N/A</v>
      </c>
      <c r="N437" s="20"/>
      <c r="O437" s="12"/>
      <c r="P437" s="37"/>
      <c r="Q437" s="12"/>
      <c r="R437" s="12"/>
      <c r="S437" s="12"/>
      <c r="T437" s="16" t="e">
        <f>VLOOKUP(Таблица91112282710[[#This Row],[Ставка НДС]],ТаблицаСтавкиНДС[],2,FALSE)</f>
        <v>#N/A</v>
      </c>
      <c r="U437" s="6"/>
      <c r="V437" t="e">
        <f>VLOOKUP(Таблица91112282710[[#This Row],[Название источника финансирования]],ТаблИстФинанс[],2,FALSE)</f>
        <v>#N/A</v>
      </c>
      <c r="W437" s="2"/>
      <c r="X437" s="14"/>
      <c r="Y437" s="13"/>
      <c r="Z437" s="13"/>
      <c r="AA437" s="13"/>
      <c r="AB437" s="13"/>
      <c r="AC437" s="17"/>
      <c r="AD437" s="17"/>
      <c r="AE437" s="20"/>
      <c r="AF437" s="20"/>
      <c r="AG437" s="6"/>
      <c r="AH437" t="e">
        <f>VLOOKUP(Таблица91112282710[[#This Row],[Название способа закупки]],ТаблСпосЗакуп[],2,FALSE)</f>
        <v>#N/A</v>
      </c>
      <c r="AI437" s="6"/>
      <c r="AJ437" t="e">
        <f>VLOOKUP(Таблица91112282710[[#This Row],[Название формы конкурентной закупки]],ТаблФормЗакуп[],2,FALSE)</f>
        <v>#N/A</v>
      </c>
      <c r="AM437" s="14"/>
      <c r="AN437" s="14"/>
      <c r="AO437" s="15"/>
      <c r="AP437" s="14"/>
      <c r="AQ437" s="14"/>
      <c r="AR437" s="14"/>
      <c r="AT437" s="2"/>
      <c r="AV437" s="6"/>
      <c r="AW437" t="e">
        <f>VLOOKUP(Таблица91112282710[[#This Row],[Название ПД1 для согласования]],ТаблПодрГазпром[],2,FALSE)</f>
        <v>#N/A</v>
      </c>
      <c r="AX437" s="6"/>
      <c r="AY437" t="e">
        <f>VLOOKUP(Таблица91112282710[[#This Row],[Название ПД2 для согласования]],ТаблПодрГазпром[],2,FALSE)</f>
        <v>#N/A</v>
      </c>
      <c r="AZ437" s="6"/>
      <c r="BA437" t="e">
        <f>VLOOKUP(Таблица91112282710[[#This Row],[Название ПД3 для согласования]],ТаблПодрГазпром[],2,FALSE)</f>
        <v>#N/A</v>
      </c>
      <c r="BB437" s="6"/>
      <c r="BC437" t="e">
        <f>VLOOKUP(Таблица91112282710[[#This Row],[Название ПД4 для согласования]],ТаблПодрГазпром[],2,FALSE)</f>
        <v>#N/A</v>
      </c>
      <c r="BD437" s="6"/>
      <c r="BE437" t="e">
        <f>VLOOKUP(Таблица91112282710[[#This Row],[Название ПД5 для согласования]],ТаблПодрГазпром[],2,FALSE)</f>
        <v>#N/A</v>
      </c>
      <c r="BF437" s="2"/>
      <c r="BG437" s="12"/>
      <c r="BH437" s="12"/>
      <c r="BI437" s="6"/>
      <c r="BJ437" t="e">
        <f>VLOOKUP(Таблица91112282710[[#This Row],[Название направления закупки]],ТаблНапрЗакуп[],2,FALSE)</f>
        <v>#N/A</v>
      </c>
      <c r="BK437" s="14"/>
      <c r="BL437" s="44" t="e">
        <f>VLOOKUP(Таблица91112282710[[#This Row],[Наименование подразделения-заявителя закупки (только для закупок ОАО "Газпром")]],ТаблПодрГазпром[],2,FALSE)</f>
        <v>#N/A</v>
      </c>
      <c r="BM437" s="14"/>
    </row>
    <row r="438" spans="1:65" x14ac:dyDescent="0.25">
      <c r="A438" s="2"/>
      <c r="B438" s="16"/>
      <c r="C438" s="6"/>
      <c r="D438" t="e">
        <f>VLOOKUP(Таблица91112282710[[#This Row],[Название документа, основания для закупки]],ТаблОснЗакуп[],2,FALSE)</f>
        <v>#N/A</v>
      </c>
      <c r="E438" s="2"/>
      <c r="F438" s="6"/>
      <c r="G438" s="41" t="e">
        <f>VLOOKUP(Таблица91112282710[[#This Row],[ Название раздела Плана]],ТаблРазделПлана4[],2,FALSE)</f>
        <v>#N/A</v>
      </c>
      <c r="H438" s="14"/>
      <c r="I438" s="14"/>
      <c r="J438" s="17"/>
      <c r="K438" s="17"/>
      <c r="L438" s="52"/>
      <c r="M438" s="51" t="e">
        <f>VLOOKUP(Таблица91112282710[[#This Row],[Предмет закупки для учета исключений  в годовом объеме закупок (Код исключения СМСП)]],ТаблИсключ,2,FALSE)</f>
        <v>#N/A</v>
      </c>
      <c r="N438" s="20"/>
      <c r="O438" s="12"/>
      <c r="P438" s="37"/>
      <c r="Q438" s="12"/>
      <c r="R438" s="12"/>
      <c r="S438" s="12"/>
      <c r="T438" s="16" t="e">
        <f>VLOOKUP(Таблица91112282710[[#This Row],[Ставка НДС]],ТаблицаСтавкиНДС[],2,FALSE)</f>
        <v>#N/A</v>
      </c>
      <c r="U438" s="6"/>
      <c r="V438" t="e">
        <f>VLOOKUP(Таблица91112282710[[#This Row],[Название источника финансирования]],ТаблИстФинанс[],2,FALSE)</f>
        <v>#N/A</v>
      </c>
      <c r="W438" s="2"/>
      <c r="X438" s="14"/>
      <c r="Y438" s="13"/>
      <c r="Z438" s="13"/>
      <c r="AA438" s="13"/>
      <c r="AB438" s="13"/>
      <c r="AC438" s="17"/>
      <c r="AD438" s="17"/>
      <c r="AE438" s="20"/>
      <c r="AF438" s="20"/>
      <c r="AG438" s="6"/>
      <c r="AH438" t="e">
        <f>VLOOKUP(Таблица91112282710[[#This Row],[Название способа закупки]],ТаблСпосЗакуп[],2,FALSE)</f>
        <v>#N/A</v>
      </c>
      <c r="AI438" s="6"/>
      <c r="AJ438" t="e">
        <f>VLOOKUP(Таблица91112282710[[#This Row],[Название формы конкурентной закупки]],ТаблФормЗакуп[],2,FALSE)</f>
        <v>#N/A</v>
      </c>
      <c r="AM438" s="14"/>
      <c r="AN438" s="14"/>
      <c r="AO438" s="15"/>
      <c r="AP438" s="14"/>
      <c r="AQ438" s="14"/>
      <c r="AR438" s="14"/>
      <c r="AT438" s="2"/>
      <c r="AV438" s="6"/>
      <c r="AW438" t="e">
        <f>VLOOKUP(Таблица91112282710[[#This Row],[Название ПД1 для согласования]],ТаблПодрГазпром[],2,FALSE)</f>
        <v>#N/A</v>
      </c>
      <c r="AX438" s="6"/>
      <c r="AY438" t="e">
        <f>VLOOKUP(Таблица91112282710[[#This Row],[Название ПД2 для согласования]],ТаблПодрГазпром[],2,FALSE)</f>
        <v>#N/A</v>
      </c>
      <c r="AZ438" s="6"/>
      <c r="BA438" t="e">
        <f>VLOOKUP(Таблица91112282710[[#This Row],[Название ПД3 для согласования]],ТаблПодрГазпром[],2,FALSE)</f>
        <v>#N/A</v>
      </c>
      <c r="BB438" s="6"/>
      <c r="BC438" t="e">
        <f>VLOOKUP(Таблица91112282710[[#This Row],[Название ПД4 для согласования]],ТаблПодрГазпром[],2,FALSE)</f>
        <v>#N/A</v>
      </c>
      <c r="BD438" s="6"/>
      <c r="BE438" t="e">
        <f>VLOOKUP(Таблица91112282710[[#This Row],[Название ПД5 для согласования]],ТаблПодрГазпром[],2,FALSE)</f>
        <v>#N/A</v>
      </c>
      <c r="BF438" s="2"/>
      <c r="BG438" s="12"/>
      <c r="BH438" s="12"/>
      <c r="BI438" s="6"/>
      <c r="BJ438" t="e">
        <f>VLOOKUP(Таблица91112282710[[#This Row],[Название направления закупки]],ТаблНапрЗакуп[],2,FALSE)</f>
        <v>#N/A</v>
      </c>
      <c r="BK438" s="14"/>
      <c r="BL438" s="43" t="e">
        <f>VLOOKUP(Таблица91112282710[[#This Row],[Наименование подразделения-заявителя закупки (только для закупок ОАО "Газпром")]],ТаблПодрГазпром[],2,FALSE)</f>
        <v>#N/A</v>
      </c>
      <c r="BM438" s="14"/>
    </row>
    <row r="439" spans="1:65" x14ac:dyDescent="0.25">
      <c r="A439" s="2"/>
      <c r="B439" s="16"/>
      <c r="C439" s="6"/>
      <c r="D439" t="e">
        <f>VLOOKUP(Таблица91112282710[[#This Row],[Название документа, основания для закупки]],ТаблОснЗакуп[],2,FALSE)</f>
        <v>#N/A</v>
      </c>
      <c r="E439" s="2"/>
      <c r="F439" s="6"/>
      <c r="G439" s="41" t="e">
        <f>VLOOKUP(Таблица91112282710[[#This Row],[ Название раздела Плана]],ТаблРазделПлана4[],2,FALSE)</f>
        <v>#N/A</v>
      </c>
      <c r="H439" s="14"/>
      <c r="I439" s="14"/>
      <c r="J439" s="17"/>
      <c r="K439" s="17"/>
      <c r="L439" s="52"/>
      <c r="M439" s="51" t="e">
        <f>VLOOKUP(Таблица91112282710[[#This Row],[Предмет закупки для учета исключений  в годовом объеме закупок (Код исключения СМСП)]],ТаблИсключ,2,FALSE)</f>
        <v>#N/A</v>
      </c>
      <c r="N439" s="20"/>
      <c r="O439" s="12"/>
      <c r="P439" s="37"/>
      <c r="Q439" s="12"/>
      <c r="R439" s="12"/>
      <c r="S439" s="12"/>
      <c r="T439" s="16" t="e">
        <f>VLOOKUP(Таблица91112282710[[#This Row],[Ставка НДС]],ТаблицаСтавкиНДС[],2,FALSE)</f>
        <v>#N/A</v>
      </c>
      <c r="U439" s="6"/>
      <c r="V439" t="e">
        <f>VLOOKUP(Таблица91112282710[[#This Row],[Название источника финансирования]],ТаблИстФинанс[],2,FALSE)</f>
        <v>#N/A</v>
      </c>
      <c r="W439" s="2"/>
      <c r="X439" s="14"/>
      <c r="Y439" s="13"/>
      <c r="Z439" s="13"/>
      <c r="AA439" s="13"/>
      <c r="AB439" s="13"/>
      <c r="AC439" s="17"/>
      <c r="AD439" s="17"/>
      <c r="AE439" s="20"/>
      <c r="AF439" s="20"/>
      <c r="AG439" s="6"/>
      <c r="AH439" t="e">
        <f>VLOOKUP(Таблица91112282710[[#This Row],[Название способа закупки]],ТаблСпосЗакуп[],2,FALSE)</f>
        <v>#N/A</v>
      </c>
      <c r="AI439" s="6"/>
      <c r="AJ439" t="e">
        <f>VLOOKUP(Таблица91112282710[[#This Row],[Название формы конкурентной закупки]],ТаблФормЗакуп[],2,FALSE)</f>
        <v>#N/A</v>
      </c>
      <c r="AM439" s="14"/>
      <c r="AN439" s="14"/>
      <c r="AO439" s="15"/>
      <c r="AP439" s="14"/>
      <c r="AQ439" s="14"/>
      <c r="AR439" s="14"/>
      <c r="AT439" s="2"/>
      <c r="AV439" s="6"/>
      <c r="AW439" t="e">
        <f>VLOOKUP(Таблица91112282710[[#This Row],[Название ПД1 для согласования]],ТаблПодрГазпром[],2,FALSE)</f>
        <v>#N/A</v>
      </c>
      <c r="AX439" s="6"/>
      <c r="AY439" t="e">
        <f>VLOOKUP(Таблица91112282710[[#This Row],[Название ПД2 для согласования]],ТаблПодрГазпром[],2,FALSE)</f>
        <v>#N/A</v>
      </c>
      <c r="AZ439" s="6"/>
      <c r="BA439" t="e">
        <f>VLOOKUP(Таблица91112282710[[#This Row],[Название ПД3 для согласования]],ТаблПодрГазпром[],2,FALSE)</f>
        <v>#N/A</v>
      </c>
      <c r="BB439" s="6"/>
      <c r="BC439" t="e">
        <f>VLOOKUP(Таблица91112282710[[#This Row],[Название ПД4 для согласования]],ТаблПодрГазпром[],2,FALSE)</f>
        <v>#N/A</v>
      </c>
      <c r="BD439" s="6"/>
      <c r="BE439" t="e">
        <f>VLOOKUP(Таблица91112282710[[#This Row],[Название ПД5 для согласования]],ТаблПодрГазпром[],2,FALSE)</f>
        <v>#N/A</v>
      </c>
      <c r="BF439" s="2"/>
      <c r="BG439" s="12"/>
      <c r="BH439" s="12"/>
      <c r="BI439" s="6"/>
      <c r="BJ439" t="e">
        <f>VLOOKUP(Таблица91112282710[[#This Row],[Название направления закупки]],ТаблНапрЗакуп[],2,FALSE)</f>
        <v>#N/A</v>
      </c>
      <c r="BK439" s="14"/>
      <c r="BL439" s="44" t="e">
        <f>VLOOKUP(Таблица91112282710[[#This Row],[Наименование подразделения-заявителя закупки (только для закупок ОАО "Газпром")]],ТаблПодрГазпром[],2,FALSE)</f>
        <v>#N/A</v>
      </c>
      <c r="BM439" s="14"/>
    </row>
    <row r="440" spans="1:65" x14ac:dyDescent="0.25">
      <c r="A440" s="2"/>
      <c r="B440" s="16"/>
      <c r="C440" s="6"/>
      <c r="D440" t="e">
        <f>VLOOKUP(Таблица91112282710[[#This Row],[Название документа, основания для закупки]],ТаблОснЗакуп[],2,FALSE)</f>
        <v>#N/A</v>
      </c>
      <c r="E440" s="2"/>
      <c r="F440" s="6"/>
      <c r="G440" s="41" t="e">
        <f>VLOOKUP(Таблица91112282710[[#This Row],[ Название раздела Плана]],ТаблРазделПлана4[],2,FALSE)</f>
        <v>#N/A</v>
      </c>
      <c r="H440" s="14"/>
      <c r="I440" s="14"/>
      <c r="J440" s="17"/>
      <c r="K440" s="17"/>
      <c r="L440" s="52"/>
      <c r="M440" s="51" t="e">
        <f>VLOOKUP(Таблица91112282710[[#This Row],[Предмет закупки для учета исключений  в годовом объеме закупок (Код исключения СМСП)]],ТаблИсключ,2,FALSE)</f>
        <v>#N/A</v>
      </c>
      <c r="N440" s="20"/>
      <c r="O440" s="12"/>
      <c r="P440" s="37"/>
      <c r="Q440" s="12"/>
      <c r="R440" s="12"/>
      <c r="S440" s="12"/>
      <c r="T440" s="16" t="e">
        <f>VLOOKUP(Таблица91112282710[[#This Row],[Ставка НДС]],ТаблицаСтавкиНДС[],2,FALSE)</f>
        <v>#N/A</v>
      </c>
      <c r="U440" s="6"/>
      <c r="V440" t="e">
        <f>VLOOKUP(Таблица91112282710[[#This Row],[Название источника финансирования]],ТаблИстФинанс[],2,FALSE)</f>
        <v>#N/A</v>
      </c>
      <c r="W440" s="2"/>
      <c r="X440" s="14"/>
      <c r="Y440" s="13"/>
      <c r="Z440" s="13"/>
      <c r="AA440" s="13"/>
      <c r="AB440" s="13"/>
      <c r="AC440" s="17"/>
      <c r="AD440" s="17"/>
      <c r="AE440" s="20"/>
      <c r="AF440" s="20"/>
      <c r="AG440" s="6"/>
      <c r="AH440" t="e">
        <f>VLOOKUP(Таблица91112282710[[#This Row],[Название способа закупки]],ТаблСпосЗакуп[],2,FALSE)</f>
        <v>#N/A</v>
      </c>
      <c r="AI440" s="6"/>
      <c r="AJ440" t="e">
        <f>VLOOKUP(Таблица91112282710[[#This Row],[Название формы конкурентной закупки]],ТаблФормЗакуп[],2,FALSE)</f>
        <v>#N/A</v>
      </c>
      <c r="AM440" s="14"/>
      <c r="AN440" s="14"/>
      <c r="AO440" s="15"/>
      <c r="AP440" s="14"/>
      <c r="AQ440" s="14"/>
      <c r="AR440" s="14"/>
      <c r="AT440" s="2"/>
      <c r="AV440" s="6"/>
      <c r="AW440" t="e">
        <f>VLOOKUP(Таблица91112282710[[#This Row],[Название ПД1 для согласования]],ТаблПодрГазпром[],2,FALSE)</f>
        <v>#N/A</v>
      </c>
      <c r="AX440" s="6"/>
      <c r="AY440" t="e">
        <f>VLOOKUP(Таблица91112282710[[#This Row],[Название ПД2 для согласования]],ТаблПодрГазпром[],2,FALSE)</f>
        <v>#N/A</v>
      </c>
      <c r="AZ440" s="6"/>
      <c r="BA440" t="e">
        <f>VLOOKUP(Таблица91112282710[[#This Row],[Название ПД3 для согласования]],ТаблПодрГазпром[],2,FALSE)</f>
        <v>#N/A</v>
      </c>
      <c r="BB440" s="6"/>
      <c r="BC440" t="e">
        <f>VLOOKUP(Таблица91112282710[[#This Row],[Название ПД4 для согласования]],ТаблПодрГазпром[],2,FALSE)</f>
        <v>#N/A</v>
      </c>
      <c r="BD440" s="6"/>
      <c r="BE440" t="e">
        <f>VLOOKUP(Таблица91112282710[[#This Row],[Название ПД5 для согласования]],ТаблПодрГазпром[],2,FALSE)</f>
        <v>#N/A</v>
      </c>
      <c r="BF440" s="2"/>
      <c r="BG440" s="12"/>
      <c r="BH440" s="12"/>
      <c r="BI440" s="6"/>
      <c r="BJ440" t="e">
        <f>VLOOKUP(Таблица91112282710[[#This Row],[Название направления закупки]],ТаблНапрЗакуп[],2,FALSE)</f>
        <v>#N/A</v>
      </c>
      <c r="BK440" s="14"/>
      <c r="BL440" s="43" t="e">
        <f>VLOOKUP(Таблица91112282710[[#This Row],[Наименование подразделения-заявителя закупки (только для закупок ОАО "Газпром")]],ТаблПодрГазпром[],2,FALSE)</f>
        <v>#N/A</v>
      </c>
      <c r="BM440" s="14"/>
    </row>
    <row r="441" spans="1:65" x14ac:dyDescent="0.25">
      <c r="A441" s="2"/>
      <c r="B441" s="16"/>
      <c r="C441" s="6"/>
      <c r="D441" t="e">
        <f>VLOOKUP(Таблица91112282710[[#This Row],[Название документа, основания для закупки]],ТаблОснЗакуп[],2,FALSE)</f>
        <v>#N/A</v>
      </c>
      <c r="E441" s="2"/>
      <c r="F441" s="6"/>
      <c r="G441" s="41" t="e">
        <f>VLOOKUP(Таблица91112282710[[#This Row],[ Название раздела Плана]],ТаблРазделПлана4[],2,FALSE)</f>
        <v>#N/A</v>
      </c>
      <c r="H441" s="14"/>
      <c r="I441" s="14"/>
      <c r="J441" s="17"/>
      <c r="K441" s="17"/>
      <c r="L441" s="52"/>
      <c r="M441" s="51" t="e">
        <f>VLOOKUP(Таблица91112282710[[#This Row],[Предмет закупки для учета исключений  в годовом объеме закупок (Код исключения СМСП)]],ТаблИсключ,2,FALSE)</f>
        <v>#N/A</v>
      </c>
      <c r="N441" s="20"/>
      <c r="O441" s="12"/>
      <c r="P441" s="37"/>
      <c r="Q441" s="12"/>
      <c r="R441" s="12"/>
      <c r="S441" s="12"/>
      <c r="T441" s="16" t="e">
        <f>VLOOKUP(Таблица91112282710[[#This Row],[Ставка НДС]],ТаблицаСтавкиНДС[],2,FALSE)</f>
        <v>#N/A</v>
      </c>
      <c r="U441" s="6"/>
      <c r="V441" t="e">
        <f>VLOOKUP(Таблица91112282710[[#This Row],[Название источника финансирования]],ТаблИстФинанс[],2,FALSE)</f>
        <v>#N/A</v>
      </c>
      <c r="W441" s="2"/>
      <c r="X441" s="14"/>
      <c r="Y441" s="13"/>
      <c r="Z441" s="13"/>
      <c r="AA441" s="13"/>
      <c r="AB441" s="13"/>
      <c r="AC441" s="17"/>
      <c r="AD441" s="17"/>
      <c r="AE441" s="20"/>
      <c r="AF441" s="20"/>
      <c r="AG441" s="6"/>
      <c r="AH441" t="e">
        <f>VLOOKUP(Таблица91112282710[[#This Row],[Название способа закупки]],ТаблСпосЗакуп[],2,FALSE)</f>
        <v>#N/A</v>
      </c>
      <c r="AI441" s="6"/>
      <c r="AJ441" t="e">
        <f>VLOOKUP(Таблица91112282710[[#This Row],[Название формы конкурентной закупки]],ТаблФормЗакуп[],2,FALSE)</f>
        <v>#N/A</v>
      </c>
      <c r="AM441" s="14"/>
      <c r="AN441" s="14"/>
      <c r="AO441" s="15"/>
      <c r="AP441" s="14"/>
      <c r="AQ441" s="14"/>
      <c r="AR441" s="14"/>
      <c r="AT441" s="2"/>
      <c r="AV441" s="6"/>
      <c r="AW441" t="e">
        <f>VLOOKUP(Таблица91112282710[[#This Row],[Название ПД1 для согласования]],ТаблПодрГазпром[],2,FALSE)</f>
        <v>#N/A</v>
      </c>
      <c r="AX441" s="6"/>
      <c r="AY441" t="e">
        <f>VLOOKUP(Таблица91112282710[[#This Row],[Название ПД2 для согласования]],ТаблПодрГазпром[],2,FALSE)</f>
        <v>#N/A</v>
      </c>
      <c r="AZ441" s="6"/>
      <c r="BA441" t="e">
        <f>VLOOKUP(Таблица91112282710[[#This Row],[Название ПД3 для согласования]],ТаблПодрГазпром[],2,FALSE)</f>
        <v>#N/A</v>
      </c>
      <c r="BB441" s="6"/>
      <c r="BC441" t="e">
        <f>VLOOKUP(Таблица91112282710[[#This Row],[Название ПД4 для согласования]],ТаблПодрГазпром[],2,FALSE)</f>
        <v>#N/A</v>
      </c>
      <c r="BD441" s="6"/>
      <c r="BE441" t="e">
        <f>VLOOKUP(Таблица91112282710[[#This Row],[Название ПД5 для согласования]],ТаблПодрГазпром[],2,FALSE)</f>
        <v>#N/A</v>
      </c>
      <c r="BF441" s="2"/>
      <c r="BG441" s="12"/>
      <c r="BH441" s="12"/>
      <c r="BI441" s="6"/>
      <c r="BJ441" t="e">
        <f>VLOOKUP(Таблица91112282710[[#This Row],[Название направления закупки]],ТаблНапрЗакуп[],2,FALSE)</f>
        <v>#N/A</v>
      </c>
      <c r="BK441" s="14"/>
      <c r="BL441" s="44" t="e">
        <f>VLOOKUP(Таблица91112282710[[#This Row],[Наименование подразделения-заявителя закупки (только для закупок ОАО "Газпром")]],ТаблПодрГазпром[],2,FALSE)</f>
        <v>#N/A</v>
      </c>
      <c r="BM441" s="14"/>
    </row>
    <row r="442" spans="1:65" x14ac:dyDescent="0.25">
      <c r="A442" s="2"/>
      <c r="B442" s="16"/>
      <c r="C442" s="6"/>
      <c r="D442" t="e">
        <f>VLOOKUP(Таблица91112282710[[#This Row],[Название документа, основания для закупки]],ТаблОснЗакуп[],2,FALSE)</f>
        <v>#N/A</v>
      </c>
      <c r="E442" s="2"/>
      <c r="F442" s="6"/>
      <c r="G442" s="41" t="e">
        <f>VLOOKUP(Таблица91112282710[[#This Row],[ Название раздела Плана]],ТаблРазделПлана4[],2,FALSE)</f>
        <v>#N/A</v>
      </c>
      <c r="H442" s="14"/>
      <c r="I442" s="14"/>
      <c r="J442" s="17"/>
      <c r="K442" s="17"/>
      <c r="L442" s="52"/>
      <c r="M442" s="51" t="e">
        <f>VLOOKUP(Таблица91112282710[[#This Row],[Предмет закупки для учета исключений  в годовом объеме закупок (Код исключения СМСП)]],ТаблИсключ,2,FALSE)</f>
        <v>#N/A</v>
      </c>
      <c r="N442" s="20"/>
      <c r="O442" s="12"/>
      <c r="P442" s="37"/>
      <c r="Q442" s="12"/>
      <c r="R442" s="12"/>
      <c r="S442" s="12"/>
      <c r="T442" s="16" t="e">
        <f>VLOOKUP(Таблица91112282710[[#This Row],[Ставка НДС]],ТаблицаСтавкиНДС[],2,FALSE)</f>
        <v>#N/A</v>
      </c>
      <c r="U442" s="6"/>
      <c r="V442" t="e">
        <f>VLOOKUP(Таблица91112282710[[#This Row],[Название источника финансирования]],ТаблИстФинанс[],2,FALSE)</f>
        <v>#N/A</v>
      </c>
      <c r="W442" s="2"/>
      <c r="X442" s="14"/>
      <c r="Y442" s="13"/>
      <c r="Z442" s="13"/>
      <c r="AA442" s="13"/>
      <c r="AB442" s="13"/>
      <c r="AC442" s="17"/>
      <c r="AD442" s="17"/>
      <c r="AE442" s="20"/>
      <c r="AF442" s="20"/>
      <c r="AG442" s="6"/>
      <c r="AH442" t="e">
        <f>VLOOKUP(Таблица91112282710[[#This Row],[Название способа закупки]],ТаблСпосЗакуп[],2,FALSE)</f>
        <v>#N/A</v>
      </c>
      <c r="AI442" s="6"/>
      <c r="AJ442" t="e">
        <f>VLOOKUP(Таблица91112282710[[#This Row],[Название формы конкурентной закупки]],ТаблФормЗакуп[],2,FALSE)</f>
        <v>#N/A</v>
      </c>
      <c r="AM442" s="14"/>
      <c r="AN442" s="14"/>
      <c r="AO442" s="15"/>
      <c r="AP442" s="14"/>
      <c r="AQ442" s="14"/>
      <c r="AR442" s="14"/>
      <c r="AT442" s="2"/>
      <c r="AV442" s="6"/>
      <c r="AW442" t="e">
        <f>VLOOKUP(Таблица91112282710[[#This Row],[Название ПД1 для согласования]],ТаблПодрГазпром[],2,FALSE)</f>
        <v>#N/A</v>
      </c>
      <c r="AX442" s="6"/>
      <c r="AY442" t="e">
        <f>VLOOKUP(Таблица91112282710[[#This Row],[Название ПД2 для согласования]],ТаблПодрГазпром[],2,FALSE)</f>
        <v>#N/A</v>
      </c>
      <c r="AZ442" s="6"/>
      <c r="BA442" t="e">
        <f>VLOOKUP(Таблица91112282710[[#This Row],[Название ПД3 для согласования]],ТаблПодрГазпром[],2,FALSE)</f>
        <v>#N/A</v>
      </c>
      <c r="BB442" s="6"/>
      <c r="BC442" t="e">
        <f>VLOOKUP(Таблица91112282710[[#This Row],[Название ПД4 для согласования]],ТаблПодрГазпром[],2,FALSE)</f>
        <v>#N/A</v>
      </c>
      <c r="BD442" s="6"/>
      <c r="BE442" t="e">
        <f>VLOOKUP(Таблица91112282710[[#This Row],[Название ПД5 для согласования]],ТаблПодрГазпром[],2,FALSE)</f>
        <v>#N/A</v>
      </c>
      <c r="BF442" s="2"/>
      <c r="BG442" s="12"/>
      <c r="BH442" s="12"/>
      <c r="BI442" s="6"/>
      <c r="BJ442" t="e">
        <f>VLOOKUP(Таблица91112282710[[#This Row],[Название направления закупки]],ТаблНапрЗакуп[],2,FALSE)</f>
        <v>#N/A</v>
      </c>
      <c r="BK442" s="14"/>
      <c r="BL442" s="43" t="e">
        <f>VLOOKUP(Таблица91112282710[[#This Row],[Наименование подразделения-заявителя закупки (только для закупок ОАО "Газпром")]],ТаблПодрГазпром[],2,FALSE)</f>
        <v>#N/A</v>
      </c>
      <c r="BM442" s="14"/>
    </row>
    <row r="443" spans="1:65" x14ac:dyDescent="0.25">
      <c r="A443" s="2"/>
      <c r="B443" s="16"/>
      <c r="C443" s="6"/>
      <c r="D443" t="e">
        <f>VLOOKUP(Таблица91112282710[[#This Row],[Название документа, основания для закупки]],ТаблОснЗакуп[],2,FALSE)</f>
        <v>#N/A</v>
      </c>
      <c r="E443" s="2"/>
      <c r="F443" s="6"/>
      <c r="G443" s="41" t="e">
        <f>VLOOKUP(Таблица91112282710[[#This Row],[ Название раздела Плана]],ТаблРазделПлана4[],2,FALSE)</f>
        <v>#N/A</v>
      </c>
      <c r="H443" s="14"/>
      <c r="I443" s="14"/>
      <c r="J443" s="17"/>
      <c r="K443" s="17"/>
      <c r="L443" s="52"/>
      <c r="M443" s="51" t="e">
        <f>VLOOKUP(Таблица91112282710[[#This Row],[Предмет закупки для учета исключений  в годовом объеме закупок (Код исключения СМСП)]],ТаблИсключ,2,FALSE)</f>
        <v>#N/A</v>
      </c>
      <c r="N443" s="20"/>
      <c r="O443" s="12"/>
      <c r="P443" s="37"/>
      <c r="Q443" s="12"/>
      <c r="R443" s="12"/>
      <c r="S443" s="12"/>
      <c r="T443" s="16" t="e">
        <f>VLOOKUP(Таблица91112282710[[#This Row],[Ставка НДС]],ТаблицаСтавкиНДС[],2,FALSE)</f>
        <v>#N/A</v>
      </c>
      <c r="U443" s="6"/>
      <c r="V443" t="e">
        <f>VLOOKUP(Таблица91112282710[[#This Row],[Название источника финансирования]],ТаблИстФинанс[],2,FALSE)</f>
        <v>#N/A</v>
      </c>
      <c r="W443" s="2"/>
      <c r="X443" s="14"/>
      <c r="Y443" s="13"/>
      <c r="Z443" s="13"/>
      <c r="AA443" s="13"/>
      <c r="AB443" s="13"/>
      <c r="AC443" s="17"/>
      <c r="AD443" s="17"/>
      <c r="AE443" s="20"/>
      <c r="AF443" s="20"/>
      <c r="AG443" s="6"/>
      <c r="AH443" t="e">
        <f>VLOOKUP(Таблица91112282710[[#This Row],[Название способа закупки]],ТаблСпосЗакуп[],2,FALSE)</f>
        <v>#N/A</v>
      </c>
      <c r="AI443" s="6"/>
      <c r="AJ443" t="e">
        <f>VLOOKUP(Таблица91112282710[[#This Row],[Название формы конкурентной закупки]],ТаблФормЗакуп[],2,FALSE)</f>
        <v>#N/A</v>
      </c>
      <c r="AM443" s="14"/>
      <c r="AN443" s="14"/>
      <c r="AO443" s="15"/>
      <c r="AP443" s="14"/>
      <c r="AQ443" s="14"/>
      <c r="AR443" s="14"/>
      <c r="AT443" s="2"/>
      <c r="AV443" s="6"/>
      <c r="AW443" t="e">
        <f>VLOOKUP(Таблица91112282710[[#This Row],[Название ПД1 для согласования]],ТаблПодрГазпром[],2,FALSE)</f>
        <v>#N/A</v>
      </c>
      <c r="AX443" s="6"/>
      <c r="AY443" t="e">
        <f>VLOOKUP(Таблица91112282710[[#This Row],[Название ПД2 для согласования]],ТаблПодрГазпром[],2,FALSE)</f>
        <v>#N/A</v>
      </c>
      <c r="AZ443" s="6"/>
      <c r="BA443" t="e">
        <f>VLOOKUP(Таблица91112282710[[#This Row],[Название ПД3 для согласования]],ТаблПодрГазпром[],2,FALSE)</f>
        <v>#N/A</v>
      </c>
      <c r="BB443" s="6"/>
      <c r="BC443" t="e">
        <f>VLOOKUP(Таблица91112282710[[#This Row],[Название ПД4 для согласования]],ТаблПодрГазпром[],2,FALSE)</f>
        <v>#N/A</v>
      </c>
      <c r="BD443" s="6"/>
      <c r="BE443" t="e">
        <f>VLOOKUP(Таблица91112282710[[#This Row],[Название ПД5 для согласования]],ТаблПодрГазпром[],2,FALSE)</f>
        <v>#N/A</v>
      </c>
      <c r="BF443" s="2"/>
      <c r="BG443" s="12"/>
      <c r="BH443" s="12"/>
      <c r="BI443" s="6"/>
      <c r="BJ443" t="e">
        <f>VLOOKUP(Таблица91112282710[[#This Row],[Название направления закупки]],ТаблНапрЗакуп[],2,FALSE)</f>
        <v>#N/A</v>
      </c>
      <c r="BK443" s="14"/>
      <c r="BL443" s="44" t="e">
        <f>VLOOKUP(Таблица91112282710[[#This Row],[Наименование подразделения-заявителя закупки (только для закупок ОАО "Газпром")]],ТаблПодрГазпром[],2,FALSE)</f>
        <v>#N/A</v>
      </c>
      <c r="BM443" s="14"/>
    </row>
    <row r="444" spans="1:65" x14ac:dyDescent="0.25">
      <c r="A444" s="2"/>
      <c r="B444" s="16"/>
      <c r="C444" s="6"/>
      <c r="D444" t="e">
        <f>VLOOKUP(Таблица91112282710[[#This Row],[Название документа, основания для закупки]],ТаблОснЗакуп[],2,FALSE)</f>
        <v>#N/A</v>
      </c>
      <c r="E444" s="2"/>
      <c r="F444" s="6"/>
      <c r="G444" s="41" t="e">
        <f>VLOOKUP(Таблица91112282710[[#This Row],[ Название раздела Плана]],ТаблРазделПлана4[],2,FALSE)</f>
        <v>#N/A</v>
      </c>
      <c r="H444" s="14"/>
      <c r="I444" s="14"/>
      <c r="J444" s="17"/>
      <c r="K444" s="17"/>
      <c r="L444" s="52"/>
      <c r="M444" s="51" t="e">
        <f>VLOOKUP(Таблица91112282710[[#This Row],[Предмет закупки для учета исключений  в годовом объеме закупок (Код исключения СМСП)]],ТаблИсключ,2,FALSE)</f>
        <v>#N/A</v>
      </c>
      <c r="N444" s="20"/>
      <c r="O444" s="12"/>
      <c r="P444" s="37"/>
      <c r="Q444" s="12"/>
      <c r="R444" s="12"/>
      <c r="S444" s="12"/>
      <c r="T444" s="16" t="e">
        <f>VLOOKUP(Таблица91112282710[[#This Row],[Ставка НДС]],ТаблицаСтавкиНДС[],2,FALSE)</f>
        <v>#N/A</v>
      </c>
      <c r="U444" s="6"/>
      <c r="V444" t="e">
        <f>VLOOKUP(Таблица91112282710[[#This Row],[Название источника финансирования]],ТаблИстФинанс[],2,FALSE)</f>
        <v>#N/A</v>
      </c>
      <c r="W444" s="2"/>
      <c r="X444" s="14"/>
      <c r="Y444" s="13"/>
      <c r="Z444" s="13"/>
      <c r="AA444" s="13"/>
      <c r="AB444" s="13"/>
      <c r="AC444" s="17"/>
      <c r="AD444" s="17"/>
      <c r="AE444" s="20"/>
      <c r="AF444" s="20"/>
      <c r="AG444" s="6"/>
      <c r="AH444" t="e">
        <f>VLOOKUP(Таблица91112282710[[#This Row],[Название способа закупки]],ТаблСпосЗакуп[],2,FALSE)</f>
        <v>#N/A</v>
      </c>
      <c r="AI444" s="6"/>
      <c r="AJ444" t="e">
        <f>VLOOKUP(Таблица91112282710[[#This Row],[Название формы конкурентной закупки]],ТаблФормЗакуп[],2,FALSE)</f>
        <v>#N/A</v>
      </c>
      <c r="AM444" s="14"/>
      <c r="AN444" s="14"/>
      <c r="AO444" s="15"/>
      <c r="AP444" s="14"/>
      <c r="AQ444" s="14"/>
      <c r="AR444" s="14"/>
      <c r="AT444" s="2"/>
      <c r="AV444" s="6"/>
      <c r="AW444" t="e">
        <f>VLOOKUP(Таблица91112282710[[#This Row],[Название ПД1 для согласования]],ТаблПодрГазпром[],2,FALSE)</f>
        <v>#N/A</v>
      </c>
      <c r="AX444" s="6"/>
      <c r="AY444" t="e">
        <f>VLOOKUP(Таблица91112282710[[#This Row],[Название ПД2 для согласования]],ТаблПодрГазпром[],2,FALSE)</f>
        <v>#N/A</v>
      </c>
      <c r="AZ444" s="6"/>
      <c r="BA444" t="e">
        <f>VLOOKUP(Таблица91112282710[[#This Row],[Название ПД3 для согласования]],ТаблПодрГазпром[],2,FALSE)</f>
        <v>#N/A</v>
      </c>
      <c r="BB444" s="6"/>
      <c r="BC444" t="e">
        <f>VLOOKUP(Таблица91112282710[[#This Row],[Название ПД4 для согласования]],ТаблПодрГазпром[],2,FALSE)</f>
        <v>#N/A</v>
      </c>
      <c r="BD444" s="6"/>
      <c r="BE444" t="e">
        <f>VLOOKUP(Таблица91112282710[[#This Row],[Название ПД5 для согласования]],ТаблПодрГазпром[],2,FALSE)</f>
        <v>#N/A</v>
      </c>
      <c r="BF444" s="2"/>
      <c r="BG444" s="12"/>
      <c r="BH444" s="12"/>
      <c r="BI444" s="6"/>
      <c r="BJ444" t="e">
        <f>VLOOKUP(Таблица91112282710[[#This Row],[Название направления закупки]],ТаблНапрЗакуп[],2,FALSE)</f>
        <v>#N/A</v>
      </c>
      <c r="BK444" s="14"/>
      <c r="BL444" s="43" t="e">
        <f>VLOOKUP(Таблица91112282710[[#This Row],[Наименование подразделения-заявителя закупки (только для закупок ОАО "Газпром")]],ТаблПодрГазпром[],2,FALSE)</f>
        <v>#N/A</v>
      </c>
      <c r="BM444" s="14"/>
    </row>
    <row r="445" spans="1:65" x14ac:dyDescent="0.25">
      <c r="A445" s="2"/>
      <c r="B445" s="16"/>
      <c r="C445" s="6"/>
      <c r="D445" t="e">
        <f>VLOOKUP(Таблица91112282710[[#This Row],[Название документа, основания для закупки]],ТаблОснЗакуп[],2,FALSE)</f>
        <v>#N/A</v>
      </c>
      <c r="E445" s="2"/>
      <c r="F445" s="6"/>
      <c r="G445" s="41" t="e">
        <f>VLOOKUP(Таблица91112282710[[#This Row],[ Название раздела Плана]],ТаблРазделПлана4[],2,FALSE)</f>
        <v>#N/A</v>
      </c>
      <c r="H445" s="14"/>
      <c r="I445" s="14"/>
      <c r="J445" s="17"/>
      <c r="K445" s="17"/>
      <c r="L445" s="52"/>
      <c r="M445" s="51" t="e">
        <f>VLOOKUP(Таблица91112282710[[#This Row],[Предмет закупки для учета исключений  в годовом объеме закупок (Код исключения СМСП)]],ТаблИсключ,2,FALSE)</f>
        <v>#N/A</v>
      </c>
      <c r="N445" s="20"/>
      <c r="O445" s="12"/>
      <c r="P445" s="37"/>
      <c r="Q445" s="12"/>
      <c r="R445" s="12"/>
      <c r="S445" s="12"/>
      <c r="T445" s="16" t="e">
        <f>VLOOKUP(Таблица91112282710[[#This Row],[Ставка НДС]],ТаблицаСтавкиНДС[],2,FALSE)</f>
        <v>#N/A</v>
      </c>
      <c r="U445" s="6"/>
      <c r="V445" t="e">
        <f>VLOOKUP(Таблица91112282710[[#This Row],[Название источника финансирования]],ТаблИстФинанс[],2,FALSE)</f>
        <v>#N/A</v>
      </c>
      <c r="W445" s="2"/>
      <c r="X445" s="14"/>
      <c r="Y445" s="13"/>
      <c r="Z445" s="13"/>
      <c r="AA445" s="13"/>
      <c r="AB445" s="13"/>
      <c r="AC445" s="17"/>
      <c r="AD445" s="17"/>
      <c r="AE445" s="20"/>
      <c r="AF445" s="20"/>
      <c r="AG445" s="6"/>
      <c r="AH445" t="e">
        <f>VLOOKUP(Таблица91112282710[[#This Row],[Название способа закупки]],ТаблСпосЗакуп[],2,FALSE)</f>
        <v>#N/A</v>
      </c>
      <c r="AI445" s="6"/>
      <c r="AJ445" t="e">
        <f>VLOOKUP(Таблица91112282710[[#This Row],[Название формы конкурентной закупки]],ТаблФормЗакуп[],2,FALSE)</f>
        <v>#N/A</v>
      </c>
      <c r="AM445" s="14"/>
      <c r="AN445" s="14"/>
      <c r="AO445" s="15"/>
      <c r="AP445" s="14"/>
      <c r="AQ445" s="14"/>
      <c r="AR445" s="14"/>
      <c r="AT445" s="2"/>
      <c r="AV445" s="6"/>
      <c r="AW445" t="e">
        <f>VLOOKUP(Таблица91112282710[[#This Row],[Название ПД1 для согласования]],ТаблПодрГазпром[],2,FALSE)</f>
        <v>#N/A</v>
      </c>
      <c r="AX445" s="6"/>
      <c r="AY445" t="e">
        <f>VLOOKUP(Таблица91112282710[[#This Row],[Название ПД2 для согласования]],ТаблПодрГазпром[],2,FALSE)</f>
        <v>#N/A</v>
      </c>
      <c r="AZ445" s="6"/>
      <c r="BA445" t="e">
        <f>VLOOKUP(Таблица91112282710[[#This Row],[Название ПД3 для согласования]],ТаблПодрГазпром[],2,FALSE)</f>
        <v>#N/A</v>
      </c>
      <c r="BB445" s="6"/>
      <c r="BC445" t="e">
        <f>VLOOKUP(Таблица91112282710[[#This Row],[Название ПД4 для согласования]],ТаблПодрГазпром[],2,FALSE)</f>
        <v>#N/A</v>
      </c>
      <c r="BD445" s="6"/>
      <c r="BE445" t="e">
        <f>VLOOKUP(Таблица91112282710[[#This Row],[Название ПД5 для согласования]],ТаблПодрГазпром[],2,FALSE)</f>
        <v>#N/A</v>
      </c>
      <c r="BF445" s="2"/>
      <c r="BG445" s="12"/>
      <c r="BH445" s="12"/>
      <c r="BI445" s="6"/>
      <c r="BJ445" t="e">
        <f>VLOOKUP(Таблица91112282710[[#This Row],[Название направления закупки]],ТаблНапрЗакуп[],2,FALSE)</f>
        <v>#N/A</v>
      </c>
      <c r="BK445" s="14"/>
      <c r="BL445" s="44" t="e">
        <f>VLOOKUP(Таблица91112282710[[#This Row],[Наименование подразделения-заявителя закупки (только для закупок ОАО "Газпром")]],ТаблПодрГазпром[],2,FALSE)</f>
        <v>#N/A</v>
      </c>
      <c r="BM445" s="14"/>
    </row>
    <row r="446" spans="1:65" x14ac:dyDescent="0.25">
      <c r="A446" s="2"/>
      <c r="B446" s="16"/>
      <c r="C446" s="6"/>
      <c r="D446" t="e">
        <f>VLOOKUP(Таблица91112282710[[#This Row],[Название документа, основания для закупки]],ТаблОснЗакуп[],2,FALSE)</f>
        <v>#N/A</v>
      </c>
      <c r="E446" s="2"/>
      <c r="F446" s="6"/>
      <c r="G446" s="41" t="e">
        <f>VLOOKUP(Таблица91112282710[[#This Row],[ Название раздела Плана]],ТаблРазделПлана4[],2,FALSE)</f>
        <v>#N/A</v>
      </c>
      <c r="H446" s="14"/>
      <c r="I446" s="14"/>
      <c r="J446" s="17"/>
      <c r="K446" s="17"/>
      <c r="L446" s="52"/>
      <c r="M446" s="51" t="e">
        <f>VLOOKUP(Таблица91112282710[[#This Row],[Предмет закупки для учета исключений  в годовом объеме закупок (Код исключения СМСП)]],ТаблИсключ,2,FALSE)</f>
        <v>#N/A</v>
      </c>
      <c r="N446" s="20"/>
      <c r="O446" s="12"/>
      <c r="P446" s="37"/>
      <c r="Q446" s="12"/>
      <c r="R446" s="12"/>
      <c r="S446" s="12"/>
      <c r="T446" s="16" t="e">
        <f>VLOOKUP(Таблица91112282710[[#This Row],[Ставка НДС]],ТаблицаСтавкиНДС[],2,FALSE)</f>
        <v>#N/A</v>
      </c>
      <c r="U446" s="6"/>
      <c r="V446" t="e">
        <f>VLOOKUP(Таблица91112282710[[#This Row],[Название источника финансирования]],ТаблИстФинанс[],2,FALSE)</f>
        <v>#N/A</v>
      </c>
      <c r="W446" s="2"/>
      <c r="X446" s="14"/>
      <c r="Y446" s="13"/>
      <c r="Z446" s="13"/>
      <c r="AA446" s="13"/>
      <c r="AB446" s="13"/>
      <c r="AC446" s="17"/>
      <c r="AD446" s="17"/>
      <c r="AE446" s="20"/>
      <c r="AF446" s="20"/>
      <c r="AG446" s="6"/>
      <c r="AH446" t="e">
        <f>VLOOKUP(Таблица91112282710[[#This Row],[Название способа закупки]],ТаблСпосЗакуп[],2,FALSE)</f>
        <v>#N/A</v>
      </c>
      <c r="AI446" s="6"/>
      <c r="AJ446" t="e">
        <f>VLOOKUP(Таблица91112282710[[#This Row],[Название формы конкурентной закупки]],ТаблФормЗакуп[],2,FALSE)</f>
        <v>#N/A</v>
      </c>
      <c r="AM446" s="14"/>
      <c r="AN446" s="14"/>
      <c r="AO446" s="15"/>
      <c r="AP446" s="14"/>
      <c r="AQ446" s="14"/>
      <c r="AR446" s="14"/>
      <c r="AT446" s="2"/>
      <c r="AV446" s="6"/>
      <c r="AW446" t="e">
        <f>VLOOKUP(Таблица91112282710[[#This Row],[Название ПД1 для согласования]],ТаблПодрГазпром[],2,FALSE)</f>
        <v>#N/A</v>
      </c>
      <c r="AX446" s="6"/>
      <c r="AY446" t="e">
        <f>VLOOKUP(Таблица91112282710[[#This Row],[Название ПД2 для согласования]],ТаблПодрГазпром[],2,FALSE)</f>
        <v>#N/A</v>
      </c>
      <c r="AZ446" s="6"/>
      <c r="BA446" t="e">
        <f>VLOOKUP(Таблица91112282710[[#This Row],[Название ПД3 для согласования]],ТаблПодрГазпром[],2,FALSE)</f>
        <v>#N/A</v>
      </c>
      <c r="BB446" s="6"/>
      <c r="BC446" t="e">
        <f>VLOOKUP(Таблица91112282710[[#This Row],[Название ПД4 для согласования]],ТаблПодрГазпром[],2,FALSE)</f>
        <v>#N/A</v>
      </c>
      <c r="BD446" s="6"/>
      <c r="BE446" t="e">
        <f>VLOOKUP(Таблица91112282710[[#This Row],[Название ПД5 для согласования]],ТаблПодрГазпром[],2,FALSE)</f>
        <v>#N/A</v>
      </c>
      <c r="BF446" s="2"/>
      <c r="BG446" s="12"/>
      <c r="BH446" s="12"/>
      <c r="BI446" s="6"/>
      <c r="BJ446" t="e">
        <f>VLOOKUP(Таблица91112282710[[#This Row],[Название направления закупки]],ТаблНапрЗакуп[],2,FALSE)</f>
        <v>#N/A</v>
      </c>
      <c r="BK446" s="14"/>
      <c r="BL446" s="43" t="e">
        <f>VLOOKUP(Таблица91112282710[[#This Row],[Наименование подразделения-заявителя закупки (только для закупок ОАО "Газпром")]],ТаблПодрГазпром[],2,FALSE)</f>
        <v>#N/A</v>
      </c>
      <c r="BM446" s="14"/>
    </row>
    <row r="447" spans="1:65" x14ac:dyDescent="0.25">
      <c r="A447" s="2"/>
      <c r="B447" s="16"/>
      <c r="C447" s="6"/>
      <c r="D447" t="e">
        <f>VLOOKUP(Таблица91112282710[[#This Row],[Название документа, основания для закупки]],ТаблОснЗакуп[],2,FALSE)</f>
        <v>#N/A</v>
      </c>
      <c r="E447" s="2"/>
      <c r="F447" s="6"/>
      <c r="G447" s="41" t="e">
        <f>VLOOKUP(Таблица91112282710[[#This Row],[ Название раздела Плана]],ТаблРазделПлана4[],2,FALSE)</f>
        <v>#N/A</v>
      </c>
      <c r="H447" s="14"/>
      <c r="I447" s="14"/>
      <c r="J447" s="17"/>
      <c r="K447" s="17"/>
      <c r="L447" s="52"/>
      <c r="M447" s="51" t="e">
        <f>VLOOKUP(Таблица91112282710[[#This Row],[Предмет закупки для учета исключений  в годовом объеме закупок (Код исключения СМСП)]],ТаблИсключ,2,FALSE)</f>
        <v>#N/A</v>
      </c>
      <c r="N447" s="20"/>
      <c r="O447" s="12"/>
      <c r="P447" s="37"/>
      <c r="Q447" s="12"/>
      <c r="R447" s="12"/>
      <c r="S447" s="12"/>
      <c r="T447" s="16" t="e">
        <f>VLOOKUP(Таблица91112282710[[#This Row],[Ставка НДС]],ТаблицаСтавкиНДС[],2,FALSE)</f>
        <v>#N/A</v>
      </c>
      <c r="U447" s="6"/>
      <c r="V447" t="e">
        <f>VLOOKUP(Таблица91112282710[[#This Row],[Название источника финансирования]],ТаблИстФинанс[],2,FALSE)</f>
        <v>#N/A</v>
      </c>
      <c r="W447" s="2"/>
      <c r="X447" s="14"/>
      <c r="Y447" s="13"/>
      <c r="Z447" s="13"/>
      <c r="AA447" s="13"/>
      <c r="AB447" s="13"/>
      <c r="AC447" s="17"/>
      <c r="AD447" s="17"/>
      <c r="AE447" s="20"/>
      <c r="AF447" s="20"/>
      <c r="AG447" s="6"/>
      <c r="AH447" t="e">
        <f>VLOOKUP(Таблица91112282710[[#This Row],[Название способа закупки]],ТаблСпосЗакуп[],2,FALSE)</f>
        <v>#N/A</v>
      </c>
      <c r="AI447" s="6"/>
      <c r="AJ447" t="e">
        <f>VLOOKUP(Таблица91112282710[[#This Row],[Название формы конкурентной закупки]],ТаблФормЗакуп[],2,FALSE)</f>
        <v>#N/A</v>
      </c>
      <c r="AM447" s="14"/>
      <c r="AN447" s="14"/>
      <c r="AO447" s="15"/>
      <c r="AP447" s="14"/>
      <c r="AQ447" s="14"/>
      <c r="AR447" s="14"/>
      <c r="AT447" s="2"/>
      <c r="AV447" s="6"/>
      <c r="AW447" t="e">
        <f>VLOOKUP(Таблица91112282710[[#This Row],[Название ПД1 для согласования]],ТаблПодрГазпром[],2,FALSE)</f>
        <v>#N/A</v>
      </c>
      <c r="AX447" s="6"/>
      <c r="AY447" t="e">
        <f>VLOOKUP(Таблица91112282710[[#This Row],[Название ПД2 для согласования]],ТаблПодрГазпром[],2,FALSE)</f>
        <v>#N/A</v>
      </c>
      <c r="AZ447" s="6"/>
      <c r="BA447" t="e">
        <f>VLOOKUP(Таблица91112282710[[#This Row],[Название ПД3 для согласования]],ТаблПодрГазпром[],2,FALSE)</f>
        <v>#N/A</v>
      </c>
      <c r="BB447" s="6"/>
      <c r="BC447" t="e">
        <f>VLOOKUP(Таблица91112282710[[#This Row],[Название ПД4 для согласования]],ТаблПодрГазпром[],2,FALSE)</f>
        <v>#N/A</v>
      </c>
      <c r="BD447" s="6"/>
      <c r="BE447" t="e">
        <f>VLOOKUP(Таблица91112282710[[#This Row],[Название ПД5 для согласования]],ТаблПодрГазпром[],2,FALSE)</f>
        <v>#N/A</v>
      </c>
      <c r="BF447" s="2"/>
      <c r="BG447" s="12"/>
      <c r="BH447" s="12"/>
      <c r="BI447" s="6"/>
      <c r="BJ447" t="e">
        <f>VLOOKUP(Таблица91112282710[[#This Row],[Название направления закупки]],ТаблНапрЗакуп[],2,FALSE)</f>
        <v>#N/A</v>
      </c>
      <c r="BK447" s="14"/>
      <c r="BL447" s="44" t="e">
        <f>VLOOKUP(Таблица91112282710[[#This Row],[Наименование подразделения-заявителя закупки (только для закупок ОАО "Газпром")]],ТаблПодрГазпром[],2,FALSE)</f>
        <v>#N/A</v>
      </c>
      <c r="BM447" s="14"/>
    </row>
    <row r="448" spans="1:65" x14ac:dyDescent="0.25">
      <c r="A448" s="2"/>
      <c r="B448" s="16"/>
      <c r="C448" s="6"/>
      <c r="D448" t="e">
        <f>VLOOKUP(Таблица91112282710[[#This Row],[Название документа, основания для закупки]],ТаблОснЗакуп[],2,FALSE)</f>
        <v>#N/A</v>
      </c>
      <c r="E448" s="2"/>
      <c r="F448" s="6"/>
      <c r="G448" s="41" t="e">
        <f>VLOOKUP(Таблица91112282710[[#This Row],[ Название раздела Плана]],ТаблРазделПлана4[],2,FALSE)</f>
        <v>#N/A</v>
      </c>
      <c r="H448" s="14"/>
      <c r="I448" s="14"/>
      <c r="J448" s="17"/>
      <c r="K448" s="17"/>
      <c r="L448" s="52"/>
      <c r="M448" s="51" t="e">
        <f>VLOOKUP(Таблица91112282710[[#This Row],[Предмет закупки для учета исключений  в годовом объеме закупок (Код исключения СМСП)]],ТаблИсключ,2,FALSE)</f>
        <v>#N/A</v>
      </c>
      <c r="N448" s="20"/>
      <c r="O448" s="12"/>
      <c r="P448" s="37"/>
      <c r="Q448" s="12"/>
      <c r="R448" s="12"/>
      <c r="S448" s="12"/>
      <c r="T448" s="16" t="e">
        <f>VLOOKUP(Таблица91112282710[[#This Row],[Ставка НДС]],ТаблицаСтавкиНДС[],2,FALSE)</f>
        <v>#N/A</v>
      </c>
      <c r="U448" s="6"/>
      <c r="V448" t="e">
        <f>VLOOKUP(Таблица91112282710[[#This Row],[Название источника финансирования]],ТаблИстФинанс[],2,FALSE)</f>
        <v>#N/A</v>
      </c>
      <c r="W448" s="2"/>
      <c r="X448" s="14"/>
      <c r="Y448" s="13"/>
      <c r="Z448" s="13"/>
      <c r="AA448" s="13"/>
      <c r="AB448" s="13"/>
      <c r="AC448" s="17"/>
      <c r="AD448" s="17"/>
      <c r="AE448" s="20"/>
      <c r="AF448" s="20"/>
      <c r="AG448" s="6"/>
      <c r="AH448" t="e">
        <f>VLOOKUP(Таблица91112282710[[#This Row],[Название способа закупки]],ТаблСпосЗакуп[],2,FALSE)</f>
        <v>#N/A</v>
      </c>
      <c r="AI448" s="6"/>
      <c r="AJ448" t="e">
        <f>VLOOKUP(Таблица91112282710[[#This Row],[Название формы конкурентной закупки]],ТаблФормЗакуп[],2,FALSE)</f>
        <v>#N/A</v>
      </c>
      <c r="AM448" s="14"/>
      <c r="AN448" s="14"/>
      <c r="AO448" s="15"/>
      <c r="AP448" s="14"/>
      <c r="AQ448" s="14"/>
      <c r="AR448" s="14"/>
      <c r="AT448" s="2"/>
      <c r="AV448" s="6"/>
      <c r="AW448" t="e">
        <f>VLOOKUP(Таблица91112282710[[#This Row],[Название ПД1 для согласования]],ТаблПодрГазпром[],2,FALSE)</f>
        <v>#N/A</v>
      </c>
      <c r="AX448" s="6"/>
      <c r="AY448" t="e">
        <f>VLOOKUP(Таблица91112282710[[#This Row],[Название ПД2 для согласования]],ТаблПодрГазпром[],2,FALSE)</f>
        <v>#N/A</v>
      </c>
      <c r="AZ448" s="6"/>
      <c r="BA448" t="e">
        <f>VLOOKUP(Таблица91112282710[[#This Row],[Название ПД3 для согласования]],ТаблПодрГазпром[],2,FALSE)</f>
        <v>#N/A</v>
      </c>
      <c r="BB448" s="6"/>
      <c r="BC448" t="e">
        <f>VLOOKUP(Таблица91112282710[[#This Row],[Название ПД4 для согласования]],ТаблПодрГазпром[],2,FALSE)</f>
        <v>#N/A</v>
      </c>
      <c r="BD448" s="6"/>
      <c r="BE448" t="e">
        <f>VLOOKUP(Таблица91112282710[[#This Row],[Название ПД5 для согласования]],ТаблПодрГазпром[],2,FALSE)</f>
        <v>#N/A</v>
      </c>
      <c r="BF448" s="2"/>
      <c r="BG448" s="12"/>
      <c r="BH448" s="12"/>
      <c r="BI448" s="6"/>
      <c r="BJ448" t="e">
        <f>VLOOKUP(Таблица91112282710[[#This Row],[Название направления закупки]],ТаблНапрЗакуп[],2,FALSE)</f>
        <v>#N/A</v>
      </c>
      <c r="BK448" s="14"/>
      <c r="BL448" s="43" t="e">
        <f>VLOOKUP(Таблица91112282710[[#This Row],[Наименование подразделения-заявителя закупки (только для закупок ОАО "Газпром")]],ТаблПодрГазпром[],2,FALSE)</f>
        <v>#N/A</v>
      </c>
      <c r="BM448" s="14"/>
    </row>
    <row r="449" spans="1:65" x14ac:dyDescent="0.25">
      <c r="A449" s="2"/>
      <c r="B449" s="16"/>
      <c r="C449" s="6"/>
      <c r="D449" t="e">
        <f>VLOOKUP(Таблица91112282710[[#This Row],[Название документа, основания для закупки]],ТаблОснЗакуп[],2,FALSE)</f>
        <v>#N/A</v>
      </c>
      <c r="E449" s="2"/>
      <c r="F449" s="6"/>
      <c r="G449" s="41" t="e">
        <f>VLOOKUP(Таблица91112282710[[#This Row],[ Название раздела Плана]],ТаблРазделПлана4[],2,FALSE)</f>
        <v>#N/A</v>
      </c>
      <c r="H449" s="14"/>
      <c r="I449" s="14"/>
      <c r="J449" s="17"/>
      <c r="K449" s="17"/>
      <c r="L449" s="52"/>
      <c r="M449" s="51" t="e">
        <f>VLOOKUP(Таблица91112282710[[#This Row],[Предмет закупки для учета исключений  в годовом объеме закупок (Код исключения СМСП)]],ТаблИсключ,2,FALSE)</f>
        <v>#N/A</v>
      </c>
      <c r="N449" s="20"/>
      <c r="O449" s="12"/>
      <c r="P449" s="37"/>
      <c r="Q449" s="12"/>
      <c r="R449" s="12"/>
      <c r="S449" s="12"/>
      <c r="T449" s="16" t="e">
        <f>VLOOKUP(Таблица91112282710[[#This Row],[Ставка НДС]],ТаблицаСтавкиНДС[],2,FALSE)</f>
        <v>#N/A</v>
      </c>
      <c r="U449" s="6"/>
      <c r="V449" t="e">
        <f>VLOOKUP(Таблица91112282710[[#This Row],[Название источника финансирования]],ТаблИстФинанс[],2,FALSE)</f>
        <v>#N/A</v>
      </c>
      <c r="W449" s="2"/>
      <c r="X449" s="14"/>
      <c r="Y449" s="13"/>
      <c r="Z449" s="13"/>
      <c r="AA449" s="13"/>
      <c r="AB449" s="13"/>
      <c r="AC449" s="17"/>
      <c r="AD449" s="17"/>
      <c r="AE449" s="20"/>
      <c r="AF449" s="20"/>
      <c r="AG449" s="6"/>
      <c r="AH449" t="e">
        <f>VLOOKUP(Таблица91112282710[[#This Row],[Название способа закупки]],ТаблСпосЗакуп[],2,FALSE)</f>
        <v>#N/A</v>
      </c>
      <c r="AI449" s="6"/>
      <c r="AJ449" t="e">
        <f>VLOOKUP(Таблица91112282710[[#This Row],[Название формы конкурентной закупки]],ТаблФормЗакуп[],2,FALSE)</f>
        <v>#N/A</v>
      </c>
      <c r="AM449" s="14"/>
      <c r="AN449" s="14"/>
      <c r="AO449" s="15"/>
      <c r="AP449" s="14"/>
      <c r="AQ449" s="14"/>
      <c r="AR449" s="14"/>
      <c r="AT449" s="2"/>
      <c r="AV449" s="6"/>
      <c r="AW449" t="e">
        <f>VLOOKUP(Таблица91112282710[[#This Row],[Название ПД1 для согласования]],ТаблПодрГазпром[],2,FALSE)</f>
        <v>#N/A</v>
      </c>
      <c r="AX449" s="6"/>
      <c r="AY449" t="e">
        <f>VLOOKUP(Таблица91112282710[[#This Row],[Название ПД2 для согласования]],ТаблПодрГазпром[],2,FALSE)</f>
        <v>#N/A</v>
      </c>
      <c r="AZ449" s="6"/>
      <c r="BA449" t="e">
        <f>VLOOKUP(Таблица91112282710[[#This Row],[Название ПД3 для согласования]],ТаблПодрГазпром[],2,FALSE)</f>
        <v>#N/A</v>
      </c>
      <c r="BB449" s="6"/>
      <c r="BC449" t="e">
        <f>VLOOKUP(Таблица91112282710[[#This Row],[Название ПД4 для согласования]],ТаблПодрГазпром[],2,FALSE)</f>
        <v>#N/A</v>
      </c>
      <c r="BD449" s="6"/>
      <c r="BE449" t="e">
        <f>VLOOKUP(Таблица91112282710[[#This Row],[Название ПД5 для согласования]],ТаблПодрГазпром[],2,FALSE)</f>
        <v>#N/A</v>
      </c>
      <c r="BF449" s="2"/>
      <c r="BG449" s="12"/>
      <c r="BH449" s="12"/>
      <c r="BI449" s="6"/>
      <c r="BJ449" t="e">
        <f>VLOOKUP(Таблица91112282710[[#This Row],[Название направления закупки]],ТаблНапрЗакуп[],2,FALSE)</f>
        <v>#N/A</v>
      </c>
      <c r="BK449" s="14"/>
      <c r="BL449" s="44" t="e">
        <f>VLOOKUP(Таблица91112282710[[#This Row],[Наименование подразделения-заявителя закупки (только для закупок ОАО "Газпром")]],ТаблПодрГазпром[],2,FALSE)</f>
        <v>#N/A</v>
      </c>
      <c r="BM449" s="14"/>
    </row>
    <row r="450" spans="1:65" x14ac:dyDescent="0.25">
      <c r="A450" s="2"/>
      <c r="B450" s="16"/>
      <c r="C450" s="6"/>
      <c r="D450" t="e">
        <f>VLOOKUP(Таблица91112282710[[#This Row],[Название документа, основания для закупки]],ТаблОснЗакуп[],2,FALSE)</f>
        <v>#N/A</v>
      </c>
      <c r="E450" s="2"/>
      <c r="F450" s="6"/>
      <c r="G450" s="41" t="e">
        <f>VLOOKUP(Таблица91112282710[[#This Row],[ Название раздела Плана]],ТаблРазделПлана4[],2,FALSE)</f>
        <v>#N/A</v>
      </c>
      <c r="H450" s="14"/>
      <c r="I450" s="14"/>
      <c r="J450" s="17"/>
      <c r="K450" s="17"/>
      <c r="L450" s="52"/>
      <c r="M450" s="51" t="e">
        <f>VLOOKUP(Таблица91112282710[[#This Row],[Предмет закупки для учета исключений  в годовом объеме закупок (Код исключения СМСП)]],ТаблИсключ,2,FALSE)</f>
        <v>#N/A</v>
      </c>
      <c r="N450" s="20"/>
      <c r="O450" s="12"/>
      <c r="P450" s="37"/>
      <c r="Q450" s="12"/>
      <c r="R450" s="12"/>
      <c r="S450" s="12"/>
      <c r="T450" s="16" t="e">
        <f>VLOOKUP(Таблица91112282710[[#This Row],[Ставка НДС]],ТаблицаСтавкиНДС[],2,FALSE)</f>
        <v>#N/A</v>
      </c>
      <c r="U450" s="6"/>
      <c r="V450" t="e">
        <f>VLOOKUP(Таблица91112282710[[#This Row],[Название источника финансирования]],ТаблИстФинанс[],2,FALSE)</f>
        <v>#N/A</v>
      </c>
      <c r="W450" s="2"/>
      <c r="X450" s="14"/>
      <c r="Y450" s="13"/>
      <c r="Z450" s="13"/>
      <c r="AA450" s="13"/>
      <c r="AB450" s="13"/>
      <c r="AC450" s="17"/>
      <c r="AD450" s="17"/>
      <c r="AE450" s="20"/>
      <c r="AF450" s="20"/>
      <c r="AG450" s="6"/>
      <c r="AH450" t="e">
        <f>VLOOKUP(Таблица91112282710[[#This Row],[Название способа закупки]],ТаблСпосЗакуп[],2,FALSE)</f>
        <v>#N/A</v>
      </c>
      <c r="AI450" s="6"/>
      <c r="AJ450" t="e">
        <f>VLOOKUP(Таблица91112282710[[#This Row],[Название формы конкурентной закупки]],ТаблФормЗакуп[],2,FALSE)</f>
        <v>#N/A</v>
      </c>
      <c r="AM450" s="14"/>
      <c r="AN450" s="14"/>
      <c r="AO450" s="15"/>
      <c r="AP450" s="14"/>
      <c r="AQ450" s="14"/>
      <c r="AR450" s="14"/>
      <c r="AT450" s="2"/>
      <c r="AV450" s="6"/>
      <c r="AW450" t="e">
        <f>VLOOKUP(Таблица91112282710[[#This Row],[Название ПД1 для согласования]],ТаблПодрГазпром[],2,FALSE)</f>
        <v>#N/A</v>
      </c>
      <c r="AX450" s="6"/>
      <c r="AY450" t="e">
        <f>VLOOKUP(Таблица91112282710[[#This Row],[Название ПД2 для согласования]],ТаблПодрГазпром[],2,FALSE)</f>
        <v>#N/A</v>
      </c>
      <c r="AZ450" s="6"/>
      <c r="BA450" t="e">
        <f>VLOOKUP(Таблица91112282710[[#This Row],[Название ПД3 для согласования]],ТаблПодрГазпром[],2,FALSE)</f>
        <v>#N/A</v>
      </c>
      <c r="BB450" s="6"/>
      <c r="BC450" t="e">
        <f>VLOOKUP(Таблица91112282710[[#This Row],[Название ПД4 для согласования]],ТаблПодрГазпром[],2,FALSE)</f>
        <v>#N/A</v>
      </c>
      <c r="BD450" s="6"/>
      <c r="BE450" t="e">
        <f>VLOOKUP(Таблица91112282710[[#This Row],[Название ПД5 для согласования]],ТаблПодрГазпром[],2,FALSE)</f>
        <v>#N/A</v>
      </c>
      <c r="BF450" s="2"/>
      <c r="BG450" s="12"/>
      <c r="BH450" s="12"/>
      <c r="BI450" s="6"/>
      <c r="BJ450" t="e">
        <f>VLOOKUP(Таблица91112282710[[#This Row],[Название направления закупки]],ТаблНапрЗакуп[],2,FALSE)</f>
        <v>#N/A</v>
      </c>
      <c r="BK450" s="14"/>
      <c r="BL450" s="43" t="e">
        <f>VLOOKUP(Таблица91112282710[[#This Row],[Наименование подразделения-заявителя закупки (только для закупок ОАО "Газпром")]],ТаблПодрГазпром[],2,FALSE)</f>
        <v>#N/A</v>
      </c>
      <c r="BM450" s="14"/>
    </row>
    <row r="451" spans="1:65" x14ac:dyDescent="0.25">
      <c r="A451" s="2"/>
      <c r="B451" s="16"/>
      <c r="C451" s="6"/>
      <c r="D451" t="e">
        <f>VLOOKUP(Таблица91112282710[[#This Row],[Название документа, основания для закупки]],ТаблОснЗакуп[],2,FALSE)</f>
        <v>#N/A</v>
      </c>
      <c r="E451" s="2"/>
      <c r="F451" s="6"/>
      <c r="G451" s="41" t="e">
        <f>VLOOKUP(Таблица91112282710[[#This Row],[ Название раздела Плана]],ТаблРазделПлана4[],2,FALSE)</f>
        <v>#N/A</v>
      </c>
      <c r="H451" s="14"/>
      <c r="I451" s="14"/>
      <c r="J451" s="17"/>
      <c r="K451" s="17"/>
      <c r="L451" s="52"/>
      <c r="M451" s="51" t="e">
        <f>VLOOKUP(Таблица91112282710[[#This Row],[Предмет закупки для учета исключений  в годовом объеме закупок (Код исключения СМСП)]],ТаблИсключ,2,FALSE)</f>
        <v>#N/A</v>
      </c>
      <c r="N451" s="20"/>
      <c r="O451" s="12"/>
      <c r="P451" s="37"/>
      <c r="Q451" s="12"/>
      <c r="R451" s="12"/>
      <c r="S451" s="12"/>
      <c r="T451" s="16" t="e">
        <f>VLOOKUP(Таблица91112282710[[#This Row],[Ставка НДС]],ТаблицаСтавкиНДС[],2,FALSE)</f>
        <v>#N/A</v>
      </c>
      <c r="U451" s="6"/>
      <c r="V451" t="e">
        <f>VLOOKUP(Таблица91112282710[[#This Row],[Название источника финансирования]],ТаблИстФинанс[],2,FALSE)</f>
        <v>#N/A</v>
      </c>
      <c r="W451" s="2"/>
      <c r="X451" s="14"/>
      <c r="Y451" s="13"/>
      <c r="Z451" s="13"/>
      <c r="AA451" s="13"/>
      <c r="AB451" s="13"/>
      <c r="AC451" s="17"/>
      <c r="AD451" s="17"/>
      <c r="AE451" s="20"/>
      <c r="AF451" s="20"/>
      <c r="AG451" s="6"/>
      <c r="AH451" t="e">
        <f>VLOOKUP(Таблица91112282710[[#This Row],[Название способа закупки]],ТаблСпосЗакуп[],2,FALSE)</f>
        <v>#N/A</v>
      </c>
      <c r="AI451" s="6"/>
      <c r="AJ451" t="e">
        <f>VLOOKUP(Таблица91112282710[[#This Row],[Название формы конкурентной закупки]],ТаблФормЗакуп[],2,FALSE)</f>
        <v>#N/A</v>
      </c>
      <c r="AM451" s="14"/>
      <c r="AN451" s="14"/>
      <c r="AO451" s="15"/>
      <c r="AP451" s="14"/>
      <c r="AQ451" s="14"/>
      <c r="AR451" s="14"/>
      <c r="AT451" s="2"/>
      <c r="AV451" s="6"/>
      <c r="AW451" t="e">
        <f>VLOOKUP(Таблица91112282710[[#This Row],[Название ПД1 для согласования]],ТаблПодрГазпром[],2,FALSE)</f>
        <v>#N/A</v>
      </c>
      <c r="AX451" s="6"/>
      <c r="AY451" t="e">
        <f>VLOOKUP(Таблица91112282710[[#This Row],[Название ПД2 для согласования]],ТаблПодрГазпром[],2,FALSE)</f>
        <v>#N/A</v>
      </c>
      <c r="AZ451" s="6"/>
      <c r="BA451" t="e">
        <f>VLOOKUP(Таблица91112282710[[#This Row],[Название ПД3 для согласования]],ТаблПодрГазпром[],2,FALSE)</f>
        <v>#N/A</v>
      </c>
      <c r="BB451" s="6"/>
      <c r="BC451" t="e">
        <f>VLOOKUP(Таблица91112282710[[#This Row],[Название ПД4 для согласования]],ТаблПодрГазпром[],2,FALSE)</f>
        <v>#N/A</v>
      </c>
      <c r="BD451" s="6"/>
      <c r="BE451" t="e">
        <f>VLOOKUP(Таблица91112282710[[#This Row],[Название ПД5 для согласования]],ТаблПодрГазпром[],2,FALSE)</f>
        <v>#N/A</v>
      </c>
      <c r="BF451" s="2"/>
      <c r="BG451" s="12"/>
      <c r="BH451" s="12"/>
      <c r="BI451" s="6"/>
      <c r="BJ451" t="e">
        <f>VLOOKUP(Таблица91112282710[[#This Row],[Название направления закупки]],ТаблНапрЗакуп[],2,FALSE)</f>
        <v>#N/A</v>
      </c>
      <c r="BK451" s="14"/>
      <c r="BL451" s="44" t="e">
        <f>VLOOKUP(Таблица91112282710[[#This Row],[Наименование подразделения-заявителя закупки (только для закупок ОАО "Газпром")]],ТаблПодрГазпром[],2,FALSE)</f>
        <v>#N/A</v>
      </c>
      <c r="BM451" s="14"/>
    </row>
    <row r="452" spans="1:65" x14ac:dyDescent="0.25">
      <c r="A452" s="2"/>
      <c r="B452" s="16"/>
      <c r="C452" s="6"/>
      <c r="D452" t="e">
        <f>VLOOKUP(Таблица91112282710[[#This Row],[Название документа, основания для закупки]],ТаблОснЗакуп[],2,FALSE)</f>
        <v>#N/A</v>
      </c>
      <c r="E452" s="2"/>
      <c r="F452" s="6"/>
      <c r="G452" s="41" t="e">
        <f>VLOOKUP(Таблица91112282710[[#This Row],[ Название раздела Плана]],ТаблРазделПлана4[],2,FALSE)</f>
        <v>#N/A</v>
      </c>
      <c r="H452" s="14"/>
      <c r="I452" s="14"/>
      <c r="J452" s="17"/>
      <c r="K452" s="17"/>
      <c r="L452" s="52"/>
      <c r="M452" s="51" t="e">
        <f>VLOOKUP(Таблица91112282710[[#This Row],[Предмет закупки для учета исключений  в годовом объеме закупок (Код исключения СМСП)]],ТаблИсключ,2,FALSE)</f>
        <v>#N/A</v>
      </c>
      <c r="N452" s="20"/>
      <c r="O452" s="12"/>
      <c r="P452" s="37"/>
      <c r="Q452" s="12"/>
      <c r="R452" s="12"/>
      <c r="S452" s="12"/>
      <c r="T452" s="16" t="e">
        <f>VLOOKUP(Таблица91112282710[[#This Row],[Ставка НДС]],ТаблицаСтавкиНДС[],2,FALSE)</f>
        <v>#N/A</v>
      </c>
      <c r="U452" s="6"/>
      <c r="V452" t="e">
        <f>VLOOKUP(Таблица91112282710[[#This Row],[Название источника финансирования]],ТаблИстФинанс[],2,FALSE)</f>
        <v>#N/A</v>
      </c>
      <c r="W452" s="2"/>
      <c r="X452" s="14"/>
      <c r="Y452" s="13"/>
      <c r="Z452" s="13"/>
      <c r="AA452" s="13"/>
      <c r="AB452" s="13"/>
      <c r="AC452" s="17"/>
      <c r="AD452" s="17"/>
      <c r="AE452" s="20"/>
      <c r="AF452" s="20"/>
      <c r="AG452" s="6"/>
      <c r="AH452" t="e">
        <f>VLOOKUP(Таблица91112282710[[#This Row],[Название способа закупки]],ТаблСпосЗакуп[],2,FALSE)</f>
        <v>#N/A</v>
      </c>
      <c r="AI452" s="6"/>
      <c r="AJ452" t="e">
        <f>VLOOKUP(Таблица91112282710[[#This Row],[Название формы конкурентной закупки]],ТаблФормЗакуп[],2,FALSE)</f>
        <v>#N/A</v>
      </c>
      <c r="AM452" s="14"/>
      <c r="AN452" s="14"/>
      <c r="AO452" s="15"/>
      <c r="AP452" s="14"/>
      <c r="AQ452" s="14"/>
      <c r="AR452" s="14"/>
      <c r="AT452" s="2"/>
      <c r="AV452" s="6"/>
      <c r="AW452" t="e">
        <f>VLOOKUP(Таблица91112282710[[#This Row],[Название ПД1 для согласования]],ТаблПодрГазпром[],2,FALSE)</f>
        <v>#N/A</v>
      </c>
      <c r="AX452" s="6"/>
      <c r="AY452" t="e">
        <f>VLOOKUP(Таблица91112282710[[#This Row],[Название ПД2 для согласования]],ТаблПодрГазпром[],2,FALSE)</f>
        <v>#N/A</v>
      </c>
      <c r="AZ452" s="6"/>
      <c r="BA452" t="e">
        <f>VLOOKUP(Таблица91112282710[[#This Row],[Название ПД3 для согласования]],ТаблПодрГазпром[],2,FALSE)</f>
        <v>#N/A</v>
      </c>
      <c r="BB452" s="6"/>
      <c r="BC452" t="e">
        <f>VLOOKUP(Таблица91112282710[[#This Row],[Название ПД4 для согласования]],ТаблПодрГазпром[],2,FALSE)</f>
        <v>#N/A</v>
      </c>
      <c r="BD452" s="6"/>
      <c r="BE452" t="e">
        <f>VLOOKUP(Таблица91112282710[[#This Row],[Название ПД5 для согласования]],ТаблПодрГазпром[],2,FALSE)</f>
        <v>#N/A</v>
      </c>
      <c r="BF452" s="2"/>
      <c r="BG452" s="12"/>
      <c r="BH452" s="12"/>
      <c r="BI452" s="6"/>
      <c r="BJ452" t="e">
        <f>VLOOKUP(Таблица91112282710[[#This Row],[Название направления закупки]],ТаблНапрЗакуп[],2,FALSE)</f>
        <v>#N/A</v>
      </c>
      <c r="BK452" s="14"/>
      <c r="BL452" s="43" t="e">
        <f>VLOOKUP(Таблица91112282710[[#This Row],[Наименование подразделения-заявителя закупки (только для закупок ОАО "Газпром")]],ТаблПодрГазпром[],2,FALSE)</f>
        <v>#N/A</v>
      </c>
      <c r="BM452" s="14"/>
    </row>
    <row r="453" spans="1:65" x14ac:dyDescent="0.25">
      <c r="A453" s="2"/>
      <c r="B453" s="16"/>
      <c r="C453" s="6"/>
      <c r="D453" t="e">
        <f>VLOOKUP(Таблица91112282710[[#This Row],[Название документа, основания для закупки]],ТаблОснЗакуп[],2,FALSE)</f>
        <v>#N/A</v>
      </c>
      <c r="E453" s="2"/>
      <c r="F453" s="6"/>
      <c r="G453" s="41" t="e">
        <f>VLOOKUP(Таблица91112282710[[#This Row],[ Название раздела Плана]],ТаблРазделПлана4[],2,FALSE)</f>
        <v>#N/A</v>
      </c>
      <c r="H453" s="14"/>
      <c r="I453" s="14"/>
      <c r="J453" s="17"/>
      <c r="K453" s="17"/>
      <c r="L453" s="52"/>
      <c r="M453" s="51" t="e">
        <f>VLOOKUP(Таблица91112282710[[#This Row],[Предмет закупки для учета исключений  в годовом объеме закупок (Код исключения СМСП)]],ТаблИсключ,2,FALSE)</f>
        <v>#N/A</v>
      </c>
      <c r="N453" s="20"/>
      <c r="O453" s="12"/>
      <c r="P453" s="37"/>
      <c r="Q453" s="12"/>
      <c r="R453" s="12"/>
      <c r="S453" s="12"/>
      <c r="T453" s="16" t="e">
        <f>VLOOKUP(Таблица91112282710[[#This Row],[Ставка НДС]],ТаблицаСтавкиНДС[],2,FALSE)</f>
        <v>#N/A</v>
      </c>
      <c r="U453" s="6"/>
      <c r="V453" t="e">
        <f>VLOOKUP(Таблица91112282710[[#This Row],[Название источника финансирования]],ТаблИстФинанс[],2,FALSE)</f>
        <v>#N/A</v>
      </c>
      <c r="W453" s="2"/>
      <c r="X453" s="14"/>
      <c r="Y453" s="13"/>
      <c r="Z453" s="13"/>
      <c r="AA453" s="13"/>
      <c r="AB453" s="13"/>
      <c r="AC453" s="17"/>
      <c r="AD453" s="17"/>
      <c r="AE453" s="20"/>
      <c r="AF453" s="20"/>
      <c r="AG453" s="6"/>
      <c r="AH453" t="e">
        <f>VLOOKUP(Таблица91112282710[[#This Row],[Название способа закупки]],ТаблСпосЗакуп[],2,FALSE)</f>
        <v>#N/A</v>
      </c>
      <c r="AI453" s="6"/>
      <c r="AJ453" t="e">
        <f>VLOOKUP(Таблица91112282710[[#This Row],[Название формы конкурентной закупки]],ТаблФормЗакуп[],2,FALSE)</f>
        <v>#N/A</v>
      </c>
      <c r="AM453" s="14"/>
      <c r="AN453" s="14"/>
      <c r="AO453" s="15"/>
      <c r="AP453" s="14"/>
      <c r="AQ453" s="14"/>
      <c r="AR453" s="14"/>
      <c r="AT453" s="2"/>
      <c r="AV453" s="6"/>
      <c r="AW453" t="e">
        <f>VLOOKUP(Таблица91112282710[[#This Row],[Название ПД1 для согласования]],ТаблПодрГазпром[],2,FALSE)</f>
        <v>#N/A</v>
      </c>
      <c r="AX453" s="6"/>
      <c r="AY453" t="e">
        <f>VLOOKUP(Таблица91112282710[[#This Row],[Название ПД2 для согласования]],ТаблПодрГазпром[],2,FALSE)</f>
        <v>#N/A</v>
      </c>
      <c r="AZ453" s="6"/>
      <c r="BA453" t="e">
        <f>VLOOKUP(Таблица91112282710[[#This Row],[Название ПД3 для согласования]],ТаблПодрГазпром[],2,FALSE)</f>
        <v>#N/A</v>
      </c>
      <c r="BB453" s="6"/>
      <c r="BC453" t="e">
        <f>VLOOKUP(Таблица91112282710[[#This Row],[Название ПД4 для согласования]],ТаблПодрГазпром[],2,FALSE)</f>
        <v>#N/A</v>
      </c>
      <c r="BD453" s="6"/>
      <c r="BE453" t="e">
        <f>VLOOKUP(Таблица91112282710[[#This Row],[Название ПД5 для согласования]],ТаблПодрГазпром[],2,FALSE)</f>
        <v>#N/A</v>
      </c>
      <c r="BF453" s="2"/>
      <c r="BG453" s="12"/>
      <c r="BH453" s="12"/>
      <c r="BI453" s="6"/>
      <c r="BJ453" t="e">
        <f>VLOOKUP(Таблица91112282710[[#This Row],[Название направления закупки]],ТаблНапрЗакуп[],2,FALSE)</f>
        <v>#N/A</v>
      </c>
      <c r="BK453" s="14"/>
      <c r="BL453" s="44" t="e">
        <f>VLOOKUP(Таблица91112282710[[#This Row],[Наименование подразделения-заявителя закупки (только для закупок ОАО "Газпром")]],ТаблПодрГазпром[],2,FALSE)</f>
        <v>#N/A</v>
      </c>
      <c r="BM453" s="14"/>
    </row>
    <row r="454" spans="1:65" x14ac:dyDescent="0.25">
      <c r="A454" s="2"/>
      <c r="B454" s="16"/>
      <c r="C454" s="6"/>
      <c r="D454" t="e">
        <f>VLOOKUP(Таблица91112282710[[#This Row],[Название документа, основания для закупки]],ТаблОснЗакуп[],2,FALSE)</f>
        <v>#N/A</v>
      </c>
      <c r="E454" s="2"/>
      <c r="F454" s="6"/>
      <c r="G454" s="41" t="e">
        <f>VLOOKUP(Таблица91112282710[[#This Row],[ Название раздела Плана]],ТаблРазделПлана4[],2,FALSE)</f>
        <v>#N/A</v>
      </c>
      <c r="H454" s="14"/>
      <c r="I454" s="14"/>
      <c r="J454" s="17"/>
      <c r="K454" s="17"/>
      <c r="L454" s="52"/>
      <c r="M454" s="51" t="e">
        <f>VLOOKUP(Таблица91112282710[[#This Row],[Предмет закупки для учета исключений  в годовом объеме закупок (Код исключения СМСП)]],ТаблИсключ,2,FALSE)</f>
        <v>#N/A</v>
      </c>
      <c r="N454" s="20"/>
      <c r="O454" s="12"/>
      <c r="P454" s="37"/>
      <c r="Q454" s="12"/>
      <c r="R454" s="12"/>
      <c r="S454" s="12"/>
      <c r="T454" s="16" t="e">
        <f>VLOOKUP(Таблица91112282710[[#This Row],[Ставка НДС]],ТаблицаСтавкиНДС[],2,FALSE)</f>
        <v>#N/A</v>
      </c>
      <c r="U454" s="6"/>
      <c r="V454" t="e">
        <f>VLOOKUP(Таблица91112282710[[#This Row],[Название источника финансирования]],ТаблИстФинанс[],2,FALSE)</f>
        <v>#N/A</v>
      </c>
      <c r="W454" s="2"/>
      <c r="X454" s="14"/>
      <c r="Y454" s="13"/>
      <c r="Z454" s="13"/>
      <c r="AA454" s="13"/>
      <c r="AB454" s="13"/>
      <c r="AC454" s="17"/>
      <c r="AD454" s="17"/>
      <c r="AE454" s="20"/>
      <c r="AF454" s="20"/>
      <c r="AG454" s="6"/>
      <c r="AH454" t="e">
        <f>VLOOKUP(Таблица91112282710[[#This Row],[Название способа закупки]],ТаблСпосЗакуп[],2,FALSE)</f>
        <v>#N/A</v>
      </c>
      <c r="AI454" s="6"/>
      <c r="AJ454" t="e">
        <f>VLOOKUP(Таблица91112282710[[#This Row],[Название формы конкурентной закупки]],ТаблФормЗакуп[],2,FALSE)</f>
        <v>#N/A</v>
      </c>
      <c r="AM454" s="14"/>
      <c r="AN454" s="14"/>
      <c r="AO454" s="15"/>
      <c r="AP454" s="14"/>
      <c r="AQ454" s="14"/>
      <c r="AR454" s="14"/>
      <c r="AT454" s="2"/>
      <c r="AV454" s="6"/>
      <c r="AW454" t="e">
        <f>VLOOKUP(Таблица91112282710[[#This Row],[Название ПД1 для согласования]],ТаблПодрГазпром[],2,FALSE)</f>
        <v>#N/A</v>
      </c>
      <c r="AX454" s="6"/>
      <c r="AY454" t="e">
        <f>VLOOKUP(Таблица91112282710[[#This Row],[Название ПД2 для согласования]],ТаблПодрГазпром[],2,FALSE)</f>
        <v>#N/A</v>
      </c>
      <c r="AZ454" s="6"/>
      <c r="BA454" t="e">
        <f>VLOOKUP(Таблица91112282710[[#This Row],[Название ПД3 для согласования]],ТаблПодрГазпром[],2,FALSE)</f>
        <v>#N/A</v>
      </c>
      <c r="BB454" s="6"/>
      <c r="BC454" t="e">
        <f>VLOOKUP(Таблица91112282710[[#This Row],[Название ПД4 для согласования]],ТаблПодрГазпром[],2,FALSE)</f>
        <v>#N/A</v>
      </c>
      <c r="BD454" s="6"/>
      <c r="BE454" t="e">
        <f>VLOOKUP(Таблица91112282710[[#This Row],[Название ПД5 для согласования]],ТаблПодрГазпром[],2,FALSE)</f>
        <v>#N/A</v>
      </c>
      <c r="BF454" s="2"/>
      <c r="BG454" s="12"/>
      <c r="BH454" s="12"/>
      <c r="BI454" s="6"/>
      <c r="BJ454" t="e">
        <f>VLOOKUP(Таблица91112282710[[#This Row],[Название направления закупки]],ТаблНапрЗакуп[],2,FALSE)</f>
        <v>#N/A</v>
      </c>
      <c r="BK454" s="14"/>
      <c r="BL454" s="43" t="e">
        <f>VLOOKUP(Таблица91112282710[[#This Row],[Наименование подразделения-заявителя закупки (только для закупок ОАО "Газпром")]],ТаблПодрГазпром[],2,FALSE)</f>
        <v>#N/A</v>
      </c>
      <c r="BM454" s="14"/>
    </row>
    <row r="455" spans="1:65" x14ac:dyDescent="0.25">
      <c r="A455" s="2"/>
      <c r="B455" s="16"/>
      <c r="C455" s="6"/>
      <c r="D455" t="e">
        <f>VLOOKUP(Таблица91112282710[[#This Row],[Название документа, основания для закупки]],ТаблОснЗакуп[],2,FALSE)</f>
        <v>#N/A</v>
      </c>
      <c r="E455" s="2"/>
      <c r="F455" s="6"/>
      <c r="G455" s="41" t="e">
        <f>VLOOKUP(Таблица91112282710[[#This Row],[ Название раздела Плана]],ТаблРазделПлана4[],2,FALSE)</f>
        <v>#N/A</v>
      </c>
      <c r="H455" s="14"/>
      <c r="I455" s="14"/>
      <c r="J455" s="17"/>
      <c r="K455" s="17"/>
      <c r="L455" s="52"/>
      <c r="M455" s="51" t="e">
        <f>VLOOKUP(Таблица91112282710[[#This Row],[Предмет закупки для учета исключений  в годовом объеме закупок (Код исключения СМСП)]],ТаблИсключ,2,FALSE)</f>
        <v>#N/A</v>
      </c>
      <c r="N455" s="20"/>
      <c r="O455" s="12"/>
      <c r="P455" s="37"/>
      <c r="Q455" s="12"/>
      <c r="R455" s="12"/>
      <c r="S455" s="12"/>
      <c r="T455" s="16" t="e">
        <f>VLOOKUP(Таблица91112282710[[#This Row],[Ставка НДС]],ТаблицаСтавкиНДС[],2,FALSE)</f>
        <v>#N/A</v>
      </c>
      <c r="U455" s="6"/>
      <c r="V455" t="e">
        <f>VLOOKUP(Таблица91112282710[[#This Row],[Название источника финансирования]],ТаблИстФинанс[],2,FALSE)</f>
        <v>#N/A</v>
      </c>
      <c r="W455" s="2"/>
      <c r="X455" s="14"/>
      <c r="Y455" s="13"/>
      <c r="Z455" s="13"/>
      <c r="AA455" s="13"/>
      <c r="AB455" s="13"/>
      <c r="AC455" s="17"/>
      <c r="AD455" s="17"/>
      <c r="AE455" s="20"/>
      <c r="AF455" s="20"/>
      <c r="AG455" s="6"/>
      <c r="AH455" t="e">
        <f>VLOOKUP(Таблица91112282710[[#This Row],[Название способа закупки]],ТаблСпосЗакуп[],2,FALSE)</f>
        <v>#N/A</v>
      </c>
      <c r="AI455" s="6"/>
      <c r="AJ455" t="e">
        <f>VLOOKUP(Таблица91112282710[[#This Row],[Название формы конкурентной закупки]],ТаблФормЗакуп[],2,FALSE)</f>
        <v>#N/A</v>
      </c>
      <c r="AM455" s="14"/>
      <c r="AN455" s="14"/>
      <c r="AO455" s="15"/>
      <c r="AP455" s="14"/>
      <c r="AQ455" s="14"/>
      <c r="AR455" s="14"/>
      <c r="AT455" s="2"/>
      <c r="AV455" s="6"/>
      <c r="AW455" t="e">
        <f>VLOOKUP(Таблица91112282710[[#This Row],[Название ПД1 для согласования]],ТаблПодрГазпром[],2,FALSE)</f>
        <v>#N/A</v>
      </c>
      <c r="AX455" s="6"/>
      <c r="AY455" t="e">
        <f>VLOOKUP(Таблица91112282710[[#This Row],[Название ПД2 для согласования]],ТаблПодрГазпром[],2,FALSE)</f>
        <v>#N/A</v>
      </c>
      <c r="AZ455" s="6"/>
      <c r="BA455" t="e">
        <f>VLOOKUP(Таблица91112282710[[#This Row],[Название ПД3 для согласования]],ТаблПодрГазпром[],2,FALSE)</f>
        <v>#N/A</v>
      </c>
      <c r="BB455" s="6"/>
      <c r="BC455" t="e">
        <f>VLOOKUP(Таблица91112282710[[#This Row],[Название ПД4 для согласования]],ТаблПодрГазпром[],2,FALSE)</f>
        <v>#N/A</v>
      </c>
      <c r="BD455" s="6"/>
      <c r="BE455" t="e">
        <f>VLOOKUP(Таблица91112282710[[#This Row],[Название ПД5 для согласования]],ТаблПодрГазпром[],2,FALSE)</f>
        <v>#N/A</v>
      </c>
      <c r="BF455" s="2"/>
      <c r="BG455" s="12"/>
      <c r="BH455" s="12"/>
      <c r="BI455" s="6"/>
      <c r="BJ455" t="e">
        <f>VLOOKUP(Таблица91112282710[[#This Row],[Название направления закупки]],ТаблНапрЗакуп[],2,FALSE)</f>
        <v>#N/A</v>
      </c>
      <c r="BK455" s="14"/>
      <c r="BL455" s="44" t="e">
        <f>VLOOKUP(Таблица91112282710[[#This Row],[Наименование подразделения-заявителя закупки (только для закупок ОАО "Газпром")]],ТаблПодрГазпром[],2,FALSE)</f>
        <v>#N/A</v>
      </c>
      <c r="BM455" s="14"/>
    </row>
    <row r="456" spans="1:65" x14ac:dyDescent="0.25">
      <c r="A456" s="2"/>
      <c r="B456" s="16"/>
      <c r="C456" s="6"/>
      <c r="D456" t="e">
        <f>VLOOKUP(Таблица91112282710[[#This Row],[Название документа, основания для закупки]],ТаблОснЗакуп[],2,FALSE)</f>
        <v>#N/A</v>
      </c>
      <c r="E456" s="2"/>
      <c r="F456" s="6"/>
      <c r="G456" s="41" t="e">
        <f>VLOOKUP(Таблица91112282710[[#This Row],[ Название раздела Плана]],ТаблРазделПлана4[],2,FALSE)</f>
        <v>#N/A</v>
      </c>
      <c r="H456" s="14"/>
      <c r="I456" s="14"/>
      <c r="J456" s="17"/>
      <c r="K456" s="17"/>
      <c r="L456" s="52"/>
      <c r="M456" s="51" t="e">
        <f>VLOOKUP(Таблица91112282710[[#This Row],[Предмет закупки для учета исключений  в годовом объеме закупок (Код исключения СМСП)]],ТаблИсключ,2,FALSE)</f>
        <v>#N/A</v>
      </c>
      <c r="N456" s="20"/>
      <c r="O456" s="12"/>
      <c r="P456" s="37"/>
      <c r="Q456" s="12"/>
      <c r="R456" s="12"/>
      <c r="S456" s="12"/>
      <c r="T456" s="16" t="e">
        <f>VLOOKUP(Таблица91112282710[[#This Row],[Ставка НДС]],ТаблицаСтавкиНДС[],2,FALSE)</f>
        <v>#N/A</v>
      </c>
      <c r="U456" s="6"/>
      <c r="V456" t="e">
        <f>VLOOKUP(Таблица91112282710[[#This Row],[Название источника финансирования]],ТаблИстФинанс[],2,FALSE)</f>
        <v>#N/A</v>
      </c>
      <c r="W456" s="2"/>
      <c r="X456" s="14"/>
      <c r="Y456" s="13"/>
      <c r="Z456" s="13"/>
      <c r="AA456" s="13"/>
      <c r="AB456" s="13"/>
      <c r="AC456" s="17"/>
      <c r="AD456" s="17"/>
      <c r="AE456" s="20"/>
      <c r="AF456" s="20"/>
      <c r="AG456" s="6"/>
      <c r="AH456" t="e">
        <f>VLOOKUP(Таблица91112282710[[#This Row],[Название способа закупки]],ТаблСпосЗакуп[],2,FALSE)</f>
        <v>#N/A</v>
      </c>
      <c r="AI456" s="6"/>
      <c r="AJ456" t="e">
        <f>VLOOKUP(Таблица91112282710[[#This Row],[Название формы конкурентной закупки]],ТаблФормЗакуп[],2,FALSE)</f>
        <v>#N/A</v>
      </c>
      <c r="AM456" s="14"/>
      <c r="AN456" s="14"/>
      <c r="AO456" s="15"/>
      <c r="AP456" s="14"/>
      <c r="AQ456" s="14"/>
      <c r="AR456" s="14"/>
      <c r="AT456" s="2"/>
      <c r="AV456" s="6"/>
      <c r="AW456" t="e">
        <f>VLOOKUP(Таблица91112282710[[#This Row],[Название ПД1 для согласования]],ТаблПодрГазпром[],2,FALSE)</f>
        <v>#N/A</v>
      </c>
      <c r="AX456" s="6"/>
      <c r="AY456" t="e">
        <f>VLOOKUP(Таблица91112282710[[#This Row],[Название ПД2 для согласования]],ТаблПодрГазпром[],2,FALSE)</f>
        <v>#N/A</v>
      </c>
      <c r="AZ456" s="6"/>
      <c r="BA456" t="e">
        <f>VLOOKUP(Таблица91112282710[[#This Row],[Название ПД3 для согласования]],ТаблПодрГазпром[],2,FALSE)</f>
        <v>#N/A</v>
      </c>
      <c r="BB456" s="6"/>
      <c r="BC456" t="e">
        <f>VLOOKUP(Таблица91112282710[[#This Row],[Название ПД4 для согласования]],ТаблПодрГазпром[],2,FALSE)</f>
        <v>#N/A</v>
      </c>
      <c r="BD456" s="6"/>
      <c r="BE456" t="e">
        <f>VLOOKUP(Таблица91112282710[[#This Row],[Название ПД5 для согласования]],ТаблПодрГазпром[],2,FALSE)</f>
        <v>#N/A</v>
      </c>
      <c r="BF456" s="2"/>
      <c r="BG456" s="12"/>
      <c r="BH456" s="12"/>
      <c r="BI456" s="6"/>
      <c r="BJ456" t="e">
        <f>VLOOKUP(Таблица91112282710[[#This Row],[Название направления закупки]],ТаблНапрЗакуп[],2,FALSE)</f>
        <v>#N/A</v>
      </c>
      <c r="BK456" s="14"/>
      <c r="BL456" s="43" t="e">
        <f>VLOOKUP(Таблица91112282710[[#This Row],[Наименование подразделения-заявителя закупки (только для закупок ОАО "Газпром")]],ТаблПодрГазпром[],2,FALSE)</f>
        <v>#N/A</v>
      </c>
      <c r="BM456" s="14"/>
    </row>
    <row r="457" spans="1:65" x14ac:dyDescent="0.25">
      <c r="A457" s="2"/>
      <c r="B457" s="16"/>
      <c r="C457" s="6"/>
      <c r="D457" t="e">
        <f>VLOOKUP(Таблица91112282710[[#This Row],[Название документа, основания для закупки]],ТаблОснЗакуп[],2,FALSE)</f>
        <v>#N/A</v>
      </c>
      <c r="E457" s="2"/>
      <c r="F457" s="6"/>
      <c r="G457" s="41" t="e">
        <f>VLOOKUP(Таблица91112282710[[#This Row],[ Название раздела Плана]],ТаблРазделПлана4[],2,FALSE)</f>
        <v>#N/A</v>
      </c>
      <c r="H457" s="14"/>
      <c r="I457" s="14"/>
      <c r="J457" s="17"/>
      <c r="K457" s="17"/>
      <c r="L457" s="52"/>
      <c r="M457" s="51" t="e">
        <f>VLOOKUP(Таблица91112282710[[#This Row],[Предмет закупки для учета исключений  в годовом объеме закупок (Код исключения СМСП)]],ТаблИсключ,2,FALSE)</f>
        <v>#N/A</v>
      </c>
      <c r="N457" s="20"/>
      <c r="O457" s="12"/>
      <c r="P457" s="37"/>
      <c r="Q457" s="12"/>
      <c r="R457" s="12"/>
      <c r="S457" s="12"/>
      <c r="T457" s="16" t="e">
        <f>VLOOKUP(Таблица91112282710[[#This Row],[Ставка НДС]],ТаблицаСтавкиНДС[],2,FALSE)</f>
        <v>#N/A</v>
      </c>
      <c r="U457" s="6"/>
      <c r="V457" t="e">
        <f>VLOOKUP(Таблица91112282710[[#This Row],[Название источника финансирования]],ТаблИстФинанс[],2,FALSE)</f>
        <v>#N/A</v>
      </c>
      <c r="W457" s="2"/>
      <c r="X457" s="14"/>
      <c r="Y457" s="13"/>
      <c r="Z457" s="13"/>
      <c r="AA457" s="13"/>
      <c r="AB457" s="13"/>
      <c r="AC457" s="17"/>
      <c r="AD457" s="17"/>
      <c r="AE457" s="20"/>
      <c r="AF457" s="20"/>
      <c r="AG457" s="6"/>
      <c r="AH457" t="e">
        <f>VLOOKUP(Таблица91112282710[[#This Row],[Название способа закупки]],ТаблСпосЗакуп[],2,FALSE)</f>
        <v>#N/A</v>
      </c>
      <c r="AI457" s="6"/>
      <c r="AJ457" t="e">
        <f>VLOOKUP(Таблица91112282710[[#This Row],[Название формы конкурентной закупки]],ТаблФормЗакуп[],2,FALSE)</f>
        <v>#N/A</v>
      </c>
      <c r="AM457" s="14"/>
      <c r="AN457" s="14"/>
      <c r="AO457" s="15"/>
      <c r="AP457" s="14"/>
      <c r="AQ457" s="14"/>
      <c r="AR457" s="14"/>
      <c r="AT457" s="2"/>
      <c r="AV457" s="6"/>
      <c r="AW457" t="e">
        <f>VLOOKUP(Таблица91112282710[[#This Row],[Название ПД1 для согласования]],ТаблПодрГазпром[],2,FALSE)</f>
        <v>#N/A</v>
      </c>
      <c r="AX457" s="6"/>
      <c r="AY457" t="e">
        <f>VLOOKUP(Таблица91112282710[[#This Row],[Название ПД2 для согласования]],ТаблПодрГазпром[],2,FALSE)</f>
        <v>#N/A</v>
      </c>
      <c r="AZ457" s="6"/>
      <c r="BA457" t="e">
        <f>VLOOKUP(Таблица91112282710[[#This Row],[Название ПД3 для согласования]],ТаблПодрГазпром[],2,FALSE)</f>
        <v>#N/A</v>
      </c>
      <c r="BB457" s="6"/>
      <c r="BC457" t="e">
        <f>VLOOKUP(Таблица91112282710[[#This Row],[Название ПД4 для согласования]],ТаблПодрГазпром[],2,FALSE)</f>
        <v>#N/A</v>
      </c>
      <c r="BD457" s="6"/>
      <c r="BE457" t="e">
        <f>VLOOKUP(Таблица91112282710[[#This Row],[Название ПД5 для согласования]],ТаблПодрГазпром[],2,FALSE)</f>
        <v>#N/A</v>
      </c>
      <c r="BF457" s="2"/>
      <c r="BG457" s="12"/>
      <c r="BH457" s="12"/>
      <c r="BI457" s="6"/>
      <c r="BJ457" t="e">
        <f>VLOOKUP(Таблица91112282710[[#This Row],[Название направления закупки]],ТаблНапрЗакуп[],2,FALSE)</f>
        <v>#N/A</v>
      </c>
      <c r="BK457" s="14"/>
      <c r="BL457" s="44" t="e">
        <f>VLOOKUP(Таблица91112282710[[#This Row],[Наименование подразделения-заявителя закупки (только для закупок ОАО "Газпром")]],ТаблПодрГазпром[],2,FALSE)</f>
        <v>#N/A</v>
      </c>
      <c r="BM457" s="14"/>
    </row>
    <row r="458" spans="1:65" x14ac:dyDescent="0.25">
      <c r="A458" s="2"/>
      <c r="B458" s="16"/>
      <c r="C458" s="6"/>
      <c r="D458" t="e">
        <f>VLOOKUP(Таблица91112282710[[#This Row],[Название документа, основания для закупки]],ТаблОснЗакуп[],2,FALSE)</f>
        <v>#N/A</v>
      </c>
      <c r="E458" s="2"/>
      <c r="F458" s="6"/>
      <c r="G458" s="41" t="e">
        <f>VLOOKUP(Таблица91112282710[[#This Row],[ Название раздела Плана]],ТаблРазделПлана4[],2,FALSE)</f>
        <v>#N/A</v>
      </c>
      <c r="H458" s="14"/>
      <c r="I458" s="14"/>
      <c r="J458" s="17"/>
      <c r="K458" s="17"/>
      <c r="L458" s="52"/>
      <c r="M458" s="51" t="e">
        <f>VLOOKUP(Таблица91112282710[[#This Row],[Предмет закупки для учета исключений  в годовом объеме закупок (Код исключения СМСП)]],ТаблИсключ,2,FALSE)</f>
        <v>#N/A</v>
      </c>
      <c r="N458" s="20"/>
      <c r="O458" s="12"/>
      <c r="P458" s="37"/>
      <c r="Q458" s="12"/>
      <c r="R458" s="12"/>
      <c r="S458" s="12"/>
      <c r="T458" s="16" t="e">
        <f>VLOOKUP(Таблица91112282710[[#This Row],[Ставка НДС]],ТаблицаСтавкиНДС[],2,FALSE)</f>
        <v>#N/A</v>
      </c>
      <c r="U458" s="6"/>
      <c r="V458" t="e">
        <f>VLOOKUP(Таблица91112282710[[#This Row],[Название источника финансирования]],ТаблИстФинанс[],2,FALSE)</f>
        <v>#N/A</v>
      </c>
      <c r="W458" s="2"/>
      <c r="X458" s="14"/>
      <c r="Y458" s="13"/>
      <c r="Z458" s="13"/>
      <c r="AA458" s="13"/>
      <c r="AB458" s="13"/>
      <c r="AC458" s="17"/>
      <c r="AD458" s="17"/>
      <c r="AE458" s="20"/>
      <c r="AF458" s="20"/>
      <c r="AG458" s="6"/>
      <c r="AH458" t="e">
        <f>VLOOKUP(Таблица91112282710[[#This Row],[Название способа закупки]],ТаблСпосЗакуп[],2,FALSE)</f>
        <v>#N/A</v>
      </c>
      <c r="AI458" s="6"/>
      <c r="AJ458" t="e">
        <f>VLOOKUP(Таблица91112282710[[#This Row],[Название формы конкурентной закупки]],ТаблФормЗакуп[],2,FALSE)</f>
        <v>#N/A</v>
      </c>
      <c r="AM458" s="14"/>
      <c r="AN458" s="14"/>
      <c r="AO458" s="15"/>
      <c r="AP458" s="14"/>
      <c r="AQ458" s="14"/>
      <c r="AR458" s="14"/>
      <c r="AT458" s="2"/>
      <c r="AV458" s="6"/>
      <c r="AW458" t="e">
        <f>VLOOKUP(Таблица91112282710[[#This Row],[Название ПД1 для согласования]],ТаблПодрГазпром[],2,FALSE)</f>
        <v>#N/A</v>
      </c>
      <c r="AX458" s="6"/>
      <c r="AY458" t="e">
        <f>VLOOKUP(Таблица91112282710[[#This Row],[Название ПД2 для согласования]],ТаблПодрГазпром[],2,FALSE)</f>
        <v>#N/A</v>
      </c>
      <c r="AZ458" s="6"/>
      <c r="BA458" t="e">
        <f>VLOOKUP(Таблица91112282710[[#This Row],[Название ПД3 для согласования]],ТаблПодрГазпром[],2,FALSE)</f>
        <v>#N/A</v>
      </c>
      <c r="BB458" s="6"/>
      <c r="BC458" t="e">
        <f>VLOOKUP(Таблица91112282710[[#This Row],[Название ПД4 для согласования]],ТаблПодрГазпром[],2,FALSE)</f>
        <v>#N/A</v>
      </c>
      <c r="BD458" s="6"/>
      <c r="BE458" t="e">
        <f>VLOOKUP(Таблица91112282710[[#This Row],[Название ПД5 для согласования]],ТаблПодрГазпром[],2,FALSE)</f>
        <v>#N/A</v>
      </c>
      <c r="BF458" s="2"/>
      <c r="BG458" s="12"/>
      <c r="BH458" s="12"/>
      <c r="BI458" s="6"/>
      <c r="BJ458" t="e">
        <f>VLOOKUP(Таблица91112282710[[#This Row],[Название направления закупки]],ТаблНапрЗакуп[],2,FALSE)</f>
        <v>#N/A</v>
      </c>
      <c r="BK458" s="14"/>
      <c r="BL458" s="43" t="e">
        <f>VLOOKUP(Таблица91112282710[[#This Row],[Наименование подразделения-заявителя закупки (только для закупок ОАО "Газпром")]],ТаблПодрГазпром[],2,FALSE)</f>
        <v>#N/A</v>
      </c>
      <c r="BM458" s="14"/>
    </row>
    <row r="459" spans="1:65" x14ac:dyDescent="0.25">
      <c r="A459" s="2"/>
      <c r="B459" s="16"/>
      <c r="C459" s="6"/>
      <c r="D459" t="e">
        <f>VLOOKUP(Таблица91112282710[[#This Row],[Название документа, основания для закупки]],ТаблОснЗакуп[],2,FALSE)</f>
        <v>#N/A</v>
      </c>
      <c r="E459" s="2"/>
      <c r="F459" s="6"/>
      <c r="G459" s="41" t="e">
        <f>VLOOKUP(Таблица91112282710[[#This Row],[ Название раздела Плана]],ТаблРазделПлана4[],2,FALSE)</f>
        <v>#N/A</v>
      </c>
      <c r="H459" s="14"/>
      <c r="I459" s="14"/>
      <c r="J459" s="17"/>
      <c r="K459" s="17"/>
      <c r="L459" s="52"/>
      <c r="M459" s="51" t="e">
        <f>VLOOKUP(Таблица91112282710[[#This Row],[Предмет закупки для учета исключений  в годовом объеме закупок (Код исключения СМСП)]],ТаблИсключ,2,FALSE)</f>
        <v>#N/A</v>
      </c>
      <c r="N459" s="20"/>
      <c r="O459" s="12"/>
      <c r="P459" s="37"/>
      <c r="Q459" s="12"/>
      <c r="R459" s="12"/>
      <c r="S459" s="12"/>
      <c r="T459" s="16" t="e">
        <f>VLOOKUP(Таблица91112282710[[#This Row],[Ставка НДС]],ТаблицаСтавкиНДС[],2,FALSE)</f>
        <v>#N/A</v>
      </c>
      <c r="U459" s="6"/>
      <c r="V459" t="e">
        <f>VLOOKUP(Таблица91112282710[[#This Row],[Название источника финансирования]],ТаблИстФинанс[],2,FALSE)</f>
        <v>#N/A</v>
      </c>
      <c r="W459" s="2"/>
      <c r="X459" s="14"/>
      <c r="Y459" s="13"/>
      <c r="Z459" s="13"/>
      <c r="AA459" s="13"/>
      <c r="AB459" s="13"/>
      <c r="AC459" s="17"/>
      <c r="AD459" s="17"/>
      <c r="AE459" s="20"/>
      <c r="AF459" s="20"/>
      <c r="AG459" s="6"/>
      <c r="AH459" t="e">
        <f>VLOOKUP(Таблица91112282710[[#This Row],[Название способа закупки]],ТаблСпосЗакуп[],2,FALSE)</f>
        <v>#N/A</v>
      </c>
      <c r="AI459" s="6"/>
      <c r="AJ459" t="e">
        <f>VLOOKUP(Таблица91112282710[[#This Row],[Название формы конкурентной закупки]],ТаблФормЗакуп[],2,FALSE)</f>
        <v>#N/A</v>
      </c>
      <c r="AM459" s="14"/>
      <c r="AN459" s="14"/>
      <c r="AO459" s="15"/>
      <c r="AP459" s="14"/>
      <c r="AQ459" s="14"/>
      <c r="AR459" s="14"/>
      <c r="AT459" s="2"/>
      <c r="AV459" s="6"/>
      <c r="AW459" t="e">
        <f>VLOOKUP(Таблица91112282710[[#This Row],[Название ПД1 для согласования]],ТаблПодрГазпром[],2,FALSE)</f>
        <v>#N/A</v>
      </c>
      <c r="AX459" s="6"/>
      <c r="AY459" t="e">
        <f>VLOOKUP(Таблица91112282710[[#This Row],[Название ПД2 для согласования]],ТаблПодрГазпром[],2,FALSE)</f>
        <v>#N/A</v>
      </c>
      <c r="AZ459" s="6"/>
      <c r="BA459" t="e">
        <f>VLOOKUP(Таблица91112282710[[#This Row],[Название ПД3 для согласования]],ТаблПодрГазпром[],2,FALSE)</f>
        <v>#N/A</v>
      </c>
      <c r="BB459" s="6"/>
      <c r="BC459" t="e">
        <f>VLOOKUP(Таблица91112282710[[#This Row],[Название ПД4 для согласования]],ТаблПодрГазпром[],2,FALSE)</f>
        <v>#N/A</v>
      </c>
      <c r="BD459" s="6"/>
      <c r="BE459" t="e">
        <f>VLOOKUP(Таблица91112282710[[#This Row],[Название ПД5 для согласования]],ТаблПодрГазпром[],2,FALSE)</f>
        <v>#N/A</v>
      </c>
      <c r="BF459" s="2"/>
      <c r="BG459" s="12"/>
      <c r="BH459" s="12"/>
      <c r="BI459" s="6"/>
      <c r="BJ459" t="e">
        <f>VLOOKUP(Таблица91112282710[[#This Row],[Название направления закупки]],ТаблНапрЗакуп[],2,FALSE)</f>
        <v>#N/A</v>
      </c>
      <c r="BK459" s="14"/>
      <c r="BL459" s="44" t="e">
        <f>VLOOKUP(Таблица91112282710[[#This Row],[Наименование подразделения-заявителя закупки (только для закупок ОАО "Газпром")]],ТаблПодрГазпром[],2,FALSE)</f>
        <v>#N/A</v>
      </c>
      <c r="BM459" s="14"/>
    </row>
    <row r="460" spans="1:65" x14ac:dyDescent="0.25">
      <c r="A460" s="2"/>
      <c r="B460" s="16"/>
      <c r="C460" s="6"/>
      <c r="D460" t="e">
        <f>VLOOKUP(Таблица91112282710[[#This Row],[Название документа, основания для закупки]],ТаблОснЗакуп[],2,FALSE)</f>
        <v>#N/A</v>
      </c>
      <c r="E460" s="2"/>
      <c r="F460" s="6"/>
      <c r="G460" s="41" t="e">
        <f>VLOOKUP(Таблица91112282710[[#This Row],[ Название раздела Плана]],ТаблРазделПлана4[],2,FALSE)</f>
        <v>#N/A</v>
      </c>
      <c r="H460" s="14"/>
      <c r="I460" s="14"/>
      <c r="J460" s="17"/>
      <c r="K460" s="17"/>
      <c r="L460" s="52"/>
      <c r="M460" s="51" t="e">
        <f>VLOOKUP(Таблица91112282710[[#This Row],[Предмет закупки для учета исключений  в годовом объеме закупок (Код исключения СМСП)]],ТаблИсключ,2,FALSE)</f>
        <v>#N/A</v>
      </c>
      <c r="N460" s="20"/>
      <c r="O460" s="12"/>
      <c r="P460" s="37"/>
      <c r="Q460" s="12"/>
      <c r="R460" s="12"/>
      <c r="S460" s="12"/>
      <c r="T460" s="16" t="e">
        <f>VLOOKUP(Таблица91112282710[[#This Row],[Ставка НДС]],ТаблицаСтавкиНДС[],2,FALSE)</f>
        <v>#N/A</v>
      </c>
      <c r="U460" s="6"/>
      <c r="V460" t="e">
        <f>VLOOKUP(Таблица91112282710[[#This Row],[Название источника финансирования]],ТаблИстФинанс[],2,FALSE)</f>
        <v>#N/A</v>
      </c>
      <c r="W460" s="2"/>
      <c r="X460" s="14"/>
      <c r="Y460" s="13"/>
      <c r="Z460" s="13"/>
      <c r="AA460" s="13"/>
      <c r="AB460" s="13"/>
      <c r="AC460" s="17"/>
      <c r="AD460" s="17"/>
      <c r="AE460" s="20"/>
      <c r="AF460" s="20"/>
      <c r="AG460" s="6"/>
      <c r="AH460" t="e">
        <f>VLOOKUP(Таблица91112282710[[#This Row],[Название способа закупки]],ТаблСпосЗакуп[],2,FALSE)</f>
        <v>#N/A</v>
      </c>
      <c r="AI460" s="6"/>
      <c r="AJ460" t="e">
        <f>VLOOKUP(Таблица91112282710[[#This Row],[Название формы конкурентной закупки]],ТаблФормЗакуп[],2,FALSE)</f>
        <v>#N/A</v>
      </c>
      <c r="AM460" s="14"/>
      <c r="AN460" s="14"/>
      <c r="AO460" s="15"/>
      <c r="AP460" s="14"/>
      <c r="AQ460" s="14"/>
      <c r="AR460" s="14"/>
      <c r="AT460" s="2"/>
      <c r="AV460" s="6"/>
      <c r="AW460" t="e">
        <f>VLOOKUP(Таблица91112282710[[#This Row],[Название ПД1 для согласования]],ТаблПодрГазпром[],2,FALSE)</f>
        <v>#N/A</v>
      </c>
      <c r="AX460" s="6"/>
      <c r="AY460" t="e">
        <f>VLOOKUP(Таблица91112282710[[#This Row],[Название ПД2 для согласования]],ТаблПодрГазпром[],2,FALSE)</f>
        <v>#N/A</v>
      </c>
      <c r="AZ460" s="6"/>
      <c r="BA460" t="e">
        <f>VLOOKUP(Таблица91112282710[[#This Row],[Название ПД3 для согласования]],ТаблПодрГазпром[],2,FALSE)</f>
        <v>#N/A</v>
      </c>
      <c r="BB460" s="6"/>
      <c r="BC460" t="e">
        <f>VLOOKUP(Таблица91112282710[[#This Row],[Название ПД4 для согласования]],ТаблПодрГазпром[],2,FALSE)</f>
        <v>#N/A</v>
      </c>
      <c r="BD460" s="6"/>
      <c r="BE460" t="e">
        <f>VLOOKUP(Таблица91112282710[[#This Row],[Название ПД5 для согласования]],ТаблПодрГазпром[],2,FALSE)</f>
        <v>#N/A</v>
      </c>
      <c r="BF460" s="2"/>
      <c r="BG460" s="12"/>
      <c r="BH460" s="12"/>
      <c r="BI460" s="6"/>
      <c r="BJ460" t="e">
        <f>VLOOKUP(Таблица91112282710[[#This Row],[Название направления закупки]],ТаблНапрЗакуп[],2,FALSE)</f>
        <v>#N/A</v>
      </c>
      <c r="BK460" s="14"/>
      <c r="BL460" s="43" t="e">
        <f>VLOOKUP(Таблица91112282710[[#This Row],[Наименование подразделения-заявителя закупки (только для закупок ОАО "Газпром")]],ТаблПодрГазпром[],2,FALSE)</f>
        <v>#N/A</v>
      </c>
      <c r="BM460" s="14"/>
    </row>
    <row r="461" spans="1:65" x14ac:dyDescent="0.25">
      <c r="A461" s="2"/>
      <c r="B461" s="16"/>
      <c r="C461" s="6"/>
      <c r="D461" t="e">
        <f>VLOOKUP(Таблица91112282710[[#This Row],[Название документа, основания для закупки]],ТаблОснЗакуп[],2,FALSE)</f>
        <v>#N/A</v>
      </c>
      <c r="E461" s="2"/>
      <c r="F461" s="6"/>
      <c r="G461" s="41" t="e">
        <f>VLOOKUP(Таблица91112282710[[#This Row],[ Название раздела Плана]],ТаблРазделПлана4[],2,FALSE)</f>
        <v>#N/A</v>
      </c>
      <c r="H461" s="14"/>
      <c r="I461" s="14"/>
      <c r="J461" s="17"/>
      <c r="K461" s="17"/>
      <c r="L461" s="52"/>
      <c r="M461" s="51" t="e">
        <f>VLOOKUP(Таблица91112282710[[#This Row],[Предмет закупки для учета исключений  в годовом объеме закупок (Код исключения СМСП)]],ТаблИсключ,2,FALSE)</f>
        <v>#N/A</v>
      </c>
      <c r="N461" s="20"/>
      <c r="O461" s="12"/>
      <c r="P461" s="37"/>
      <c r="Q461" s="12"/>
      <c r="R461" s="12"/>
      <c r="S461" s="12"/>
      <c r="T461" s="16" t="e">
        <f>VLOOKUP(Таблица91112282710[[#This Row],[Ставка НДС]],ТаблицаСтавкиНДС[],2,FALSE)</f>
        <v>#N/A</v>
      </c>
      <c r="U461" s="6"/>
      <c r="V461" t="e">
        <f>VLOOKUP(Таблица91112282710[[#This Row],[Название источника финансирования]],ТаблИстФинанс[],2,FALSE)</f>
        <v>#N/A</v>
      </c>
      <c r="W461" s="2"/>
      <c r="X461" s="14"/>
      <c r="Y461" s="13"/>
      <c r="Z461" s="13"/>
      <c r="AA461" s="13"/>
      <c r="AB461" s="13"/>
      <c r="AC461" s="17"/>
      <c r="AD461" s="17"/>
      <c r="AE461" s="20"/>
      <c r="AF461" s="20"/>
      <c r="AG461" s="6"/>
      <c r="AH461" t="e">
        <f>VLOOKUP(Таблица91112282710[[#This Row],[Название способа закупки]],ТаблСпосЗакуп[],2,FALSE)</f>
        <v>#N/A</v>
      </c>
      <c r="AI461" s="6"/>
      <c r="AJ461" t="e">
        <f>VLOOKUP(Таблица91112282710[[#This Row],[Название формы конкурентной закупки]],ТаблФормЗакуп[],2,FALSE)</f>
        <v>#N/A</v>
      </c>
      <c r="AM461" s="14"/>
      <c r="AN461" s="14"/>
      <c r="AO461" s="15"/>
      <c r="AP461" s="14"/>
      <c r="AQ461" s="14"/>
      <c r="AR461" s="14"/>
      <c r="AT461" s="2"/>
      <c r="AV461" s="6"/>
      <c r="AW461" t="e">
        <f>VLOOKUP(Таблица91112282710[[#This Row],[Название ПД1 для согласования]],ТаблПодрГазпром[],2,FALSE)</f>
        <v>#N/A</v>
      </c>
      <c r="AX461" s="6"/>
      <c r="AY461" t="e">
        <f>VLOOKUP(Таблица91112282710[[#This Row],[Название ПД2 для согласования]],ТаблПодрГазпром[],2,FALSE)</f>
        <v>#N/A</v>
      </c>
      <c r="AZ461" s="6"/>
      <c r="BA461" t="e">
        <f>VLOOKUP(Таблица91112282710[[#This Row],[Название ПД3 для согласования]],ТаблПодрГазпром[],2,FALSE)</f>
        <v>#N/A</v>
      </c>
      <c r="BB461" s="6"/>
      <c r="BC461" t="e">
        <f>VLOOKUP(Таблица91112282710[[#This Row],[Название ПД4 для согласования]],ТаблПодрГазпром[],2,FALSE)</f>
        <v>#N/A</v>
      </c>
      <c r="BD461" s="6"/>
      <c r="BE461" t="e">
        <f>VLOOKUP(Таблица91112282710[[#This Row],[Название ПД5 для согласования]],ТаблПодрГазпром[],2,FALSE)</f>
        <v>#N/A</v>
      </c>
      <c r="BF461" s="2"/>
      <c r="BG461" s="12"/>
      <c r="BH461" s="12"/>
      <c r="BI461" s="6"/>
      <c r="BJ461" t="e">
        <f>VLOOKUP(Таблица91112282710[[#This Row],[Название направления закупки]],ТаблНапрЗакуп[],2,FALSE)</f>
        <v>#N/A</v>
      </c>
      <c r="BK461" s="14"/>
      <c r="BL461" s="44" t="e">
        <f>VLOOKUP(Таблица91112282710[[#This Row],[Наименование подразделения-заявителя закупки (только для закупок ОАО "Газпром")]],ТаблПодрГазпром[],2,FALSE)</f>
        <v>#N/A</v>
      </c>
      <c r="BM461" s="14"/>
    </row>
    <row r="462" spans="1:65" x14ac:dyDescent="0.25">
      <c r="A462" s="2"/>
      <c r="B462" s="16"/>
      <c r="C462" s="6"/>
      <c r="D462" t="e">
        <f>VLOOKUP(Таблица91112282710[[#This Row],[Название документа, основания для закупки]],ТаблОснЗакуп[],2,FALSE)</f>
        <v>#N/A</v>
      </c>
      <c r="E462" s="2"/>
      <c r="F462" s="6"/>
      <c r="G462" s="41" t="e">
        <f>VLOOKUP(Таблица91112282710[[#This Row],[ Название раздела Плана]],ТаблРазделПлана4[],2,FALSE)</f>
        <v>#N/A</v>
      </c>
      <c r="H462" s="14"/>
      <c r="I462" s="14"/>
      <c r="J462" s="17"/>
      <c r="K462" s="17"/>
      <c r="L462" s="52"/>
      <c r="M462" s="51" t="e">
        <f>VLOOKUP(Таблица91112282710[[#This Row],[Предмет закупки для учета исключений  в годовом объеме закупок (Код исключения СМСП)]],ТаблИсключ,2,FALSE)</f>
        <v>#N/A</v>
      </c>
      <c r="N462" s="20"/>
      <c r="O462" s="12"/>
      <c r="P462" s="37"/>
      <c r="Q462" s="12"/>
      <c r="R462" s="12"/>
      <c r="S462" s="12"/>
      <c r="T462" s="16" t="e">
        <f>VLOOKUP(Таблица91112282710[[#This Row],[Ставка НДС]],ТаблицаСтавкиНДС[],2,FALSE)</f>
        <v>#N/A</v>
      </c>
      <c r="U462" s="6"/>
      <c r="V462" t="e">
        <f>VLOOKUP(Таблица91112282710[[#This Row],[Название источника финансирования]],ТаблИстФинанс[],2,FALSE)</f>
        <v>#N/A</v>
      </c>
      <c r="W462" s="2"/>
      <c r="X462" s="14"/>
      <c r="Y462" s="13"/>
      <c r="Z462" s="13"/>
      <c r="AA462" s="13"/>
      <c r="AB462" s="13"/>
      <c r="AC462" s="17"/>
      <c r="AD462" s="17"/>
      <c r="AE462" s="20"/>
      <c r="AF462" s="20"/>
      <c r="AG462" s="6"/>
      <c r="AH462" t="e">
        <f>VLOOKUP(Таблица91112282710[[#This Row],[Название способа закупки]],ТаблСпосЗакуп[],2,FALSE)</f>
        <v>#N/A</v>
      </c>
      <c r="AI462" s="6"/>
      <c r="AJ462" t="e">
        <f>VLOOKUP(Таблица91112282710[[#This Row],[Название формы конкурентной закупки]],ТаблФормЗакуп[],2,FALSE)</f>
        <v>#N/A</v>
      </c>
      <c r="AM462" s="14"/>
      <c r="AN462" s="14"/>
      <c r="AO462" s="15"/>
      <c r="AP462" s="14"/>
      <c r="AQ462" s="14"/>
      <c r="AR462" s="14"/>
      <c r="AT462" s="2"/>
      <c r="AV462" s="6"/>
      <c r="AW462" t="e">
        <f>VLOOKUP(Таблица91112282710[[#This Row],[Название ПД1 для согласования]],ТаблПодрГазпром[],2,FALSE)</f>
        <v>#N/A</v>
      </c>
      <c r="AX462" s="6"/>
      <c r="AY462" t="e">
        <f>VLOOKUP(Таблица91112282710[[#This Row],[Название ПД2 для согласования]],ТаблПодрГазпром[],2,FALSE)</f>
        <v>#N/A</v>
      </c>
      <c r="AZ462" s="6"/>
      <c r="BA462" t="e">
        <f>VLOOKUP(Таблица91112282710[[#This Row],[Название ПД3 для согласования]],ТаблПодрГазпром[],2,FALSE)</f>
        <v>#N/A</v>
      </c>
      <c r="BB462" s="6"/>
      <c r="BC462" t="e">
        <f>VLOOKUP(Таблица91112282710[[#This Row],[Название ПД4 для согласования]],ТаблПодрГазпром[],2,FALSE)</f>
        <v>#N/A</v>
      </c>
      <c r="BD462" s="6"/>
      <c r="BE462" t="e">
        <f>VLOOKUP(Таблица91112282710[[#This Row],[Название ПД5 для согласования]],ТаблПодрГазпром[],2,FALSE)</f>
        <v>#N/A</v>
      </c>
      <c r="BF462" s="2"/>
      <c r="BG462" s="12"/>
      <c r="BH462" s="12"/>
      <c r="BI462" s="6"/>
      <c r="BJ462" t="e">
        <f>VLOOKUP(Таблица91112282710[[#This Row],[Название направления закупки]],ТаблНапрЗакуп[],2,FALSE)</f>
        <v>#N/A</v>
      </c>
      <c r="BK462" s="14"/>
      <c r="BL462" s="43" t="e">
        <f>VLOOKUP(Таблица91112282710[[#This Row],[Наименование подразделения-заявителя закупки (только для закупок ОАО "Газпром")]],ТаблПодрГазпром[],2,FALSE)</f>
        <v>#N/A</v>
      </c>
      <c r="BM462" s="14"/>
    </row>
    <row r="463" spans="1:65" x14ac:dyDescent="0.25">
      <c r="A463" s="2"/>
      <c r="B463" s="16"/>
      <c r="C463" s="6"/>
      <c r="D463" t="e">
        <f>VLOOKUP(Таблица91112282710[[#This Row],[Название документа, основания для закупки]],ТаблОснЗакуп[],2,FALSE)</f>
        <v>#N/A</v>
      </c>
      <c r="E463" s="2"/>
      <c r="F463" s="6"/>
      <c r="G463" s="41" t="e">
        <f>VLOOKUP(Таблица91112282710[[#This Row],[ Название раздела Плана]],ТаблРазделПлана4[],2,FALSE)</f>
        <v>#N/A</v>
      </c>
      <c r="H463" s="14"/>
      <c r="I463" s="14"/>
      <c r="J463" s="17"/>
      <c r="K463" s="17"/>
      <c r="L463" s="52"/>
      <c r="M463" s="51" t="e">
        <f>VLOOKUP(Таблица91112282710[[#This Row],[Предмет закупки для учета исключений  в годовом объеме закупок (Код исключения СМСП)]],ТаблИсключ,2,FALSE)</f>
        <v>#N/A</v>
      </c>
      <c r="N463" s="20"/>
      <c r="O463" s="12"/>
      <c r="P463" s="37"/>
      <c r="Q463" s="12"/>
      <c r="R463" s="12"/>
      <c r="S463" s="12"/>
      <c r="T463" s="16" t="e">
        <f>VLOOKUP(Таблица91112282710[[#This Row],[Ставка НДС]],ТаблицаСтавкиНДС[],2,FALSE)</f>
        <v>#N/A</v>
      </c>
      <c r="U463" s="6"/>
      <c r="V463" t="e">
        <f>VLOOKUP(Таблица91112282710[[#This Row],[Название источника финансирования]],ТаблИстФинанс[],2,FALSE)</f>
        <v>#N/A</v>
      </c>
      <c r="W463" s="2"/>
      <c r="X463" s="14"/>
      <c r="Y463" s="13"/>
      <c r="Z463" s="13"/>
      <c r="AA463" s="13"/>
      <c r="AB463" s="13"/>
      <c r="AC463" s="17"/>
      <c r="AD463" s="17"/>
      <c r="AE463" s="20"/>
      <c r="AF463" s="20"/>
      <c r="AG463" s="6"/>
      <c r="AH463" t="e">
        <f>VLOOKUP(Таблица91112282710[[#This Row],[Название способа закупки]],ТаблСпосЗакуп[],2,FALSE)</f>
        <v>#N/A</v>
      </c>
      <c r="AI463" s="6"/>
      <c r="AJ463" t="e">
        <f>VLOOKUP(Таблица91112282710[[#This Row],[Название формы конкурентной закупки]],ТаблФормЗакуп[],2,FALSE)</f>
        <v>#N/A</v>
      </c>
      <c r="AM463" s="14"/>
      <c r="AN463" s="14"/>
      <c r="AO463" s="15"/>
      <c r="AP463" s="14"/>
      <c r="AQ463" s="14"/>
      <c r="AR463" s="14"/>
      <c r="AT463" s="2"/>
      <c r="AV463" s="6"/>
      <c r="AW463" t="e">
        <f>VLOOKUP(Таблица91112282710[[#This Row],[Название ПД1 для согласования]],ТаблПодрГазпром[],2,FALSE)</f>
        <v>#N/A</v>
      </c>
      <c r="AX463" s="6"/>
      <c r="AY463" t="e">
        <f>VLOOKUP(Таблица91112282710[[#This Row],[Название ПД2 для согласования]],ТаблПодрГазпром[],2,FALSE)</f>
        <v>#N/A</v>
      </c>
      <c r="AZ463" s="6"/>
      <c r="BA463" t="e">
        <f>VLOOKUP(Таблица91112282710[[#This Row],[Название ПД3 для согласования]],ТаблПодрГазпром[],2,FALSE)</f>
        <v>#N/A</v>
      </c>
      <c r="BB463" s="6"/>
      <c r="BC463" t="e">
        <f>VLOOKUP(Таблица91112282710[[#This Row],[Название ПД4 для согласования]],ТаблПодрГазпром[],2,FALSE)</f>
        <v>#N/A</v>
      </c>
      <c r="BD463" s="6"/>
      <c r="BE463" t="e">
        <f>VLOOKUP(Таблица91112282710[[#This Row],[Название ПД5 для согласования]],ТаблПодрГазпром[],2,FALSE)</f>
        <v>#N/A</v>
      </c>
      <c r="BF463" s="2"/>
      <c r="BG463" s="12"/>
      <c r="BH463" s="12"/>
      <c r="BI463" s="6"/>
      <c r="BJ463" t="e">
        <f>VLOOKUP(Таблица91112282710[[#This Row],[Название направления закупки]],ТаблНапрЗакуп[],2,FALSE)</f>
        <v>#N/A</v>
      </c>
      <c r="BK463" s="14"/>
      <c r="BL463" s="44" t="e">
        <f>VLOOKUP(Таблица91112282710[[#This Row],[Наименование подразделения-заявителя закупки (только для закупок ОАО "Газпром")]],ТаблПодрГазпром[],2,FALSE)</f>
        <v>#N/A</v>
      </c>
      <c r="BM463" s="14"/>
    </row>
    <row r="464" spans="1:65" x14ac:dyDescent="0.25">
      <c r="A464" s="2"/>
      <c r="B464" s="16"/>
      <c r="C464" s="6"/>
      <c r="D464" t="e">
        <f>VLOOKUP(Таблица91112282710[[#This Row],[Название документа, основания для закупки]],ТаблОснЗакуп[],2,FALSE)</f>
        <v>#N/A</v>
      </c>
      <c r="E464" s="2"/>
      <c r="F464" s="6"/>
      <c r="G464" s="41" t="e">
        <f>VLOOKUP(Таблица91112282710[[#This Row],[ Название раздела Плана]],ТаблРазделПлана4[],2,FALSE)</f>
        <v>#N/A</v>
      </c>
      <c r="H464" s="14"/>
      <c r="I464" s="14"/>
      <c r="J464" s="17"/>
      <c r="K464" s="17"/>
      <c r="L464" s="52"/>
      <c r="M464" s="51" t="e">
        <f>VLOOKUP(Таблица91112282710[[#This Row],[Предмет закупки для учета исключений  в годовом объеме закупок (Код исключения СМСП)]],ТаблИсключ,2,FALSE)</f>
        <v>#N/A</v>
      </c>
      <c r="N464" s="20"/>
      <c r="O464" s="12"/>
      <c r="P464" s="37"/>
      <c r="Q464" s="12"/>
      <c r="R464" s="12"/>
      <c r="S464" s="12"/>
      <c r="T464" s="16" t="e">
        <f>VLOOKUP(Таблица91112282710[[#This Row],[Ставка НДС]],ТаблицаСтавкиНДС[],2,FALSE)</f>
        <v>#N/A</v>
      </c>
      <c r="U464" s="6"/>
      <c r="V464" t="e">
        <f>VLOOKUP(Таблица91112282710[[#This Row],[Название источника финансирования]],ТаблИстФинанс[],2,FALSE)</f>
        <v>#N/A</v>
      </c>
      <c r="W464" s="2"/>
      <c r="X464" s="14"/>
      <c r="Y464" s="13"/>
      <c r="Z464" s="13"/>
      <c r="AA464" s="13"/>
      <c r="AB464" s="13"/>
      <c r="AC464" s="17"/>
      <c r="AD464" s="17"/>
      <c r="AE464" s="20"/>
      <c r="AF464" s="20"/>
      <c r="AG464" s="6"/>
      <c r="AH464" t="e">
        <f>VLOOKUP(Таблица91112282710[[#This Row],[Название способа закупки]],ТаблСпосЗакуп[],2,FALSE)</f>
        <v>#N/A</v>
      </c>
      <c r="AI464" s="6"/>
      <c r="AJ464" t="e">
        <f>VLOOKUP(Таблица91112282710[[#This Row],[Название формы конкурентной закупки]],ТаблФормЗакуп[],2,FALSE)</f>
        <v>#N/A</v>
      </c>
      <c r="AM464" s="14"/>
      <c r="AN464" s="14"/>
      <c r="AO464" s="15"/>
      <c r="AP464" s="14"/>
      <c r="AQ464" s="14"/>
      <c r="AR464" s="14"/>
      <c r="AT464" s="2"/>
      <c r="AV464" s="6"/>
      <c r="AW464" t="e">
        <f>VLOOKUP(Таблица91112282710[[#This Row],[Название ПД1 для согласования]],ТаблПодрГазпром[],2,FALSE)</f>
        <v>#N/A</v>
      </c>
      <c r="AX464" s="6"/>
      <c r="AY464" t="e">
        <f>VLOOKUP(Таблица91112282710[[#This Row],[Название ПД2 для согласования]],ТаблПодрГазпром[],2,FALSE)</f>
        <v>#N/A</v>
      </c>
      <c r="AZ464" s="6"/>
      <c r="BA464" t="e">
        <f>VLOOKUP(Таблица91112282710[[#This Row],[Название ПД3 для согласования]],ТаблПодрГазпром[],2,FALSE)</f>
        <v>#N/A</v>
      </c>
      <c r="BB464" s="6"/>
      <c r="BC464" t="e">
        <f>VLOOKUP(Таблица91112282710[[#This Row],[Название ПД4 для согласования]],ТаблПодрГазпром[],2,FALSE)</f>
        <v>#N/A</v>
      </c>
      <c r="BD464" s="6"/>
      <c r="BE464" t="e">
        <f>VLOOKUP(Таблица91112282710[[#This Row],[Название ПД5 для согласования]],ТаблПодрГазпром[],2,FALSE)</f>
        <v>#N/A</v>
      </c>
      <c r="BF464" s="2"/>
      <c r="BG464" s="12"/>
      <c r="BH464" s="12"/>
      <c r="BI464" s="6"/>
      <c r="BJ464" t="e">
        <f>VLOOKUP(Таблица91112282710[[#This Row],[Название направления закупки]],ТаблНапрЗакуп[],2,FALSE)</f>
        <v>#N/A</v>
      </c>
      <c r="BK464" s="14"/>
      <c r="BL464" s="43" t="e">
        <f>VLOOKUP(Таблица91112282710[[#This Row],[Наименование подразделения-заявителя закупки (только для закупок ОАО "Газпром")]],ТаблПодрГазпром[],2,FALSE)</f>
        <v>#N/A</v>
      </c>
      <c r="BM464" s="14"/>
    </row>
    <row r="465" spans="1:65" x14ac:dyDescent="0.25">
      <c r="A465" s="2"/>
      <c r="B465" s="16"/>
      <c r="C465" s="6"/>
      <c r="D465" t="e">
        <f>VLOOKUP(Таблица91112282710[[#This Row],[Название документа, основания для закупки]],ТаблОснЗакуп[],2,FALSE)</f>
        <v>#N/A</v>
      </c>
      <c r="E465" s="2"/>
      <c r="F465" s="6"/>
      <c r="G465" s="41" t="e">
        <f>VLOOKUP(Таблица91112282710[[#This Row],[ Название раздела Плана]],ТаблРазделПлана4[],2,FALSE)</f>
        <v>#N/A</v>
      </c>
      <c r="H465" s="14"/>
      <c r="I465" s="14"/>
      <c r="J465" s="17"/>
      <c r="K465" s="17"/>
      <c r="L465" s="52"/>
      <c r="M465" s="51" t="e">
        <f>VLOOKUP(Таблица91112282710[[#This Row],[Предмет закупки для учета исключений  в годовом объеме закупок (Код исключения СМСП)]],ТаблИсключ,2,FALSE)</f>
        <v>#N/A</v>
      </c>
      <c r="N465" s="20"/>
      <c r="O465" s="12"/>
      <c r="P465" s="37"/>
      <c r="Q465" s="12"/>
      <c r="R465" s="12"/>
      <c r="S465" s="12"/>
      <c r="T465" s="16" t="e">
        <f>VLOOKUP(Таблица91112282710[[#This Row],[Ставка НДС]],ТаблицаСтавкиНДС[],2,FALSE)</f>
        <v>#N/A</v>
      </c>
      <c r="U465" s="6"/>
      <c r="V465" t="e">
        <f>VLOOKUP(Таблица91112282710[[#This Row],[Название источника финансирования]],ТаблИстФинанс[],2,FALSE)</f>
        <v>#N/A</v>
      </c>
      <c r="W465" s="2"/>
      <c r="X465" s="14"/>
      <c r="Y465" s="13"/>
      <c r="Z465" s="13"/>
      <c r="AA465" s="13"/>
      <c r="AB465" s="13"/>
      <c r="AC465" s="17"/>
      <c r="AD465" s="17"/>
      <c r="AE465" s="20"/>
      <c r="AF465" s="20"/>
      <c r="AG465" s="6"/>
      <c r="AH465" t="e">
        <f>VLOOKUP(Таблица91112282710[[#This Row],[Название способа закупки]],ТаблСпосЗакуп[],2,FALSE)</f>
        <v>#N/A</v>
      </c>
      <c r="AI465" s="6"/>
      <c r="AJ465" t="e">
        <f>VLOOKUP(Таблица91112282710[[#This Row],[Название формы конкурентной закупки]],ТаблФормЗакуп[],2,FALSE)</f>
        <v>#N/A</v>
      </c>
      <c r="AM465" s="14"/>
      <c r="AN465" s="14"/>
      <c r="AO465" s="15"/>
      <c r="AP465" s="14"/>
      <c r="AQ465" s="14"/>
      <c r="AR465" s="14"/>
      <c r="AT465" s="2"/>
      <c r="AV465" s="6"/>
      <c r="AW465" t="e">
        <f>VLOOKUP(Таблица91112282710[[#This Row],[Название ПД1 для согласования]],ТаблПодрГазпром[],2,FALSE)</f>
        <v>#N/A</v>
      </c>
      <c r="AX465" s="6"/>
      <c r="AY465" t="e">
        <f>VLOOKUP(Таблица91112282710[[#This Row],[Название ПД2 для согласования]],ТаблПодрГазпром[],2,FALSE)</f>
        <v>#N/A</v>
      </c>
      <c r="AZ465" s="6"/>
      <c r="BA465" t="e">
        <f>VLOOKUP(Таблица91112282710[[#This Row],[Название ПД3 для согласования]],ТаблПодрГазпром[],2,FALSE)</f>
        <v>#N/A</v>
      </c>
      <c r="BB465" s="6"/>
      <c r="BC465" t="e">
        <f>VLOOKUP(Таблица91112282710[[#This Row],[Название ПД4 для согласования]],ТаблПодрГазпром[],2,FALSE)</f>
        <v>#N/A</v>
      </c>
      <c r="BD465" s="6"/>
      <c r="BE465" t="e">
        <f>VLOOKUP(Таблица91112282710[[#This Row],[Название ПД5 для согласования]],ТаблПодрГазпром[],2,FALSE)</f>
        <v>#N/A</v>
      </c>
      <c r="BF465" s="2"/>
      <c r="BG465" s="12"/>
      <c r="BH465" s="12"/>
      <c r="BI465" s="6"/>
      <c r="BJ465" t="e">
        <f>VLOOKUP(Таблица91112282710[[#This Row],[Название направления закупки]],ТаблНапрЗакуп[],2,FALSE)</f>
        <v>#N/A</v>
      </c>
      <c r="BK465" s="14"/>
      <c r="BL465" s="44" t="e">
        <f>VLOOKUP(Таблица91112282710[[#This Row],[Наименование подразделения-заявителя закупки (только для закупок ОАО "Газпром")]],ТаблПодрГазпром[],2,FALSE)</f>
        <v>#N/A</v>
      </c>
      <c r="BM465" s="14"/>
    </row>
    <row r="466" spans="1:65" x14ac:dyDescent="0.25">
      <c r="A466" s="2"/>
      <c r="B466" s="16"/>
      <c r="C466" s="6"/>
      <c r="D466" t="e">
        <f>VLOOKUP(Таблица91112282710[[#This Row],[Название документа, основания для закупки]],ТаблОснЗакуп[],2,FALSE)</f>
        <v>#N/A</v>
      </c>
      <c r="E466" s="2"/>
      <c r="F466" s="6"/>
      <c r="G466" s="41" t="e">
        <f>VLOOKUP(Таблица91112282710[[#This Row],[ Название раздела Плана]],ТаблРазделПлана4[],2,FALSE)</f>
        <v>#N/A</v>
      </c>
      <c r="H466" s="14"/>
      <c r="I466" s="14"/>
      <c r="J466" s="17"/>
      <c r="K466" s="17"/>
      <c r="L466" s="52"/>
      <c r="M466" s="51" t="e">
        <f>VLOOKUP(Таблица91112282710[[#This Row],[Предмет закупки для учета исключений  в годовом объеме закупок (Код исключения СМСП)]],ТаблИсключ,2,FALSE)</f>
        <v>#N/A</v>
      </c>
      <c r="N466" s="20"/>
      <c r="O466" s="12"/>
      <c r="P466" s="37"/>
      <c r="Q466" s="12"/>
      <c r="R466" s="12"/>
      <c r="S466" s="12"/>
      <c r="T466" s="16" t="e">
        <f>VLOOKUP(Таблица91112282710[[#This Row],[Ставка НДС]],ТаблицаСтавкиНДС[],2,FALSE)</f>
        <v>#N/A</v>
      </c>
      <c r="U466" s="6"/>
      <c r="V466" t="e">
        <f>VLOOKUP(Таблица91112282710[[#This Row],[Название источника финансирования]],ТаблИстФинанс[],2,FALSE)</f>
        <v>#N/A</v>
      </c>
      <c r="W466" s="2"/>
      <c r="X466" s="14"/>
      <c r="Y466" s="13"/>
      <c r="Z466" s="13"/>
      <c r="AA466" s="13"/>
      <c r="AB466" s="13"/>
      <c r="AC466" s="17"/>
      <c r="AD466" s="17"/>
      <c r="AE466" s="20"/>
      <c r="AF466" s="20"/>
      <c r="AG466" s="6"/>
      <c r="AH466" t="e">
        <f>VLOOKUP(Таблица91112282710[[#This Row],[Название способа закупки]],ТаблСпосЗакуп[],2,FALSE)</f>
        <v>#N/A</v>
      </c>
      <c r="AI466" s="6"/>
      <c r="AJ466" t="e">
        <f>VLOOKUP(Таблица91112282710[[#This Row],[Название формы конкурентной закупки]],ТаблФормЗакуп[],2,FALSE)</f>
        <v>#N/A</v>
      </c>
      <c r="AM466" s="14"/>
      <c r="AN466" s="14"/>
      <c r="AO466" s="15"/>
      <c r="AP466" s="14"/>
      <c r="AQ466" s="14"/>
      <c r="AR466" s="14"/>
      <c r="AT466" s="2"/>
      <c r="AV466" s="6"/>
      <c r="AW466" t="e">
        <f>VLOOKUP(Таблица91112282710[[#This Row],[Название ПД1 для согласования]],ТаблПодрГазпром[],2,FALSE)</f>
        <v>#N/A</v>
      </c>
      <c r="AX466" s="6"/>
      <c r="AY466" t="e">
        <f>VLOOKUP(Таблица91112282710[[#This Row],[Название ПД2 для согласования]],ТаблПодрГазпром[],2,FALSE)</f>
        <v>#N/A</v>
      </c>
      <c r="AZ466" s="6"/>
      <c r="BA466" t="e">
        <f>VLOOKUP(Таблица91112282710[[#This Row],[Название ПД3 для согласования]],ТаблПодрГазпром[],2,FALSE)</f>
        <v>#N/A</v>
      </c>
      <c r="BB466" s="6"/>
      <c r="BC466" t="e">
        <f>VLOOKUP(Таблица91112282710[[#This Row],[Название ПД4 для согласования]],ТаблПодрГазпром[],2,FALSE)</f>
        <v>#N/A</v>
      </c>
      <c r="BD466" s="6"/>
      <c r="BE466" t="e">
        <f>VLOOKUP(Таблица91112282710[[#This Row],[Название ПД5 для согласования]],ТаблПодрГазпром[],2,FALSE)</f>
        <v>#N/A</v>
      </c>
      <c r="BF466" s="2"/>
      <c r="BG466" s="12"/>
      <c r="BH466" s="12"/>
      <c r="BI466" s="6"/>
      <c r="BJ466" t="e">
        <f>VLOOKUP(Таблица91112282710[[#This Row],[Название направления закупки]],ТаблНапрЗакуп[],2,FALSE)</f>
        <v>#N/A</v>
      </c>
      <c r="BK466" s="14"/>
      <c r="BL466" s="43" t="e">
        <f>VLOOKUP(Таблица91112282710[[#This Row],[Наименование подразделения-заявителя закупки (только для закупок ОАО "Газпром")]],ТаблПодрГазпром[],2,FALSE)</f>
        <v>#N/A</v>
      </c>
      <c r="BM466" s="14"/>
    </row>
    <row r="467" spans="1:65" x14ac:dyDescent="0.25">
      <c r="A467" s="2"/>
      <c r="B467" s="16"/>
      <c r="C467" s="6"/>
      <c r="D467" t="e">
        <f>VLOOKUP(Таблица91112282710[[#This Row],[Название документа, основания для закупки]],ТаблОснЗакуп[],2,FALSE)</f>
        <v>#N/A</v>
      </c>
      <c r="E467" s="2"/>
      <c r="F467" s="6"/>
      <c r="G467" s="41" t="e">
        <f>VLOOKUP(Таблица91112282710[[#This Row],[ Название раздела Плана]],ТаблРазделПлана4[],2,FALSE)</f>
        <v>#N/A</v>
      </c>
      <c r="H467" s="14"/>
      <c r="I467" s="14"/>
      <c r="J467" s="17"/>
      <c r="K467" s="17"/>
      <c r="L467" s="52"/>
      <c r="M467" s="51" t="e">
        <f>VLOOKUP(Таблица91112282710[[#This Row],[Предмет закупки для учета исключений  в годовом объеме закупок (Код исключения СМСП)]],ТаблИсключ,2,FALSE)</f>
        <v>#N/A</v>
      </c>
      <c r="N467" s="20"/>
      <c r="O467" s="12"/>
      <c r="P467" s="37"/>
      <c r="Q467" s="12"/>
      <c r="R467" s="12"/>
      <c r="S467" s="12"/>
      <c r="T467" s="16" t="e">
        <f>VLOOKUP(Таблица91112282710[[#This Row],[Ставка НДС]],ТаблицаСтавкиНДС[],2,FALSE)</f>
        <v>#N/A</v>
      </c>
      <c r="U467" s="6"/>
      <c r="V467" t="e">
        <f>VLOOKUP(Таблица91112282710[[#This Row],[Название источника финансирования]],ТаблИстФинанс[],2,FALSE)</f>
        <v>#N/A</v>
      </c>
      <c r="W467" s="2"/>
      <c r="X467" s="14"/>
      <c r="Y467" s="13"/>
      <c r="Z467" s="13"/>
      <c r="AA467" s="13"/>
      <c r="AB467" s="13"/>
      <c r="AC467" s="17"/>
      <c r="AD467" s="17"/>
      <c r="AE467" s="20"/>
      <c r="AF467" s="20"/>
      <c r="AG467" s="6"/>
      <c r="AH467" t="e">
        <f>VLOOKUP(Таблица91112282710[[#This Row],[Название способа закупки]],ТаблСпосЗакуп[],2,FALSE)</f>
        <v>#N/A</v>
      </c>
      <c r="AI467" s="6"/>
      <c r="AJ467" t="e">
        <f>VLOOKUP(Таблица91112282710[[#This Row],[Название формы конкурентной закупки]],ТаблФормЗакуп[],2,FALSE)</f>
        <v>#N/A</v>
      </c>
      <c r="AM467" s="14"/>
      <c r="AN467" s="14"/>
      <c r="AO467" s="15"/>
      <c r="AP467" s="14"/>
      <c r="AQ467" s="14"/>
      <c r="AR467" s="14"/>
      <c r="AT467" s="2"/>
      <c r="AV467" s="6"/>
      <c r="AW467" t="e">
        <f>VLOOKUP(Таблица91112282710[[#This Row],[Название ПД1 для согласования]],ТаблПодрГазпром[],2,FALSE)</f>
        <v>#N/A</v>
      </c>
      <c r="AX467" s="6"/>
      <c r="AY467" t="e">
        <f>VLOOKUP(Таблица91112282710[[#This Row],[Название ПД2 для согласования]],ТаблПодрГазпром[],2,FALSE)</f>
        <v>#N/A</v>
      </c>
      <c r="AZ467" s="6"/>
      <c r="BA467" t="e">
        <f>VLOOKUP(Таблица91112282710[[#This Row],[Название ПД3 для согласования]],ТаблПодрГазпром[],2,FALSE)</f>
        <v>#N/A</v>
      </c>
      <c r="BB467" s="6"/>
      <c r="BC467" t="e">
        <f>VLOOKUP(Таблица91112282710[[#This Row],[Название ПД4 для согласования]],ТаблПодрГазпром[],2,FALSE)</f>
        <v>#N/A</v>
      </c>
      <c r="BD467" s="6"/>
      <c r="BE467" t="e">
        <f>VLOOKUP(Таблица91112282710[[#This Row],[Название ПД5 для согласования]],ТаблПодрГазпром[],2,FALSE)</f>
        <v>#N/A</v>
      </c>
      <c r="BF467" s="2"/>
      <c r="BG467" s="12"/>
      <c r="BH467" s="12"/>
      <c r="BI467" s="6"/>
      <c r="BJ467" t="e">
        <f>VLOOKUP(Таблица91112282710[[#This Row],[Название направления закупки]],ТаблНапрЗакуп[],2,FALSE)</f>
        <v>#N/A</v>
      </c>
      <c r="BK467" s="14"/>
      <c r="BL467" s="44" t="e">
        <f>VLOOKUP(Таблица91112282710[[#This Row],[Наименование подразделения-заявителя закупки (только для закупок ОАО "Газпром")]],ТаблПодрГазпром[],2,FALSE)</f>
        <v>#N/A</v>
      </c>
      <c r="BM467" s="14"/>
    </row>
    <row r="468" spans="1:65" x14ac:dyDescent="0.25">
      <c r="A468" s="2"/>
      <c r="B468" s="16"/>
      <c r="C468" s="6"/>
      <c r="D468" t="e">
        <f>VLOOKUP(Таблица91112282710[[#This Row],[Название документа, основания для закупки]],ТаблОснЗакуп[],2,FALSE)</f>
        <v>#N/A</v>
      </c>
      <c r="E468" s="2"/>
      <c r="F468" s="6"/>
      <c r="G468" s="41" t="e">
        <f>VLOOKUP(Таблица91112282710[[#This Row],[ Название раздела Плана]],ТаблРазделПлана4[],2,FALSE)</f>
        <v>#N/A</v>
      </c>
      <c r="H468" s="14"/>
      <c r="I468" s="14"/>
      <c r="J468" s="17"/>
      <c r="K468" s="17"/>
      <c r="L468" s="52"/>
      <c r="M468" s="51" t="e">
        <f>VLOOKUP(Таблица91112282710[[#This Row],[Предмет закупки для учета исключений  в годовом объеме закупок (Код исключения СМСП)]],ТаблИсключ,2,FALSE)</f>
        <v>#N/A</v>
      </c>
      <c r="N468" s="20"/>
      <c r="O468" s="12"/>
      <c r="P468" s="37"/>
      <c r="Q468" s="12"/>
      <c r="R468" s="12"/>
      <c r="S468" s="12"/>
      <c r="T468" s="16" t="e">
        <f>VLOOKUP(Таблица91112282710[[#This Row],[Ставка НДС]],ТаблицаСтавкиНДС[],2,FALSE)</f>
        <v>#N/A</v>
      </c>
      <c r="U468" s="6"/>
      <c r="V468" t="e">
        <f>VLOOKUP(Таблица91112282710[[#This Row],[Название источника финансирования]],ТаблИстФинанс[],2,FALSE)</f>
        <v>#N/A</v>
      </c>
      <c r="W468" s="2"/>
      <c r="X468" s="14"/>
      <c r="Y468" s="13"/>
      <c r="Z468" s="13"/>
      <c r="AA468" s="13"/>
      <c r="AB468" s="13"/>
      <c r="AC468" s="17"/>
      <c r="AD468" s="17"/>
      <c r="AE468" s="20"/>
      <c r="AF468" s="20"/>
      <c r="AG468" s="6"/>
      <c r="AH468" t="e">
        <f>VLOOKUP(Таблица91112282710[[#This Row],[Название способа закупки]],ТаблСпосЗакуп[],2,FALSE)</f>
        <v>#N/A</v>
      </c>
      <c r="AI468" s="6"/>
      <c r="AJ468" t="e">
        <f>VLOOKUP(Таблица91112282710[[#This Row],[Название формы конкурентной закупки]],ТаблФормЗакуп[],2,FALSE)</f>
        <v>#N/A</v>
      </c>
      <c r="AM468" s="14"/>
      <c r="AN468" s="14"/>
      <c r="AO468" s="15"/>
      <c r="AP468" s="14"/>
      <c r="AQ468" s="14"/>
      <c r="AR468" s="14"/>
      <c r="AT468" s="2"/>
      <c r="AV468" s="6"/>
      <c r="AW468" t="e">
        <f>VLOOKUP(Таблица91112282710[[#This Row],[Название ПД1 для согласования]],ТаблПодрГазпром[],2,FALSE)</f>
        <v>#N/A</v>
      </c>
      <c r="AX468" s="6"/>
      <c r="AY468" t="e">
        <f>VLOOKUP(Таблица91112282710[[#This Row],[Название ПД2 для согласования]],ТаблПодрГазпром[],2,FALSE)</f>
        <v>#N/A</v>
      </c>
      <c r="AZ468" s="6"/>
      <c r="BA468" t="e">
        <f>VLOOKUP(Таблица91112282710[[#This Row],[Название ПД3 для согласования]],ТаблПодрГазпром[],2,FALSE)</f>
        <v>#N/A</v>
      </c>
      <c r="BB468" s="6"/>
      <c r="BC468" t="e">
        <f>VLOOKUP(Таблица91112282710[[#This Row],[Название ПД4 для согласования]],ТаблПодрГазпром[],2,FALSE)</f>
        <v>#N/A</v>
      </c>
      <c r="BD468" s="6"/>
      <c r="BE468" t="e">
        <f>VLOOKUP(Таблица91112282710[[#This Row],[Название ПД5 для согласования]],ТаблПодрГазпром[],2,FALSE)</f>
        <v>#N/A</v>
      </c>
      <c r="BF468" s="2"/>
      <c r="BG468" s="12"/>
      <c r="BH468" s="12"/>
      <c r="BI468" s="6"/>
      <c r="BJ468" t="e">
        <f>VLOOKUP(Таблица91112282710[[#This Row],[Название направления закупки]],ТаблНапрЗакуп[],2,FALSE)</f>
        <v>#N/A</v>
      </c>
      <c r="BK468" s="14"/>
      <c r="BL468" s="43" t="e">
        <f>VLOOKUP(Таблица91112282710[[#This Row],[Наименование подразделения-заявителя закупки (только для закупок ОАО "Газпром")]],ТаблПодрГазпром[],2,FALSE)</f>
        <v>#N/A</v>
      </c>
      <c r="BM468" s="14"/>
    </row>
    <row r="469" spans="1:65" x14ac:dyDescent="0.25">
      <c r="A469" s="2"/>
      <c r="B469" s="16"/>
      <c r="C469" s="6"/>
      <c r="D469" t="e">
        <f>VLOOKUP(Таблица91112282710[[#This Row],[Название документа, основания для закупки]],ТаблОснЗакуп[],2,FALSE)</f>
        <v>#N/A</v>
      </c>
      <c r="E469" s="2"/>
      <c r="F469" s="6"/>
      <c r="G469" s="41" t="e">
        <f>VLOOKUP(Таблица91112282710[[#This Row],[ Название раздела Плана]],ТаблРазделПлана4[],2,FALSE)</f>
        <v>#N/A</v>
      </c>
      <c r="H469" s="14"/>
      <c r="I469" s="14"/>
      <c r="J469" s="17"/>
      <c r="K469" s="17"/>
      <c r="L469" s="52"/>
      <c r="M469" s="51" t="e">
        <f>VLOOKUP(Таблица91112282710[[#This Row],[Предмет закупки для учета исключений  в годовом объеме закупок (Код исключения СМСП)]],ТаблИсключ,2,FALSE)</f>
        <v>#N/A</v>
      </c>
      <c r="N469" s="20"/>
      <c r="O469" s="12"/>
      <c r="P469" s="37"/>
      <c r="Q469" s="12"/>
      <c r="R469" s="12"/>
      <c r="S469" s="12"/>
      <c r="T469" s="16" t="e">
        <f>VLOOKUP(Таблица91112282710[[#This Row],[Ставка НДС]],ТаблицаСтавкиНДС[],2,FALSE)</f>
        <v>#N/A</v>
      </c>
      <c r="U469" s="6"/>
      <c r="V469" t="e">
        <f>VLOOKUP(Таблица91112282710[[#This Row],[Название источника финансирования]],ТаблИстФинанс[],2,FALSE)</f>
        <v>#N/A</v>
      </c>
      <c r="W469" s="2"/>
      <c r="X469" s="14"/>
      <c r="Y469" s="13"/>
      <c r="Z469" s="13"/>
      <c r="AA469" s="13"/>
      <c r="AB469" s="13"/>
      <c r="AC469" s="17"/>
      <c r="AD469" s="17"/>
      <c r="AE469" s="20"/>
      <c r="AF469" s="20"/>
      <c r="AG469" s="6"/>
      <c r="AH469" t="e">
        <f>VLOOKUP(Таблица91112282710[[#This Row],[Название способа закупки]],ТаблСпосЗакуп[],2,FALSE)</f>
        <v>#N/A</v>
      </c>
      <c r="AI469" s="6"/>
      <c r="AJ469" t="e">
        <f>VLOOKUP(Таблица91112282710[[#This Row],[Название формы конкурентной закупки]],ТаблФормЗакуп[],2,FALSE)</f>
        <v>#N/A</v>
      </c>
      <c r="AM469" s="14"/>
      <c r="AN469" s="14"/>
      <c r="AO469" s="15"/>
      <c r="AP469" s="14"/>
      <c r="AQ469" s="14"/>
      <c r="AR469" s="14"/>
      <c r="AT469" s="2"/>
      <c r="AV469" s="6"/>
      <c r="AW469" t="e">
        <f>VLOOKUP(Таблица91112282710[[#This Row],[Название ПД1 для согласования]],ТаблПодрГазпром[],2,FALSE)</f>
        <v>#N/A</v>
      </c>
      <c r="AX469" s="6"/>
      <c r="AY469" t="e">
        <f>VLOOKUP(Таблица91112282710[[#This Row],[Название ПД2 для согласования]],ТаблПодрГазпром[],2,FALSE)</f>
        <v>#N/A</v>
      </c>
      <c r="AZ469" s="6"/>
      <c r="BA469" t="e">
        <f>VLOOKUP(Таблица91112282710[[#This Row],[Название ПД3 для согласования]],ТаблПодрГазпром[],2,FALSE)</f>
        <v>#N/A</v>
      </c>
      <c r="BB469" s="6"/>
      <c r="BC469" t="e">
        <f>VLOOKUP(Таблица91112282710[[#This Row],[Название ПД4 для согласования]],ТаблПодрГазпром[],2,FALSE)</f>
        <v>#N/A</v>
      </c>
      <c r="BD469" s="6"/>
      <c r="BE469" t="e">
        <f>VLOOKUP(Таблица91112282710[[#This Row],[Название ПД5 для согласования]],ТаблПодрГазпром[],2,FALSE)</f>
        <v>#N/A</v>
      </c>
      <c r="BF469" s="2"/>
      <c r="BG469" s="12"/>
      <c r="BH469" s="12"/>
      <c r="BI469" s="6"/>
      <c r="BJ469" t="e">
        <f>VLOOKUP(Таблица91112282710[[#This Row],[Название направления закупки]],ТаблНапрЗакуп[],2,FALSE)</f>
        <v>#N/A</v>
      </c>
      <c r="BK469" s="14"/>
      <c r="BL469" s="44" t="e">
        <f>VLOOKUP(Таблица91112282710[[#This Row],[Наименование подразделения-заявителя закупки (только для закупок ОАО "Газпром")]],ТаблПодрГазпром[],2,FALSE)</f>
        <v>#N/A</v>
      </c>
      <c r="BM469" s="14"/>
    </row>
    <row r="470" spans="1:65" x14ac:dyDescent="0.25">
      <c r="A470" s="2"/>
      <c r="B470" s="16"/>
      <c r="C470" s="6"/>
      <c r="D470" t="e">
        <f>VLOOKUP(Таблица91112282710[[#This Row],[Название документа, основания для закупки]],ТаблОснЗакуп[],2,FALSE)</f>
        <v>#N/A</v>
      </c>
      <c r="E470" s="2"/>
      <c r="F470" s="6"/>
      <c r="G470" s="41" t="e">
        <f>VLOOKUP(Таблица91112282710[[#This Row],[ Название раздела Плана]],ТаблРазделПлана4[],2,FALSE)</f>
        <v>#N/A</v>
      </c>
      <c r="H470" s="14"/>
      <c r="I470" s="14"/>
      <c r="J470" s="17"/>
      <c r="K470" s="17"/>
      <c r="L470" s="52"/>
      <c r="M470" s="51" t="e">
        <f>VLOOKUP(Таблица91112282710[[#This Row],[Предмет закупки для учета исключений  в годовом объеме закупок (Код исключения СМСП)]],ТаблИсключ,2,FALSE)</f>
        <v>#N/A</v>
      </c>
      <c r="N470" s="20"/>
      <c r="O470" s="12"/>
      <c r="P470" s="37"/>
      <c r="Q470" s="12"/>
      <c r="R470" s="12"/>
      <c r="S470" s="12"/>
      <c r="T470" s="16" t="e">
        <f>VLOOKUP(Таблица91112282710[[#This Row],[Ставка НДС]],ТаблицаСтавкиНДС[],2,FALSE)</f>
        <v>#N/A</v>
      </c>
      <c r="U470" s="6"/>
      <c r="V470" t="e">
        <f>VLOOKUP(Таблица91112282710[[#This Row],[Название источника финансирования]],ТаблИстФинанс[],2,FALSE)</f>
        <v>#N/A</v>
      </c>
      <c r="W470" s="2"/>
      <c r="X470" s="14"/>
      <c r="Y470" s="13"/>
      <c r="Z470" s="13"/>
      <c r="AA470" s="13"/>
      <c r="AB470" s="13"/>
      <c r="AC470" s="17"/>
      <c r="AD470" s="17"/>
      <c r="AE470" s="20"/>
      <c r="AF470" s="20"/>
      <c r="AG470" s="6"/>
      <c r="AH470" t="e">
        <f>VLOOKUP(Таблица91112282710[[#This Row],[Название способа закупки]],ТаблСпосЗакуп[],2,FALSE)</f>
        <v>#N/A</v>
      </c>
      <c r="AI470" s="6"/>
      <c r="AJ470" t="e">
        <f>VLOOKUP(Таблица91112282710[[#This Row],[Название формы конкурентной закупки]],ТаблФормЗакуп[],2,FALSE)</f>
        <v>#N/A</v>
      </c>
      <c r="AM470" s="14"/>
      <c r="AN470" s="14"/>
      <c r="AO470" s="15"/>
      <c r="AP470" s="14"/>
      <c r="AQ470" s="14"/>
      <c r="AR470" s="14"/>
      <c r="AT470" s="2"/>
      <c r="AV470" s="6"/>
      <c r="AW470" t="e">
        <f>VLOOKUP(Таблица91112282710[[#This Row],[Название ПД1 для согласования]],ТаблПодрГазпром[],2,FALSE)</f>
        <v>#N/A</v>
      </c>
      <c r="AX470" s="6"/>
      <c r="AY470" t="e">
        <f>VLOOKUP(Таблица91112282710[[#This Row],[Название ПД2 для согласования]],ТаблПодрГазпром[],2,FALSE)</f>
        <v>#N/A</v>
      </c>
      <c r="AZ470" s="6"/>
      <c r="BA470" t="e">
        <f>VLOOKUP(Таблица91112282710[[#This Row],[Название ПД3 для согласования]],ТаблПодрГазпром[],2,FALSE)</f>
        <v>#N/A</v>
      </c>
      <c r="BB470" s="6"/>
      <c r="BC470" t="e">
        <f>VLOOKUP(Таблица91112282710[[#This Row],[Название ПД4 для согласования]],ТаблПодрГазпром[],2,FALSE)</f>
        <v>#N/A</v>
      </c>
      <c r="BD470" s="6"/>
      <c r="BE470" t="e">
        <f>VLOOKUP(Таблица91112282710[[#This Row],[Название ПД5 для согласования]],ТаблПодрГазпром[],2,FALSE)</f>
        <v>#N/A</v>
      </c>
      <c r="BF470" s="2"/>
      <c r="BG470" s="12"/>
      <c r="BH470" s="12"/>
      <c r="BI470" s="6"/>
      <c r="BJ470" t="e">
        <f>VLOOKUP(Таблица91112282710[[#This Row],[Название направления закупки]],ТаблНапрЗакуп[],2,FALSE)</f>
        <v>#N/A</v>
      </c>
      <c r="BK470" s="14"/>
      <c r="BL470" s="43" t="e">
        <f>VLOOKUP(Таблица91112282710[[#This Row],[Наименование подразделения-заявителя закупки (только для закупок ОАО "Газпром")]],ТаблПодрГазпром[],2,FALSE)</f>
        <v>#N/A</v>
      </c>
      <c r="BM470" s="14"/>
    </row>
    <row r="471" spans="1:65" x14ac:dyDescent="0.25">
      <c r="A471" s="2"/>
      <c r="B471" s="16"/>
      <c r="C471" s="6"/>
      <c r="D471" t="e">
        <f>VLOOKUP(Таблица91112282710[[#This Row],[Название документа, основания для закупки]],ТаблОснЗакуп[],2,FALSE)</f>
        <v>#N/A</v>
      </c>
      <c r="E471" s="2"/>
      <c r="F471" s="6"/>
      <c r="G471" s="41" t="e">
        <f>VLOOKUP(Таблица91112282710[[#This Row],[ Название раздела Плана]],ТаблРазделПлана4[],2,FALSE)</f>
        <v>#N/A</v>
      </c>
      <c r="H471" s="14"/>
      <c r="I471" s="14"/>
      <c r="J471" s="17"/>
      <c r="K471" s="17"/>
      <c r="L471" s="52"/>
      <c r="M471" s="51" t="e">
        <f>VLOOKUP(Таблица91112282710[[#This Row],[Предмет закупки для учета исключений  в годовом объеме закупок (Код исключения СМСП)]],ТаблИсключ,2,FALSE)</f>
        <v>#N/A</v>
      </c>
      <c r="N471" s="20"/>
      <c r="O471" s="12"/>
      <c r="P471" s="37"/>
      <c r="Q471" s="12"/>
      <c r="R471" s="12"/>
      <c r="S471" s="12"/>
      <c r="T471" s="16" t="e">
        <f>VLOOKUP(Таблица91112282710[[#This Row],[Ставка НДС]],ТаблицаСтавкиНДС[],2,FALSE)</f>
        <v>#N/A</v>
      </c>
      <c r="U471" s="6"/>
      <c r="V471" t="e">
        <f>VLOOKUP(Таблица91112282710[[#This Row],[Название источника финансирования]],ТаблИстФинанс[],2,FALSE)</f>
        <v>#N/A</v>
      </c>
      <c r="W471" s="2"/>
      <c r="X471" s="14"/>
      <c r="Y471" s="13"/>
      <c r="Z471" s="13"/>
      <c r="AA471" s="13"/>
      <c r="AB471" s="13"/>
      <c r="AC471" s="17"/>
      <c r="AD471" s="17"/>
      <c r="AE471" s="20"/>
      <c r="AF471" s="20"/>
      <c r="AG471" s="6"/>
      <c r="AH471" t="e">
        <f>VLOOKUP(Таблица91112282710[[#This Row],[Название способа закупки]],ТаблСпосЗакуп[],2,FALSE)</f>
        <v>#N/A</v>
      </c>
      <c r="AI471" s="6"/>
      <c r="AJ471" t="e">
        <f>VLOOKUP(Таблица91112282710[[#This Row],[Название формы конкурентной закупки]],ТаблФормЗакуп[],2,FALSE)</f>
        <v>#N/A</v>
      </c>
      <c r="AM471" s="14"/>
      <c r="AN471" s="14"/>
      <c r="AO471" s="15"/>
      <c r="AP471" s="14"/>
      <c r="AQ471" s="14"/>
      <c r="AR471" s="14"/>
      <c r="AT471" s="2"/>
      <c r="AV471" s="6"/>
      <c r="AW471" t="e">
        <f>VLOOKUP(Таблица91112282710[[#This Row],[Название ПД1 для согласования]],ТаблПодрГазпром[],2,FALSE)</f>
        <v>#N/A</v>
      </c>
      <c r="AX471" s="6"/>
      <c r="AY471" t="e">
        <f>VLOOKUP(Таблица91112282710[[#This Row],[Название ПД2 для согласования]],ТаблПодрГазпром[],2,FALSE)</f>
        <v>#N/A</v>
      </c>
      <c r="AZ471" s="6"/>
      <c r="BA471" t="e">
        <f>VLOOKUP(Таблица91112282710[[#This Row],[Название ПД3 для согласования]],ТаблПодрГазпром[],2,FALSE)</f>
        <v>#N/A</v>
      </c>
      <c r="BB471" s="6"/>
      <c r="BC471" t="e">
        <f>VLOOKUP(Таблица91112282710[[#This Row],[Название ПД4 для согласования]],ТаблПодрГазпром[],2,FALSE)</f>
        <v>#N/A</v>
      </c>
      <c r="BD471" s="6"/>
      <c r="BE471" t="e">
        <f>VLOOKUP(Таблица91112282710[[#This Row],[Название ПД5 для согласования]],ТаблПодрГазпром[],2,FALSE)</f>
        <v>#N/A</v>
      </c>
      <c r="BF471" s="2"/>
      <c r="BG471" s="12"/>
      <c r="BH471" s="12"/>
      <c r="BI471" s="6"/>
      <c r="BJ471" t="e">
        <f>VLOOKUP(Таблица91112282710[[#This Row],[Название направления закупки]],ТаблНапрЗакуп[],2,FALSE)</f>
        <v>#N/A</v>
      </c>
      <c r="BK471" s="14"/>
      <c r="BL471" s="44" t="e">
        <f>VLOOKUP(Таблица91112282710[[#This Row],[Наименование подразделения-заявителя закупки (только для закупок ОАО "Газпром")]],ТаблПодрГазпром[],2,FALSE)</f>
        <v>#N/A</v>
      </c>
      <c r="BM471" s="14"/>
    </row>
    <row r="472" spans="1:65" x14ac:dyDescent="0.25">
      <c r="A472" s="2"/>
      <c r="B472" s="16"/>
      <c r="C472" s="6"/>
      <c r="D472" t="e">
        <f>VLOOKUP(Таблица91112282710[[#This Row],[Название документа, основания для закупки]],ТаблОснЗакуп[],2,FALSE)</f>
        <v>#N/A</v>
      </c>
      <c r="E472" s="2"/>
      <c r="F472" s="6"/>
      <c r="G472" s="41" t="e">
        <f>VLOOKUP(Таблица91112282710[[#This Row],[ Название раздела Плана]],ТаблРазделПлана4[],2,FALSE)</f>
        <v>#N/A</v>
      </c>
      <c r="H472" s="14"/>
      <c r="I472" s="14"/>
      <c r="J472" s="17"/>
      <c r="K472" s="17"/>
      <c r="L472" s="52"/>
      <c r="M472" s="51" t="e">
        <f>VLOOKUP(Таблица91112282710[[#This Row],[Предмет закупки для учета исключений  в годовом объеме закупок (Код исключения СМСП)]],ТаблИсключ,2,FALSE)</f>
        <v>#N/A</v>
      </c>
      <c r="N472" s="20"/>
      <c r="O472" s="12"/>
      <c r="P472" s="37"/>
      <c r="Q472" s="12"/>
      <c r="R472" s="12"/>
      <c r="S472" s="12"/>
      <c r="T472" s="16" t="e">
        <f>VLOOKUP(Таблица91112282710[[#This Row],[Ставка НДС]],ТаблицаСтавкиНДС[],2,FALSE)</f>
        <v>#N/A</v>
      </c>
      <c r="U472" s="6"/>
      <c r="V472" t="e">
        <f>VLOOKUP(Таблица91112282710[[#This Row],[Название источника финансирования]],ТаблИстФинанс[],2,FALSE)</f>
        <v>#N/A</v>
      </c>
      <c r="W472" s="2"/>
      <c r="X472" s="14"/>
      <c r="Y472" s="13"/>
      <c r="Z472" s="13"/>
      <c r="AA472" s="13"/>
      <c r="AB472" s="13"/>
      <c r="AC472" s="17"/>
      <c r="AD472" s="17"/>
      <c r="AE472" s="20"/>
      <c r="AF472" s="20"/>
      <c r="AG472" s="6"/>
      <c r="AH472" t="e">
        <f>VLOOKUP(Таблица91112282710[[#This Row],[Название способа закупки]],ТаблСпосЗакуп[],2,FALSE)</f>
        <v>#N/A</v>
      </c>
      <c r="AI472" s="6"/>
      <c r="AJ472" t="e">
        <f>VLOOKUP(Таблица91112282710[[#This Row],[Название формы конкурентной закупки]],ТаблФормЗакуп[],2,FALSE)</f>
        <v>#N/A</v>
      </c>
      <c r="AM472" s="14"/>
      <c r="AN472" s="14"/>
      <c r="AO472" s="15"/>
      <c r="AP472" s="14"/>
      <c r="AQ472" s="14"/>
      <c r="AR472" s="14"/>
      <c r="AT472" s="2"/>
      <c r="AV472" s="6"/>
      <c r="AW472" t="e">
        <f>VLOOKUP(Таблица91112282710[[#This Row],[Название ПД1 для согласования]],ТаблПодрГазпром[],2,FALSE)</f>
        <v>#N/A</v>
      </c>
      <c r="AX472" s="6"/>
      <c r="AY472" t="e">
        <f>VLOOKUP(Таблица91112282710[[#This Row],[Название ПД2 для согласования]],ТаблПодрГазпром[],2,FALSE)</f>
        <v>#N/A</v>
      </c>
      <c r="AZ472" s="6"/>
      <c r="BA472" t="e">
        <f>VLOOKUP(Таблица91112282710[[#This Row],[Название ПД3 для согласования]],ТаблПодрГазпром[],2,FALSE)</f>
        <v>#N/A</v>
      </c>
      <c r="BB472" s="6"/>
      <c r="BC472" t="e">
        <f>VLOOKUP(Таблица91112282710[[#This Row],[Название ПД4 для согласования]],ТаблПодрГазпром[],2,FALSE)</f>
        <v>#N/A</v>
      </c>
      <c r="BD472" s="6"/>
      <c r="BE472" t="e">
        <f>VLOOKUP(Таблица91112282710[[#This Row],[Название ПД5 для согласования]],ТаблПодрГазпром[],2,FALSE)</f>
        <v>#N/A</v>
      </c>
      <c r="BF472" s="2"/>
      <c r="BG472" s="12"/>
      <c r="BH472" s="12"/>
      <c r="BI472" s="6"/>
      <c r="BJ472" t="e">
        <f>VLOOKUP(Таблица91112282710[[#This Row],[Название направления закупки]],ТаблНапрЗакуп[],2,FALSE)</f>
        <v>#N/A</v>
      </c>
      <c r="BK472" s="14"/>
      <c r="BL472" s="43" t="e">
        <f>VLOOKUP(Таблица91112282710[[#This Row],[Наименование подразделения-заявителя закупки (только для закупок ОАО "Газпром")]],ТаблПодрГазпром[],2,FALSE)</f>
        <v>#N/A</v>
      </c>
      <c r="BM472" s="14"/>
    </row>
    <row r="473" spans="1:65" x14ac:dyDescent="0.25">
      <c r="A473" s="2"/>
      <c r="B473" s="16"/>
      <c r="C473" s="6"/>
      <c r="D473" t="e">
        <f>VLOOKUP(Таблица91112282710[[#This Row],[Название документа, основания для закупки]],ТаблОснЗакуп[],2,FALSE)</f>
        <v>#N/A</v>
      </c>
      <c r="E473" s="2"/>
      <c r="F473" s="6"/>
      <c r="G473" s="41" t="e">
        <f>VLOOKUP(Таблица91112282710[[#This Row],[ Название раздела Плана]],ТаблРазделПлана4[],2,FALSE)</f>
        <v>#N/A</v>
      </c>
      <c r="H473" s="14"/>
      <c r="I473" s="14"/>
      <c r="J473" s="17"/>
      <c r="K473" s="17"/>
      <c r="L473" s="52"/>
      <c r="M473" s="51" t="e">
        <f>VLOOKUP(Таблица91112282710[[#This Row],[Предмет закупки для учета исключений  в годовом объеме закупок (Код исключения СМСП)]],ТаблИсключ,2,FALSE)</f>
        <v>#N/A</v>
      </c>
      <c r="N473" s="20"/>
      <c r="O473" s="12"/>
      <c r="P473" s="37"/>
      <c r="Q473" s="12"/>
      <c r="R473" s="12"/>
      <c r="S473" s="12"/>
      <c r="T473" s="16" t="e">
        <f>VLOOKUP(Таблица91112282710[[#This Row],[Ставка НДС]],ТаблицаСтавкиНДС[],2,FALSE)</f>
        <v>#N/A</v>
      </c>
      <c r="U473" s="6"/>
      <c r="V473" t="e">
        <f>VLOOKUP(Таблица91112282710[[#This Row],[Название источника финансирования]],ТаблИстФинанс[],2,FALSE)</f>
        <v>#N/A</v>
      </c>
      <c r="W473" s="2"/>
      <c r="X473" s="14"/>
      <c r="Y473" s="13"/>
      <c r="Z473" s="13"/>
      <c r="AA473" s="13"/>
      <c r="AB473" s="13"/>
      <c r="AC473" s="17"/>
      <c r="AD473" s="17"/>
      <c r="AE473" s="20"/>
      <c r="AF473" s="20"/>
      <c r="AG473" s="6"/>
      <c r="AH473" t="e">
        <f>VLOOKUP(Таблица91112282710[[#This Row],[Название способа закупки]],ТаблСпосЗакуп[],2,FALSE)</f>
        <v>#N/A</v>
      </c>
      <c r="AI473" s="6"/>
      <c r="AJ473" t="e">
        <f>VLOOKUP(Таблица91112282710[[#This Row],[Название формы конкурентной закупки]],ТаблФормЗакуп[],2,FALSE)</f>
        <v>#N/A</v>
      </c>
      <c r="AM473" s="14"/>
      <c r="AN473" s="14"/>
      <c r="AO473" s="15"/>
      <c r="AP473" s="14"/>
      <c r="AQ473" s="14"/>
      <c r="AR473" s="14"/>
      <c r="AT473" s="2"/>
      <c r="AV473" s="6"/>
      <c r="AW473" t="e">
        <f>VLOOKUP(Таблица91112282710[[#This Row],[Название ПД1 для согласования]],ТаблПодрГазпром[],2,FALSE)</f>
        <v>#N/A</v>
      </c>
      <c r="AX473" s="6"/>
      <c r="AY473" t="e">
        <f>VLOOKUP(Таблица91112282710[[#This Row],[Название ПД2 для согласования]],ТаблПодрГазпром[],2,FALSE)</f>
        <v>#N/A</v>
      </c>
      <c r="AZ473" s="6"/>
      <c r="BA473" t="e">
        <f>VLOOKUP(Таблица91112282710[[#This Row],[Название ПД3 для согласования]],ТаблПодрГазпром[],2,FALSE)</f>
        <v>#N/A</v>
      </c>
      <c r="BB473" s="6"/>
      <c r="BC473" t="e">
        <f>VLOOKUP(Таблица91112282710[[#This Row],[Название ПД4 для согласования]],ТаблПодрГазпром[],2,FALSE)</f>
        <v>#N/A</v>
      </c>
      <c r="BD473" s="6"/>
      <c r="BE473" t="e">
        <f>VLOOKUP(Таблица91112282710[[#This Row],[Название ПД5 для согласования]],ТаблПодрГазпром[],2,FALSE)</f>
        <v>#N/A</v>
      </c>
      <c r="BF473" s="2"/>
      <c r="BG473" s="12"/>
      <c r="BH473" s="12"/>
      <c r="BI473" s="6"/>
      <c r="BJ473" t="e">
        <f>VLOOKUP(Таблица91112282710[[#This Row],[Название направления закупки]],ТаблНапрЗакуп[],2,FALSE)</f>
        <v>#N/A</v>
      </c>
      <c r="BK473" s="14"/>
      <c r="BL473" s="44" t="e">
        <f>VLOOKUP(Таблица91112282710[[#This Row],[Наименование подразделения-заявителя закупки (только для закупок ОАО "Газпром")]],ТаблПодрГазпром[],2,FALSE)</f>
        <v>#N/A</v>
      </c>
      <c r="BM473" s="14"/>
    </row>
    <row r="474" spans="1:65" x14ac:dyDescent="0.25">
      <c r="A474" s="2"/>
      <c r="B474" s="16"/>
      <c r="C474" s="6"/>
      <c r="D474" t="e">
        <f>VLOOKUP(Таблица91112282710[[#This Row],[Название документа, основания для закупки]],ТаблОснЗакуп[],2,FALSE)</f>
        <v>#N/A</v>
      </c>
      <c r="E474" s="2"/>
      <c r="F474" s="6"/>
      <c r="G474" s="41" t="e">
        <f>VLOOKUP(Таблица91112282710[[#This Row],[ Название раздела Плана]],ТаблРазделПлана4[],2,FALSE)</f>
        <v>#N/A</v>
      </c>
      <c r="H474" s="14"/>
      <c r="I474" s="14"/>
      <c r="J474" s="17"/>
      <c r="K474" s="17"/>
      <c r="L474" s="52"/>
      <c r="M474" s="51" t="e">
        <f>VLOOKUP(Таблица91112282710[[#This Row],[Предмет закупки для учета исключений  в годовом объеме закупок (Код исключения СМСП)]],ТаблИсключ,2,FALSE)</f>
        <v>#N/A</v>
      </c>
      <c r="N474" s="20"/>
      <c r="O474" s="12"/>
      <c r="P474" s="37"/>
      <c r="Q474" s="12"/>
      <c r="R474" s="12"/>
      <c r="S474" s="12"/>
      <c r="T474" s="16" t="e">
        <f>VLOOKUP(Таблица91112282710[[#This Row],[Ставка НДС]],ТаблицаСтавкиНДС[],2,FALSE)</f>
        <v>#N/A</v>
      </c>
      <c r="U474" s="6"/>
      <c r="V474" t="e">
        <f>VLOOKUP(Таблица91112282710[[#This Row],[Название источника финансирования]],ТаблИстФинанс[],2,FALSE)</f>
        <v>#N/A</v>
      </c>
      <c r="W474" s="2"/>
      <c r="X474" s="14"/>
      <c r="Y474" s="13"/>
      <c r="Z474" s="13"/>
      <c r="AA474" s="13"/>
      <c r="AB474" s="13"/>
      <c r="AC474" s="17"/>
      <c r="AD474" s="17"/>
      <c r="AE474" s="20"/>
      <c r="AF474" s="20"/>
      <c r="AG474" s="6"/>
      <c r="AH474" t="e">
        <f>VLOOKUP(Таблица91112282710[[#This Row],[Название способа закупки]],ТаблСпосЗакуп[],2,FALSE)</f>
        <v>#N/A</v>
      </c>
      <c r="AI474" s="6"/>
      <c r="AJ474" t="e">
        <f>VLOOKUP(Таблица91112282710[[#This Row],[Название формы конкурентной закупки]],ТаблФормЗакуп[],2,FALSE)</f>
        <v>#N/A</v>
      </c>
      <c r="AM474" s="14"/>
      <c r="AN474" s="14"/>
      <c r="AO474" s="15"/>
      <c r="AP474" s="14"/>
      <c r="AQ474" s="14"/>
      <c r="AR474" s="14"/>
      <c r="AT474" s="2"/>
      <c r="AV474" s="6"/>
      <c r="AW474" t="e">
        <f>VLOOKUP(Таблица91112282710[[#This Row],[Название ПД1 для согласования]],ТаблПодрГазпром[],2,FALSE)</f>
        <v>#N/A</v>
      </c>
      <c r="AX474" s="6"/>
      <c r="AY474" t="e">
        <f>VLOOKUP(Таблица91112282710[[#This Row],[Название ПД2 для согласования]],ТаблПодрГазпром[],2,FALSE)</f>
        <v>#N/A</v>
      </c>
      <c r="AZ474" s="6"/>
      <c r="BA474" t="e">
        <f>VLOOKUP(Таблица91112282710[[#This Row],[Название ПД3 для согласования]],ТаблПодрГазпром[],2,FALSE)</f>
        <v>#N/A</v>
      </c>
      <c r="BB474" s="6"/>
      <c r="BC474" t="e">
        <f>VLOOKUP(Таблица91112282710[[#This Row],[Название ПД4 для согласования]],ТаблПодрГазпром[],2,FALSE)</f>
        <v>#N/A</v>
      </c>
      <c r="BD474" s="6"/>
      <c r="BE474" t="e">
        <f>VLOOKUP(Таблица91112282710[[#This Row],[Название ПД5 для согласования]],ТаблПодрГазпром[],2,FALSE)</f>
        <v>#N/A</v>
      </c>
      <c r="BF474" s="2"/>
      <c r="BG474" s="12"/>
      <c r="BH474" s="12"/>
      <c r="BI474" s="6"/>
      <c r="BJ474" t="e">
        <f>VLOOKUP(Таблица91112282710[[#This Row],[Название направления закупки]],ТаблНапрЗакуп[],2,FALSE)</f>
        <v>#N/A</v>
      </c>
      <c r="BK474" s="14"/>
      <c r="BL474" s="43" t="e">
        <f>VLOOKUP(Таблица91112282710[[#This Row],[Наименование подразделения-заявителя закупки (только для закупок ОАО "Газпром")]],ТаблПодрГазпром[],2,FALSE)</f>
        <v>#N/A</v>
      </c>
      <c r="BM474" s="14"/>
    </row>
    <row r="475" spans="1:65" x14ac:dyDescent="0.25">
      <c r="A475" s="2"/>
      <c r="B475" s="16"/>
      <c r="C475" s="6"/>
      <c r="D475" t="e">
        <f>VLOOKUP(Таблица91112282710[[#This Row],[Название документа, основания для закупки]],ТаблОснЗакуп[],2,FALSE)</f>
        <v>#N/A</v>
      </c>
      <c r="E475" s="2"/>
      <c r="F475" s="6"/>
      <c r="G475" s="41" t="e">
        <f>VLOOKUP(Таблица91112282710[[#This Row],[ Название раздела Плана]],ТаблРазделПлана4[],2,FALSE)</f>
        <v>#N/A</v>
      </c>
      <c r="H475" s="14"/>
      <c r="I475" s="14"/>
      <c r="J475" s="17"/>
      <c r="K475" s="17"/>
      <c r="L475" s="52"/>
      <c r="M475" s="51" t="e">
        <f>VLOOKUP(Таблица91112282710[[#This Row],[Предмет закупки для учета исключений  в годовом объеме закупок (Код исключения СМСП)]],ТаблИсключ,2,FALSE)</f>
        <v>#N/A</v>
      </c>
      <c r="N475" s="20"/>
      <c r="O475" s="12"/>
      <c r="P475" s="37"/>
      <c r="Q475" s="12"/>
      <c r="R475" s="12"/>
      <c r="S475" s="12"/>
      <c r="T475" s="16" t="e">
        <f>VLOOKUP(Таблица91112282710[[#This Row],[Ставка НДС]],ТаблицаСтавкиНДС[],2,FALSE)</f>
        <v>#N/A</v>
      </c>
      <c r="U475" s="6"/>
      <c r="V475" t="e">
        <f>VLOOKUP(Таблица91112282710[[#This Row],[Название источника финансирования]],ТаблИстФинанс[],2,FALSE)</f>
        <v>#N/A</v>
      </c>
      <c r="W475" s="2"/>
      <c r="X475" s="14"/>
      <c r="Y475" s="13"/>
      <c r="Z475" s="13"/>
      <c r="AA475" s="13"/>
      <c r="AB475" s="13"/>
      <c r="AC475" s="17"/>
      <c r="AD475" s="17"/>
      <c r="AE475" s="20"/>
      <c r="AF475" s="20"/>
      <c r="AG475" s="6"/>
      <c r="AH475" t="e">
        <f>VLOOKUP(Таблица91112282710[[#This Row],[Название способа закупки]],ТаблСпосЗакуп[],2,FALSE)</f>
        <v>#N/A</v>
      </c>
      <c r="AI475" s="6"/>
      <c r="AJ475" t="e">
        <f>VLOOKUP(Таблица91112282710[[#This Row],[Название формы конкурентной закупки]],ТаблФормЗакуп[],2,FALSE)</f>
        <v>#N/A</v>
      </c>
      <c r="AM475" s="14"/>
      <c r="AN475" s="14"/>
      <c r="AO475" s="15"/>
      <c r="AP475" s="14"/>
      <c r="AQ475" s="14"/>
      <c r="AR475" s="14"/>
      <c r="AT475" s="2"/>
      <c r="AV475" s="6"/>
      <c r="AW475" t="e">
        <f>VLOOKUP(Таблица91112282710[[#This Row],[Название ПД1 для согласования]],ТаблПодрГазпром[],2,FALSE)</f>
        <v>#N/A</v>
      </c>
      <c r="AX475" s="6"/>
      <c r="AY475" t="e">
        <f>VLOOKUP(Таблица91112282710[[#This Row],[Название ПД2 для согласования]],ТаблПодрГазпром[],2,FALSE)</f>
        <v>#N/A</v>
      </c>
      <c r="AZ475" s="6"/>
      <c r="BA475" t="e">
        <f>VLOOKUP(Таблица91112282710[[#This Row],[Название ПД3 для согласования]],ТаблПодрГазпром[],2,FALSE)</f>
        <v>#N/A</v>
      </c>
      <c r="BB475" s="6"/>
      <c r="BC475" t="e">
        <f>VLOOKUP(Таблица91112282710[[#This Row],[Название ПД4 для согласования]],ТаблПодрГазпром[],2,FALSE)</f>
        <v>#N/A</v>
      </c>
      <c r="BD475" s="6"/>
      <c r="BE475" t="e">
        <f>VLOOKUP(Таблица91112282710[[#This Row],[Название ПД5 для согласования]],ТаблПодрГазпром[],2,FALSE)</f>
        <v>#N/A</v>
      </c>
      <c r="BF475" s="2"/>
      <c r="BG475" s="12"/>
      <c r="BH475" s="12"/>
      <c r="BI475" s="6"/>
      <c r="BJ475" t="e">
        <f>VLOOKUP(Таблица91112282710[[#This Row],[Название направления закупки]],ТаблНапрЗакуп[],2,FALSE)</f>
        <v>#N/A</v>
      </c>
      <c r="BK475" s="14"/>
      <c r="BL475" s="44" t="e">
        <f>VLOOKUP(Таблица91112282710[[#This Row],[Наименование подразделения-заявителя закупки (только для закупок ОАО "Газпром")]],ТаблПодрГазпром[],2,FALSE)</f>
        <v>#N/A</v>
      </c>
      <c r="BM475" s="14"/>
    </row>
    <row r="476" spans="1:65" x14ac:dyDescent="0.25">
      <c r="A476" s="2"/>
      <c r="B476" s="16"/>
      <c r="C476" s="6"/>
      <c r="D476" t="e">
        <f>VLOOKUP(Таблица91112282710[[#This Row],[Название документа, основания для закупки]],ТаблОснЗакуп[],2,FALSE)</f>
        <v>#N/A</v>
      </c>
      <c r="E476" s="2"/>
      <c r="F476" s="6"/>
      <c r="G476" s="41" t="e">
        <f>VLOOKUP(Таблица91112282710[[#This Row],[ Название раздела Плана]],ТаблРазделПлана4[],2,FALSE)</f>
        <v>#N/A</v>
      </c>
      <c r="H476" s="14"/>
      <c r="I476" s="14"/>
      <c r="J476" s="17"/>
      <c r="K476" s="17"/>
      <c r="L476" s="52"/>
      <c r="M476" s="51" t="e">
        <f>VLOOKUP(Таблица91112282710[[#This Row],[Предмет закупки для учета исключений  в годовом объеме закупок (Код исключения СМСП)]],ТаблИсключ,2,FALSE)</f>
        <v>#N/A</v>
      </c>
      <c r="N476" s="20"/>
      <c r="O476" s="12"/>
      <c r="P476" s="37"/>
      <c r="Q476" s="12"/>
      <c r="R476" s="12"/>
      <c r="S476" s="12"/>
      <c r="T476" s="16" t="e">
        <f>VLOOKUP(Таблица91112282710[[#This Row],[Ставка НДС]],ТаблицаСтавкиНДС[],2,FALSE)</f>
        <v>#N/A</v>
      </c>
      <c r="U476" s="6"/>
      <c r="V476" t="e">
        <f>VLOOKUP(Таблица91112282710[[#This Row],[Название источника финансирования]],ТаблИстФинанс[],2,FALSE)</f>
        <v>#N/A</v>
      </c>
      <c r="W476" s="2"/>
      <c r="X476" s="14"/>
      <c r="Y476" s="13"/>
      <c r="Z476" s="13"/>
      <c r="AA476" s="13"/>
      <c r="AB476" s="13"/>
      <c r="AC476" s="17"/>
      <c r="AD476" s="17"/>
      <c r="AE476" s="20"/>
      <c r="AF476" s="20"/>
      <c r="AG476" s="6"/>
      <c r="AH476" t="e">
        <f>VLOOKUP(Таблица91112282710[[#This Row],[Название способа закупки]],ТаблСпосЗакуп[],2,FALSE)</f>
        <v>#N/A</v>
      </c>
      <c r="AI476" s="6"/>
      <c r="AJ476" t="e">
        <f>VLOOKUP(Таблица91112282710[[#This Row],[Название формы конкурентной закупки]],ТаблФормЗакуп[],2,FALSE)</f>
        <v>#N/A</v>
      </c>
      <c r="AM476" s="14"/>
      <c r="AN476" s="14"/>
      <c r="AO476" s="15"/>
      <c r="AP476" s="14"/>
      <c r="AQ476" s="14"/>
      <c r="AR476" s="14"/>
      <c r="AT476" s="2"/>
      <c r="AV476" s="6"/>
      <c r="AW476" t="e">
        <f>VLOOKUP(Таблица91112282710[[#This Row],[Название ПД1 для согласования]],ТаблПодрГазпром[],2,FALSE)</f>
        <v>#N/A</v>
      </c>
      <c r="AX476" s="6"/>
      <c r="AY476" t="e">
        <f>VLOOKUP(Таблица91112282710[[#This Row],[Название ПД2 для согласования]],ТаблПодрГазпром[],2,FALSE)</f>
        <v>#N/A</v>
      </c>
      <c r="AZ476" s="6"/>
      <c r="BA476" t="e">
        <f>VLOOKUP(Таблица91112282710[[#This Row],[Название ПД3 для согласования]],ТаблПодрГазпром[],2,FALSE)</f>
        <v>#N/A</v>
      </c>
      <c r="BB476" s="6"/>
      <c r="BC476" t="e">
        <f>VLOOKUP(Таблица91112282710[[#This Row],[Название ПД4 для согласования]],ТаблПодрГазпром[],2,FALSE)</f>
        <v>#N/A</v>
      </c>
      <c r="BD476" s="6"/>
      <c r="BE476" t="e">
        <f>VLOOKUP(Таблица91112282710[[#This Row],[Название ПД5 для согласования]],ТаблПодрГазпром[],2,FALSE)</f>
        <v>#N/A</v>
      </c>
      <c r="BF476" s="2"/>
      <c r="BG476" s="12"/>
      <c r="BH476" s="12"/>
      <c r="BI476" s="6"/>
      <c r="BJ476" t="e">
        <f>VLOOKUP(Таблица91112282710[[#This Row],[Название направления закупки]],ТаблНапрЗакуп[],2,FALSE)</f>
        <v>#N/A</v>
      </c>
      <c r="BK476" s="14"/>
      <c r="BL476" s="43" t="e">
        <f>VLOOKUP(Таблица91112282710[[#This Row],[Наименование подразделения-заявителя закупки (только для закупок ОАО "Газпром")]],ТаблПодрГазпром[],2,FALSE)</f>
        <v>#N/A</v>
      </c>
      <c r="BM476" s="14"/>
    </row>
    <row r="477" spans="1:65" x14ac:dyDescent="0.25">
      <c r="A477" s="2"/>
      <c r="B477" s="16"/>
      <c r="C477" s="6"/>
      <c r="D477" t="e">
        <f>VLOOKUP(Таблица91112282710[[#This Row],[Название документа, основания для закупки]],ТаблОснЗакуп[],2,FALSE)</f>
        <v>#N/A</v>
      </c>
      <c r="E477" s="2"/>
      <c r="F477" s="6"/>
      <c r="G477" s="41" t="e">
        <f>VLOOKUP(Таблица91112282710[[#This Row],[ Название раздела Плана]],ТаблРазделПлана4[],2,FALSE)</f>
        <v>#N/A</v>
      </c>
      <c r="H477" s="14"/>
      <c r="I477" s="14"/>
      <c r="J477" s="17"/>
      <c r="K477" s="17"/>
      <c r="L477" s="52"/>
      <c r="M477" s="51" t="e">
        <f>VLOOKUP(Таблица91112282710[[#This Row],[Предмет закупки для учета исключений  в годовом объеме закупок (Код исключения СМСП)]],ТаблИсключ,2,FALSE)</f>
        <v>#N/A</v>
      </c>
      <c r="N477" s="20"/>
      <c r="O477" s="12"/>
      <c r="P477" s="37"/>
      <c r="Q477" s="12"/>
      <c r="R477" s="12"/>
      <c r="S477" s="12"/>
      <c r="T477" s="16" t="e">
        <f>VLOOKUP(Таблица91112282710[[#This Row],[Ставка НДС]],ТаблицаСтавкиНДС[],2,FALSE)</f>
        <v>#N/A</v>
      </c>
      <c r="U477" s="6"/>
      <c r="V477" t="e">
        <f>VLOOKUP(Таблица91112282710[[#This Row],[Название источника финансирования]],ТаблИстФинанс[],2,FALSE)</f>
        <v>#N/A</v>
      </c>
      <c r="W477" s="2"/>
      <c r="X477" s="14"/>
      <c r="Y477" s="13"/>
      <c r="Z477" s="13"/>
      <c r="AA477" s="13"/>
      <c r="AB477" s="13"/>
      <c r="AC477" s="17"/>
      <c r="AD477" s="17"/>
      <c r="AE477" s="20"/>
      <c r="AF477" s="20"/>
      <c r="AG477" s="6"/>
      <c r="AH477" t="e">
        <f>VLOOKUP(Таблица91112282710[[#This Row],[Название способа закупки]],ТаблСпосЗакуп[],2,FALSE)</f>
        <v>#N/A</v>
      </c>
      <c r="AI477" s="6"/>
      <c r="AJ477" t="e">
        <f>VLOOKUP(Таблица91112282710[[#This Row],[Название формы конкурентной закупки]],ТаблФормЗакуп[],2,FALSE)</f>
        <v>#N/A</v>
      </c>
      <c r="AM477" s="14"/>
      <c r="AN477" s="14"/>
      <c r="AO477" s="15"/>
      <c r="AP477" s="14"/>
      <c r="AQ477" s="14"/>
      <c r="AR477" s="14"/>
      <c r="AT477" s="2"/>
      <c r="AV477" s="6"/>
      <c r="AW477" t="e">
        <f>VLOOKUP(Таблица91112282710[[#This Row],[Название ПД1 для согласования]],ТаблПодрГазпром[],2,FALSE)</f>
        <v>#N/A</v>
      </c>
      <c r="AX477" s="6"/>
      <c r="AY477" t="e">
        <f>VLOOKUP(Таблица91112282710[[#This Row],[Название ПД2 для согласования]],ТаблПодрГазпром[],2,FALSE)</f>
        <v>#N/A</v>
      </c>
      <c r="AZ477" s="6"/>
      <c r="BA477" t="e">
        <f>VLOOKUP(Таблица91112282710[[#This Row],[Название ПД3 для согласования]],ТаблПодрГазпром[],2,FALSE)</f>
        <v>#N/A</v>
      </c>
      <c r="BB477" s="6"/>
      <c r="BC477" t="e">
        <f>VLOOKUP(Таблица91112282710[[#This Row],[Название ПД4 для согласования]],ТаблПодрГазпром[],2,FALSE)</f>
        <v>#N/A</v>
      </c>
      <c r="BD477" s="6"/>
      <c r="BE477" t="e">
        <f>VLOOKUP(Таблица91112282710[[#This Row],[Название ПД5 для согласования]],ТаблПодрГазпром[],2,FALSE)</f>
        <v>#N/A</v>
      </c>
      <c r="BF477" s="2"/>
      <c r="BG477" s="12"/>
      <c r="BH477" s="12"/>
      <c r="BI477" s="6"/>
      <c r="BJ477" t="e">
        <f>VLOOKUP(Таблица91112282710[[#This Row],[Название направления закупки]],ТаблНапрЗакуп[],2,FALSE)</f>
        <v>#N/A</v>
      </c>
      <c r="BK477" s="14"/>
      <c r="BL477" s="44" t="e">
        <f>VLOOKUP(Таблица91112282710[[#This Row],[Наименование подразделения-заявителя закупки (только для закупок ОАО "Газпром")]],ТаблПодрГазпром[],2,FALSE)</f>
        <v>#N/A</v>
      </c>
      <c r="BM477" s="14"/>
    </row>
    <row r="478" spans="1:65" x14ac:dyDescent="0.25">
      <c r="A478" s="2"/>
      <c r="B478" s="16"/>
      <c r="C478" s="6"/>
      <c r="D478" t="e">
        <f>VLOOKUP(Таблица91112282710[[#This Row],[Название документа, основания для закупки]],ТаблОснЗакуп[],2,FALSE)</f>
        <v>#N/A</v>
      </c>
      <c r="E478" s="2"/>
      <c r="F478" s="6"/>
      <c r="G478" s="41" t="e">
        <f>VLOOKUP(Таблица91112282710[[#This Row],[ Название раздела Плана]],ТаблРазделПлана4[],2,FALSE)</f>
        <v>#N/A</v>
      </c>
      <c r="H478" s="14"/>
      <c r="I478" s="14"/>
      <c r="J478" s="17"/>
      <c r="K478" s="17"/>
      <c r="L478" s="52"/>
      <c r="M478" s="51" t="e">
        <f>VLOOKUP(Таблица91112282710[[#This Row],[Предмет закупки для учета исключений  в годовом объеме закупок (Код исключения СМСП)]],ТаблИсключ,2,FALSE)</f>
        <v>#N/A</v>
      </c>
      <c r="N478" s="20"/>
      <c r="O478" s="12"/>
      <c r="P478" s="37"/>
      <c r="Q478" s="12"/>
      <c r="R478" s="12"/>
      <c r="S478" s="12"/>
      <c r="T478" s="16" t="e">
        <f>VLOOKUP(Таблица91112282710[[#This Row],[Ставка НДС]],ТаблицаСтавкиНДС[],2,FALSE)</f>
        <v>#N/A</v>
      </c>
      <c r="U478" s="6"/>
      <c r="V478" t="e">
        <f>VLOOKUP(Таблица91112282710[[#This Row],[Название источника финансирования]],ТаблИстФинанс[],2,FALSE)</f>
        <v>#N/A</v>
      </c>
      <c r="W478" s="2"/>
      <c r="X478" s="14"/>
      <c r="Y478" s="13"/>
      <c r="Z478" s="13"/>
      <c r="AA478" s="13"/>
      <c r="AB478" s="13"/>
      <c r="AC478" s="17"/>
      <c r="AD478" s="17"/>
      <c r="AE478" s="20"/>
      <c r="AF478" s="20"/>
      <c r="AG478" s="6"/>
      <c r="AH478" t="e">
        <f>VLOOKUP(Таблица91112282710[[#This Row],[Название способа закупки]],ТаблСпосЗакуп[],2,FALSE)</f>
        <v>#N/A</v>
      </c>
      <c r="AI478" s="6"/>
      <c r="AJ478" t="e">
        <f>VLOOKUP(Таблица91112282710[[#This Row],[Название формы конкурентной закупки]],ТаблФормЗакуп[],2,FALSE)</f>
        <v>#N/A</v>
      </c>
      <c r="AM478" s="14"/>
      <c r="AN478" s="14"/>
      <c r="AO478" s="15"/>
      <c r="AP478" s="14"/>
      <c r="AQ478" s="14"/>
      <c r="AR478" s="14"/>
      <c r="AT478" s="2"/>
      <c r="AV478" s="6"/>
      <c r="AW478" t="e">
        <f>VLOOKUP(Таблица91112282710[[#This Row],[Название ПД1 для согласования]],ТаблПодрГазпром[],2,FALSE)</f>
        <v>#N/A</v>
      </c>
      <c r="AX478" s="6"/>
      <c r="AY478" t="e">
        <f>VLOOKUP(Таблица91112282710[[#This Row],[Название ПД2 для согласования]],ТаблПодрГазпром[],2,FALSE)</f>
        <v>#N/A</v>
      </c>
      <c r="AZ478" s="6"/>
      <c r="BA478" t="e">
        <f>VLOOKUP(Таблица91112282710[[#This Row],[Название ПД3 для согласования]],ТаблПодрГазпром[],2,FALSE)</f>
        <v>#N/A</v>
      </c>
      <c r="BB478" s="6"/>
      <c r="BC478" t="e">
        <f>VLOOKUP(Таблица91112282710[[#This Row],[Название ПД4 для согласования]],ТаблПодрГазпром[],2,FALSE)</f>
        <v>#N/A</v>
      </c>
      <c r="BD478" s="6"/>
      <c r="BE478" t="e">
        <f>VLOOKUP(Таблица91112282710[[#This Row],[Название ПД5 для согласования]],ТаблПодрГазпром[],2,FALSE)</f>
        <v>#N/A</v>
      </c>
      <c r="BF478" s="2"/>
      <c r="BG478" s="12"/>
      <c r="BH478" s="12"/>
      <c r="BI478" s="6"/>
      <c r="BJ478" t="e">
        <f>VLOOKUP(Таблица91112282710[[#This Row],[Название направления закупки]],ТаблНапрЗакуп[],2,FALSE)</f>
        <v>#N/A</v>
      </c>
      <c r="BK478" s="14"/>
      <c r="BL478" s="43" t="e">
        <f>VLOOKUP(Таблица91112282710[[#This Row],[Наименование подразделения-заявителя закупки (только для закупок ОАО "Газпром")]],ТаблПодрГазпром[],2,FALSE)</f>
        <v>#N/A</v>
      </c>
      <c r="BM478" s="14"/>
    </row>
    <row r="479" spans="1:65" x14ac:dyDescent="0.25">
      <c r="A479" s="2"/>
      <c r="B479" s="16"/>
      <c r="C479" s="6"/>
      <c r="D479" t="e">
        <f>VLOOKUP(Таблица91112282710[[#This Row],[Название документа, основания для закупки]],ТаблОснЗакуп[],2,FALSE)</f>
        <v>#N/A</v>
      </c>
      <c r="E479" s="2"/>
      <c r="F479" s="6"/>
      <c r="G479" s="41" t="e">
        <f>VLOOKUP(Таблица91112282710[[#This Row],[ Название раздела Плана]],ТаблРазделПлана4[],2,FALSE)</f>
        <v>#N/A</v>
      </c>
      <c r="H479" s="14"/>
      <c r="I479" s="14"/>
      <c r="J479" s="17"/>
      <c r="K479" s="17"/>
      <c r="L479" s="52"/>
      <c r="M479" s="51" t="e">
        <f>VLOOKUP(Таблица91112282710[[#This Row],[Предмет закупки для учета исключений  в годовом объеме закупок (Код исключения СМСП)]],ТаблИсключ,2,FALSE)</f>
        <v>#N/A</v>
      </c>
      <c r="N479" s="20"/>
      <c r="O479" s="12"/>
      <c r="P479" s="37"/>
      <c r="Q479" s="12"/>
      <c r="R479" s="12"/>
      <c r="S479" s="12"/>
      <c r="T479" s="16" t="e">
        <f>VLOOKUP(Таблица91112282710[[#This Row],[Ставка НДС]],ТаблицаСтавкиНДС[],2,FALSE)</f>
        <v>#N/A</v>
      </c>
      <c r="U479" s="6"/>
      <c r="V479" t="e">
        <f>VLOOKUP(Таблица91112282710[[#This Row],[Название источника финансирования]],ТаблИстФинанс[],2,FALSE)</f>
        <v>#N/A</v>
      </c>
      <c r="W479" s="2"/>
      <c r="X479" s="14"/>
      <c r="Y479" s="13"/>
      <c r="Z479" s="13"/>
      <c r="AA479" s="13"/>
      <c r="AB479" s="13"/>
      <c r="AC479" s="17"/>
      <c r="AD479" s="17"/>
      <c r="AE479" s="20"/>
      <c r="AF479" s="20"/>
      <c r="AG479" s="6"/>
      <c r="AH479" t="e">
        <f>VLOOKUP(Таблица91112282710[[#This Row],[Название способа закупки]],ТаблСпосЗакуп[],2,FALSE)</f>
        <v>#N/A</v>
      </c>
      <c r="AI479" s="6"/>
      <c r="AJ479" t="e">
        <f>VLOOKUP(Таблица91112282710[[#This Row],[Название формы конкурентной закупки]],ТаблФормЗакуп[],2,FALSE)</f>
        <v>#N/A</v>
      </c>
      <c r="AM479" s="14"/>
      <c r="AN479" s="14"/>
      <c r="AO479" s="15"/>
      <c r="AP479" s="14"/>
      <c r="AQ479" s="14"/>
      <c r="AR479" s="14"/>
      <c r="AT479" s="2"/>
      <c r="AV479" s="6"/>
      <c r="AW479" t="e">
        <f>VLOOKUP(Таблица91112282710[[#This Row],[Название ПД1 для согласования]],ТаблПодрГазпром[],2,FALSE)</f>
        <v>#N/A</v>
      </c>
      <c r="AX479" s="6"/>
      <c r="AY479" t="e">
        <f>VLOOKUP(Таблица91112282710[[#This Row],[Название ПД2 для согласования]],ТаблПодрГазпром[],2,FALSE)</f>
        <v>#N/A</v>
      </c>
      <c r="AZ479" s="6"/>
      <c r="BA479" t="e">
        <f>VLOOKUP(Таблица91112282710[[#This Row],[Название ПД3 для согласования]],ТаблПодрГазпром[],2,FALSE)</f>
        <v>#N/A</v>
      </c>
      <c r="BB479" s="6"/>
      <c r="BC479" t="e">
        <f>VLOOKUP(Таблица91112282710[[#This Row],[Название ПД4 для согласования]],ТаблПодрГазпром[],2,FALSE)</f>
        <v>#N/A</v>
      </c>
      <c r="BD479" s="6"/>
      <c r="BE479" t="e">
        <f>VLOOKUP(Таблица91112282710[[#This Row],[Название ПД5 для согласования]],ТаблПодрГазпром[],2,FALSE)</f>
        <v>#N/A</v>
      </c>
      <c r="BF479" s="2"/>
      <c r="BG479" s="12"/>
      <c r="BH479" s="12"/>
      <c r="BI479" s="6"/>
      <c r="BJ479" t="e">
        <f>VLOOKUP(Таблица91112282710[[#This Row],[Название направления закупки]],ТаблНапрЗакуп[],2,FALSE)</f>
        <v>#N/A</v>
      </c>
      <c r="BK479" s="14"/>
      <c r="BL479" s="44" t="e">
        <f>VLOOKUP(Таблица91112282710[[#This Row],[Наименование подразделения-заявителя закупки (только для закупок ОАО "Газпром")]],ТаблПодрГазпром[],2,FALSE)</f>
        <v>#N/A</v>
      </c>
      <c r="BM479" s="14"/>
    </row>
    <row r="480" spans="1:65" x14ac:dyDescent="0.25">
      <c r="A480" s="2"/>
      <c r="B480" s="16"/>
      <c r="C480" s="6"/>
      <c r="D480" t="e">
        <f>VLOOKUP(Таблица91112282710[[#This Row],[Название документа, основания для закупки]],ТаблОснЗакуп[],2,FALSE)</f>
        <v>#N/A</v>
      </c>
      <c r="E480" s="2"/>
      <c r="F480" s="6"/>
      <c r="G480" s="41" t="e">
        <f>VLOOKUP(Таблица91112282710[[#This Row],[ Название раздела Плана]],ТаблРазделПлана4[],2,FALSE)</f>
        <v>#N/A</v>
      </c>
      <c r="H480" s="14"/>
      <c r="I480" s="14"/>
      <c r="J480" s="17"/>
      <c r="K480" s="17"/>
      <c r="L480" s="52"/>
      <c r="M480" s="51" t="e">
        <f>VLOOKUP(Таблица91112282710[[#This Row],[Предмет закупки для учета исключений  в годовом объеме закупок (Код исключения СМСП)]],ТаблИсключ,2,FALSE)</f>
        <v>#N/A</v>
      </c>
      <c r="N480" s="20"/>
      <c r="O480" s="12"/>
      <c r="P480" s="37"/>
      <c r="Q480" s="12"/>
      <c r="R480" s="12"/>
      <c r="S480" s="12"/>
      <c r="T480" s="16" t="e">
        <f>VLOOKUP(Таблица91112282710[[#This Row],[Ставка НДС]],ТаблицаСтавкиНДС[],2,FALSE)</f>
        <v>#N/A</v>
      </c>
      <c r="U480" s="6"/>
      <c r="V480" t="e">
        <f>VLOOKUP(Таблица91112282710[[#This Row],[Название источника финансирования]],ТаблИстФинанс[],2,FALSE)</f>
        <v>#N/A</v>
      </c>
      <c r="W480" s="2"/>
      <c r="X480" s="14"/>
      <c r="Y480" s="13"/>
      <c r="Z480" s="13"/>
      <c r="AA480" s="13"/>
      <c r="AB480" s="13"/>
      <c r="AC480" s="17"/>
      <c r="AD480" s="17"/>
      <c r="AE480" s="20"/>
      <c r="AF480" s="20"/>
      <c r="AG480" s="6"/>
      <c r="AH480" t="e">
        <f>VLOOKUP(Таблица91112282710[[#This Row],[Название способа закупки]],ТаблСпосЗакуп[],2,FALSE)</f>
        <v>#N/A</v>
      </c>
      <c r="AI480" s="6"/>
      <c r="AJ480" t="e">
        <f>VLOOKUP(Таблица91112282710[[#This Row],[Название формы конкурентной закупки]],ТаблФормЗакуп[],2,FALSE)</f>
        <v>#N/A</v>
      </c>
      <c r="AM480" s="14"/>
      <c r="AN480" s="14"/>
      <c r="AO480" s="15"/>
      <c r="AP480" s="14"/>
      <c r="AQ480" s="14"/>
      <c r="AR480" s="14"/>
      <c r="AT480" s="2"/>
      <c r="AV480" s="6"/>
      <c r="AW480" t="e">
        <f>VLOOKUP(Таблица91112282710[[#This Row],[Название ПД1 для согласования]],ТаблПодрГазпром[],2,FALSE)</f>
        <v>#N/A</v>
      </c>
      <c r="AX480" s="6"/>
      <c r="AY480" t="e">
        <f>VLOOKUP(Таблица91112282710[[#This Row],[Название ПД2 для согласования]],ТаблПодрГазпром[],2,FALSE)</f>
        <v>#N/A</v>
      </c>
      <c r="AZ480" s="6"/>
      <c r="BA480" t="e">
        <f>VLOOKUP(Таблица91112282710[[#This Row],[Название ПД3 для согласования]],ТаблПодрГазпром[],2,FALSE)</f>
        <v>#N/A</v>
      </c>
      <c r="BB480" s="6"/>
      <c r="BC480" t="e">
        <f>VLOOKUP(Таблица91112282710[[#This Row],[Название ПД4 для согласования]],ТаблПодрГазпром[],2,FALSE)</f>
        <v>#N/A</v>
      </c>
      <c r="BD480" s="6"/>
      <c r="BE480" t="e">
        <f>VLOOKUP(Таблица91112282710[[#This Row],[Название ПД5 для согласования]],ТаблПодрГазпром[],2,FALSE)</f>
        <v>#N/A</v>
      </c>
      <c r="BF480" s="2"/>
      <c r="BG480" s="12"/>
      <c r="BH480" s="12"/>
      <c r="BI480" s="6"/>
      <c r="BJ480" t="e">
        <f>VLOOKUP(Таблица91112282710[[#This Row],[Название направления закупки]],ТаблНапрЗакуп[],2,FALSE)</f>
        <v>#N/A</v>
      </c>
      <c r="BK480" s="14"/>
      <c r="BL480" s="43" t="e">
        <f>VLOOKUP(Таблица91112282710[[#This Row],[Наименование подразделения-заявителя закупки (только для закупок ОАО "Газпром")]],ТаблПодрГазпром[],2,FALSE)</f>
        <v>#N/A</v>
      </c>
      <c r="BM480" s="14"/>
    </row>
    <row r="481" spans="1:65" x14ac:dyDescent="0.25">
      <c r="A481" s="2"/>
      <c r="B481" s="16"/>
      <c r="C481" s="6"/>
      <c r="D481" t="e">
        <f>VLOOKUP(Таблица91112282710[[#This Row],[Название документа, основания для закупки]],ТаблОснЗакуп[],2,FALSE)</f>
        <v>#N/A</v>
      </c>
      <c r="E481" s="2"/>
      <c r="F481" s="6"/>
      <c r="G481" s="41" t="e">
        <f>VLOOKUP(Таблица91112282710[[#This Row],[ Название раздела Плана]],ТаблРазделПлана4[],2,FALSE)</f>
        <v>#N/A</v>
      </c>
      <c r="H481" s="14"/>
      <c r="I481" s="14"/>
      <c r="J481" s="17"/>
      <c r="K481" s="17"/>
      <c r="L481" s="52"/>
      <c r="M481" s="51" t="e">
        <f>VLOOKUP(Таблица91112282710[[#This Row],[Предмет закупки для учета исключений  в годовом объеме закупок (Код исключения СМСП)]],ТаблИсключ,2,FALSE)</f>
        <v>#N/A</v>
      </c>
      <c r="N481" s="20"/>
      <c r="O481" s="12"/>
      <c r="P481" s="37"/>
      <c r="Q481" s="12"/>
      <c r="R481" s="12"/>
      <c r="S481" s="12"/>
      <c r="T481" s="16" t="e">
        <f>VLOOKUP(Таблица91112282710[[#This Row],[Ставка НДС]],ТаблицаСтавкиНДС[],2,FALSE)</f>
        <v>#N/A</v>
      </c>
      <c r="U481" s="6"/>
      <c r="V481" t="e">
        <f>VLOOKUP(Таблица91112282710[[#This Row],[Название источника финансирования]],ТаблИстФинанс[],2,FALSE)</f>
        <v>#N/A</v>
      </c>
      <c r="W481" s="2"/>
      <c r="X481" s="14"/>
      <c r="Y481" s="13"/>
      <c r="Z481" s="13"/>
      <c r="AA481" s="13"/>
      <c r="AB481" s="13"/>
      <c r="AC481" s="17"/>
      <c r="AD481" s="17"/>
      <c r="AE481" s="20"/>
      <c r="AF481" s="20"/>
      <c r="AG481" s="6"/>
      <c r="AH481" t="e">
        <f>VLOOKUP(Таблица91112282710[[#This Row],[Название способа закупки]],ТаблСпосЗакуп[],2,FALSE)</f>
        <v>#N/A</v>
      </c>
      <c r="AI481" s="6"/>
      <c r="AJ481" t="e">
        <f>VLOOKUP(Таблица91112282710[[#This Row],[Название формы конкурентной закупки]],ТаблФормЗакуп[],2,FALSE)</f>
        <v>#N/A</v>
      </c>
      <c r="AM481" s="14"/>
      <c r="AN481" s="14"/>
      <c r="AO481" s="15"/>
      <c r="AP481" s="14"/>
      <c r="AQ481" s="14"/>
      <c r="AR481" s="14"/>
      <c r="AT481" s="2"/>
      <c r="AV481" s="6"/>
      <c r="AW481" t="e">
        <f>VLOOKUP(Таблица91112282710[[#This Row],[Название ПД1 для согласования]],ТаблПодрГазпром[],2,FALSE)</f>
        <v>#N/A</v>
      </c>
      <c r="AX481" s="6"/>
      <c r="AY481" t="e">
        <f>VLOOKUP(Таблица91112282710[[#This Row],[Название ПД2 для согласования]],ТаблПодрГазпром[],2,FALSE)</f>
        <v>#N/A</v>
      </c>
      <c r="AZ481" s="6"/>
      <c r="BA481" t="e">
        <f>VLOOKUP(Таблица91112282710[[#This Row],[Название ПД3 для согласования]],ТаблПодрГазпром[],2,FALSE)</f>
        <v>#N/A</v>
      </c>
      <c r="BB481" s="6"/>
      <c r="BC481" t="e">
        <f>VLOOKUP(Таблица91112282710[[#This Row],[Название ПД4 для согласования]],ТаблПодрГазпром[],2,FALSE)</f>
        <v>#N/A</v>
      </c>
      <c r="BD481" s="6"/>
      <c r="BE481" t="e">
        <f>VLOOKUP(Таблица91112282710[[#This Row],[Название ПД5 для согласования]],ТаблПодрГазпром[],2,FALSE)</f>
        <v>#N/A</v>
      </c>
      <c r="BF481" s="2"/>
      <c r="BG481" s="12"/>
      <c r="BH481" s="12"/>
      <c r="BI481" s="6"/>
      <c r="BJ481" t="e">
        <f>VLOOKUP(Таблица91112282710[[#This Row],[Название направления закупки]],ТаблНапрЗакуп[],2,FALSE)</f>
        <v>#N/A</v>
      </c>
      <c r="BK481" s="14"/>
      <c r="BL481" s="44" t="e">
        <f>VLOOKUP(Таблица91112282710[[#This Row],[Наименование подразделения-заявителя закупки (только для закупок ОАО "Газпром")]],ТаблПодрГазпром[],2,FALSE)</f>
        <v>#N/A</v>
      </c>
      <c r="BM481" s="14"/>
    </row>
    <row r="482" spans="1:65" x14ac:dyDescent="0.25">
      <c r="A482" s="2"/>
      <c r="B482" s="16"/>
      <c r="C482" s="6"/>
      <c r="D482" t="e">
        <f>VLOOKUP(Таблица91112282710[[#This Row],[Название документа, основания для закупки]],ТаблОснЗакуп[],2,FALSE)</f>
        <v>#N/A</v>
      </c>
      <c r="E482" s="2"/>
      <c r="F482" s="6"/>
      <c r="G482" s="41" t="e">
        <f>VLOOKUP(Таблица91112282710[[#This Row],[ Название раздела Плана]],ТаблРазделПлана4[],2,FALSE)</f>
        <v>#N/A</v>
      </c>
      <c r="H482" s="14"/>
      <c r="I482" s="14"/>
      <c r="J482" s="17"/>
      <c r="K482" s="17"/>
      <c r="L482" s="52"/>
      <c r="M482" s="51" t="e">
        <f>VLOOKUP(Таблица91112282710[[#This Row],[Предмет закупки для учета исключений  в годовом объеме закупок (Код исключения СМСП)]],ТаблИсключ,2,FALSE)</f>
        <v>#N/A</v>
      </c>
      <c r="N482" s="20"/>
      <c r="O482" s="12"/>
      <c r="P482" s="37"/>
      <c r="Q482" s="12"/>
      <c r="R482" s="12"/>
      <c r="S482" s="12"/>
      <c r="T482" s="16" t="e">
        <f>VLOOKUP(Таблица91112282710[[#This Row],[Ставка НДС]],ТаблицаСтавкиНДС[],2,FALSE)</f>
        <v>#N/A</v>
      </c>
      <c r="U482" s="6"/>
      <c r="V482" t="e">
        <f>VLOOKUP(Таблица91112282710[[#This Row],[Название источника финансирования]],ТаблИстФинанс[],2,FALSE)</f>
        <v>#N/A</v>
      </c>
      <c r="W482" s="2"/>
      <c r="X482" s="14"/>
      <c r="Y482" s="13"/>
      <c r="Z482" s="13"/>
      <c r="AA482" s="13"/>
      <c r="AB482" s="13"/>
      <c r="AC482" s="17"/>
      <c r="AD482" s="17"/>
      <c r="AE482" s="20"/>
      <c r="AF482" s="20"/>
      <c r="AG482" s="6"/>
      <c r="AH482" t="e">
        <f>VLOOKUP(Таблица91112282710[[#This Row],[Название способа закупки]],ТаблСпосЗакуп[],2,FALSE)</f>
        <v>#N/A</v>
      </c>
      <c r="AI482" s="6"/>
      <c r="AJ482" t="e">
        <f>VLOOKUP(Таблица91112282710[[#This Row],[Название формы конкурентной закупки]],ТаблФормЗакуп[],2,FALSE)</f>
        <v>#N/A</v>
      </c>
      <c r="AM482" s="14"/>
      <c r="AN482" s="14"/>
      <c r="AO482" s="15"/>
      <c r="AP482" s="14"/>
      <c r="AQ482" s="14"/>
      <c r="AR482" s="14"/>
      <c r="AT482" s="2"/>
      <c r="AV482" s="6"/>
      <c r="AW482" t="e">
        <f>VLOOKUP(Таблица91112282710[[#This Row],[Название ПД1 для согласования]],ТаблПодрГазпром[],2,FALSE)</f>
        <v>#N/A</v>
      </c>
      <c r="AX482" s="6"/>
      <c r="AY482" t="e">
        <f>VLOOKUP(Таблица91112282710[[#This Row],[Название ПД2 для согласования]],ТаблПодрГазпром[],2,FALSE)</f>
        <v>#N/A</v>
      </c>
      <c r="AZ482" s="6"/>
      <c r="BA482" t="e">
        <f>VLOOKUP(Таблица91112282710[[#This Row],[Название ПД3 для согласования]],ТаблПодрГазпром[],2,FALSE)</f>
        <v>#N/A</v>
      </c>
      <c r="BB482" s="6"/>
      <c r="BC482" t="e">
        <f>VLOOKUP(Таблица91112282710[[#This Row],[Название ПД4 для согласования]],ТаблПодрГазпром[],2,FALSE)</f>
        <v>#N/A</v>
      </c>
      <c r="BD482" s="6"/>
      <c r="BE482" t="e">
        <f>VLOOKUP(Таблица91112282710[[#This Row],[Название ПД5 для согласования]],ТаблПодрГазпром[],2,FALSE)</f>
        <v>#N/A</v>
      </c>
      <c r="BF482" s="2"/>
      <c r="BG482" s="12"/>
      <c r="BH482" s="12"/>
      <c r="BI482" s="6"/>
      <c r="BJ482" t="e">
        <f>VLOOKUP(Таблица91112282710[[#This Row],[Название направления закупки]],ТаблНапрЗакуп[],2,FALSE)</f>
        <v>#N/A</v>
      </c>
      <c r="BK482" s="14"/>
      <c r="BL482" s="43" t="e">
        <f>VLOOKUP(Таблица91112282710[[#This Row],[Наименование подразделения-заявителя закупки (только для закупок ОАО "Газпром")]],ТаблПодрГазпром[],2,FALSE)</f>
        <v>#N/A</v>
      </c>
      <c r="BM482" s="14"/>
    </row>
    <row r="483" spans="1:65" x14ac:dyDescent="0.25">
      <c r="A483" s="2"/>
      <c r="B483" s="16"/>
      <c r="C483" s="6"/>
      <c r="D483" t="e">
        <f>VLOOKUP(Таблица91112282710[[#This Row],[Название документа, основания для закупки]],ТаблОснЗакуп[],2,FALSE)</f>
        <v>#N/A</v>
      </c>
      <c r="E483" s="2"/>
      <c r="F483" s="6"/>
      <c r="G483" s="41" t="e">
        <f>VLOOKUP(Таблица91112282710[[#This Row],[ Название раздела Плана]],ТаблРазделПлана4[],2,FALSE)</f>
        <v>#N/A</v>
      </c>
      <c r="H483" s="14"/>
      <c r="I483" s="14"/>
      <c r="J483" s="17"/>
      <c r="K483" s="17"/>
      <c r="L483" s="52"/>
      <c r="M483" s="51" t="e">
        <f>VLOOKUP(Таблица91112282710[[#This Row],[Предмет закупки для учета исключений  в годовом объеме закупок (Код исключения СМСП)]],ТаблИсключ,2,FALSE)</f>
        <v>#N/A</v>
      </c>
      <c r="N483" s="20"/>
      <c r="O483" s="12"/>
      <c r="P483" s="37"/>
      <c r="Q483" s="12"/>
      <c r="R483" s="12"/>
      <c r="S483" s="12"/>
      <c r="T483" s="16" t="e">
        <f>VLOOKUP(Таблица91112282710[[#This Row],[Ставка НДС]],ТаблицаСтавкиНДС[],2,FALSE)</f>
        <v>#N/A</v>
      </c>
      <c r="U483" s="6"/>
      <c r="V483" t="e">
        <f>VLOOKUP(Таблица91112282710[[#This Row],[Название источника финансирования]],ТаблИстФинанс[],2,FALSE)</f>
        <v>#N/A</v>
      </c>
      <c r="W483" s="2"/>
      <c r="X483" s="14"/>
      <c r="Y483" s="13"/>
      <c r="Z483" s="13"/>
      <c r="AA483" s="13"/>
      <c r="AB483" s="13"/>
      <c r="AC483" s="17"/>
      <c r="AD483" s="17"/>
      <c r="AE483" s="20"/>
      <c r="AF483" s="20"/>
      <c r="AG483" s="6"/>
      <c r="AH483" t="e">
        <f>VLOOKUP(Таблица91112282710[[#This Row],[Название способа закупки]],ТаблСпосЗакуп[],2,FALSE)</f>
        <v>#N/A</v>
      </c>
      <c r="AI483" s="6"/>
      <c r="AJ483" t="e">
        <f>VLOOKUP(Таблица91112282710[[#This Row],[Название формы конкурентной закупки]],ТаблФормЗакуп[],2,FALSE)</f>
        <v>#N/A</v>
      </c>
      <c r="AM483" s="14"/>
      <c r="AN483" s="14"/>
      <c r="AO483" s="15"/>
      <c r="AP483" s="14"/>
      <c r="AQ483" s="14"/>
      <c r="AR483" s="14"/>
      <c r="AT483" s="2"/>
      <c r="AV483" s="6"/>
      <c r="AW483" t="e">
        <f>VLOOKUP(Таблица91112282710[[#This Row],[Название ПД1 для согласования]],ТаблПодрГазпром[],2,FALSE)</f>
        <v>#N/A</v>
      </c>
      <c r="AX483" s="6"/>
      <c r="AY483" t="e">
        <f>VLOOKUP(Таблица91112282710[[#This Row],[Название ПД2 для согласования]],ТаблПодрГазпром[],2,FALSE)</f>
        <v>#N/A</v>
      </c>
      <c r="AZ483" s="6"/>
      <c r="BA483" t="e">
        <f>VLOOKUP(Таблица91112282710[[#This Row],[Название ПД3 для согласования]],ТаблПодрГазпром[],2,FALSE)</f>
        <v>#N/A</v>
      </c>
      <c r="BB483" s="6"/>
      <c r="BC483" t="e">
        <f>VLOOKUP(Таблица91112282710[[#This Row],[Название ПД4 для согласования]],ТаблПодрГазпром[],2,FALSE)</f>
        <v>#N/A</v>
      </c>
      <c r="BD483" s="6"/>
      <c r="BE483" t="e">
        <f>VLOOKUP(Таблица91112282710[[#This Row],[Название ПД5 для согласования]],ТаблПодрГазпром[],2,FALSE)</f>
        <v>#N/A</v>
      </c>
      <c r="BF483" s="2"/>
      <c r="BG483" s="12"/>
      <c r="BH483" s="12"/>
      <c r="BI483" s="6"/>
      <c r="BJ483" t="e">
        <f>VLOOKUP(Таблица91112282710[[#This Row],[Название направления закупки]],ТаблНапрЗакуп[],2,FALSE)</f>
        <v>#N/A</v>
      </c>
      <c r="BK483" s="14"/>
      <c r="BL483" s="44" t="e">
        <f>VLOOKUP(Таблица91112282710[[#This Row],[Наименование подразделения-заявителя закупки (только для закупок ОАО "Газпром")]],ТаблПодрГазпром[],2,FALSE)</f>
        <v>#N/A</v>
      </c>
      <c r="BM483" s="14"/>
    </row>
    <row r="484" spans="1:65" x14ac:dyDescent="0.25">
      <c r="A484" s="2"/>
      <c r="B484" s="16"/>
      <c r="C484" s="6"/>
      <c r="D484" t="e">
        <f>VLOOKUP(Таблица91112282710[[#This Row],[Название документа, основания для закупки]],ТаблОснЗакуп[],2,FALSE)</f>
        <v>#N/A</v>
      </c>
      <c r="E484" s="2"/>
      <c r="F484" s="6"/>
      <c r="G484" s="41" t="e">
        <f>VLOOKUP(Таблица91112282710[[#This Row],[ Название раздела Плана]],ТаблРазделПлана4[],2,FALSE)</f>
        <v>#N/A</v>
      </c>
      <c r="H484" s="14"/>
      <c r="I484" s="14"/>
      <c r="J484" s="17"/>
      <c r="K484" s="17"/>
      <c r="L484" s="52"/>
      <c r="M484" s="51" t="e">
        <f>VLOOKUP(Таблица91112282710[[#This Row],[Предмет закупки для учета исключений  в годовом объеме закупок (Код исключения СМСП)]],ТаблИсключ,2,FALSE)</f>
        <v>#N/A</v>
      </c>
      <c r="N484" s="20"/>
      <c r="O484" s="12"/>
      <c r="P484" s="37"/>
      <c r="Q484" s="12"/>
      <c r="R484" s="12"/>
      <c r="S484" s="12"/>
      <c r="T484" s="16" t="e">
        <f>VLOOKUP(Таблица91112282710[[#This Row],[Ставка НДС]],ТаблицаСтавкиНДС[],2,FALSE)</f>
        <v>#N/A</v>
      </c>
      <c r="U484" s="6"/>
      <c r="V484" t="e">
        <f>VLOOKUP(Таблица91112282710[[#This Row],[Название источника финансирования]],ТаблИстФинанс[],2,FALSE)</f>
        <v>#N/A</v>
      </c>
      <c r="W484" s="2"/>
      <c r="X484" s="14"/>
      <c r="Y484" s="13"/>
      <c r="Z484" s="13"/>
      <c r="AA484" s="13"/>
      <c r="AB484" s="13"/>
      <c r="AC484" s="17"/>
      <c r="AD484" s="17"/>
      <c r="AE484" s="20"/>
      <c r="AF484" s="20"/>
      <c r="AG484" s="6"/>
      <c r="AH484" t="e">
        <f>VLOOKUP(Таблица91112282710[[#This Row],[Название способа закупки]],ТаблСпосЗакуп[],2,FALSE)</f>
        <v>#N/A</v>
      </c>
      <c r="AI484" s="6"/>
      <c r="AJ484" t="e">
        <f>VLOOKUP(Таблица91112282710[[#This Row],[Название формы конкурентной закупки]],ТаблФормЗакуп[],2,FALSE)</f>
        <v>#N/A</v>
      </c>
      <c r="AM484" s="14"/>
      <c r="AN484" s="14"/>
      <c r="AO484" s="15"/>
      <c r="AP484" s="14"/>
      <c r="AQ484" s="14"/>
      <c r="AR484" s="14"/>
      <c r="AT484" s="2"/>
      <c r="AV484" s="6"/>
      <c r="AW484" t="e">
        <f>VLOOKUP(Таблица91112282710[[#This Row],[Название ПД1 для согласования]],ТаблПодрГазпром[],2,FALSE)</f>
        <v>#N/A</v>
      </c>
      <c r="AX484" s="6"/>
      <c r="AY484" t="e">
        <f>VLOOKUP(Таблица91112282710[[#This Row],[Название ПД2 для согласования]],ТаблПодрГазпром[],2,FALSE)</f>
        <v>#N/A</v>
      </c>
      <c r="AZ484" s="6"/>
      <c r="BA484" t="e">
        <f>VLOOKUP(Таблица91112282710[[#This Row],[Название ПД3 для согласования]],ТаблПодрГазпром[],2,FALSE)</f>
        <v>#N/A</v>
      </c>
      <c r="BB484" s="6"/>
      <c r="BC484" t="e">
        <f>VLOOKUP(Таблица91112282710[[#This Row],[Название ПД4 для согласования]],ТаблПодрГазпром[],2,FALSE)</f>
        <v>#N/A</v>
      </c>
      <c r="BD484" s="6"/>
      <c r="BE484" t="e">
        <f>VLOOKUP(Таблица91112282710[[#This Row],[Название ПД5 для согласования]],ТаблПодрГазпром[],2,FALSE)</f>
        <v>#N/A</v>
      </c>
      <c r="BF484" s="2"/>
      <c r="BG484" s="12"/>
      <c r="BH484" s="12"/>
      <c r="BI484" s="6"/>
      <c r="BJ484" t="e">
        <f>VLOOKUP(Таблица91112282710[[#This Row],[Название направления закупки]],ТаблНапрЗакуп[],2,FALSE)</f>
        <v>#N/A</v>
      </c>
      <c r="BK484" s="14"/>
      <c r="BL484" s="43" t="e">
        <f>VLOOKUP(Таблица91112282710[[#This Row],[Наименование подразделения-заявителя закупки (только для закупок ОАО "Газпром")]],ТаблПодрГазпром[],2,FALSE)</f>
        <v>#N/A</v>
      </c>
      <c r="BM484" s="14"/>
    </row>
    <row r="485" spans="1:65" x14ac:dyDescent="0.25">
      <c r="A485" s="2"/>
      <c r="B485" s="16"/>
      <c r="C485" s="6"/>
      <c r="D485" t="e">
        <f>VLOOKUP(Таблица91112282710[[#This Row],[Название документа, основания для закупки]],ТаблОснЗакуп[],2,FALSE)</f>
        <v>#N/A</v>
      </c>
      <c r="E485" s="2"/>
      <c r="F485" s="6"/>
      <c r="G485" s="41" t="e">
        <f>VLOOKUP(Таблица91112282710[[#This Row],[ Название раздела Плана]],ТаблРазделПлана4[],2,FALSE)</f>
        <v>#N/A</v>
      </c>
      <c r="H485" s="14"/>
      <c r="I485" s="14"/>
      <c r="J485" s="17"/>
      <c r="K485" s="17"/>
      <c r="L485" s="52"/>
      <c r="M485" s="51" t="e">
        <f>VLOOKUP(Таблица91112282710[[#This Row],[Предмет закупки для учета исключений  в годовом объеме закупок (Код исключения СМСП)]],ТаблИсключ,2,FALSE)</f>
        <v>#N/A</v>
      </c>
      <c r="N485" s="20"/>
      <c r="O485" s="12"/>
      <c r="P485" s="37"/>
      <c r="Q485" s="12"/>
      <c r="R485" s="12"/>
      <c r="S485" s="12"/>
      <c r="T485" s="16" t="e">
        <f>VLOOKUP(Таблица91112282710[[#This Row],[Ставка НДС]],ТаблицаСтавкиНДС[],2,FALSE)</f>
        <v>#N/A</v>
      </c>
      <c r="U485" s="6"/>
      <c r="V485" t="e">
        <f>VLOOKUP(Таблица91112282710[[#This Row],[Название источника финансирования]],ТаблИстФинанс[],2,FALSE)</f>
        <v>#N/A</v>
      </c>
      <c r="W485" s="2"/>
      <c r="X485" s="14"/>
      <c r="Y485" s="13"/>
      <c r="Z485" s="13"/>
      <c r="AA485" s="13"/>
      <c r="AB485" s="13"/>
      <c r="AC485" s="17"/>
      <c r="AD485" s="17"/>
      <c r="AE485" s="20"/>
      <c r="AF485" s="20"/>
      <c r="AG485" s="6"/>
      <c r="AH485" t="e">
        <f>VLOOKUP(Таблица91112282710[[#This Row],[Название способа закупки]],ТаблСпосЗакуп[],2,FALSE)</f>
        <v>#N/A</v>
      </c>
      <c r="AI485" s="6"/>
      <c r="AJ485" t="e">
        <f>VLOOKUP(Таблица91112282710[[#This Row],[Название формы конкурентной закупки]],ТаблФормЗакуп[],2,FALSE)</f>
        <v>#N/A</v>
      </c>
      <c r="AM485" s="14"/>
      <c r="AN485" s="14"/>
      <c r="AO485" s="15"/>
      <c r="AP485" s="14"/>
      <c r="AQ485" s="14"/>
      <c r="AR485" s="14"/>
      <c r="AT485" s="2"/>
      <c r="AV485" s="6"/>
      <c r="AW485" t="e">
        <f>VLOOKUP(Таблица91112282710[[#This Row],[Название ПД1 для согласования]],ТаблПодрГазпром[],2,FALSE)</f>
        <v>#N/A</v>
      </c>
      <c r="AX485" s="6"/>
      <c r="AY485" t="e">
        <f>VLOOKUP(Таблица91112282710[[#This Row],[Название ПД2 для согласования]],ТаблПодрГазпром[],2,FALSE)</f>
        <v>#N/A</v>
      </c>
      <c r="AZ485" s="6"/>
      <c r="BA485" t="e">
        <f>VLOOKUP(Таблица91112282710[[#This Row],[Название ПД3 для согласования]],ТаблПодрГазпром[],2,FALSE)</f>
        <v>#N/A</v>
      </c>
      <c r="BB485" s="6"/>
      <c r="BC485" t="e">
        <f>VLOOKUP(Таблица91112282710[[#This Row],[Название ПД4 для согласования]],ТаблПодрГазпром[],2,FALSE)</f>
        <v>#N/A</v>
      </c>
      <c r="BD485" s="6"/>
      <c r="BE485" t="e">
        <f>VLOOKUP(Таблица91112282710[[#This Row],[Название ПД5 для согласования]],ТаблПодрГазпром[],2,FALSE)</f>
        <v>#N/A</v>
      </c>
      <c r="BF485" s="2"/>
      <c r="BG485" s="12"/>
      <c r="BH485" s="12"/>
      <c r="BI485" s="6"/>
      <c r="BJ485" t="e">
        <f>VLOOKUP(Таблица91112282710[[#This Row],[Название направления закупки]],ТаблНапрЗакуп[],2,FALSE)</f>
        <v>#N/A</v>
      </c>
      <c r="BK485" s="14"/>
      <c r="BL485" s="44" t="e">
        <f>VLOOKUP(Таблица91112282710[[#This Row],[Наименование подразделения-заявителя закупки (только для закупок ОАО "Газпром")]],ТаблПодрГазпром[],2,FALSE)</f>
        <v>#N/A</v>
      </c>
      <c r="BM485" s="14"/>
    </row>
    <row r="486" spans="1:65" x14ac:dyDescent="0.25">
      <c r="A486" s="2"/>
      <c r="B486" s="16"/>
      <c r="C486" s="6"/>
      <c r="D486" t="e">
        <f>VLOOKUP(Таблица91112282710[[#This Row],[Название документа, основания для закупки]],ТаблОснЗакуп[],2,FALSE)</f>
        <v>#N/A</v>
      </c>
      <c r="E486" s="2"/>
      <c r="F486" s="6"/>
      <c r="G486" s="41" t="e">
        <f>VLOOKUP(Таблица91112282710[[#This Row],[ Название раздела Плана]],ТаблРазделПлана4[],2,FALSE)</f>
        <v>#N/A</v>
      </c>
      <c r="H486" s="14"/>
      <c r="I486" s="14"/>
      <c r="J486" s="17"/>
      <c r="K486" s="17"/>
      <c r="L486" s="52"/>
      <c r="M486" s="51" t="e">
        <f>VLOOKUP(Таблица91112282710[[#This Row],[Предмет закупки для учета исключений  в годовом объеме закупок (Код исключения СМСП)]],ТаблИсключ,2,FALSE)</f>
        <v>#N/A</v>
      </c>
      <c r="N486" s="20"/>
      <c r="O486" s="12"/>
      <c r="P486" s="37"/>
      <c r="Q486" s="12"/>
      <c r="R486" s="12"/>
      <c r="S486" s="12"/>
      <c r="T486" s="16" t="e">
        <f>VLOOKUP(Таблица91112282710[[#This Row],[Ставка НДС]],ТаблицаСтавкиНДС[],2,FALSE)</f>
        <v>#N/A</v>
      </c>
      <c r="U486" s="6"/>
      <c r="V486" t="e">
        <f>VLOOKUP(Таблица91112282710[[#This Row],[Название источника финансирования]],ТаблИстФинанс[],2,FALSE)</f>
        <v>#N/A</v>
      </c>
      <c r="W486" s="2"/>
      <c r="X486" s="14"/>
      <c r="Y486" s="13"/>
      <c r="Z486" s="13"/>
      <c r="AA486" s="13"/>
      <c r="AB486" s="13"/>
      <c r="AC486" s="17"/>
      <c r="AD486" s="17"/>
      <c r="AE486" s="20"/>
      <c r="AF486" s="20"/>
      <c r="AG486" s="6"/>
      <c r="AH486" t="e">
        <f>VLOOKUP(Таблица91112282710[[#This Row],[Название способа закупки]],ТаблСпосЗакуп[],2,FALSE)</f>
        <v>#N/A</v>
      </c>
      <c r="AI486" s="6"/>
      <c r="AJ486" t="e">
        <f>VLOOKUP(Таблица91112282710[[#This Row],[Название формы конкурентной закупки]],ТаблФормЗакуп[],2,FALSE)</f>
        <v>#N/A</v>
      </c>
      <c r="AM486" s="14"/>
      <c r="AN486" s="14"/>
      <c r="AO486" s="15"/>
      <c r="AP486" s="14"/>
      <c r="AQ486" s="14"/>
      <c r="AR486" s="14"/>
      <c r="AT486" s="2"/>
      <c r="AV486" s="6"/>
      <c r="AW486" t="e">
        <f>VLOOKUP(Таблица91112282710[[#This Row],[Название ПД1 для согласования]],ТаблПодрГазпром[],2,FALSE)</f>
        <v>#N/A</v>
      </c>
      <c r="AX486" s="6"/>
      <c r="AY486" t="e">
        <f>VLOOKUP(Таблица91112282710[[#This Row],[Название ПД2 для согласования]],ТаблПодрГазпром[],2,FALSE)</f>
        <v>#N/A</v>
      </c>
      <c r="AZ486" s="6"/>
      <c r="BA486" t="e">
        <f>VLOOKUP(Таблица91112282710[[#This Row],[Название ПД3 для согласования]],ТаблПодрГазпром[],2,FALSE)</f>
        <v>#N/A</v>
      </c>
      <c r="BB486" s="6"/>
      <c r="BC486" t="e">
        <f>VLOOKUP(Таблица91112282710[[#This Row],[Название ПД4 для согласования]],ТаблПодрГазпром[],2,FALSE)</f>
        <v>#N/A</v>
      </c>
      <c r="BD486" s="6"/>
      <c r="BE486" t="e">
        <f>VLOOKUP(Таблица91112282710[[#This Row],[Название ПД5 для согласования]],ТаблПодрГазпром[],2,FALSE)</f>
        <v>#N/A</v>
      </c>
      <c r="BF486" s="2"/>
      <c r="BG486" s="12"/>
      <c r="BH486" s="12"/>
      <c r="BI486" s="6"/>
      <c r="BJ486" t="e">
        <f>VLOOKUP(Таблица91112282710[[#This Row],[Название направления закупки]],ТаблНапрЗакуп[],2,FALSE)</f>
        <v>#N/A</v>
      </c>
      <c r="BK486" s="14"/>
      <c r="BL486" s="43" t="e">
        <f>VLOOKUP(Таблица91112282710[[#This Row],[Наименование подразделения-заявителя закупки (только для закупок ОАО "Газпром")]],ТаблПодрГазпром[],2,FALSE)</f>
        <v>#N/A</v>
      </c>
      <c r="BM486" s="14"/>
    </row>
    <row r="487" spans="1:65" x14ac:dyDescent="0.25">
      <c r="A487" s="2"/>
      <c r="B487" s="16"/>
      <c r="C487" s="6"/>
      <c r="D487" t="e">
        <f>VLOOKUP(Таблица91112282710[[#This Row],[Название документа, основания для закупки]],ТаблОснЗакуп[],2,FALSE)</f>
        <v>#N/A</v>
      </c>
      <c r="E487" s="2"/>
      <c r="F487" s="6"/>
      <c r="G487" s="41" t="e">
        <f>VLOOKUP(Таблица91112282710[[#This Row],[ Название раздела Плана]],ТаблРазделПлана4[],2,FALSE)</f>
        <v>#N/A</v>
      </c>
      <c r="H487" s="14"/>
      <c r="I487" s="14"/>
      <c r="J487" s="17"/>
      <c r="K487" s="17"/>
      <c r="L487" s="52"/>
      <c r="M487" s="51" t="e">
        <f>VLOOKUP(Таблица91112282710[[#This Row],[Предмет закупки для учета исключений  в годовом объеме закупок (Код исключения СМСП)]],ТаблИсключ,2,FALSE)</f>
        <v>#N/A</v>
      </c>
      <c r="N487" s="20"/>
      <c r="O487" s="12"/>
      <c r="P487" s="37"/>
      <c r="Q487" s="12"/>
      <c r="R487" s="12"/>
      <c r="S487" s="12"/>
      <c r="T487" s="16" t="e">
        <f>VLOOKUP(Таблица91112282710[[#This Row],[Ставка НДС]],ТаблицаСтавкиНДС[],2,FALSE)</f>
        <v>#N/A</v>
      </c>
      <c r="U487" s="6"/>
      <c r="V487" t="e">
        <f>VLOOKUP(Таблица91112282710[[#This Row],[Название источника финансирования]],ТаблИстФинанс[],2,FALSE)</f>
        <v>#N/A</v>
      </c>
      <c r="W487" s="2"/>
      <c r="X487" s="14"/>
      <c r="Y487" s="13"/>
      <c r="Z487" s="13"/>
      <c r="AA487" s="13"/>
      <c r="AB487" s="13"/>
      <c r="AC487" s="17"/>
      <c r="AD487" s="17"/>
      <c r="AE487" s="20"/>
      <c r="AF487" s="20"/>
      <c r="AG487" s="6"/>
      <c r="AH487" t="e">
        <f>VLOOKUP(Таблица91112282710[[#This Row],[Название способа закупки]],ТаблСпосЗакуп[],2,FALSE)</f>
        <v>#N/A</v>
      </c>
      <c r="AI487" s="6"/>
      <c r="AJ487" t="e">
        <f>VLOOKUP(Таблица91112282710[[#This Row],[Название формы конкурентной закупки]],ТаблФормЗакуп[],2,FALSE)</f>
        <v>#N/A</v>
      </c>
      <c r="AM487" s="14"/>
      <c r="AN487" s="14"/>
      <c r="AO487" s="15"/>
      <c r="AP487" s="14"/>
      <c r="AQ487" s="14"/>
      <c r="AR487" s="14"/>
      <c r="AT487" s="2"/>
      <c r="AV487" s="6"/>
      <c r="AW487" t="e">
        <f>VLOOKUP(Таблица91112282710[[#This Row],[Название ПД1 для согласования]],ТаблПодрГазпром[],2,FALSE)</f>
        <v>#N/A</v>
      </c>
      <c r="AX487" s="6"/>
      <c r="AY487" t="e">
        <f>VLOOKUP(Таблица91112282710[[#This Row],[Название ПД2 для согласования]],ТаблПодрГазпром[],2,FALSE)</f>
        <v>#N/A</v>
      </c>
      <c r="AZ487" s="6"/>
      <c r="BA487" t="e">
        <f>VLOOKUP(Таблица91112282710[[#This Row],[Название ПД3 для согласования]],ТаблПодрГазпром[],2,FALSE)</f>
        <v>#N/A</v>
      </c>
      <c r="BB487" s="6"/>
      <c r="BC487" t="e">
        <f>VLOOKUP(Таблица91112282710[[#This Row],[Название ПД4 для согласования]],ТаблПодрГазпром[],2,FALSE)</f>
        <v>#N/A</v>
      </c>
      <c r="BD487" s="6"/>
      <c r="BE487" t="e">
        <f>VLOOKUP(Таблица91112282710[[#This Row],[Название ПД5 для согласования]],ТаблПодрГазпром[],2,FALSE)</f>
        <v>#N/A</v>
      </c>
      <c r="BF487" s="2"/>
      <c r="BG487" s="12"/>
      <c r="BH487" s="12"/>
      <c r="BI487" s="6"/>
      <c r="BJ487" t="e">
        <f>VLOOKUP(Таблица91112282710[[#This Row],[Название направления закупки]],ТаблНапрЗакуп[],2,FALSE)</f>
        <v>#N/A</v>
      </c>
      <c r="BK487" s="14"/>
      <c r="BL487" s="44" t="e">
        <f>VLOOKUP(Таблица91112282710[[#This Row],[Наименование подразделения-заявителя закупки (только для закупок ОАО "Газпром")]],ТаблПодрГазпром[],2,FALSE)</f>
        <v>#N/A</v>
      </c>
      <c r="BM487" s="14"/>
    </row>
    <row r="488" spans="1:65" x14ac:dyDescent="0.25">
      <c r="A488" s="2"/>
      <c r="B488" s="16"/>
      <c r="C488" s="6"/>
      <c r="D488" t="e">
        <f>VLOOKUP(Таблица91112282710[[#This Row],[Название документа, основания для закупки]],ТаблОснЗакуп[],2,FALSE)</f>
        <v>#N/A</v>
      </c>
      <c r="E488" s="2"/>
      <c r="F488" s="6"/>
      <c r="G488" s="41" t="e">
        <f>VLOOKUP(Таблица91112282710[[#This Row],[ Название раздела Плана]],ТаблРазделПлана4[],2,FALSE)</f>
        <v>#N/A</v>
      </c>
      <c r="H488" s="14"/>
      <c r="I488" s="14"/>
      <c r="J488" s="17"/>
      <c r="K488" s="17"/>
      <c r="L488" s="52"/>
      <c r="M488" s="51" t="e">
        <f>VLOOKUP(Таблица91112282710[[#This Row],[Предмет закупки для учета исключений  в годовом объеме закупок (Код исключения СМСП)]],ТаблИсключ,2,FALSE)</f>
        <v>#N/A</v>
      </c>
      <c r="N488" s="20"/>
      <c r="O488" s="12"/>
      <c r="P488" s="37"/>
      <c r="Q488" s="12"/>
      <c r="R488" s="12"/>
      <c r="S488" s="12"/>
      <c r="T488" s="16" t="e">
        <f>VLOOKUP(Таблица91112282710[[#This Row],[Ставка НДС]],ТаблицаСтавкиНДС[],2,FALSE)</f>
        <v>#N/A</v>
      </c>
      <c r="U488" s="6"/>
      <c r="V488" t="e">
        <f>VLOOKUP(Таблица91112282710[[#This Row],[Название источника финансирования]],ТаблИстФинанс[],2,FALSE)</f>
        <v>#N/A</v>
      </c>
      <c r="W488" s="2"/>
      <c r="X488" s="14"/>
      <c r="Y488" s="13"/>
      <c r="Z488" s="13"/>
      <c r="AA488" s="13"/>
      <c r="AB488" s="13"/>
      <c r="AC488" s="17"/>
      <c r="AD488" s="17"/>
      <c r="AE488" s="20"/>
      <c r="AF488" s="20"/>
      <c r="AG488" s="6"/>
      <c r="AH488" t="e">
        <f>VLOOKUP(Таблица91112282710[[#This Row],[Название способа закупки]],ТаблСпосЗакуп[],2,FALSE)</f>
        <v>#N/A</v>
      </c>
      <c r="AI488" s="6"/>
      <c r="AJ488" t="e">
        <f>VLOOKUP(Таблица91112282710[[#This Row],[Название формы конкурентной закупки]],ТаблФормЗакуп[],2,FALSE)</f>
        <v>#N/A</v>
      </c>
      <c r="AM488" s="14"/>
      <c r="AN488" s="14"/>
      <c r="AO488" s="15"/>
      <c r="AP488" s="14"/>
      <c r="AQ488" s="14"/>
      <c r="AR488" s="14"/>
      <c r="AT488" s="2"/>
      <c r="AV488" s="6"/>
      <c r="AW488" t="e">
        <f>VLOOKUP(Таблица91112282710[[#This Row],[Название ПД1 для согласования]],ТаблПодрГазпром[],2,FALSE)</f>
        <v>#N/A</v>
      </c>
      <c r="AX488" s="6"/>
      <c r="AY488" t="e">
        <f>VLOOKUP(Таблица91112282710[[#This Row],[Название ПД2 для согласования]],ТаблПодрГазпром[],2,FALSE)</f>
        <v>#N/A</v>
      </c>
      <c r="AZ488" s="6"/>
      <c r="BA488" t="e">
        <f>VLOOKUP(Таблица91112282710[[#This Row],[Название ПД3 для согласования]],ТаблПодрГазпром[],2,FALSE)</f>
        <v>#N/A</v>
      </c>
      <c r="BB488" s="6"/>
      <c r="BC488" t="e">
        <f>VLOOKUP(Таблица91112282710[[#This Row],[Название ПД4 для согласования]],ТаблПодрГазпром[],2,FALSE)</f>
        <v>#N/A</v>
      </c>
      <c r="BD488" s="6"/>
      <c r="BE488" t="e">
        <f>VLOOKUP(Таблица91112282710[[#This Row],[Название ПД5 для согласования]],ТаблПодрГазпром[],2,FALSE)</f>
        <v>#N/A</v>
      </c>
      <c r="BF488" s="2"/>
      <c r="BG488" s="12"/>
      <c r="BH488" s="12"/>
      <c r="BI488" s="6"/>
      <c r="BJ488" t="e">
        <f>VLOOKUP(Таблица91112282710[[#This Row],[Название направления закупки]],ТаблНапрЗакуп[],2,FALSE)</f>
        <v>#N/A</v>
      </c>
      <c r="BK488" s="14"/>
      <c r="BL488" s="43" t="e">
        <f>VLOOKUP(Таблица91112282710[[#This Row],[Наименование подразделения-заявителя закупки (только для закупок ОАО "Газпром")]],ТаблПодрГазпром[],2,FALSE)</f>
        <v>#N/A</v>
      </c>
      <c r="BM488" s="14"/>
    </row>
    <row r="489" spans="1:65" x14ac:dyDescent="0.25">
      <c r="A489" s="2"/>
      <c r="B489" s="16"/>
      <c r="C489" s="6"/>
      <c r="D489" t="e">
        <f>VLOOKUP(Таблица91112282710[[#This Row],[Название документа, основания для закупки]],ТаблОснЗакуп[],2,FALSE)</f>
        <v>#N/A</v>
      </c>
      <c r="E489" s="2"/>
      <c r="F489" s="6"/>
      <c r="G489" s="41" t="e">
        <f>VLOOKUP(Таблица91112282710[[#This Row],[ Название раздела Плана]],ТаблРазделПлана4[],2,FALSE)</f>
        <v>#N/A</v>
      </c>
      <c r="H489" s="14"/>
      <c r="I489" s="14"/>
      <c r="J489" s="17"/>
      <c r="K489" s="17"/>
      <c r="L489" s="52"/>
      <c r="M489" s="51" t="e">
        <f>VLOOKUP(Таблица91112282710[[#This Row],[Предмет закупки для учета исключений  в годовом объеме закупок (Код исключения СМСП)]],ТаблИсключ,2,FALSE)</f>
        <v>#N/A</v>
      </c>
      <c r="N489" s="20"/>
      <c r="O489" s="12"/>
      <c r="P489" s="37"/>
      <c r="Q489" s="12"/>
      <c r="R489" s="12"/>
      <c r="S489" s="12"/>
      <c r="T489" s="16" t="e">
        <f>VLOOKUP(Таблица91112282710[[#This Row],[Ставка НДС]],ТаблицаСтавкиНДС[],2,FALSE)</f>
        <v>#N/A</v>
      </c>
      <c r="U489" s="6"/>
      <c r="V489" t="e">
        <f>VLOOKUP(Таблица91112282710[[#This Row],[Название источника финансирования]],ТаблИстФинанс[],2,FALSE)</f>
        <v>#N/A</v>
      </c>
      <c r="W489" s="2"/>
      <c r="X489" s="14"/>
      <c r="Y489" s="13"/>
      <c r="Z489" s="13"/>
      <c r="AA489" s="13"/>
      <c r="AB489" s="13"/>
      <c r="AC489" s="17"/>
      <c r="AD489" s="17"/>
      <c r="AE489" s="20"/>
      <c r="AF489" s="20"/>
      <c r="AG489" s="6"/>
      <c r="AH489" t="e">
        <f>VLOOKUP(Таблица91112282710[[#This Row],[Название способа закупки]],ТаблСпосЗакуп[],2,FALSE)</f>
        <v>#N/A</v>
      </c>
      <c r="AI489" s="6"/>
      <c r="AJ489" t="e">
        <f>VLOOKUP(Таблица91112282710[[#This Row],[Название формы конкурентной закупки]],ТаблФормЗакуп[],2,FALSE)</f>
        <v>#N/A</v>
      </c>
      <c r="AM489" s="14"/>
      <c r="AN489" s="14"/>
      <c r="AO489" s="15"/>
      <c r="AP489" s="14"/>
      <c r="AQ489" s="14"/>
      <c r="AR489" s="14"/>
      <c r="AT489" s="2"/>
      <c r="AV489" s="6"/>
      <c r="AW489" t="e">
        <f>VLOOKUP(Таблица91112282710[[#This Row],[Название ПД1 для согласования]],ТаблПодрГазпром[],2,FALSE)</f>
        <v>#N/A</v>
      </c>
      <c r="AX489" s="6"/>
      <c r="AY489" t="e">
        <f>VLOOKUP(Таблица91112282710[[#This Row],[Название ПД2 для согласования]],ТаблПодрГазпром[],2,FALSE)</f>
        <v>#N/A</v>
      </c>
      <c r="AZ489" s="6"/>
      <c r="BA489" t="e">
        <f>VLOOKUP(Таблица91112282710[[#This Row],[Название ПД3 для согласования]],ТаблПодрГазпром[],2,FALSE)</f>
        <v>#N/A</v>
      </c>
      <c r="BB489" s="6"/>
      <c r="BC489" t="e">
        <f>VLOOKUP(Таблица91112282710[[#This Row],[Название ПД4 для согласования]],ТаблПодрГазпром[],2,FALSE)</f>
        <v>#N/A</v>
      </c>
      <c r="BD489" s="6"/>
      <c r="BE489" t="e">
        <f>VLOOKUP(Таблица91112282710[[#This Row],[Название ПД5 для согласования]],ТаблПодрГазпром[],2,FALSE)</f>
        <v>#N/A</v>
      </c>
      <c r="BF489" s="2"/>
      <c r="BG489" s="12"/>
      <c r="BH489" s="12"/>
      <c r="BI489" s="6"/>
      <c r="BJ489" t="e">
        <f>VLOOKUP(Таблица91112282710[[#This Row],[Название направления закупки]],ТаблНапрЗакуп[],2,FALSE)</f>
        <v>#N/A</v>
      </c>
      <c r="BK489" s="14"/>
      <c r="BL489" s="44" t="e">
        <f>VLOOKUP(Таблица91112282710[[#This Row],[Наименование подразделения-заявителя закупки (только для закупок ОАО "Газпром")]],ТаблПодрГазпром[],2,FALSE)</f>
        <v>#N/A</v>
      </c>
      <c r="BM489" s="14"/>
    </row>
    <row r="490" spans="1:65" x14ac:dyDescent="0.25">
      <c r="A490" s="2"/>
      <c r="B490" s="16"/>
      <c r="C490" s="6"/>
      <c r="D490" t="e">
        <f>VLOOKUP(Таблица91112282710[[#This Row],[Название документа, основания для закупки]],ТаблОснЗакуп[],2,FALSE)</f>
        <v>#N/A</v>
      </c>
      <c r="E490" s="2"/>
      <c r="F490" s="6"/>
      <c r="G490" s="41" t="e">
        <f>VLOOKUP(Таблица91112282710[[#This Row],[ Название раздела Плана]],ТаблРазделПлана4[],2,FALSE)</f>
        <v>#N/A</v>
      </c>
      <c r="H490" s="14"/>
      <c r="I490" s="14"/>
      <c r="J490" s="17"/>
      <c r="K490" s="17"/>
      <c r="L490" s="52"/>
      <c r="M490" s="51" t="e">
        <f>VLOOKUP(Таблица91112282710[[#This Row],[Предмет закупки для учета исключений  в годовом объеме закупок (Код исключения СМСП)]],ТаблИсключ,2,FALSE)</f>
        <v>#N/A</v>
      </c>
      <c r="N490" s="20"/>
      <c r="O490" s="12"/>
      <c r="P490" s="37"/>
      <c r="Q490" s="12"/>
      <c r="R490" s="12"/>
      <c r="S490" s="12"/>
      <c r="T490" s="16" t="e">
        <f>VLOOKUP(Таблица91112282710[[#This Row],[Ставка НДС]],ТаблицаСтавкиНДС[],2,FALSE)</f>
        <v>#N/A</v>
      </c>
      <c r="U490" s="6"/>
      <c r="V490" t="e">
        <f>VLOOKUP(Таблица91112282710[[#This Row],[Название источника финансирования]],ТаблИстФинанс[],2,FALSE)</f>
        <v>#N/A</v>
      </c>
      <c r="W490" s="2"/>
      <c r="X490" s="14"/>
      <c r="Y490" s="13"/>
      <c r="Z490" s="13"/>
      <c r="AA490" s="13"/>
      <c r="AB490" s="13"/>
      <c r="AC490" s="17"/>
      <c r="AD490" s="17"/>
      <c r="AE490" s="20"/>
      <c r="AF490" s="20"/>
      <c r="AG490" s="6"/>
      <c r="AH490" t="e">
        <f>VLOOKUP(Таблица91112282710[[#This Row],[Название способа закупки]],ТаблСпосЗакуп[],2,FALSE)</f>
        <v>#N/A</v>
      </c>
      <c r="AI490" s="6"/>
      <c r="AJ490" t="e">
        <f>VLOOKUP(Таблица91112282710[[#This Row],[Название формы конкурентной закупки]],ТаблФормЗакуп[],2,FALSE)</f>
        <v>#N/A</v>
      </c>
      <c r="AM490" s="14"/>
      <c r="AN490" s="14"/>
      <c r="AO490" s="15"/>
      <c r="AP490" s="14"/>
      <c r="AQ490" s="14"/>
      <c r="AR490" s="14"/>
      <c r="AT490" s="2"/>
      <c r="AV490" s="6"/>
      <c r="AW490" t="e">
        <f>VLOOKUP(Таблица91112282710[[#This Row],[Название ПД1 для согласования]],ТаблПодрГазпром[],2,FALSE)</f>
        <v>#N/A</v>
      </c>
      <c r="AX490" s="6"/>
      <c r="AY490" t="e">
        <f>VLOOKUP(Таблица91112282710[[#This Row],[Название ПД2 для согласования]],ТаблПодрГазпром[],2,FALSE)</f>
        <v>#N/A</v>
      </c>
      <c r="AZ490" s="6"/>
      <c r="BA490" t="e">
        <f>VLOOKUP(Таблица91112282710[[#This Row],[Название ПД3 для согласования]],ТаблПодрГазпром[],2,FALSE)</f>
        <v>#N/A</v>
      </c>
      <c r="BB490" s="6"/>
      <c r="BC490" t="e">
        <f>VLOOKUP(Таблица91112282710[[#This Row],[Название ПД4 для согласования]],ТаблПодрГазпром[],2,FALSE)</f>
        <v>#N/A</v>
      </c>
      <c r="BD490" s="6"/>
      <c r="BE490" t="e">
        <f>VLOOKUP(Таблица91112282710[[#This Row],[Название ПД5 для согласования]],ТаблПодрГазпром[],2,FALSE)</f>
        <v>#N/A</v>
      </c>
      <c r="BF490" s="2"/>
      <c r="BG490" s="12"/>
      <c r="BH490" s="12"/>
      <c r="BI490" s="6"/>
      <c r="BJ490" t="e">
        <f>VLOOKUP(Таблица91112282710[[#This Row],[Название направления закупки]],ТаблНапрЗакуп[],2,FALSE)</f>
        <v>#N/A</v>
      </c>
      <c r="BK490" s="14"/>
      <c r="BL490" s="43" t="e">
        <f>VLOOKUP(Таблица91112282710[[#This Row],[Наименование подразделения-заявителя закупки (только для закупок ОАО "Газпром")]],ТаблПодрГазпром[],2,FALSE)</f>
        <v>#N/A</v>
      </c>
      <c r="BM490" s="14"/>
    </row>
    <row r="491" spans="1:65" x14ac:dyDescent="0.25">
      <c r="A491" s="2"/>
      <c r="B491" s="16"/>
      <c r="C491" s="6"/>
      <c r="D491" t="e">
        <f>VLOOKUP(Таблица91112282710[[#This Row],[Название документа, основания для закупки]],ТаблОснЗакуп[],2,FALSE)</f>
        <v>#N/A</v>
      </c>
      <c r="E491" s="2"/>
      <c r="F491" s="6"/>
      <c r="G491" s="41" t="e">
        <f>VLOOKUP(Таблица91112282710[[#This Row],[ Название раздела Плана]],ТаблРазделПлана4[],2,FALSE)</f>
        <v>#N/A</v>
      </c>
      <c r="H491" s="14"/>
      <c r="I491" s="14"/>
      <c r="J491" s="17"/>
      <c r="K491" s="17"/>
      <c r="L491" s="52"/>
      <c r="M491" s="51" t="e">
        <f>VLOOKUP(Таблица91112282710[[#This Row],[Предмет закупки для учета исключений  в годовом объеме закупок (Код исключения СМСП)]],ТаблИсключ,2,FALSE)</f>
        <v>#N/A</v>
      </c>
      <c r="N491" s="20"/>
      <c r="O491" s="12"/>
      <c r="P491" s="37"/>
      <c r="Q491" s="12"/>
      <c r="R491" s="12"/>
      <c r="S491" s="12"/>
      <c r="T491" s="16" t="e">
        <f>VLOOKUP(Таблица91112282710[[#This Row],[Ставка НДС]],ТаблицаСтавкиНДС[],2,FALSE)</f>
        <v>#N/A</v>
      </c>
      <c r="U491" s="6"/>
      <c r="V491" t="e">
        <f>VLOOKUP(Таблица91112282710[[#This Row],[Название источника финансирования]],ТаблИстФинанс[],2,FALSE)</f>
        <v>#N/A</v>
      </c>
      <c r="W491" s="2"/>
      <c r="X491" s="14"/>
      <c r="Y491" s="13"/>
      <c r="Z491" s="13"/>
      <c r="AA491" s="13"/>
      <c r="AB491" s="13"/>
      <c r="AC491" s="17"/>
      <c r="AD491" s="17"/>
      <c r="AE491" s="20"/>
      <c r="AF491" s="20"/>
      <c r="AG491" s="6"/>
      <c r="AH491" t="e">
        <f>VLOOKUP(Таблица91112282710[[#This Row],[Название способа закупки]],ТаблСпосЗакуп[],2,FALSE)</f>
        <v>#N/A</v>
      </c>
      <c r="AI491" s="6"/>
      <c r="AJ491" t="e">
        <f>VLOOKUP(Таблица91112282710[[#This Row],[Название формы конкурентной закупки]],ТаблФормЗакуп[],2,FALSE)</f>
        <v>#N/A</v>
      </c>
      <c r="AM491" s="14"/>
      <c r="AN491" s="14"/>
      <c r="AO491" s="15"/>
      <c r="AP491" s="14"/>
      <c r="AQ491" s="14"/>
      <c r="AR491" s="14"/>
      <c r="AT491" s="2"/>
      <c r="AV491" s="6"/>
      <c r="AW491" t="e">
        <f>VLOOKUP(Таблица91112282710[[#This Row],[Название ПД1 для согласования]],ТаблПодрГазпром[],2,FALSE)</f>
        <v>#N/A</v>
      </c>
      <c r="AX491" s="6"/>
      <c r="AY491" t="e">
        <f>VLOOKUP(Таблица91112282710[[#This Row],[Название ПД2 для согласования]],ТаблПодрГазпром[],2,FALSE)</f>
        <v>#N/A</v>
      </c>
      <c r="AZ491" s="6"/>
      <c r="BA491" t="e">
        <f>VLOOKUP(Таблица91112282710[[#This Row],[Название ПД3 для согласования]],ТаблПодрГазпром[],2,FALSE)</f>
        <v>#N/A</v>
      </c>
      <c r="BB491" s="6"/>
      <c r="BC491" t="e">
        <f>VLOOKUP(Таблица91112282710[[#This Row],[Название ПД4 для согласования]],ТаблПодрГазпром[],2,FALSE)</f>
        <v>#N/A</v>
      </c>
      <c r="BD491" s="6"/>
      <c r="BE491" t="e">
        <f>VLOOKUP(Таблица91112282710[[#This Row],[Название ПД5 для согласования]],ТаблПодрГазпром[],2,FALSE)</f>
        <v>#N/A</v>
      </c>
      <c r="BF491" s="2"/>
      <c r="BG491" s="12"/>
      <c r="BH491" s="12"/>
      <c r="BI491" s="6"/>
      <c r="BJ491" t="e">
        <f>VLOOKUP(Таблица91112282710[[#This Row],[Название направления закупки]],ТаблНапрЗакуп[],2,FALSE)</f>
        <v>#N/A</v>
      </c>
      <c r="BK491" s="14"/>
      <c r="BL491" s="44" t="e">
        <f>VLOOKUP(Таблица91112282710[[#This Row],[Наименование подразделения-заявителя закупки (только для закупок ОАО "Газпром")]],ТаблПодрГазпром[],2,FALSE)</f>
        <v>#N/A</v>
      </c>
      <c r="BM491" s="14"/>
    </row>
    <row r="492" spans="1:65" x14ac:dyDescent="0.25">
      <c r="A492" s="2"/>
      <c r="B492" s="16"/>
      <c r="C492" s="6"/>
      <c r="D492" t="e">
        <f>VLOOKUP(Таблица91112282710[[#This Row],[Название документа, основания для закупки]],ТаблОснЗакуп[],2,FALSE)</f>
        <v>#N/A</v>
      </c>
      <c r="E492" s="2"/>
      <c r="F492" s="6"/>
      <c r="G492" s="41" t="e">
        <f>VLOOKUP(Таблица91112282710[[#This Row],[ Название раздела Плана]],ТаблРазделПлана4[],2,FALSE)</f>
        <v>#N/A</v>
      </c>
      <c r="H492" s="14"/>
      <c r="I492" s="14"/>
      <c r="J492" s="17"/>
      <c r="K492" s="17"/>
      <c r="L492" s="52"/>
      <c r="M492" s="51" t="e">
        <f>VLOOKUP(Таблица91112282710[[#This Row],[Предмет закупки для учета исключений  в годовом объеме закупок (Код исключения СМСП)]],ТаблИсключ,2,FALSE)</f>
        <v>#N/A</v>
      </c>
      <c r="N492" s="20"/>
      <c r="O492" s="12"/>
      <c r="P492" s="37"/>
      <c r="Q492" s="12"/>
      <c r="R492" s="12"/>
      <c r="S492" s="12"/>
      <c r="T492" s="16" t="e">
        <f>VLOOKUP(Таблица91112282710[[#This Row],[Ставка НДС]],ТаблицаСтавкиНДС[],2,FALSE)</f>
        <v>#N/A</v>
      </c>
      <c r="U492" s="6"/>
      <c r="V492" t="e">
        <f>VLOOKUP(Таблица91112282710[[#This Row],[Название источника финансирования]],ТаблИстФинанс[],2,FALSE)</f>
        <v>#N/A</v>
      </c>
      <c r="W492" s="2"/>
      <c r="X492" s="14"/>
      <c r="Y492" s="13"/>
      <c r="Z492" s="13"/>
      <c r="AA492" s="13"/>
      <c r="AB492" s="13"/>
      <c r="AC492" s="17"/>
      <c r="AD492" s="17"/>
      <c r="AE492" s="20"/>
      <c r="AF492" s="20"/>
      <c r="AG492" s="6"/>
      <c r="AH492" t="e">
        <f>VLOOKUP(Таблица91112282710[[#This Row],[Название способа закупки]],ТаблСпосЗакуп[],2,FALSE)</f>
        <v>#N/A</v>
      </c>
      <c r="AI492" s="6"/>
      <c r="AJ492" t="e">
        <f>VLOOKUP(Таблица91112282710[[#This Row],[Название формы конкурентной закупки]],ТаблФормЗакуп[],2,FALSE)</f>
        <v>#N/A</v>
      </c>
      <c r="AM492" s="14"/>
      <c r="AN492" s="14"/>
      <c r="AO492" s="15"/>
      <c r="AP492" s="14"/>
      <c r="AQ492" s="14"/>
      <c r="AR492" s="14"/>
      <c r="AT492" s="2"/>
      <c r="AV492" s="6"/>
      <c r="AW492" t="e">
        <f>VLOOKUP(Таблица91112282710[[#This Row],[Название ПД1 для согласования]],ТаблПодрГазпром[],2,FALSE)</f>
        <v>#N/A</v>
      </c>
      <c r="AX492" s="6"/>
      <c r="AY492" t="e">
        <f>VLOOKUP(Таблица91112282710[[#This Row],[Название ПД2 для согласования]],ТаблПодрГазпром[],2,FALSE)</f>
        <v>#N/A</v>
      </c>
      <c r="AZ492" s="6"/>
      <c r="BA492" t="e">
        <f>VLOOKUP(Таблица91112282710[[#This Row],[Название ПД3 для согласования]],ТаблПодрГазпром[],2,FALSE)</f>
        <v>#N/A</v>
      </c>
      <c r="BB492" s="6"/>
      <c r="BC492" t="e">
        <f>VLOOKUP(Таблица91112282710[[#This Row],[Название ПД4 для согласования]],ТаблПодрГазпром[],2,FALSE)</f>
        <v>#N/A</v>
      </c>
      <c r="BD492" s="6"/>
      <c r="BE492" t="e">
        <f>VLOOKUP(Таблица91112282710[[#This Row],[Название ПД5 для согласования]],ТаблПодрГазпром[],2,FALSE)</f>
        <v>#N/A</v>
      </c>
      <c r="BF492" s="2"/>
      <c r="BG492" s="12"/>
      <c r="BH492" s="12"/>
      <c r="BI492" s="6"/>
      <c r="BJ492" t="e">
        <f>VLOOKUP(Таблица91112282710[[#This Row],[Название направления закупки]],ТаблНапрЗакуп[],2,FALSE)</f>
        <v>#N/A</v>
      </c>
      <c r="BK492" s="14"/>
      <c r="BL492" s="43" t="e">
        <f>VLOOKUP(Таблица91112282710[[#This Row],[Наименование подразделения-заявителя закупки (только для закупок ОАО "Газпром")]],ТаблПодрГазпром[],2,FALSE)</f>
        <v>#N/A</v>
      </c>
      <c r="BM492" s="14"/>
    </row>
    <row r="493" spans="1:65" x14ac:dyDescent="0.25">
      <c r="A493" s="2"/>
      <c r="B493" s="16"/>
      <c r="C493" s="6"/>
      <c r="D493" t="e">
        <f>VLOOKUP(Таблица91112282710[[#This Row],[Название документа, основания для закупки]],ТаблОснЗакуп[],2,FALSE)</f>
        <v>#N/A</v>
      </c>
      <c r="E493" s="2"/>
      <c r="F493" s="6"/>
      <c r="G493" s="41" t="e">
        <f>VLOOKUP(Таблица91112282710[[#This Row],[ Название раздела Плана]],ТаблРазделПлана4[],2,FALSE)</f>
        <v>#N/A</v>
      </c>
      <c r="H493" s="14"/>
      <c r="I493" s="14"/>
      <c r="J493" s="17"/>
      <c r="K493" s="17"/>
      <c r="L493" s="52"/>
      <c r="M493" s="51" t="e">
        <f>VLOOKUP(Таблица91112282710[[#This Row],[Предмет закупки для учета исключений  в годовом объеме закупок (Код исключения СМСП)]],ТаблИсключ,2,FALSE)</f>
        <v>#N/A</v>
      </c>
      <c r="N493" s="20"/>
      <c r="O493" s="12"/>
      <c r="P493" s="37"/>
      <c r="Q493" s="12"/>
      <c r="R493" s="12"/>
      <c r="S493" s="12"/>
      <c r="T493" s="16" t="e">
        <f>VLOOKUP(Таблица91112282710[[#This Row],[Ставка НДС]],ТаблицаСтавкиНДС[],2,FALSE)</f>
        <v>#N/A</v>
      </c>
      <c r="U493" s="6"/>
      <c r="V493" t="e">
        <f>VLOOKUP(Таблица91112282710[[#This Row],[Название источника финансирования]],ТаблИстФинанс[],2,FALSE)</f>
        <v>#N/A</v>
      </c>
      <c r="W493" s="2"/>
      <c r="X493" s="14"/>
      <c r="Y493" s="13"/>
      <c r="Z493" s="13"/>
      <c r="AA493" s="13"/>
      <c r="AB493" s="13"/>
      <c r="AC493" s="17"/>
      <c r="AD493" s="17"/>
      <c r="AE493" s="20"/>
      <c r="AF493" s="20"/>
      <c r="AG493" s="6"/>
      <c r="AH493" t="e">
        <f>VLOOKUP(Таблица91112282710[[#This Row],[Название способа закупки]],ТаблСпосЗакуп[],2,FALSE)</f>
        <v>#N/A</v>
      </c>
      <c r="AI493" s="6"/>
      <c r="AJ493" t="e">
        <f>VLOOKUP(Таблица91112282710[[#This Row],[Название формы конкурентной закупки]],ТаблФормЗакуп[],2,FALSE)</f>
        <v>#N/A</v>
      </c>
      <c r="AM493" s="14"/>
      <c r="AN493" s="14"/>
      <c r="AO493" s="15"/>
      <c r="AP493" s="14"/>
      <c r="AQ493" s="14"/>
      <c r="AR493" s="14"/>
      <c r="AT493" s="2"/>
      <c r="AV493" s="6"/>
      <c r="AW493" t="e">
        <f>VLOOKUP(Таблица91112282710[[#This Row],[Название ПД1 для согласования]],ТаблПодрГазпром[],2,FALSE)</f>
        <v>#N/A</v>
      </c>
      <c r="AX493" s="6"/>
      <c r="AY493" t="e">
        <f>VLOOKUP(Таблица91112282710[[#This Row],[Название ПД2 для согласования]],ТаблПодрГазпром[],2,FALSE)</f>
        <v>#N/A</v>
      </c>
      <c r="AZ493" s="6"/>
      <c r="BA493" t="e">
        <f>VLOOKUP(Таблица91112282710[[#This Row],[Название ПД3 для согласования]],ТаблПодрГазпром[],2,FALSE)</f>
        <v>#N/A</v>
      </c>
      <c r="BB493" s="6"/>
      <c r="BC493" t="e">
        <f>VLOOKUP(Таблица91112282710[[#This Row],[Название ПД4 для согласования]],ТаблПодрГазпром[],2,FALSE)</f>
        <v>#N/A</v>
      </c>
      <c r="BD493" s="6"/>
      <c r="BE493" t="e">
        <f>VLOOKUP(Таблица91112282710[[#This Row],[Название ПД5 для согласования]],ТаблПодрГазпром[],2,FALSE)</f>
        <v>#N/A</v>
      </c>
      <c r="BF493" s="2"/>
      <c r="BG493" s="12"/>
      <c r="BH493" s="12"/>
      <c r="BI493" s="6"/>
      <c r="BJ493" t="e">
        <f>VLOOKUP(Таблица91112282710[[#This Row],[Название направления закупки]],ТаблНапрЗакуп[],2,FALSE)</f>
        <v>#N/A</v>
      </c>
      <c r="BK493" s="14"/>
      <c r="BL493" s="44" t="e">
        <f>VLOOKUP(Таблица91112282710[[#This Row],[Наименование подразделения-заявителя закупки (только для закупок ОАО "Газпром")]],ТаблПодрГазпром[],2,FALSE)</f>
        <v>#N/A</v>
      </c>
      <c r="BM493" s="14"/>
    </row>
    <row r="494" spans="1:65" x14ac:dyDescent="0.25">
      <c r="A494" s="2"/>
      <c r="B494" s="16"/>
      <c r="C494" s="6"/>
      <c r="D494" t="e">
        <f>VLOOKUP(Таблица91112282710[[#This Row],[Название документа, основания для закупки]],ТаблОснЗакуп[],2,FALSE)</f>
        <v>#N/A</v>
      </c>
      <c r="E494" s="2"/>
      <c r="F494" s="6"/>
      <c r="G494" s="41" t="e">
        <f>VLOOKUP(Таблица91112282710[[#This Row],[ Название раздела Плана]],ТаблРазделПлана4[],2,FALSE)</f>
        <v>#N/A</v>
      </c>
      <c r="H494" s="14"/>
      <c r="I494" s="14"/>
      <c r="J494" s="17"/>
      <c r="K494" s="17"/>
      <c r="L494" s="52"/>
      <c r="M494" s="51" t="e">
        <f>VLOOKUP(Таблица91112282710[[#This Row],[Предмет закупки для учета исключений  в годовом объеме закупок (Код исключения СМСП)]],ТаблИсключ,2,FALSE)</f>
        <v>#N/A</v>
      </c>
      <c r="N494" s="20"/>
      <c r="O494" s="12"/>
      <c r="P494" s="37"/>
      <c r="Q494" s="12"/>
      <c r="R494" s="12"/>
      <c r="S494" s="12"/>
      <c r="T494" s="16" t="e">
        <f>VLOOKUP(Таблица91112282710[[#This Row],[Ставка НДС]],ТаблицаСтавкиНДС[],2,FALSE)</f>
        <v>#N/A</v>
      </c>
      <c r="U494" s="6"/>
      <c r="V494" t="e">
        <f>VLOOKUP(Таблица91112282710[[#This Row],[Название источника финансирования]],ТаблИстФинанс[],2,FALSE)</f>
        <v>#N/A</v>
      </c>
      <c r="W494" s="2"/>
      <c r="X494" s="14"/>
      <c r="Y494" s="13"/>
      <c r="Z494" s="13"/>
      <c r="AA494" s="13"/>
      <c r="AB494" s="13"/>
      <c r="AC494" s="17"/>
      <c r="AD494" s="17"/>
      <c r="AE494" s="20"/>
      <c r="AF494" s="20"/>
      <c r="AG494" s="6"/>
      <c r="AH494" t="e">
        <f>VLOOKUP(Таблица91112282710[[#This Row],[Название способа закупки]],ТаблСпосЗакуп[],2,FALSE)</f>
        <v>#N/A</v>
      </c>
      <c r="AI494" s="6"/>
      <c r="AJ494" t="e">
        <f>VLOOKUP(Таблица91112282710[[#This Row],[Название формы конкурентной закупки]],ТаблФормЗакуп[],2,FALSE)</f>
        <v>#N/A</v>
      </c>
      <c r="AM494" s="14"/>
      <c r="AN494" s="14"/>
      <c r="AO494" s="15"/>
      <c r="AP494" s="14"/>
      <c r="AQ494" s="14"/>
      <c r="AR494" s="14"/>
      <c r="AT494" s="2"/>
      <c r="AV494" s="6"/>
      <c r="AW494" t="e">
        <f>VLOOKUP(Таблица91112282710[[#This Row],[Название ПД1 для согласования]],ТаблПодрГазпром[],2,FALSE)</f>
        <v>#N/A</v>
      </c>
      <c r="AX494" s="6"/>
      <c r="AY494" t="e">
        <f>VLOOKUP(Таблица91112282710[[#This Row],[Название ПД2 для согласования]],ТаблПодрГазпром[],2,FALSE)</f>
        <v>#N/A</v>
      </c>
      <c r="AZ494" s="6"/>
      <c r="BA494" t="e">
        <f>VLOOKUP(Таблица91112282710[[#This Row],[Название ПД3 для согласования]],ТаблПодрГазпром[],2,FALSE)</f>
        <v>#N/A</v>
      </c>
      <c r="BB494" s="6"/>
      <c r="BC494" t="e">
        <f>VLOOKUP(Таблица91112282710[[#This Row],[Название ПД4 для согласования]],ТаблПодрГазпром[],2,FALSE)</f>
        <v>#N/A</v>
      </c>
      <c r="BD494" s="6"/>
      <c r="BE494" t="e">
        <f>VLOOKUP(Таблица91112282710[[#This Row],[Название ПД5 для согласования]],ТаблПодрГазпром[],2,FALSE)</f>
        <v>#N/A</v>
      </c>
      <c r="BF494" s="2"/>
      <c r="BG494" s="12"/>
      <c r="BH494" s="12"/>
      <c r="BI494" s="6"/>
      <c r="BJ494" t="e">
        <f>VLOOKUP(Таблица91112282710[[#This Row],[Название направления закупки]],ТаблНапрЗакуп[],2,FALSE)</f>
        <v>#N/A</v>
      </c>
      <c r="BK494" s="14"/>
      <c r="BL494" s="43" t="e">
        <f>VLOOKUP(Таблица91112282710[[#This Row],[Наименование подразделения-заявителя закупки (только для закупок ОАО "Газпром")]],ТаблПодрГазпром[],2,FALSE)</f>
        <v>#N/A</v>
      </c>
      <c r="BM494" s="14"/>
    </row>
    <row r="495" spans="1:65" x14ac:dyDescent="0.25">
      <c r="A495" s="2"/>
      <c r="B495" s="16"/>
      <c r="C495" s="6"/>
      <c r="D495" t="e">
        <f>VLOOKUP(Таблица91112282710[[#This Row],[Название документа, основания для закупки]],ТаблОснЗакуп[],2,FALSE)</f>
        <v>#N/A</v>
      </c>
      <c r="E495" s="2"/>
      <c r="F495" s="6"/>
      <c r="G495" s="41" t="e">
        <f>VLOOKUP(Таблица91112282710[[#This Row],[ Название раздела Плана]],ТаблРазделПлана4[],2,FALSE)</f>
        <v>#N/A</v>
      </c>
      <c r="H495" s="14"/>
      <c r="I495" s="14"/>
      <c r="J495" s="17"/>
      <c r="K495" s="17"/>
      <c r="L495" s="52"/>
      <c r="M495" s="51" t="e">
        <f>VLOOKUP(Таблица91112282710[[#This Row],[Предмет закупки для учета исключений  в годовом объеме закупок (Код исключения СМСП)]],ТаблИсключ,2,FALSE)</f>
        <v>#N/A</v>
      </c>
      <c r="N495" s="20"/>
      <c r="O495" s="12"/>
      <c r="P495" s="37"/>
      <c r="Q495" s="12"/>
      <c r="R495" s="12"/>
      <c r="S495" s="12"/>
      <c r="T495" s="16" t="e">
        <f>VLOOKUP(Таблица91112282710[[#This Row],[Ставка НДС]],ТаблицаСтавкиНДС[],2,FALSE)</f>
        <v>#N/A</v>
      </c>
      <c r="U495" s="6"/>
      <c r="V495" t="e">
        <f>VLOOKUP(Таблица91112282710[[#This Row],[Название источника финансирования]],ТаблИстФинанс[],2,FALSE)</f>
        <v>#N/A</v>
      </c>
      <c r="W495" s="2"/>
      <c r="X495" s="14"/>
      <c r="Y495" s="13"/>
      <c r="Z495" s="13"/>
      <c r="AA495" s="13"/>
      <c r="AB495" s="13"/>
      <c r="AC495" s="17"/>
      <c r="AD495" s="17"/>
      <c r="AE495" s="20"/>
      <c r="AF495" s="20"/>
      <c r="AG495" s="6"/>
      <c r="AH495" t="e">
        <f>VLOOKUP(Таблица91112282710[[#This Row],[Название способа закупки]],ТаблСпосЗакуп[],2,FALSE)</f>
        <v>#N/A</v>
      </c>
      <c r="AI495" s="6"/>
      <c r="AJ495" t="e">
        <f>VLOOKUP(Таблица91112282710[[#This Row],[Название формы конкурентной закупки]],ТаблФормЗакуп[],2,FALSE)</f>
        <v>#N/A</v>
      </c>
      <c r="AM495" s="14"/>
      <c r="AN495" s="14"/>
      <c r="AO495" s="15"/>
      <c r="AP495" s="14"/>
      <c r="AQ495" s="14"/>
      <c r="AR495" s="14"/>
      <c r="AT495" s="2"/>
      <c r="AV495" s="6"/>
      <c r="AW495" t="e">
        <f>VLOOKUP(Таблица91112282710[[#This Row],[Название ПД1 для согласования]],ТаблПодрГазпром[],2,FALSE)</f>
        <v>#N/A</v>
      </c>
      <c r="AX495" s="6"/>
      <c r="AY495" t="e">
        <f>VLOOKUP(Таблица91112282710[[#This Row],[Название ПД2 для согласования]],ТаблПодрГазпром[],2,FALSE)</f>
        <v>#N/A</v>
      </c>
      <c r="AZ495" s="6"/>
      <c r="BA495" t="e">
        <f>VLOOKUP(Таблица91112282710[[#This Row],[Название ПД3 для согласования]],ТаблПодрГазпром[],2,FALSE)</f>
        <v>#N/A</v>
      </c>
      <c r="BB495" s="6"/>
      <c r="BC495" t="e">
        <f>VLOOKUP(Таблица91112282710[[#This Row],[Название ПД4 для согласования]],ТаблПодрГазпром[],2,FALSE)</f>
        <v>#N/A</v>
      </c>
      <c r="BD495" s="6"/>
      <c r="BE495" t="e">
        <f>VLOOKUP(Таблица91112282710[[#This Row],[Название ПД5 для согласования]],ТаблПодрГазпром[],2,FALSE)</f>
        <v>#N/A</v>
      </c>
      <c r="BF495" s="2"/>
      <c r="BG495" s="12"/>
      <c r="BH495" s="12"/>
      <c r="BI495" s="6"/>
      <c r="BJ495" t="e">
        <f>VLOOKUP(Таблица91112282710[[#This Row],[Название направления закупки]],ТаблНапрЗакуп[],2,FALSE)</f>
        <v>#N/A</v>
      </c>
      <c r="BK495" s="14"/>
      <c r="BL495" s="44" t="e">
        <f>VLOOKUP(Таблица91112282710[[#This Row],[Наименование подразделения-заявителя закупки (только для закупок ОАО "Газпром")]],ТаблПодрГазпром[],2,FALSE)</f>
        <v>#N/A</v>
      </c>
      <c r="BM495" s="14"/>
    </row>
    <row r="496" spans="1:65" x14ac:dyDescent="0.25">
      <c r="A496" s="2"/>
      <c r="B496" s="16"/>
      <c r="C496" s="6"/>
      <c r="D496" t="e">
        <f>VLOOKUP(Таблица91112282710[[#This Row],[Название документа, основания для закупки]],ТаблОснЗакуп[],2,FALSE)</f>
        <v>#N/A</v>
      </c>
      <c r="E496" s="2"/>
      <c r="F496" s="6"/>
      <c r="G496" s="41" t="e">
        <f>VLOOKUP(Таблица91112282710[[#This Row],[ Название раздела Плана]],ТаблРазделПлана4[],2,FALSE)</f>
        <v>#N/A</v>
      </c>
      <c r="H496" s="14"/>
      <c r="I496" s="14"/>
      <c r="J496" s="17"/>
      <c r="K496" s="17"/>
      <c r="L496" s="52"/>
      <c r="M496" s="51" t="e">
        <f>VLOOKUP(Таблица91112282710[[#This Row],[Предмет закупки для учета исключений  в годовом объеме закупок (Код исключения СМСП)]],ТаблИсключ,2,FALSE)</f>
        <v>#N/A</v>
      </c>
      <c r="N496" s="20"/>
      <c r="O496" s="12"/>
      <c r="P496" s="37"/>
      <c r="Q496" s="12"/>
      <c r="R496" s="12"/>
      <c r="S496" s="12"/>
      <c r="T496" s="16" t="e">
        <f>VLOOKUP(Таблица91112282710[[#This Row],[Ставка НДС]],ТаблицаСтавкиНДС[],2,FALSE)</f>
        <v>#N/A</v>
      </c>
      <c r="U496" s="6"/>
      <c r="V496" t="e">
        <f>VLOOKUP(Таблица91112282710[[#This Row],[Название источника финансирования]],ТаблИстФинанс[],2,FALSE)</f>
        <v>#N/A</v>
      </c>
      <c r="W496" s="2"/>
      <c r="X496" s="14"/>
      <c r="Y496" s="13"/>
      <c r="Z496" s="13"/>
      <c r="AA496" s="13"/>
      <c r="AB496" s="13"/>
      <c r="AC496" s="17"/>
      <c r="AD496" s="17"/>
      <c r="AE496" s="20"/>
      <c r="AF496" s="20"/>
      <c r="AG496" s="6"/>
      <c r="AH496" t="e">
        <f>VLOOKUP(Таблица91112282710[[#This Row],[Название способа закупки]],ТаблСпосЗакуп[],2,FALSE)</f>
        <v>#N/A</v>
      </c>
      <c r="AI496" s="6"/>
      <c r="AJ496" t="e">
        <f>VLOOKUP(Таблица91112282710[[#This Row],[Название формы конкурентной закупки]],ТаблФормЗакуп[],2,FALSE)</f>
        <v>#N/A</v>
      </c>
      <c r="AM496" s="14"/>
      <c r="AN496" s="14"/>
      <c r="AO496" s="15"/>
      <c r="AP496" s="14"/>
      <c r="AQ496" s="14"/>
      <c r="AR496" s="14"/>
      <c r="AT496" s="2"/>
      <c r="AV496" s="6"/>
      <c r="AW496" t="e">
        <f>VLOOKUP(Таблица91112282710[[#This Row],[Название ПД1 для согласования]],ТаблПодрГазпром[],2,FALSE)</f>
        <v>#N/A</v>
      </c>
      <c r="AX496" s="6"/>
      <c r="AY496" t="e">
        <f>VLOOKUP(Таблица91112282710[[#This Row],[Название ПД2 для согласования]],ТаблПодрГазпром[],2,FALSE)</f>
        <v>#N/A</v>
      </c>
      <c r="AZ496" s="6"/>
      <c r="BA496" t="e">
        <f>VLOOKUP(Таблица91112282710[[#This Row],[Название ПД3 для согласования]],ТаблПодрГазпром[],2,FALSE)</f>
        <v>#N/A</v>
      </c>
      <c r="BB496" s="6"/>
      <c r="BC496" t="e">
        <f>VLOOKUP(Таблица91112282710[[#This Row],[Название ПД4 для согласования]],ТаблПодрГазпром[],2,FALSE)</f>
        <v>#N/A</v>
      </c>
      <c r="BD496" s="6"/>
      <c r="BE496" t="e">
        <f>VLOOKUP(Таблица91112282710[[#This Row],[Название ПД5 для согласования]],ТаблПодрГазпром[],2,FALSE)</f>
        <v>#N/A</v>
      </c>
      <c r="BF496" s="2"/>
      <c r="BG496" s="12"/>
      <c r="BH496" s="12"/>
      <c r="BI496" s="6"/>
      <c r="BJ496" t="e">
        <f>VLOOKUP(Таблица91112282710[[#This Row],[Название направления закупки]],ТаблНапрЗакуп[],2,FALSE)</f>
        <v>#N/A</v>
      </c>
      <c r="BK496" s="14"/>
      <c r="BL496" s="43" t="e">
        <f>VLOOKUP(Таблица91112282710[[#This Row],[Наименование подразделения-заявителя закупки (только для закупок ОАО "Газпром")]],ТаблПодрГазпром[],2,FALSE)</f>
        <v>#N/A</v>
      </c>
      <c r="BM496" s="14"/>
    </row>
    <row r="497" spans="1:65" x14ac:dyDescent="0.25">
      <c r="A497" s="2"/>
      <c r="B497" s="16"/>
      <c r="C497" s="6"/>
      <c r="D497" t="e">
        <f>VLOOKUP(Таблица91112282710[[#This Row],[Название документа, основания для закупки]],ТаблОснЗакуп[],2,FALSE)</f>
        <v>#N/A</v>
      </c>
      <c r="E497" s="2"/>
      <c r="F497" s="6"/>
      <c r="G497" s="41" t="e">
        <f>VLOOKUP(Таблица91112282710[[#This Row],[ Название раздела Плана]],ТаблРазделПлана4[],2,FALSE)</f>
        <v>#N/A</v>
      </c>
      <c r="H497" s="14"/>
      <c r="I497" s="14"/>
      <c r="J497" s="17"/>
      <c r="K497" s="17"/>
      <c r="L497" s="52"/>
      <c r="M497" s="51" t="e">
        <f>VLOOKUP(Таблица91112282710[[#This Row],[Предмет закупки для учета исключений  в годовом объеме закупок (Код исключения СМСП)]],ТаблИсключ,2,FALSE)</f>
        <v>#N/A</v>
      </c>
      <c r="N497" s="20"/>
      <c r="O497" s="12"/>
      <c r="P497" s="37"/>
      <c r="Q497" s="12"/>
      <c r="R497" s="12"/>
      <c r="S497" s="12"/>
      <c r="T497" s="16" t="e">
        <f>VLOOKUP(Таблица91112282710[[#This Row],[Ставка НДС]],ТаблицаСтавкиНДС[],2,FALSE)</f>
        <v>#N/A</v>
      </c>
      <c r="U497" s="6"/>
      <c r="V497" t="e">
        <f>VLOOKUP(Таблица91112282710[[#This Row],[Название источника финансирования]],ТаблИстФинанс[],2,FALSE)</f>
        <v>#N/A</v>
      </c>
      <c r="W497" s="2"/>
      <c r="X497" s="14"/>
      <c r="Y497" s="13"/>
      <c r="Z497" s="13"/>
      <c r="AA497" s="13"/>
      <c r="AB497" s="13"/>
      <c r="AC497" s="17"/>
      <c r="AD497" s="17"/>
      <c r="AE497" s="20"/>
      <c r="AF497" s="20"/>
      <c r="AG497" s="6"/>
      <c r="AH497" t="e">
        <f>VLOOKUP(Таблица91112282710[[#This Row],[Название способа закупки]],ТаблСпосЗакуп[],2,FALSE)</f>
        <v>#N/A</v>
      </c>
      <c r="AI497" s="6"/>
      <c r="AJ497" t="e">
        <f>VLOOKUP(Таблица91112282710[[#This Row],[Название формы конкурентной закупки]],ТаблФормЗакуп[],2,FALSE)</f>
        <v>#N/A</v>
      </c>
      <c r="AM497" s="14"/>
      <c r="AN497" s="14"/>
      <c r="AO497" s="15"/>
      <c r="AP497" s="14"/>
      <c r="AQ497" s="14"/>
      <c r="AR497" s="14"/>
      <c r="AT497" s="2"/>
      <c r="AV497" s="6"/>
      <c r="AW497" t="e">
        <f>VLOOKUP(Таблица91112282710[[#This Row],[Название ПД1 для согласования]],ТаблПодрГазпром[],2,FALSE)</f>
        <v>#N/A</v>
      </c>
      <c r="AX497" s="6"/>
      <c r="AY497" t="e">
        <f>VLOOKUP(Таблица91112282710[[#This Row],[Название ПД2 для согласования]],ТаблПодрГазпром[],2,FALSE)</f>
        <v>#N/A</v>
      </c>
      <c r="AZ497" s="6"/>
      <c r="BA497" t="e">
        <f>VLOOKUP(Таблица91112282710[[#This Row],[Название ПД3 для согласования]],ТаблПодрГазпром[],2,FALSE)</f>
        <v>#N/A</v>
      </c>
      <c r="BB497" s="6"/>
      <c r="BC497" t="e">
        <f>VLOOKUP(Таблица91112282710[[#This Row],[Название ПД4 для согласования]],ТаблПодрГазпром[],2,FALSE)</f>
        <v>#N/A</v>
      </c>
      <c r="BD497" s="6"/>
      <c r="BE497" t="e">
        <f>VLOOKUP(Таблица91112282710[[#This Row],[Название ПД5 для согласования]],ТаблПодрГазпром[],2,FALSE)</f>
        <v>#N/A</v>
      </c>
      <c r="BF497" s="2"/>
      <c r="BG497" s="12"/>
      <c r="BH497" s="12"/>
      <c r="BI497" s="6"/>
      <c r="BJ497" t="e">
        <f>VLOOKUP(Таблица91112282710[[#This Row],[Название направления закупки]],ТаблНапрЗакуп[],2,FALSE)</f>
        <v>#N/A</v>
      </c>
      <c r="BK497" s="14"/>
      <c r="BL497" s="44" t="e">
        <f>VLOOKUP(Таблица91112282710[[#This Row],[Наименование подразделения-заявителя закупки (только для закупок ОАО "Газпром")]],ТаблПодрГазпром[],2,FALSE)</f>
        <v>#N/A</v>
      </c>
      <c r="BM497" s="14"/>
    </row>
    <row r="498" spans="1:65" x14ac:dyDescent="0.25">
      <c r="A498" s="2"/>
      <c r="B498" s="16"/>
      <c r="C498" s="6"/>
      <c r="D498" t="e">
        <f>VLOOKUP(Таблица91112282710[[#This Row],[Название документа, основания для закупки]],ТаблОснЗакуп[],2,FALSE)</f>
        <v>#N/A</v>
      </c>
      <c r="E498" s="2"/>
      <c r="F498" s="6"/>
      <c r="G498" s="41" t="e">
        <f>VLOOKUP(Таблица91112282710[[#This Row],[ Название раздела Плана]],ТаблРазделПлана4[],2,FALSE)</f>
        <v>#N/A</v>
      </c>
      <c r="H498" s="14"/>
      <c r="I498" s="14"/>
      <c r="J498" s="17"/>
      <c r="K498" s="17"/>
      <c r="L498" s="52"/>
      <c r="M498" s="51" t="e">
        <f>VLOOKUP(Таблица91112282710[[#This Row],[Предмет закупки для учета исключений  в годовом объеме закупок (Код исключения СМСП)]],ТаблИсключ,2,FALSE)</f>
        <v>#N/A</v>
      </c>
      <c r="N498" s="20"/>
      <c r="O498" s="12"/>
      <c r="P498" s="37"/>
      <c r="Q498" s="12"/>
      <c r="R498" s="12"/>
      <c r="S498" s="12"/>
      <c r="T498" s="16" t="e">
        <f>VLOOKUP(Таблица91112282710[[#This Row],[Ставка НДС]],ТаблицаСтавкиНДС[],2,FALSE)</f>
        <v>#N/A</v>
      </c>
      <c r="U498" s="6"/>
      <c r="V498" t="e">
        <f>VLOOKUP(Таблица91112282710[[#This Row],[Название источника финансирования]],ТаблИстФинанс[],2,FALSE)</f>
        <v>#N/A</v>
      </c>
      <c r="W498" s="2"/>
      <c r="X498" s="14"/>
      <c r="Y498" s="13"/>
      <c r="Z498" s="13"/>
      <c r="AA498" s="13"/>
      <c r="AB498" s="13"/>
      <c r="AC498" s="17"/>
      <c r="AD498" s="17"/>
      <c r="AE498" s="20"/>
      <c r="AF498" s="20"/>
      <c r="AG498" s="6"/>
      <c r="AH498" t="e">
        <f>VLOOKUP(Таблица91112282710[[#This Row],[Название способа закупки]],ТаблСпосЗакуп[],2,FALSE)</f>
        <v>#N/A</v>
      </c>
      <c r="AI498" s="6"/>
      <c r="AJ498" t="e">
        <f>VLOOKUP(Таблица91112282710[[#This Row],[Название формы конкурентной закупки]],ТаблФормЗакуп[],2,FALSE)</f>
        <v>#N/A</v>
      </c>
      <c r="AM498" s="14"/>
      <c r="AN498" s="14"/>
      <c r="AO498" s="15"/>
      <c r="AP498" s="14"/>
      <c r="AQ498" s="14"/>
      <c r="AR498" s="14"/>
      <c r="AT498" s="2"/>
      <c r="AV498" s="6"/>
      <c r="AW498" t="e">
        <f>VLOOKUP(Таблица91112282710[[#This Row],[Название ПД1 для согласования]],ТаблПодрГазпром[],2,FALSE)</f>
        <v>#N/A</v>
      </c>
      <c r="AX498" s="6"/>
      <c r="AY498" t="e">
        <f>VLOOKUP(Таблица91112282710[[#This Row],[Название ПД2 для согласования]],ТаблПодрГазпром[],2,FALSE)</f>
        <v>#N/A</v>
      </c>
      <c r="AZ498" s="6"/>
      <c r="BA498" t="e">
        <f>VLOOKUP(Таблица91112282710[[#This Row],[Название ПД3 для согласования]],ТаблПодрГазпром[],2,FALSE)</f>
        <v>#N/A</v>
      </c>
      <c r="BB498" s="6"/>
      <c r="BC498" t="e">
        <f>VLOOKUP(Таблица91112282710[[#This Row],[Название ПД4 для согласования]],ТаблПодрГазпром[],2,FALSE)</f>
        <v>#N/A</v>
      </c>
      <c r="BD498" s="6"/>
      <c r="BE498" t="e">
        <f>VLOOKUP(Таблица91112282710[[#This Row],[Название ПД5 для согласования]],ТаблПодрГазпром[],2,FALSE)</f>
        <v>#N/A</v>
      </c>
      <c r="BF498" s="2"/>
      <c r="BG498" s="12"/>
      <c r="BH498" s="12"/>
      <c r="BI498" s="6"/>
      <c r="BJ498" t="e">
        <f>VLOOKUP(Таблица91112282710[[#This Row],[Название направления закупки]],ТаблНапрЗакуп[],2,FALSE)</f>
        <v>#N/A</v>
      </c>
      <c r="BK498" s="14"/>
      <c r="BL498" s="43" t="e">
        <f>VLOOKUP(Таблица91112282710[[#This Row],[Наименование подразделения-заявителя закупки (только для закупок ОАО "Газпром")]],ТаблПодрГазпром[],2,FALSE)</f>
        <v>#N/A</v>
      </c>
      <c r="BM498" s="14"/>
    </row>
    <row r="499" spans="1:65" x14ac:dyDescent="0.25">
      <c r="A499" s="2"/>
      <c r="B499" s="16"/>
      <c r="C499" s="6"/>
      <c r="D499" t="e">
        <f>VLOOKUP(Таблица91112282710[[#This Row],[Название документа, основания для закупки]],ТаблОснЗакуп[],2,FALSE)</f>
        <v>#N/A</v>
      </c>
      <c r="E499" s="2"/>
      <c r="F499" s="6"/>
      <c r="G499" s="41" t="e">
        <f>VLOOKUP(Таблица91112282710[[#This Row],[ Название раздела Плана]],ТаблРазделПлана4[],2,FALSE)</f>
        <v>#N/A</v>
      </c>
      <c r="H499" s="14"/>
      <c r="I499" s="14"/>
      <c r="J499" s="17"/>
      <c r="K499" s="17"/>
      <c r="L499" s="52"/>
      <c r="M499" s="51" t="e">
        <f>VLOOKUP(Таблица91112282710[[#This Row],[Предмет закупки для учета исключений  в годовом объеме закупок (Код исключения СМСП)]],ТаблИсключ,2,FALSE)</f>
        <v>#N/A</v>
      </c>
      <c r="N499" s="20"/>
      <c r="O499" s="12"/>
      <c r="P499" s="37"/>
      <c r="Q499" s="12"/>
      <c r="R499" s="12"/>
      <c r="S499" s="12"/>
      <c r="T499" s="16" t="e">
        <f>VLOOKUP(Таблица91112282710[[#This Row],[Ставка НДС]],ТаблицаСтавкиНДС[],2,FALSE)</f>
        <v>#N/A</v>
      </c>
      <c r="U499" s="6"/>
      <c r="V499" t="e">
        <f>VLOOKUP(Таблица91112282710[[#This Row],[Название источника финансирования]],ТаблИстФинанс[],2,FALSE)</f>
        <v>#N/A</v>
      </c>
      <c r="W499" s="2"/>
      <c r="X499" s="14"/>
      <c r="Y499" s="13"/>
      <c r="Z499" s="13"/>
      <c r="AA499" s="13"/>
      <c r="AB499" s="13"/>
      <c r="AC499" s="17"/>
      <c r="AD499" s="17"/>
      <c r="AE499" s="20"/>
      <c r="AF499" s="20"/>
      <c r="AG499" s="6"/>
      <c r="AH499" t="e">
        <f>VLOOKUP(Таблица91112282710[[#This Row],[Название способа закупки]],ТаблСпосЗакуп[],2,FALSE)</f>
        <v>#N/A</v>
      </c>
      <c r="AI499" s="6"/>
      <c r="AJ499" t="e">
        <f>VLOOKUP(Таблица91112282710[[#This Row],[Название формы конкурентной закупки]],ТаблФормЗакуп[],2,FALSE)</f>
        <v>#N/A</v>
      </c>
      <c r="AM499" s="14"/>
      <c r="AN499" s="14"/>
      <c r="AO499" s="15"/>
      <c r="AP499" s="14"/>
      <c r="AQ499" s="14"/>
      <c r="AR499" s="14"/>
      <c r="AT499" s="2"/>
      <c r="AV499" s="6"/>
      <c r="AW499" t="e">
        <f>VLOOKUP(Таблица91112282710[[#This Row],[Название ПД1 для согласования]],ТаблПодрГазпром[],2,FALSE)</f>
        <v>#N/A</v>
      </c>
      <c r="AX499" s="6"/>
      <c r="AY499" t="e">
        <f>VLOOKUP(Таблица91112282710[[#This Row],[Название ПД2 для согласования]],ТаблПодрГазпром[],2,FALSE)</f>
        <v>#N/A</v>
      </c>
      <c r="AZ499" s="6"/>
      <c r="BA499" t="e">
        <f>VLOOKUP(Таблица91112282710[[#This Row],[Название ПД3 для согласования]],ТаблПодрГазпром[],2,FALSE)</f>
        <v>#N/A</v>
      </c>
      <c r="BB499" s="6"/>
      <c r="BC499" t="e">
        <f>VLOOKUP(Таблица91112282710[[#This Row],[Название ПД4 для согласования]],ТаблПодрГазпром[],2,FALSE)</f>
        <v>#N/A</v>
      </c>
      <c r="BD499" s="6"/>
      <c r="BE499" t="e">
        <f>VLOOKUP(Таблица91112282710[[#This Row],[Название ПД5 для согласования]],ТаблПодрГазпром[],2,FALSE)</f>
        <v>#N/A</v>
      </c>
      <c r="BF499" s="2"/>
      <c r="BG499" s="12"/>
      <c r="BH499" s="12"/>
      <c r="BI499" s="6"/>
      <c r="BJ499" t="e">
        <f>VLOOKUP(Таблица91112282710[[#This Row],[Название направления закупки]],ТаблНапрЗакуп[],2,FALSE)</f>
        <v>#N/A</v>
      </c>
      <c r="BK499" s="14"/>
      <c r="BL499" s="44" t="e">
        <f>VLOOKUP(Таблица91112282710[[#This Row],[Наименование подразделения-заявителя закупки (только для закупок ОАО "Газпром")]],ТаблПодрГазпром[],2,FALSE)</f>
        <v>#N/A</v>
      </c>
      <c r="BM499" s="14"/>
    </row>
    <row r="500" spans="1:65" x14ac:dyDescent="0.25">
      <c r="A500" s="2"/>
      <c r="B500" s="16"/>
      <c r="C500" s="6"/>
      <c r="D500" t="e">
        <f>VLOOKUP(Таблица91112282710[[#This Row],[Название документа, основания для закупки]],ТаблОснЗакуп[],2,FALSE)</f>
        <v>#N/A</v>
      </c>
      <c r="E500" s="2"/>
      <c r="F500" s="6"/>
      <c r="G500" s="41" t="e">
        <f>VLOOKUP(Таблица91112282710[[#This Row],[ Название раздела Плана]],ТаблРазделПлана4[],2,FALSE)</f>
        <v>#N/A</v>
      </c>
      <c r="H500" s="14"/>
      <c r="I500" s="14"/>
      <c r="J500" s="17"/>
      <c r="K500" s="17"/>
      <c r="L500" s="52"/>
      <c r="M500" s="51" t="e">
        <f>VLOOKUP(Таблица91112282710[[#This Row],[Предмет закупки для учета исключений  в годовом объеме закупок (Код исключения СМСП)]],ТаблИсключ,2,FALSE)</f>
        <v>#N/A</v>
      </c>
      <c r="N500" s="20"/>
      <c r="O500" s="12"/>
      <c r="P500" s="37"/>
      <c r="Q500" s="12"/>
      <c r="R500" s="12"/>
      <c r="S500" s="12"/>
      <c r="T500" s="16" t="e">
        <f>VLOOKUP(Таблица91112282710[[#This Row],[Ставка НДС]],ТаблицаСтавкиНДС[],2,FALSE)</f>
        <v>#N/A</v>
      </c>
      <c r="U500" s="6"/>
      <c r="V500" t="e">
        <f>VLOOKUP(Таблица91112282710[[#This Row],[Название источника финансирования]],ТаблИстФинанс[],2,FALSE)</f>
        <v>#N/A</v>
      </c>
      <c r="W500" s="2"/>
      <c r="X500" s="14"/>
      <c r="Y500" s="13"/>
      <c r="Z500" s="13"/>
      <c r="AA500" s="13"/>
      <c r="AB500" s="13"/>
      <c r="AC500" s="17"/>
      <c r="AD500" s="17"/>
      <c r="AE500" s="20"/>
      <c r="AF500" s="20"/>
      <c r="AG500" s="6"/>
      <c r="AH500" t="e">
        <f>VLOOKUP(Таблица91112282710[[#This Row],[Название способа закупки]],ТаблСпосЗакуп[],2,FALSE)</f>
        <v>#N/A</v>
      </c>
      <c r="AI500" s="6"/>
      <c r="AJ500" t="e">
        <f>VLOOKUP(Таблица91112282710[[#This Row],[Название формы конкурентной закупки]],ТаблФормЗакуп[],2,FALSE)</f>
        <v>#N/A</v>
      </c>
      <c r="AM500" s="14"/>
      <c r="AN500" s="14"/>
      <c r="AO500" s="15"/>
      <c r="AP500" s="14"/>
      <c r="AQ500" s="14"/>
      <c r="AR500" s="14"/>
      <c r="AT500" s="2"/>
      <c r="AV500" s="6"/>
      <c r="AW500" t="e">
        <f>VLOOKUP(Таблица91112282710[[#This Row],[Название ПД1 для согласования]],ТаблПодрГазпром[],2,FALSE)</f>
        <v>#N/A</v>
      </c>
      <c r="AX500" s="6"/>
      <c r="AY500" t="e">
        <f>VLOOKUP(Таблица91112282710[[#This Row],[Название ПД2 для согласования]],ТаблПодрГазпром[],2,FALSE)</f>
        <v>#N/A</v>
      </c>
      <c r="AZ500" s="6"/>
      <c r="BA500" t="e">
        <f>VLOOKUP(Таблица91112282710[[#This Row],[Название ПД3 для согласования]],ТаблПодрГазпром[],2,FALSE)</f>
        <v>#N/A</v>
      </c>
      <c r="BB500" s="6"/>
      <c r="BC500" t="e">
        <f>VLOOKUP(Таблица91112282710[[#This Row],[Название ПД4 для согласования]],ТаблПодрГазпром[],2,FALSE)</f>
        <v>#N/A</v>
      </c>
      <c r="BD500" s="6"/>
      <c r="BE500" t="e">
        <f>VLOOKUP(Таблица91112282710[[#This Row],[Название ПД5 для согласования]],ТаблПодрГазпром[],2,FALSE)</f>
        <v>#N/A</v>
      </c>
      <c r="BF500" s="2"/>
      <c r="BG500" s="12"/>
      <c r="BH500" s="12"/>
      <c r="BI500" s="6"/>
      <c r="BJ500" t="e">
        <f>VLOOKUP(Таблица91112282710[[#This Row],[Название направления закупки]],ТаблНапрЗакуп[],2,FALSE)</f>
        <v>#N/A</v>
      </c>
      <c r="BK500" s="14"/>
      <c r="BL500" s="43" t="e">
        <f>VLOOKUP(Таблица91112282710[[#This Row],[Наименование подразделения-заявителя закупки (только для закупок ОАО "Газпром")]],ТаблПодрГазпром[],2,FALSE)</f>
        <v>#N/A</v>
      </c>
      <c r="BM500" s="14"/>
    </row>
    <row r="501" spans="1:65" x14ac:dyDescent="0.25">
      <c r="A501" s="2"/>
      <c r="B501" s="16"/>
      <c r="C501" s="6"/>
      <c r="D501" t="e">
        <f>VLOOKUP(Таблица91112282710[[#This Row],[Название документа, основания для закупки]],ТаблОснЗакуп[],2,FALSE)</f>
        <v>#N/A</v>
      </c>
      <c r="E501" s="2"/>
      <c r="F501" s="6"/>
      <c r="G501" s="41" t="e">
        <f>VLOOKUP(Таблица91112282710[[#This Row],[ Название раздела Плана]],ТаблРазделПлана4[],2,FALSE)</f>
        <v>#N/A</v>
      </c>
      <c r="H501" s="14"/>
      <c r="I501" s="14"/>
      <c r="J501" s="17"/>
      <c r="K501" s="17"/>
      <c r="L501" s="52"/>
      <c r="M501" s="51" t="e">
        <f>VLOOKUP(Таблица91112282710[[#This Row],[Предмет закупки для учета исключений  в годовом объеме закупок (Код исключения СМСП)]],ТаблИсключ,2,FALSE)</f>
        <v>#N/A</v>
      </c>
      <c r="N501" s="20"/>
      <c r="O501" s="12"/>
      <c r="P501" s="37"/>
      <c r="Q501" s="12"/>
      <c r="R501" s="12"/>
      <c r="S501" s="12"/>
      <c r="T501" s="16" t="e">
        <f>VLOOKUP(Таблица91112282710[[#This Row],[Ставка НДС]],ТаблицаСтавкиНДС[],2,FALSE)</f>
        <v>#N/A</v>
      </c>
      <c r="U501" s="6"/>
      <c r="V501" t="e">
        <f>VLOOKUP(Таблица91112282710[[#This Row],[Название источника финансирования]],ТаблИстФинанс[],2,FALSE)</f>
        <v>#N/A</v>
      </c>
      <c r="W501" s="2"/>
      <c r="X501" s="14"/>
      <c r="Y501" s="13"/>
      <c r="Z501" s="13"/>
      <c r="AA501" s="13"/>
      <c r="AB501" s="13"/>
      <c r="AC501" s="17"/>
      <c r="AD501" s="17"/>
      <c r="AE501" s="20"/>
      <c r="AF501" s="20"/>
      <c r="AG501" s="6"/>
      <c r="AH501" t="e">
        <f>VLOOKUP(Таблица91112282710[[#This Row],[Название способа закупки]],ТаблСпосЗакуп[],2,FALSE)</f>
        <v>#N/A</v>
      </c>
      <c r="AI501" s="6"/>
      <c r="AJ501" t="e">
        <f>VLOOKUP(Таблица91112282710[[#This Row],[Название формы конкурентной закупки]],ТаблФормЗакуп[],2,FALSE)</f>
        <v>#N/A</v>
      </c>
      <c r="AM501" s="14"/>
      <c r="AN501" s="14"/>
      <c r="AO501" s="15"/>
      <c r="AP501" s="14"/>
      <c r="AQ501" s="14"/>
      <c r="AR501" s="14"/>
      <c r="AT501" s="2"/>
      <c r="AV501" s="6"/>
      <c r="AW501" t="e">
        <f>VLOOKUP(Таблица91112282710[[#This Row],[Название ПД1 для согласования]],ТаблПодрГазпром[],2,FALSE)</f>
        <v>#N/A</v>
      </c>
      <c r="AX501" s="6"/>
      <c r="AY501" t="e">
        <f>VLOOKUP(Таблица91112282710[[#This Row],[Название ПД2 для согласования]],ТаблПодрГазпром[],2,FALSE)</f>
        <v>#N/A</v>
      </c>
      <c r="AZ501" s="6"/>
      <c r="BA501" t="e">
        <f>VLOOKUP(Таблица91112282710[[#This Row],[Название ПД3 для согласования]],ТаблПодрГазпром[],2,FALSE)</f>
        <v>#N/A</v>
      </c>
      <c r="BB501" s="6"/>
      <c r="BC501" t="e">
        <f>VLOOKUP(Таблица91112282710[[#This Row],[Название ПД4 для согласования]],ТаблПодрГазпром[],2,FALSE)</f>
        <v>#N/A</v>
      </c>
      <c r="BD501" s="6"/>
      <c r="BE501" t="e">
        <f>VLOOKUP(Таблица91112282710[[#This Row],[Название ПД5 для согласования]],ТаблПодрГазпром[],2,FALSE)</f>
        <v>#N/A</v>
      </c>
      <c r="BF501" s="2"/>
      <c r="BG501" s="12"/>
      <c r="BH501" s="12"/>
      <c r="BI501" s="6"/>
      <c r="BJ501" t="e">
        <f>VLOOKUP(Таблица91112282710[[#This Row],[Название направления закупки]],ТаблНапрЗакуп[],2,FALSE)</f>
        <v>#N/A</v>
      </c>
      <c r="BK501" s="14"/>
      <c r="BL501" s="44" t="e">
        <f>VLOOKUP(Таблица91112282710[[#This Row],[Наименование подразделения-заявителя закупки (только для закупок ОАО "Газпром")]],ТаблПодрГазпром[],2,FALSE)</f>
        <v>#N/A</v>
      </c>
      <c r="BM501" s="14"/>
    </row>
    <row r="502" spans="1:65" x14ac:dyDescent="0.25">
      <c r="A502" s="2"/>
      <c r="B502" s="16"/>
      <c r="C502" s="6"/>
      <c r="D502" t="e">
        <f>VLOOKUP(Таблица91112282710[[#This Row],[Название документа, основания для закупки]],ТаблОснЗакуп[],2,FALSE)</f>
        <v>#N/A</v>
      </c>
      <c r="E502" s="2"/>
      <c r="F502" s="6"/>
      <c r="G502" s="41" t="e">
        <f>VLOOKUP(Таблица91112282710[[#This Row],[ Название раздела Плана]],ТаблРазделПлана4[],2,FALSE)</f>
        <v>#N/A</v>
      </c>
      <c r="H502" s="14"/>
      <c r="I502" s="14"/>
      <c r="J502" s="17"/>
      <c r="K502" s="17"/>
      <c r="L502" s="52"/>
      <c r="M502" s="51" t="e">
        <f>VLOOKUP(Таблица91112282710[[#This Row],[Предмет закупки для учета исключений  в годовом объеме закупок (Код исключения СМСП)]],ТаблИсключ,2,FALSE)</f>
        <v>#N/A</v>
      </c>
      <c r="N502" s="20"/>
      <c r="O502" s="12"/>
      <c r="P502" s="37"/>
      <c r="Q502" s="12"/>
      <c r="R502" s="12"/>
      <c r="S502" s="12"/>
      <c r="T502" s="16" t="e">
        <f>VLOOKUP(Таблица91112282710[[#This Row],[Ставка НДС]],ТаблицаСтавкиНДС[],2,FALSE)</f>
        <v>#N/A</v>
      </c>
      <c r="U502" s="6"/>
      <c r="V502" t="e">
        <f>VLOOKUP(Таблица91112282710[[#This Row],[Название источника финансирования]],ТаблИстФинанс[],2,FALSE)</f>
        <v>#N/A</v>
      </c>
      <c r="W502" s="2"/>
      <c r="X502" s="14"/>
      <c r="Y502" s="13"/>
      <c r="Z502" s="13"/>
      <c r="AA502" s="13"/>
      <c r="AB502" s="13"/>
      <c r="AC502" s="17"/>
      <c r="AD502" s="17"/>
      <c r="AE502" s="20"/>
      <c r="AF502" s="20"/>
      <c r="AG502" s="6"/>
      <c r="AH502" t="e">
        <f>VLOOKUP(Таблица91112282710[[#This Row],[Название способа закупки]],ТаблСпосЗакуп[],2,FALSE)</f>
        <v>#N/A</v>
      </c>
      <c r="AI502" s="6"/>
      <c r="AJ502" t="e">
        <f>VLOOKUP(Таблица91112282710[[#This Row],[Название формы конкурентной закупки]],ТаблФормЗакуп[],2,FALSE)</f>
        <v>#N/A</v>
      </c>
      <c r="AM502" s="14"/>
      <c r="AN502" s="14"/>
      <c r="AO502" s="15"/>
      <c r="AP502" s="14"/>
      <c r="AQ502" s="14"/>
      <c r="AR502" s="14"/>
      <c r="AT502" s="2"/>
      <c r="AV502" s="6"/>
      <c r="AW502" t="e">
        <f>VLOOKUP(Таблица91112282710[[#This Row],[Название ПД1 для согласования]],ТаблПодрГазпром[],2,FALSE)</f>
        <v>#N/A</v>
      </c>
      <c r="AX502" s="6"/>
      <c r="AY502" t="e">
        <f>VLOOKUP(Таблица91112282710[[#This Row],[Название ПД2 для согласования]],ТаблПодрГазпром[],2,FALSE)</f>
        <v>#N/A</v>
      </c>
      <c r="AZ502" s="6"/>
      <c r="BA502" t="e">
        <f>VLOOKUP(Таблица91112282710[[#This Row],[Название ПД3 для согласования]],ТаблПодрГазпром[],2,FALSE)</f>
        <v>#N/A</v>
      </c>
      <c r="BB502" s="6"/>
      <c r="BC502" t="e">
        <f>VLOOKUP(Таблица91112282710[[#This Row],[Название ПД4 для согласования]],ТаблПодрГазпром[],2,FALSE)</f>
        <v>#N/A</v>
      </c>
      <c r="BD502" s="6"/>
      <c r="BE502" t="e">
        <f>VLOOKUP(Таблица91112282710[[#This Row],[Название ПД5 для согласования]],ТаблПодрГазпром[],2,FALSE)</f>
        <v>#N/A</v>
      </c>
      <c r="BF502" s="2"/>
      <c r="BG502" s="12"/>
      <c r="BH502" s="12"/>
      <c r="BI502" s="6"/>
      <c r="BJ502" t="e">
        <f>VLOOKUP(Таблица91112282710[[#This Row],[Название направления закупки]],ТаблНапрЗакуп[],2,FALSE)</f>
        <v>#N/A</v>
      </c>
      <c r="BK502" s="14"/>
      <c r="BL502" s="43" t="e">
        <f>VLOOKUP(Таблица91112282710[[#This Row],[Наименование подразделения-заявителя закупки (только для закупок ОАО "Газпром")]],ТаблПодрГазпром[],2,FALSE)</f>
        <v>#N/A</v>
      </c>
      <c r="BM502" s="14"/>
    </row>
    <row r="503" spans="1:65" x14ac:dyDescent="0.25">
      <c r="A503" s="2"/>
      <c r="B503" s="16"/>
      <c r="C503" s="6"/>
      <c r="D503" t="e">
        <f>VLOOKUP(Таблица91112282710[[#This Row],[Название документа, основания для закупки]],ТаблОснЗакуп[],2,FALSE)</f>
        <v>#N/A</v>
      </c>
      <c r="E503" s="2"/>
      <c r="F503" s="6"/>
      <c r="G503" s="41" t="e">
        <f>VLOOKUP(Таблица91112282710[[#This Row],[ Название раздела Плана]],ТаблРазделПлана4[],2,FALSE)</f>
        <v>#N/A</v>
      </c>
      <c r="H503" s="14"/>
      <c r="I503" s="14"/>
      <c r="J503" s="17"/>
      <c r="K503" s="17"/>
      <c r="L503" s="52"/>
      <c r="M503" s="51" t="e">
        <f>VLOOKUP(Таблица91112282710[[#This Row],[Предмет закупки для учета исключений  в годовом объеме закупок (Код исключения СМСП)]],ТаблИсключ,2,FALSE)</f>
        <v>#N/A</v>
      </c>
      <c r="N503" s="20"/>
      <c r="O503" s="12"/>
      <c r="P503" s="37"/>
      <c r="Q503" s="12"/>
      <c r="R503" s="12"/>
      <c r="S503" s="12"/>
      <c r="T503" s="16" t="e">
        <f>VLOOKUP(Таблица91112282710[[#This Row],[Ставка НДС]],ТаблицаСтавкиНДС[],2,FALSE)</f>
        <v>#N/A</v>
      </c>
      <c r="U503" s="6"/>
      <c r="V503" t="e">
        <f>VLOOKUP(Таблица91112282710[[#This Row],[Название источника финансирования]],ТаблИстФинанс[],2,FALSE)</f>
        <v>#N/A</v>
      </c>
      <c r="W503" s="2"/>
      <c r="X503" s="14"/>
      <c r="Y503" s="13"/>
      <c r="Z503" s="13"/>
      <c r="AA503" s="13"/>
      <c r="AB503" s="13"/>
      <c r="AC503" s="17"/>
      <c r="AD503" s="17"/>
      <c r="AE503" s="20"/>
      <c r="AF503" s="20"/>
      <c r="AG503" s="6"/>
      <c r="AH503" t="e">
        <f>VLOOKUP(Таблица91112282710[[#This Row],[Название способа закупки]],ТаблСпосЗакуп[],2,FALSE)</f>
        <v>#N/A</v>
      </c>
      <c r="AI503" s="6"/>
      <c r="AJ503" t="e">
        <f>VLOOKUP(Таблица91112282710[[#This Row],[Название формы конкурентной закупки]],ТаблФормЗакуп[],2,FALSE)</f>
        <v>#N/A</v>
      </c>
      <c r="AM503" s="14"/>
      <c r="AN503" s="14"/>
      <c r="AO503" s="15"/>
      <c r="AP503" s="14"/>
      <c r="AQ503" s="14"/>
      <c r="AR503" s="14"/>
      <c r="AT503" s="2"/>
      <c r="AV503" s="6"/>
      <c r="AW503" t="e">
        <f>VLOOKUP(Таблица91112282710[[#This Row],[Название ПД1 для согласования]],ТаблПодрГазпром[],2,FALSE)</f>
        <v>#N/A</v>
      </c>
      <c r="AX503" s="6"/>
      <c r="AY503" t="e">
        <f>VLOOKUP(Таблица91112282710[[#This Row],[Название ПД2 для согласования]],ТаблПодрГазпром[],2,FALSE)</f>
        <v>#N/A</v>
      </c>
      <c r="AZ503" s="6"/>
      <c r="BA503" t="e">
        <f>VLOOKUP(Таблица91112282710[[#This Row],[Название ПД3 для согласования]],ТаблПодрГазпром[],2,FALSE)</f>
        <v>#N/A</v>
      </c>
      <c r="BB503" s="6"/>
      <c r="BC503" t="e">
        <f>VLOOKUP(Таблица91112282710[[#This Row],[Название ПД4 для согласования]],ТаблПодрГазпром[],2,FALSE)</f>
        <v>#N/A</v>
      </c>
      <c r="BD503" s="6"/>
      <c r="BE503" t="e">
        <f>VLOOKUP(Таблица91112282710[[#This Row],[Название ПД5 для согласования]],ТаблПодрГазпром[],2,FALSE)</f>
        <v>#N/A</v>
      </c>
      <c r="BF503" s="2"/>
      <c r="BG503" s="12"/>
      <c r="BH503" s="12"/>
      <c r="BI503" s="6"/>
      <c r="BJ503" t="e">
        <f>VLOOKUP(Таблица91112282710[[#This Row],[Название направления закупки]],ТаблНапрЗакуп[],2,FALSE)</f>
        <v>#N/A</v>
      </c>
      <c r="BK503" s="14"/>
      <c r="BL503" s="44" t="e">
        <f>VLOOKUP(Таблица91112282710[[#This Row],[Наименование подразделения-заявителя закупки (только для закупок ОАО "Газпром")]],ТаблПодрГазпром[],2,FALSE)</f>
        <v>#N/A</v>
      </c>
      <c r="BM503" s="14"/>
    </row>
    <row r="504" spans="1:65" x14ac:dyDescent="0.25">
      <c r="A504" s="2"/>
      <c r="B504" s="16"/>
      <c r="C504" s="6"/>
      <c r="D504" t="e">
        <f>VLOOKUP(Таблица91112282710[[#This Row],[Название документа, основания для закупки]],ТаблОснЗакуп[],2,FALSE)</f>
        <v>#N/A</v>
      </c>
      <c r="E504" s="2"/>
      <c r="F504" s="6"/>
      <c r="G504" s="41" t="e">
        <f>VLOOKUP(Таблица91112282710[[#This Row],[ Название раздела Плана]],ТаблРазделПлана4[],2,FALSE)</f>
        <v>#N/A</v>
      </c>
      <c r="H504" s="14"/>
      <c r="I504" s="14"/>
      <c r="J504" s="17"/>
      <c r="K504" s="17"/>
      <c r="L504" s="52"/>
      <c r="M504" s="51" t="e">
        <f>VLOOKUP(Таблица91112282710[[#This Row],[Предмет закупки для учета исключений  в годовом объеме закупок (Код исключения СМСП)]],ТаблИсключ,2,FALSE)</f>
        <v>#N/A</v>
      </c>
      <c r="N504" s="20"/>
      <c r="O504" s="12"/>
      <c r="P504" s="37"/>
      <c r="Q504" s="12"/>
      <c r="R504" s="12"/>
      <c r="S504" s="12"/>
      <c r="T504" s="16" t="e">
        <f>VLOOKUP(Таблица91112282710[[#This Row],[Ставка НДС]],ТаблицаСтавкиНДС[],2,FALSE)</f>
        <v>#N/A</v>
      </c>
      <c r="U504" s="6"/>
      <c r="V504" t="e">
        <f>VLOOKUP(Таблица91112282710[[#This Row],[Название источника финансирования]],ТаблИстФинанс[],2,FALSE)</f>
        <v>#N/A</v>
      </c>
      <c r="W504" s="2"/>
      <c r="X504" s="14"/>
      <c r="Y504" s="13"/>
      <c r="Z504" s="13"/>
      <c r="AA504" s="13"/>
      <c r="AB504" s="13"/>
      <c r="AC504" s="17"/>
      <c r="AD504" s="17"/>
      <c r="AE504" s="20"/>
      <c r="AF504" s="20"/>
      <c r="AG504" s="6"/>
      <c r="AH504" t="e">
        <f>VLOOKUP(Таблица91112282710[[#This Row],[Название способа закупки]],ТаблСпосЗакуп[],2,FALSE)</f>
        <v>#N/A</v>
      </c>
      <c r="AI504" s="6"/>
      <c r="AJ504" t="e">
        <f>VLOOKUP(Таблица91112282710[[#This Row],[Название формы конкурентной закупки]],ТаблФормЗакуп[],2,FALSE)</f>
        <v>#N/A</v>
      </c>
      <c r="AM504" s="14"/>
      <c r="AN504" s="14"/>
      <c r="AO504" s="15"/>
      <c r="AP504" s="14"/>
      <c r="AQ504" s="14"/>
      <c r="AR504" s="14"/>
      <c r="AT504" s="2"/>
      <c r="AV504" s="6"/>
      <c r="AW504" t="e">
        <f>VLOOKUP(Таблица91112282710[[#This Row],[Название ПД1 для согласования]],ТаблПодрГазпром[],2,FALSE)</f>
        <v>#N/A</v>
      </c>
      <c r="AX504" s="6"/>
      <c r="AY504" t="e">
        <f>VLOOKUP(Таблица91112282710[[#This Row],[Название ПД2 для согласования]],ТаблПодрГазпром[],2,FALSE)</f>
        <v>#N/A</v>
      </c>
      <c r="AZ504" s="6"/>
      <c r="BA504" t="e">
        <f>VLOOKUP(Таблица91112282710[[#This Row],[Название ПД3 для согласования]],ТаблПодрГазпром[],2,FALSE)</f>
        <v>#N/A</v>
      </c>
      <c r="BB504" s="6"/>
      <c r="BC504" t="e">
        <f>VLOOKUP(Таблица91112282710[[#This Row],[Название ПД4 для согласования]],ТаблПодрГазпром[],2,FALSE)</f>
        <v>#N/A</v>
      </c>
      <c r="BD504" s="6"/>
      <c r="BE504" t="e">
        <f>VLOOKUP(Таблица91112282710[[#This Row],[Название ПД5 для согласования]],ТаблПодрГазпром[],2,FALSE)</f>
        <v>#N/A</v>
      </c>
      <c r="BF504" s="2"/>
      <c r="BG504" s="12"/>
      <c r="BH504" s="12"/>
      <c r="BI504" s="6"/>
      <c r="BJ504" t="e">
        <f>VLOOKUP(Таблица91112282710[[#This Row],[Название направления закупки]],ТаблНапрЗакуп[],2,FALSE)</f>
        <v>#N/A</v>
      </c>
      <c r="BK504" s="14"/>
      <c r="BL504" s="43" t="e">
        <f>VLOOKUP(Таблица91112282710[[#This Row],[Наименование подразделения-заявителя закупки (только для закупок ОАО "Газпром")]],ТаблПодрГазпром[],2,FALSE)</f>
        <v>#N/A</v>
      </c>
      <c r="BM504" s="14"/>
    </row>
    <row r="505" spans="1:65" x14ac:dyDescent="0.25">
      <c r="A505" s="2"/>
      <c r="B505" s="16"/>
      <c r="C505" s="6"/>
      <c r="D505" t="e">
        <f>VLOOKUP(Таблица91112282710[[#This Row],[Название документа, основания для закупки]],ТаблОснЗакуп[],2,FALSE)</f>
        <v>#N/A</v>
      </c>
      <c r="E505" s="2"/>
      <c r="F505" s="6"/>
      <c r="G505" s="41" t="e">
        <f>VLOOKUP(Таблица91112282710[[#This Row],[ Название раздела Плана]],ТаблРазделПлана4[],2,FALSE)</f>
        <v>#N/A</v>
      </c>
      <c r="H505" s="14"/>
      <c r="I505" s="14"/>
      <c r="J505" s="17"/>
      <c r="K505" s="17"/>
      <c r="L505" s="52"/>
      <c r="M505" s="51" t="e">
        <f>VLOOKUP(Таблица91112282710[[#This Row],[Предмет закупки для учета исключений  в годовом объеме закупок (Код исключения СМСП)]],ТаблИсключ,2,FALSE)</f>
        <v>#N/A</v>
      </c>
      <c r="N505" s="20"/>
      <c r="O505" s="12"/>
      <c r="P505" s="37"/>
      <c r="Q505" s="12"/>
      <c r="R505" s="12"/>
      <c r="S505" s="12"/>
      <c r="T505" s="16" t="e">
        <f>VLOOKUP(Таблица91112282710[[#This Row],[Ставка НДС]],ТаблицаСтавкиНДС[],2,FALSE)</f>
        <v>#N/A</v>
      </c>
      <c r="U505" s="6"/>
      <c r="V505" t="e">
        <f>VLOOKUP(Таблица91112282710[[#This Row],[Название источника финансирования]],ТаблИстФинанс[],2,FALSE)</f>
        <v>#N/A</v>
      </c>
      <c r="W505" s="2"/>
      <c r="X505" s="14"/>
      <c r="Y505" s="13"/>
      <c r="Z505" s="13"/>
      <c r="AA505" s="13"/>
      <c r="AB505" s="13"/>
      <c r="AC505" s="17"/>
      <c r="AD505" s="17"/>
      <c r="AE505" s="20"/>
      <c r="AF505" s="20"/>
      <c r="AG505" s="6"/>
      <c r="AH505" t="e">
        <f>VLOOKUP(Таблица91112282710[[#This Row],[Название способа закупки]],ТаблСпосЗакуп[],2,FALSE)</f>
        <v>#N/A</v>
      </c>
      <c r="AI505" s="6"/>
      <c r="AJ505" t="e">
        <f>VLOOKUP(Таблица91112282710[[#This Row],[Название формы конкурентной закупки]],ТаблФормЗакуп[],2,FALSE)</f>
        <v>#N/A</v>
      </c>
      <c r="AM505" s="14"/>
      <c r="AN505" s="14"/>
      <c r="AO505" s="15"/>
      <c r="AP505" s="14"/>
      <c r="AQ505" s="14"/>
      <c r="AR505" s="14"/>
      <c r="AT505" s="2"/>
      <c r="AV505" s="6"/>
      <c r="AW505" t="e">
        <f>VLOOKUP(Таблица91112282710[[#This Row],[Название ПД1 для согласования]],ТаблПодрГазпром[],2,FALSE)</f>
        <v>#N/A</v>
      </c>
      <c r="AX505" s="6"/>
      <c r="AY505" t="e">
        <f>VLOOKUP(Таблица91112282710[[#This Row],[Название ПД2 для согласования]],ТаблПодрГазпром[],2,FALSE)</f>
        <v>#N/A</v>
      </c>
      <c r="AZ505" s="6"/>
      <c r="BA505" t="e">
        <f>VLOOKUP(Таблица91112282710[[#This Row],[Название ПД3 для согласования]],ТаблПодрГазпром[],2,FALSE)</f>
        <v>#N/A</v>
      </c>
      <c r="BB505" s="6"/>
      <c r="BC505" t="e">
        <f>VLOOKUP(Таблица91112282710[[#This Row],[Название ПД4 для согласования]],ТаблПодрГазпром[],2,FALSE)</f>
        <v>#N/A</v>
      </c>
      <c r="BD505" s="6"/>
      <c r="BE505" t="e">
        <f>VLOOKUP(Таблица91112282710[[#This Row],[Название ПД5 для согласования]],ТаблПодрГазпром[],2,FALSE)</f>
        <v>#N/A</v>
      </c>
      <c r="BF505" s="2"/>
      <c r="BG505" s="12"/>
      <c r="BH505" s="12"/>
      <c r="BI505" s="6"/>
      <c r="BJ505" t="e">
        <f>VLOOKUP(Таблица91112282710[[#This Row],[Название направления закупки]],ТаблНапрЗакуп[],2,FALSE)</f>
        <v>#N/A</v>
      </c>
      <c r="BK505" s="14"/>
      <c r="BL505" s="44" t="e">
        <f>VLOOKUP(Таблица91112282710[[#This Row],[Наименование подразделения-заявителя закупки (только для закупок ОАО "Газпром")]],ТаблПодрГазпром[],2,FALSE)</f>
        <v>#N/A</v>
      </c>
      <c r="BM505" s="14"/>
    </row>
    <row r="506" spans="1:65" x14ac:dyDescent="0.25">
      <c r="A506" s="2"/>
      <c r="B506" s="16"/>
      <c r="C506" s="6"/>
      <c r="D506" t="e">
        <f>VLOOKUP(Таблица91112282710[[#This Row],[Название документа, основания для закупки]],ТаблОснЗакуп[],2,FALSE)</f>
        <v>#N/A</v>
      </c>
      <c r="E506" s="2"/>
      <c r="F506" s="6"/>
      <c r="G506" s="41" t="e">
        <f>VLOOKUP(Таблица91112282710[[#This Row],[ Название раздела Плана]],ТаблРазделПлана4[],2,FALSE)</f>
        <v>#N/A</v>
      </c>
      <c r="H506" s="14"/>
      <c r="I506" s="14"/>
      <c r="J506" s="17"/>
      <c r="K506" s="17"/>
      <c r="L506" s="52"/>
      <c r="M506" s="51" t="e">
        <f>VLOOKUP(Таблица91112282710[[#This Row],[Предмет закупки для учета исключений  в годовом объеме закупок (Код исключения СМСП)]],ТаблИсключ,2,FALSE)</f>
        <v>#N/A</v>
      </c>
      <c r="N506" s="20"/>
      <c r="O506" s="12"/>
      <c r="P506" s="37"/>
      <c r="Q506" s="12"/>
      <c r="R506" s="12"/>
      <c r="S506" s="12"/>
      <c r="T506" s="16" t="e">
        <f>VLOOKUP(Таблица91112282710[[#This Row],[Ставка НДС]],ТаблицаСтавкиНДС[],2,FALSE)</f>
        <v>#N/A</v>
      </c>
      <c r="U506" s="6"/>
      <c r="V506" t="e">
        <f>VLOOKUP(Таблица91112282710[[#This Row],[Название источника финансирования]],ТаблИстФинанс[],2,FALSE)</f>
        <v>#N/A</v>
      </c>
      <c r="W506" s="2"/>
      <c r="X506" s="14"/>
      <c r="Y506" s="13"/>
      <c r="Z506" s="13"/>
      <c r="AA506" s="13"/>
      <c r="AB506" s="13"/>
      <c r="AC506" s="17"/>
      <c r="AD506" s="17"/>
      <c r="AE506" s="20"/>
      <c r="AF506" s="20"/>
      <c r="AG506" s="6"/>
      <c r="AH506" t="e">
        <f>VLOOKUP(Таблица91112282710[[#This Row],[Название способа закупки]],ТаблСпосЗакуп[],2,FALSE)</f>
        <v>#N/A</v>
      </c>
      <c r="AI506" s="6"/>
      <c r="AJ506" t="e">
        <f>VLOOKUP(Таблица91112282710[[#This Row],[Название формы конкурентной закупки]],ТаблФормЗакуп[],2,FALSE)</f>
        <v>#N/A</v>
      </c>
      <c r="AM506" s="14"/>
      <c r="AN506" s="14"/>
      <c r="AO506" s="15"/>
      <c r="AP506" s="14"/>
      <c r="AQ506" s="14"/>
      <c r="AR506" s="14"/>
      <c r="AT506" s="2"/>
      <c r="AV506" s="6"/>
      <c r="AW506" t="e">
        <f>VLOOKUP(Таблица91112282710[[#This Row],[Название ПД1 для согласования]],ТаблПодрГазпром[],2,FALSE)</f>
        <v>#N/A</v>
      </c>
      <c r="AX506" s="6"/>
      <c r="AY506" t="e">
        <f>VLOOKUP(Таблица91112282710[[#This Row],[Название ПД2 для согласования]],ТаблПодрГазпром[],2,FALSE)</f>
        <v>#N/A</v>
      </c>
      <c r="AZ506" s="6"/>
      <c r="BA506" t="e">
        <f>VLOOKUP(Таблица91112282710[[#This Row],[Название ПД3 для согласования]],ТаблПодрГазпром[],2,FALSE)</f>
        <v>#N/A</v>
      </c>
      <c r="BB506" s="6"/>
      <c r="BC506" t="e">
        <f>VLOOKUP(Таблица91112282710[[#This Row],[Название ПД4 для согласования]],ТаблПодрГазпром[],2,FALSE)</f>
        <v>#N/A</v>
      </c>
      <c r="BD506" s="6"/>
      <c r="BE506" t="e">
        <f>VLOOKUP(Таблица91112282710[[#This Row],[Название ПД5 для согласования]],ТаблПодрГазпром[],2,FALSE)</f>
        <v>#N/A</v>
      </c>
      <c r="BF506" s="2"/>
      <c r="BG506" s="12"/>
      <c r="BH506" s="12"/>
      <c r="BI506" s="6"/>
      <c r="BJ506" t="e">
        <f>VLOOKUP(Таблица91112282710[[#This Row],[Название направления закупки]],ТаблНапрЗакуп[],2,FALSE)</f>
        <v>#N/A</v>
      </c>
      <c r="BK506" s="14"/>
      <c r="BL506" s="43" t="e">
        <f>VLOOKUP(Таблица91112282710[[#This Row],[Наименование подразделения-заявителя закупки (только для закупок ОАО "Газпром")]],ТаблПодрГазпром[],2,FALSE)</f>
        <v>#N/A</v>
      </c>
      <c r="BM506" s="14"/>
    </row>
    <row r="507" spans="1:65" x14ac:dyDescent="0.25">
      <c r="A507" s="2"/>
      <c r="B507" s="16"/>
      <c r="C507" s="6"/>
      <c r="D507" t="e">
        <f>VLOOKUP(Таблица91112282710[[#This Row],[Название документа, основания для закупки]],ТаблОснЗакуп[],2,FALSE)</f>
        <v>#N/A</v>
      </c>
      <c r="E507" s="2"/>
      <c r="F507" s="6"/>
      <c r="G507" s="41" t="e">
        <f>VLOOKUP(Таблица91112282710[[#This Row],[ Название раздела Плана]],ТаблРазделПлана4[],2,FALSE)</f>
        <v>#N/A</v>
      </c>
      <c r="H507" s="14"/>
      <c r="I507" s="14"/>
      <c r="J507" s="17"/>
      <c r="K507" s="17"/>
      <c r="L507" s="52"/>
      <c r="M507" s="51" t="e">
        <f>VLOOKUP(Таблица91112282710[[#This Row],[Предмет закупки для учета исключений  в годовом объеме закупок (Код исключения СМСП)]],ТаблИсключ,2,FALSE)</f>
        <v>#N/A</v>
      </c>
      <c r="N507" s="20"/>
      <c r="O507" s="12"/>
      <c r="P507" s="37"/>
      <c r="Q507" s="12"/>
      <c r="R507" s="12"/>
      <c r="S507" s="12"/>
      <c r="T507" s="16" t="e">
        <f>VLOOKUP(Таблица91112282710[[#This Row],[Ставка НДС]],ТаблицаСтавкиНДС[],2,FALSE)</f>
        <v>#N/A</v>
      </c>
      <c r="U507" s="6"/>
      <c r="V507" t="e">
        <f>VLOOKUP(Таблица91112282710[[#This Row],[Название источника финансирования]],ТаблИстФинанс[],2,FALSE)</f>
        <v>#N/A</v>
      </c>
      <c r="W507" s="2"/>
      <c r="X507" s="14"/>
      <c r="Y507" s="13"/>
      <c r="Z507" s="13"/>
      <c r="AA507" s="13"/>
      <c r="AB507" s="13"/>
      <c r="AC507" s="17"/>
      <c r="AD507" s="17"/>
      <c r="AE507" s="20"/>
      <c r="AF507" s="20"/>
      <c r="AG507" s="6"/>
      <c r="AH507" t="e">
        <f>VLOOKUP(Таблица91112282710[[#This Row],[Название способа закупки]],ТаблСпосЗакуп[],2,FALSE)</f>
        <v>#N/A</v>
      </c>
      <c r="AI507" s="6"/>
      <c r="AJ507" t="e">
        <f>VLOOKUP(Таблица91112282710[[#This Row],[Название формы конкурентной закупки]],ТаблФормЗакуп[],2,FALSE)</f>
        <v>#N/A</v>
      </c>
      <c r="AM507" s="14"/>
      <c r="AN507" s="14"/>
      <c r="AO507" s="15"/>
      <c r="AP507" s="14"/>
      <c r="AQ507" s="14"/>
      <c r="AR507" s="14"/>
      <c r="AT507" s="2"/>
      <c r="AV507" s="6"/>
      <c r="AW507" t="e">
        <f>VLOOKUP(Таблица91112282710[[#This Row],[Название ПД1 для согласования]],ТаблПодрГазпром[],2,FALSE)</f>
        <v>#N/A</v>
      </c>
      <c r="AX507" s="6"/>
      <c r="AY507" t="e">
        <f>VLOOKUP(Таблица91112282710[[#This Row],[Название ПД2 для согласования]],ТаблПодрГазпром[],2,FALSE)</f>
        <v>#N/A</v>
      </c>
      <c r="AZ507" s="6"/>
      <c r="BA507" t="e">
        <f>VLOOKUP(Таблица91112282710[[#This Row],[Название ПД3 для согласования]],ТаблПодрГазпром[],2,FALSE)</f>
        <v>#N/A</v>
      </c>
      <c r="BB507" s="6"/>
      <c r="BC507" t="e">
        <f>VLOOKUP(Таблица91112282710[[#This Row],[Название ПД4 для согласования]],ТаблПодрГазпром[],2,FALSE)</f>
        <v>#N/A</v>
      </c>
      <c r="BD507" s="6"/>
      <c r="BE507" t="e">
        <f>VLOOKUP(Таблица91112282710[[#This Row],[Название ПД5 для согласования]],ТаблПодрГазпром[],2,FALSE)</f>
        <v>#N/A</v>
      </c>
      <c r="BF507" s="2"/>
      <c r="BG507" s="12"/>
      <c r="BH507" s="12"/>
      <c r="BI507" s="6"/>
      <c r="BJ507" t="e">
        <f>VLOOKUP(Таблица91112282710[[#This Row],[Название направления закупки]],ТаблНапрЗакуп[],2,FALSE)</f>
        <v>#N/A</v>
      </c>
      <c r="BK507" s="14"/>
      <c r="BL507" s="44" t="e">
        <f>VLOOKUP(Таблица91112282710[[#This Row],[Наименование подразделения-заявителя закупки (только для закупок ОАО "Газпром")]],ТаблПодрГазпром[],2,FALSE)</f>
        <v>#N/A</v>
      </c>
      <c r="BM507" s="14"/>
    </row>
    <row r="508" spans="1:65" x14ac:dyDescent="0.25">
      <c r="A508" s="2"/>
      <c r="B508" s="16"/>
      <c r="C508" s="6"/>
      <c r="D508" t="e">
        <f>VLOOKUP(Таблица91112282710[[#This Row],[Название документа, основания для закупки]],ТаблОснЗакуп[],2,FALSE)</f>
        <v>#N/A</v>
      </c>
      <c r="E508" s="2"/>
      <c r="F508" s="6"/>
      <c r="G508" s="41" t="e">
        <f>VLOOKUP(Таблица91112282710[[#This Row],[ Название раздела Плана]],ТаблРазделПлана4[],2,FALSE)</f>
        <v>#N/A</v>
      </c>
      <c r="H508" s="14"/>
      <c r="I508" s="14"/>
      <c r="J508" s="17"/>
      <c r="K508" s="17"/>
      <c r="L508" s="52"/>
      <c r="M508" s="51" t="e">
        <f>VLOOKUP(Таблица91112282710[[#This Row],[Предмет закупки для учета исключений  в годовом объеме закупок (Код исключения СМСП)]],ТаблИсключ,2,FALSE)</f>
        <v>#N/A</v>
      </c>
      <c r="N508" s="20"/>
      <c r="O508" s="12"/>
      <c r="P508" s="37"/>
      <c r="Q508" s="12"/>
      <c r="R508" s="12"/>
      <c r="S508" s="12"/>
      <c r="T508" s="16" t="e">
        <f>VLOOKUP(Таблица91112282710[[#This Row],[Ставка НДС]],ТаблицаСтавкиНДС[],2,FALSE)</f>
        <v>#N/A</v>
      </c>
      <c r="U508" s="6"/>
      <c r="V508" t="e">
        <f>VLOOKUP(Таблица91112282710[[#This Row],[Название источника финансирования]],ТаблИстФинанс[],2,FALSE)</f>
        <v>#N/A</v>
      </c>
      <c r="W508" s="2"/>
      <c r="X508" s="14"/>
      <c r="Y508" s="13"/>
      <c r="Z508" s="13"/>
      <c r="AA508" s="13"/>
      <c r="AB508" s="13"/>
      <c r="AC508" s="17"/>
      <c r="AD508" s="17"/>
      <c r="AE508" s="20"/>
      <c r="AF508" s="20"/>
      <c r="AG508" s="6"/>
      <c r="AH508" t="e">
        <f>VLOOKUP(Таблица91112282710[[#This Row],[Название способа закупки]],ТаблСпосЗакуп[],2,FALSE)</f>
        <v>#N/A</v>
      </c>
      <c r="AI508" s="6"/>
      <c r="AJ508" t="e">
        <f>VLOOKUP(Таблица91112282710[[#This Row],[Название формы конкурентной закупки]],ТаблФормЗакуп[],2,FALSE)</f>
        <v>#N/A</v>
      </c>
      <c r="AM508" s="14"/>
      <c r="AN508" s="14"/>
      <c r="AO508" s="15"/>
      <c r="AP508" s="14"/>
      <c r="AQ508" s="14"/>
      <c r="AR508" s="14"/>
      <c r="AT508" s="2"/>
      <c r="AV508" s="6"/>
      <c r="AW508" t="e">
        <f>VLOOKUP(Таблица91112282710[[#This Row],[Название ПД1 для согласования]],ТаблПодрГазпром[],2,FALSE)</f>
        <v>#N/A</v>
      </c>
      <c r="AX508" s="6"/>
      <c r="AY508" t="e">
        <f>VLOOKUP(Таблица91112282710[[#This Row],[Название ПД2 для согласования]],ТаблПодрГазпром[],2,FALSE)</f>
        <v>#N/A</v>
      </c>
      <c r="AZ508" s="6"/>
      <c r="BA508" t="e">
        <f>VLOOKUP(Таблица91112282710[[#This Row],[Название ПД3 для согласования]],ТаблПодрГазпром[],2,FALSE)</f>
        <v>#N/A</v>
      </c>
      <c r="BB508" s="6"/>
      <c r="BC508" t="e">
        <f>VLOOKUP(Таблица91112282710[[#This Row],[Название ПД4 для согласования]],ТаблПодрГазпром[],2,FALSE)</f>
        <v>#N/A</v>
      </c>
      <c r="BD508" s="6"/>
      <c r="BE508" t="e">
        <f>VLOOKUP(Таблица91112282710[[#This Row],[Название ПД5 для согласования]],ТаблПодрГазпром[],2,FALSE)</f>
        <v>#N/A</v>
      </c>
      <c r="BF508" s="2"/>
      <c r="BG508" s="12"/>
      <c r="BH508" s="12"/>
      <c r="BI508" s="6"/>
      <c r="BJ508" t="e">
        <f>VLOOKUP(Таблица91112282710[[#This Row],[Название направления закупки]],ТаблНапрЗакуп[],2,FALSE)</f>
        <v>#N/A</v>
      </c>
      <c r="BK508" s="14"/>
      <c r="BL508" s="43" t="e">
        <f>VLOOKUP(Таблица91112282710[[#This Row],[Наименование подразделения-заявителя закупки (только для закупок ОАО "Газпром")]],ТаблПодрГазпром[],2,FALSE)</f>
        <v>#N/A</v>
      </c>
      <c r="BM508" s="14"/>
    </row>
    <row r="509" spans="1:65" x14ac:dyDescent="0.25">
      <c r="A509" s="2"/>
      <c r="B509" s="16"/>
      <c r="C509" s="6"/>
      <c r="D509" t="e">
        <f>VLOOKUP(Таблица91112282710[[#This Row],[Название документа, основания для закупки]],ТаблОснЗакуп[],2,FALSE)</f>
        <v>#N/A</v>
      </c>
      <c r="E509" s="2"/>
      <c r="F509" s="6"/>
      <c r="G509" s="41" t="e">
        <f>VLOOKUP(Таблица91112282710[[#This Row],[ Название раздела Плана]],ТаблРазделПлана4[],2,FALSE)</f>
        <v>#N/A</v>
      </c>
      <c r="H509" s="14"/>
      <c r="I509" s="14"/>
      <c r="J509" s="17"/>
      <c r="K509" s="17"/>
      <c r="L509" s="52"/>
      <c r="M509" s="51" t="e">
        <f>VLOOKUP(Таблица91112282710[[#This Row],[Предмет закупки для учета исключений  в годовом объеме закупок (Код исключения СМСП)]],ТаблИсключ,2,FALSE)</f>
        <v>#N/A</v>
      </c>
      <c r="N509" s="20"/>
      <c r="O509" s="12"/>
      <c r="P509" s="37"/>
      <c r="Q509" s="12"/>
      <c r="R509" s="12"/>
      <c r="S509" s="12"/>
      <c r="T509" s="16" t="e">
        <f>VLOOKUP(Таблица91112282710[[#This Row],[Ставка НДС]],ТаблицаСтавкиНДС[],2,FALSE)</f>
        <v>#N/A</v>
      </c>
      <c r="U509" s="6"/>
      <c r="V509" t="e">
        <f>VLOOKUP(Таблица91112282710[[#This Row],[Название источника финансирования]],ТаблИстФинанс[],2,FALSE)</f>
        <v>#N/A</v>
      </c>
      <c r="W509" s="2"/>
      <c r="X509" s="14"/>
      <c r="Y509" s="13"/>
      <c r="Z509" s="13"/>
      <c r="AA509" s="13"/>
      <c r="AB509" s="13"/>
      <c r="AC509" s="17"/>
      <c r="AD509" s="17"/>
      <c r="AE509" s="20"/>
      <c r="AF509" s="20"/>
      <c r="AG509" s="6"/>
      <c r="AH509" t="e">
        <f>VLOOKUP(Таблица91112282710[[#This Row],[Название способа закупки]],ТаблСпосЗакуп[],2,FALSE)</f>
        <v>#N/A</v>
      </c>
      <c r="AI509" s="6"/>
      <c r="AJ509" t="e">
        <f>VLOOKUP(Таблица91112282710[[#This Row],[Название формы конкурентной закупки]],ТаблФормЗакуп[],2,FALSE)</f>
        <v>#N/A</v>
      </c>
      <c r="AM509" s="14"/>
      <c r="AN509" s="14"/>
      <c r="AO509" s="15"/>
      <c r="AP509" s="14"/>
      <c r="AQ509" s="14"/>
      <c r="AR509" s="14"/>
      <c r="AT509" s="2"/>
      <c r="AV509" s="6"/>
      <c r="AW509" t="e">
        <f>VLOOKUP(Таблица91112282710[[#This Row],[Название ПД1 для согласования]],ТаблПодрГазпром[],2,FALSE)</f>
        <v>#N/A</v>
      </c>
      <c r="AX509" s="6"/>
      <c r="AY509" t="e">
        <f>VLOOKUP(Таблица91112282710[[#This Row],[Название ПД2 для согласования]],ТаблПодрГазпром[],2,FALSE)</f>
        <v>#N/A</v>
      </c>
      <c r="AZ509" s="6"/>
      <c r="BA509" t="e">
        <f>VLOOKUP(Таблица91112282710[[#This Row],[Название ПД3 для согласования]],ТаблПодрГазпром[],2,FALSE)</f>
        <v>#N/A</v>
      </c>
      <c r="BB509" s="6"/>
      <c r="BC509" t="e">
        <f>VLOOKUP(Таблица91112282710[[#This Row],[Название ПД4 для согласования]],ТаблПодрГазпром[],2,FALSE)</f>
        <v>#N/A</v>
      </c>
      <c r="BD509" s="6"/>
      <c r="BE509" t="e">
        <f>VLOOKUP(Таблица91112282710[[#This Row],[Название ПД5 для согласования]],ТаблПодрГазпром[],2,FALSE)</f>
        <v>#N/A</v>
      </c>
      <c r="BF509" s="2"/>
      <c r="BG509" s="12"/>
      <c r="BH509" s="12"/>
      <c r="BI509" s="6"/>
      <c r="BJ509" t="e">
        <f>VLOOKUP(Таблица91112282710[[#This Row],[Название направления закупки]],ТаблНапрЗакуп[],2,FALSE)</f>
        <v>#N/A</v>
      </c>
      <c r="BK509" s="14"/>
      <c r="BL509" s="44" t="e">
        <f>VLOOKUP(Таблица91112282710[[#This Row],[Наименование подразделения-заявителя закупки (только для закупок ОАО "Газпром")]],ТаблПодрГазпром[],2,FALSE)</f>
        <v>#N/A</v>
      </c>
      <c r="BM509" s="14"/>
    </row>
    <row r="510" spans="1:65" x14ac:dyDescent="0.25">
      <c r="A510" s="2"/>
      <c r="B510" s="16"/>
      <c r="C510" s="6"/>
      <c r="D510" t="e">
        <f>VLOOKUP(Таблица91112282710[[#This Row],[Название документа, основания для закупки]],ТаблОснЗакуп[],2,FALSE)</f>
        <v>#N/A</v>
      </c>
      <c r="E510" s="2"/>
      <c r="F510" s="6"/>
      <c r="G510" s="41" t="e">
        <f>VLOOKUP(Таблица91112282710[[#This Row],[ Название раздела Плана]],ТаблРазделПлана4[],2,FALSE)</f>
        <v>#N/A</v>
      </c>
      <c r="H510" s="14"/>
      <c r="I510" s="14"/>
      <c r="J510" s="17"/>
      <c r="K510" s="17"/>
      <c r="L510" s="52"/>
      <c r="M510" s="51" t="e">
        <f>VLOOKUP(Таблица91112282710[[#This Row],[Предмет закупки для учета исключений  в годовом объеме закупок (Код исключения СМСП)]],ТаблИсключ,2,FALSE)</f>
        <v>#N/A</v>
      </c>
      <c r="N510" s="20"/>
      <c r="O510" s="12"/>
      <c r="P510" s="37"/>
      <c r="Q510" s="12"/>
      <c r="R510" s="12"/>
      <c r="S510" s="12"/>
      <c r="T510" s="16" t="e">
        <f>VLOOKUP(Таблица91112282710[[#This Row],[Ставка НДС]],ТаблицаСтавкиНДС[],2,FALSE)</f>
        <v>#N/A</v>
      </c>
      <c r="U510" s="6"/>
      <c r="V510" t="e">
        <f>VLOOKUP(Таблица91112282710[[#This Row],[Название источника финансирования]],ТаблИстФинанс[],2,FALSE)</f>
        <v>#N/A</v>
      </c>
      <c r="W510" s="2"/>
      <c r="X510" s="14"/>
      <c r="Y510" s="13"/>
      <c r="Z510" s="13"/>
      <c r="AA510" s="13"/>
      <c r="AB510" s="13"/>
      <c r="AC510" s="17"/>
      <c r="AD510" s="17"/>
      <c r="AE510" s="20"/>
      <c r="AF510" s="20"/>
      <c r="AG510" s="6"/>
      <c r="AH510" t="e">
        <f>VLOOKUP(Таблица91112282710[[#This Row],[Название способа закупки]],ТаблСпосЗакуп[],2,FALSE)</f>
        <v>#N/A</v>
      </c>
      <c r="AI510" s="6"/>
      <c r="AJ510" t="e">
        <f>VLOOKUP(Таблица91112282710[[#This Row],[Название формы конкурентной закупки]],ТаблФормЗакуп[],2,FALSE)</f>
        <v>#N/A</v>
      </c>
      <c r="AM510" s="14"/>
      <c r="AN510" s="14"/>
      <c r="AO510" s="15"/>
      <c r="AP510" s="14"/>
      <c r="AQ510" s="14"/>
      <c r="AR510" s="14"/>
      <c r="AT510" s="2"/>
      <c r="AV510" s="6"/>
      <c r="AW510" t="e">
        <f>VLOOKUP(Таблица91112282710[[#This Row],[Название ПД1 для согласования]],ТаблПодрГазпром[],2,FALSE)</f>
        <v>#N/A</v>
      </c>
      <c r="AX510" s="6"/>
      <c r="AY510" t="e">
        <f>VLOOKUP(Таблица91112282710[[#This Row],[Название ПД2 для согласования]],ТаблПодрГазпром[],2,FALSE)</f>
        <v>#N/A</v>
      </c>
      <c r="AZ510" s="6"/>
      <c r="BA510" t="e">
        <f>VLOOKUP(Таблица91112282710[[#This Row],[Название ПД3 для согласования]],ТаблПодрГазпром[],2,FALSE)</f>
        <v>#N/A</v>
      </c>
      <c r="BB510" s="6"/>
      <c r="BC510" t="e">
        <f>VLOOKUP(Таблица91112282710[[#This Row],[Название ПД4 для согласования]],ТаблПодрГазпром[],2,FALSE)</f>
        <v>#N/A</v>
      </c>
      <c r="BD510" s="6"/>
      <c r="BE510" t="e">
        <f>VLOOKUP(Таблица91112282710[[#This Row],[Название ПД5 для согласования]],ТаблПодрГазпром[],2,FALSE)</f>
        <v>#N/A</v>
      </c>
      <c r="BF510" s="2"/>
      <c r="BG510" s="12"/>
      <c r="BH510" s="12"/>
      <c r="BI510" s="6"/>
      <c r="BJ510" t="e">
        <f>VLOOKUP(Таблица91112282710[[#This Row],[Название направления закупки]],ТаблНапрЗакуп[],2,FALSE)</f>
        <v>#N/A</v>
      </c>
      <c r="BK510" s="14"/>
      <c r="BL510" s="43" t="e">
        <f>VLOOKUP(Таблица91112282710[[#This Row],[Наименование подразделения-заявителя закупки (только для закупок ОАО "Газпром")]],ТаблПодрГазпром[],2,FALSE)</f>
        <v>#N/A</v>
      </c>
      <c r="BM510" s="14"/>
    </row>
    <row r="511" spans="1:65" x14ac:dyDescent="0.25">
      <c r="A511" s="2"/>
      <c r="B511" s="16"/>
      <c r="C511" s="6"/>
      <c r="D511" t="e">
        <f>VLOOKUP(Таблица91112282710[[#This Row],[Название документа, основания для закупки]],ТаблОснЗакуп[],2,FALSE)</f>
        <v>#N/A</v>
      </c>
      <c r="E511" s="2"/>
      <c r="F511" s="6"/>
      <c r="G511" s="41" t="e">
        <f>VLOOKUP(Таблица91112282710[[#This Row],[ Название раздела Плана]],ТаблРазделПлана4[],2,FALSE)</f>
        <v>#N/A</v>
      </c>
      <c r="H511" s="14"/>
      <c r="I511" s="14"/>
      <c r="J511" s="17"/>
      <c r="K511" s="17"/>
      <c r="L511" s="52"/>
      <c r="M511" s="51" t="e">
        <f>VLOOKUP(Таблица91112282710[[#This Row],[Предмет закупки для учета исключений  в годовом объеме закупок (Код исключения СМСП)]],ТаблИсключ,2,FALSE)</f>
        <v>#N/A</v>
      </c>
      <c r="N511" s="20"/>
      <c r="O511" s="12"/>
      <c r="P511" s="37"/>
      <c r="Q511" s="12"/>
      <c r="R511" s="12"/>
      <c r="S511" s="12"/>
      <c r="T511" s="16" t="e">
        <f>VLOOKUP(Таблица91112282710[[#This Row],[Ставка НДС]],ТаблицаСтавкиНДС[],2,FALSE)</f>
        <v>#N/A</v>
      </c>
      <c r="U511" s="6"/>
      <c r="V511" t="e">
        <f>VLOOKUP(Таблица91112282710[[#This Row],[Название источника финансирования]],ТаблИстФинанс[],2,FALSE)</f>
        <v>#N/A</v>
      </c>
      <c r="W511" s="2"/>
      <c r="X511" s="14"/>
      <c r="Y511" s="13"/>
      <c r="Z511" s="13"/>
      <c r="AA511" s="13"/>
      <c r="AB511" s="13"/>
      <c r="AC511" s="17"/>
      <c r="AD511" s="17"/>
      <c r="AE511" s="20"/>
      <c r="AF511" s="20"/>
      <c r="AG511" s="6"/>
      <c r="AH511" t="e">
        <f>VLOOKUP(Таблица91112282710[[#This Row],[Название способа закупки]],ТаблСпосЗакуп[],2,FALSE)</f>
        <v>#N/A</v>
      </c>
      <c r="AI511" s="6"/>
      <c r="AJ511" t="e">
        <f>VLOOKUP(Таблица91112282710[[#This Row],[Название формы конкурентной закупки]],ТаблФормЗакуп[],2,FALSE)</f>
        <v>#N/A</v>
      </c>
      <c r="AM511" s="14"/>
      <c r="AN511" s="14"/>
      <c r="AO511" s="15"/>
      <c r="AP511" s="14"/>
      <c r="AQ511" s="14"/>
      <c r="AR511" s="14"/>
      <c r="AT511" s="2"/>
      <c r="AV511" s="6"/>
      <c r="AW511" t="e">
        <f>VLOOKUP(Таблица91112282710[[#This Row],[Название ПД1 для согласования]],ТаблПодрГазпром[],2,FALSE)</f>
        <v>#N/A</v>
      </c>
      <c r="AX511" s="6"/>
      <c r="AY511" t="e">
        <f>VLOOKUP(Таблица91112282710[[#This Row],[Название ПД2 для согласования]],ТаблПодрГазпром[],2,FALSE)</f>
        <v>#N/A</v>
      </c>
      <c r="AZ511" s="6"/>
      <c r="BA511" t="e">
        <f>VLOOKUP(Таблица91112282710[[#This Row],[Название ПД3 для согласования]],ТаблПодрГазпром[],2,FALSE)</f>
        <v>#N/A</v>
      </c>
      <c r="BB511" s="6"/>
      <c r="BC511" t="e">
        <f>VLOOKUP(Таблица91112282710[[#This Row],[Название ПД4 для согласования]],ТаблПодрГазпром[],2,FALSE)</f>
        <v>#N/A</v>
      </c>
      <c r="BD511" s="6"/>
      <c r="BE511" t="e">
        <f>VLOOKUP(Таблица91112282710[[#This Row],[Название ПД5 для согласования]],ТаблПодрГазпром[],2,FALSE)</f>
        <v>#N/A</v>
      </c>
      <c r="BF511" s="2"/>
      <c r="BG511" s="12"/>
      <c r="BH511" s="12"/>
      <c r="BI511" s="6"/>
      <c r="BJ511" t="e">
        <f>VLOOKUP(Таблица91112282710[[#This Row],[Название направления закупки]],ТаблНапрЗакуп[],2,FALSE)</f>
        <v>#N/A</v>
      </c>
      <c r="BK511" s="14"/>
      <c r="BL511" s="44" t="e">
        <f>VLOOKUP(Таблица91112282710[[#This Row],[Наименование подразделения-заявителя закупки (только для закупок ОАО "Газпром")]],ТаблПодрГазпром[],2,FALSE)</f>
        <v>#N/A</v>
      </c>
      <c r="BM511" s="14"/>
    </row>
    <row r="512" spans="1:65" x14ac:dyDescent="0.25">
      <c r="A512" s="2"/>
      <c r="B512" s="16"/>
      <c r="C512" s="6"/>
      <c r="D512" t="e">
        <f>VLOOKUP(Таблица91112282710[[#This Row],[Название документа, основания для закупки]],ТаблОснЗакуп[],2,FALSE)</f>
        <v>#N/A</v>
      </c>
      <c r="E512" s="2"/>
      <c r="F512" s="6"/>
      <c r="G512" s="41" t="e">
        <f>VLOOKUP(Таблица91112282710[[#This Row],[ Название раздела Плана]],ТаблРазделПлана4[],2,FALSE)</f>
        <v>#N/A</v>
      </c>
      <c r="H512" s="14"/>
      <c r="I512" s="14"/>
      <c r="J512" s="17"/>
      <c r="K512" s="17"/>
      <c r="L512" s="52"/>
      <c r="M512" s="51" t="e">
        <f>VLOOKUP(Таблица91112282710[[#This Row],[Предмет закупки для учета исключений  в годовом объеме закупок (Код исключения СМСП)]],ТаблИсключ,2,FALSE)</f>
        <v>#N/A</v>
      </c>
      <c r="N512" s="20"/>
      <c r="O512" s="12"/>
      <c r="P512" s="37"/>
      <c r="Q512" s="12"/>
      <c r="R512" s="12"/>
      <c r="S512" s="12"/>
      <c r="T512" s="16" t="e">
        <f>VLOOKUP(Таблица91112282710[[#This Row],[Ставка НДС]],ТаблицаСтавкиНДС[],2,FALSE)</f>
        <v>#N/A</v>
      </c>
      <c r="U512" s="6"/>
      <c r="V512" t="e">
        <f>VLOOKUP(Таблица91112282710[[#This Row],[Название источника финансирования]],ТаблИстФинанс[],2,FALSE)</f>
        <v>#N/A</v>
      </c>
      <c r="W512" s="2"/>
      <c r="X512" s="14"/>
      <c r="Y512" s="13"/>
      <c r="Z512" s="13"/>
      <c r="AA512" s="13"/>
      <c r="AB512" s="13"/>
      <c r="AC512" s="17"/>
      <c r="AD512" s="17"/>
      <c r="AE512" s="20"/>
      <c r="AF512" s="20"/>
      <c r="AG512" s="6"/>
      <c r="AH512" t="e">
        <f>VLOOKUP(Таблица91112282710[[#This Row],[Название способа закупки]],ТаблСпосЗакуп[],2,FALSE)</f>
        <v>#N/A</v>
      </c>
      <c r="AI512" s="6"/>
      <c r="AJ512" t="e">
        <f>VLOOKUP(Таблица91112282710[[#This Row],[Название формы конкурентной закупки]],ТаблФормЗакуп[],2,FALSE)</f>
        <v>#N/A</v>
      </c>
      <c r="AM512" s="14"/>
      <c r="AN512" s="14"/>
      <c r="AO512" s="15"/>
      <c r="AP512" s="14"/>
      <c r="AQ512" s="14"/>
      <c r="AR512" s="14"/>
      <c r="AT512" s="2"/>
      <c r="AV512" s="6"/>
      <c r="AW512" t="e">
        <f>VLOOKUP(Таблица91112282710[[#This Row],[Название ПД1 для согласования]],ТаблПодрГазпром[],2,FALSE)</f>
        <v>#N/A</v>
      </c>
      <c r="AX512" s="6"/>
      <c r="AY512" t="e">
        <f>VLOOKUP(Таблица91112282710[[#This Row],[Название ПД2 для согласования]],ТаблПодрГазпром[],2,FALSE)</f>
        <v>#N/A</v>
      </c>
      <c r="AZ512" s="6"/>
      <c r="BA512" t="e">
        <f>VLOOKUP(Таблица91112282710[[#This Row],[Название ПД3 для согласования]],ТаблПодрГазпром[],2,FALSE)</f>
        <v>#N/A</v>
      </c>
      <c r="BB512" s="6"/>
      <c r="BC512" t="e">
        <f>VLOOKUP(Таблица91112282710[[#This Row],[Название ПД4 для согласования]],ТаблПодрГазпром[],2,FALSE)</f>
        <v>#N/A</v>
      </c>
      <c r="BD512" s="6"/>
      <c r="BE512" t="e">
        <f>VLOOKUP(Таблица91112282710[[#This Row],[Название ПД5 для согласования]],ТаблПодрГазпром[],2,FALSE)</f>
        <v>#N/A</v>
      </c>
      <c r="BF512" s="2"/>
      <c r="BG512" s="12"/>
      <c r="BH512" s="12"/>
      <c r="BI512" s="6"/>
      <c r="BJ512" t="e">
        <f>VLOOKUP(Таблица91112282710[[#This Row],[Название направления закупки]],ТаблНапрЗакуп[],2,FALSE)</f>
        <v>#N/A</v>
      </c>
      <c r="BK512" s="14"/>
      <c r="BL512" s="43" t="e">
        <f>VLOOKUP(Таблица91112282710[[#This Row],[Наименование подразделения-заявителя закупки (только для закупок ОАО "Газпром")]],ТаблПодрГазпром[],2,FALSE)</f>
        <v>#N/A</v>
      </c>
      <c r="BM512" s="14"/>
    </row>
    <row r="513" spans="1:65" x14ac:dyDescent="0.25">
      <c r="A513" s="2"/>
      <c r="B513" s="16"/>
      <c r="C513" s="6"/>
      <c r="D513" t="e">
        <f>VLOOKUP(Таблица91112282710[[#This Row],[Название документа, основания для закупки]],ТаблОснЗакуп[],2,FALSE)</f>
        <v>#N/A</v>
      </c>
      <c r="E513" s="2"/>
      <c r="F513" s="6"/>
      <c r="G513" s="41" t="e">
        <f>VLOOKUP(Таблица91112282710[[#This Row],[ Название раздела Плана]],ТаблРазделПлана4[],2,FALSE)</f>
        <v>#N/A</v>
      </c>
      <c r="H513" s="14"/>
      <c r="I513" s="14"/>
      <c r="J513" s="17"/>
      <c r="K513" s="17"/>
      <c r="L513" s="52"/>
      <c r="M513" s="51" t="e">
        <f>VLOOKUP(Таблица91112282710[[#This Row],[Предмет закупки для учета исключений  в годовом объеме закупок (Код исключения СМСП)]],ТаблИсключ,2,FALSE)</f>
        <v>#N/A</v>
      </c>
      <c r="N513" s="20"/>
      <c r="O513" s="12"/>
      <c r="P513" s="37"/>
      <c r="Q513" s="12"/>
      <c r="R513" s="12"/>
      <c r="S513" s="12"/>
      <c r="T513" s="16" t="e">
        <f>VLOOKUP(Таблица91112282710[[#This Row],[Ставка НДС]],ТаблицаСтавкиНДС[],2,FALSE)</f>
        <v>#N/A</v>
      </c>
      <c r="U513" s="6"/>
      <c r="V513" t="e">
        <f>VLOOKUP(Таблица91112282710[[#This Row],[Название источника финансирования]],ТаблИстФинанс[],2,FALSE)</f>
        <v>#N/A</v>
      </c>
      <c r="W513" s="2"/>
      <c r="X513" s="14"/>
      <c r="Y513" s="13"/>
      <c r="Z513" s="13"/>
      <c r="AA513" s="13"/>
      <c r="AB513" s="13"/>
      <c r="AC513" s="17"/>
      <c r="AD513" s="17"/>
      <c r="AE513" s="20"/>
      <c r="AF513" s="20"/>
      <c r="AG513" s="6"/>
      <c r="AH513" t="e">
        <f>VLOOKUP(Таблица91112282710[[#This Row],[Название способа закупки]],ТаблСпосЗакуп[],2,FALSE)</f>
        <v>#N/A</v>
      </c>
      <c r="AI513" s="6"/>
      <c r="AJ513" t="e">
        <f>VLOOKUP(Таблица91112282710[[#This Row],[Название формы конкурентной закупки]],ТаблФормЗакуп[],2,FALSE)</f>
        <v>#N/A</v>
      </c>
      <c r="AM513" s="14"/>
      <c r="AN513" s="14"/>
      <c r="AO513" s="15"/>
      <c r="AP513" s="14"/>
      <c r="AQ513" s="14"/>
      <c r="AR513" s="14"/>
      <c r="AT513" s="2"/>
      <c r="AV513" s="6"/>
      <c r="AW513" t="e">
        <f>VLOOKUP(Таблица91112282710[[#This Row],[Название ПД1 для согласования]],ТаблПодрГазпром[],2,FALSE)</f>
        <v>#N/A</v>
      </c>
      <c r="AX513" s="6"/>
      <c r="AY513" t="e">
        <f>VLOOKUP(Таблица91112282710[[#This Row],[Название ПД2 для согласования]],ТаблПодрГазпром[],2,FALSE)</f>
        <v>#N/A</v>
      </c>
      <c r="AZ513" s="6"/>
      <c r="BA513" t="e">
        <f>VLOOKUP(Таблица91112282710[[#This Row],[Название ПД3 для согласования]],ТаблПодрГазпром[],2,FALSE)</f>
        <v>#N/A</v>
      </c>
      <c r="BB513" s="6"/>
      <c r="BC513" t="e">
        <f>VLOOKUP(Таблица91112282710[[#This Row],[Название ПД4 для согласования]],ТаблПодрГазпром[],2,FALSE)</f>
        <v>#N/A</v>
      </c>
      <c r="BD513" s="6"/>
      <c r="BE513" t="e">
        <f>VLOOKUP(Таблица91112282710[[#This Row],[Название ПД5 для согласования]],ТаблПодрГазпром[],2,FALSE)</f>
        <v>#N/A</v>
      </c>
      <c r="BF513" s="2"/>
      <c r="BG513" s="12"/>
      <c r="BH513" s="12"/>
      <c r="BI513" s="6"/>
      <c r="BJ513" t="e">
        <f>VLOOKUP(Таблица91112282710[[#This Row],[Название направления закупки]],ТаблНапрЗакуп[],2,FALSE)</f>
        <v>#N/A</v>
      </c>
      <c r="BK513" s="14"/>
      <c r="BL513" s="44" t="e">
        <f>VLOOKUP(Таблица91112282710[[#This Row],[Наименование подразделения-заявителя закупки (только для закупок ОАО "Газпром")]],ТаблПодрГазпром[],2,FALSE)</f>
        <v>#N/A</v>
      </c>
      <c r="BM513" s="14"/>
    </row>
    <row r="514" spans="1:65" x14ac:dyDescent="0.25">
      <c r="A514" s="2"/>
      <c r="B514" s="16"/>
      <c r="C514" s="6"/>
      <c r="D514" t="e">
        <f>VLOOKUP(Таблица91112282710[[#This Row],[Название документа, основания для закупки]],ТаблОснЗакуп[],2,FALSE)</f>
        <v>#N/A</v>
      </c>
      <c r="E514" s="2"/>
      <c r="F514" s="6"/>
      <c r="G514" s="41" t="e">
        <f>VLOOKUP(Таблица91112282710[[#This Row],[ Название раздела Плана]],ТаблРазделПлана4[],2,FALSE)</f>
        <v>#N/A</v>
      </c>
      <c r="H514" s="14"/>
      <c r="I514" s="14"/>
      <c r="J514" s="17"/>
      <c r="K514" s="17"/>
      <c r="L514" s="52"/>
      <c r="M514" s="51" t="e">
        <f>VLOOKUP(Таблица91112282710[[#This Row],[Предмет закупки для учета исключений  в годовом объеме закупок (Код исключения СМСП)]],ТаблИсключ,2,FALSE)</f>
        <v>#N/A</v>
      </c>
      <c r="N514" s="20"/>
      <c r="O514" s="12"/>
      <c r="P514" s="37"/>
      <c r="Q514" s="12"/>
      <c r="R514" s="12"/>
      <c r="S514" s="12"/>
      <c r="T514" s="16" t="e">
        <f>VLOOKUP(Таблица91112282710[[#This Row],[Ставка НДС]],ТаблицаСтавкиНДС[],2,FALSE)</f>
        <v>#N/A</v>
      </c>
      <c r="U514" s="6"/>
      <c r="V514" t="e">
        <f>VLOOKUP(Таблица91112282710[[#This Row],[Название источника финансирования]],ТаблИстФинанс[],2,FALSE)</f>
        <v>#N/A</v>
      </c>
      <c r="W514" s="2"/>
      <c r="X514" s="14"/>
      <c r="Y514" s="13"/>
      <c r="Z514" s="13"/>
      <c r="AA514" s="13"/>
      <c r="AB514" s="13"/>
      <c r="AC514" s="17"/>
      <c r="AD514" s="17"/>
      <c r="AE514" s="20"/>
      <c r="AF514" s="20"/>
      <c r="AG514" s="6"/>
      <c r="AH514" t="e">
        <f>VLOOKUP(Таблица91112282710[[#This Row],[Название способа закупки]],ТаблСпосЗакуп[],2,FALSE)</f>
        <v>#N/A</v>
      </c>
      <c r="AI514" s="6"/>
      <c r="AJ514" t="e">
        <f>VLOOKUP(Таблица91112282710[[#This Row],[Название формы конкурентной закупки]],ТаблФормЗакуп[],2,FALSE)</f>
        <v>#N/A</v>
      </c>
      <c r="AM514" s="14"/>
      <c r="AN514" s="14"/>
      <c r="AO514" s="15"/>
      <c r="AP514" s="14"/>
      <c r="AQ514" s="14"/>
      <c r="AR514" s="14"/>
      <c r="AT514" s="2"/>
      <c r="AV514" s="6"/>
      <c r="AW514" t="e">
        <f>VLOOKUP(Таблица91112282710[[#This Row],[Название ПД1 для согласования]],ТаблПодрГазпром[],2,FALSE)</f>
        <v>#N/A</v>
      </c>
      <c r="AX514" s="6"/>
      <c r="AY514" t="e">
        <f>VLOOKUP(Таблица91112282710[[#This Row],[Название ПД2 для согласования]],ТаблПодрГазпром[],2,FALSE)</f>
        <v>#N/A</v>
      </c>
      <c r="AZ514" s="6"/>
      <c r="BA514" t="e">
        <f>VLOOKUP(Таблица91112282710[[#This Row],[Название ПД3 для согласования]],ТаблПодрГазпром[],2,FALSE)</f>
        <v>#N/A</v>
      </c>
      <c r="BB514" s="6"/>
      <c r="BC514" t="e">
        <f>VLOOKUP(Таблица91112282710[[#This Row],[Название ПД4 для согласования]],ТаблПодрГазпром[],2,FALSE)</f>
        <v>#N/A</v>
      </c>
      <c r="BD514" s="6"/>
      <c r="BE514" t="e">
        <f>VLOOKUP(Таблица91112282710[[#This Row],[Название ПД5 для согласования]],ТаблПодрГазпром[],2,FALSE)</f>
        <v>#N/A</v>
      </c>
      <c r="BF514" s="2"/>
      <c r="BG514" s="12"/>
      <c r="BH514" s="12"/>
      <c r="BI514" s="6"/>
      <c r="BJ514" t="e">
        <f>VLOOKUP(Таблица91112282710[[#This Row],[Название направления закупки]],ТаблНапрЗакуп[],2,FALSE)</f>
        <v>#N/A</v>
      </c>
      <c r="BK514" s="14"/>
      <c r="BL514" s="43" t="e">
        <f>VLOOKUP(Таблица91112282710[[#This Row],[Наименование подразделения-заявителя закупки (только для закупок ОАО "Газпром")]],ТаблПодрГазпром[],2,FALSE)</f>
        <v>#N/A</v>
      </c>
      <c r="BM514" s="14"/>
    </row>
    <row r="515" spans="1:65" x14ac:dyDescent="0.25">
      <c r="A515" s="2"/>
      <c r="B515" s="16"/>
      <c r="C515" s="6"/>
      <c r="D515" t="e">
        <f>VLOOKUP(Таблица91112282710[[#This Row],[Название документа, основания для закупки]],ТаблОснЗакуп[],2,FALSE)</f>
        <v>#N/A</v>
      </c>
      <c r="E515" s="2"/>
      <c r="F515" s="6"/>
      <c r="G515" s="41" t="e">
        <f>VLOOKUP(Таблица91112282710[[#This Row],[ Название раздела Плана]],ТаблРазделПлана4[],2,FALSE)</f>
        <v>#N/A</v>
      </c>
      <c r="H515" s="14"/>
      <c r="I515" s="14"/>
      <c r="J515" s="17"/>
      <c r="K515" s="17"/>
      <c r="L515" s="52"/>
      <c r="M515" s="51" t="e">
        <f>VLOOKUP(Таблица91112282710[[#This Row],[Предмет закупки для учета исключений  в годовом объеме закупок (Код исключения СМСП)]],ТаблИсключ,2,FALSE)</f>
        <v>#N/A</v>
      </c>
      <c r="N515" s="20"/>
      <c r="O515" s="12"/>
      <c r="P515" s="37"/>
      <c r="Q515" s="12"/>
      <c r="R515" s="12"/>
      <c r="S515" s="12"/>
      <c r="T515" s="16" t="e">
        <f>VLOOKUP(Таблица91112282710[[#This Row],[Ставка НДС]],ТаблицаСтавкиНДС[],2,FALSE)</f>
        <v>#N/A</v>
      </c>
      <c r="U515" s="6"/>
      <c r="V515" t="e">
        <f>VLOOKUP(Таблица91112282710[[#This Row],[Название источника финансирования]],ТаблИстФинанс[],2,FALSE)</f>
        <v>#N/A</v>
      </c>
      <c r="W515" s="2"/>
      <c r="X515" s="14"/>
      <c r="Y515" s="13"/>
      <c r="Z515" s="13"/>
      <c r="AA515" s="13"/>
      <c r="AB515" s="13"/>
      <c r="AC515" s="17"/>
      <c r="AD515" s="17"/>
      <c r="AE515" s="20"/>
      <c r="AF515" s="20"/>
      <c r="AG515" s="6"/>
      <c r="AH515" t="e">
        <f>VLOOKUP(Таблица91112282710[[#This Row],[Название способа закупки]],ТаблСпосЗакуп[],2,FALSE)</f>
        <v>#N/A</v>
      </c>
      <c r="AI515" s="6"/>
      <c r="AJ515" t="e">
        <f>VLOOKUP(Таблица91112282710[[#This Row],[Название формы конкурентной закупки]],ТаблФормЗакуп[],2,FALSE)</f>
        <v>#N/A</v>
      </c>
      <c r="AM515" s="14"/>
      <c r="AN515" s="14"/>
      <c r="AO515" s="15"/>
      <c r="AP515" s="14"/>
      <c r="AQ515" s="14"/>
      <c r="AR515" s="14"/>
      <c r="AT515" s="2"/>
      <c r="AV515" s="6"/>
      <c r="AW515" t="e">
        <f>VLOOKUP(Таблица91112282710[[#This Row],[Название ПД1 для согласования]],ТаблПодрГазпром[],2,FALSE)</f>
        <v>#N/A</v>
      </c>
      <c r="AX515" s="6"/>
      <c r="AY515" t="e">
        <f>VLOOKUP(Таблица91112282710[[#This Row],[Название ПД2 для согласования]],ТаблПодрГазпром[],2,FALSE)</f>
        <v>#N/A</v>
      </c>
      <c r="AZ515" s="6"/>
      <c r="BA515" t="e">
        <f>VLOOKUP(Таблица91112282710[[#This Row],[Название ПД3 для согласования]],ТаблПодрГазпром[],2,FALSE)</f>
        <v>#N/A</v>
      </c>
      <c r="BB515" s="6"/>
      <c r="BC515" t="e">
        <f>VLOOKUP(Таблица91112282710[[#This Row],[Название ПД4 для согласования]],ТаблПодрГазпром[],2,FALSE)</f>
        <v>#N/A</v>
      </c>
      <c r="BD515" s="6"/>
      <c r="BE515" t="e">
        <f>VLOOKUP(Таблица91112282710[[#This Row],[Название ПД5 для согласования]],ТаблПодрГазпром[],2,FALSE)</f>
        <v>#N/A</v>
      </c>
      <c r="BF515" s="2"/>
      <c r="BG515" s="12"/>
      <c r="BH515" s="12"/>
      <c r="BI515" s="6"/>
      <c r="BJ515" t="e">
        <f>VLOOKUP(Таблица91112282710[[#This Row],[Название направления закупки]],ТаблНапрЗакуп[],2,FALSE)</f>
        <v>#N/A</v>
      </c>
      <c r="BK515" s="14"/>
      <c r="BL515" s="44" t="e">
        <f>VLOOKUP(Таблица91112282710[[#This Row],[Наименование подразделения-заявителя закупки (только для закупок ОАО "Газпром")]],ТаблПодрГазпром[],2,FALSE)</f>
        <v>#N/A</v>
      </c>
      <c r="BM515" s="14"/>
    </row>
    <row r="516" spans="1:65" x14ac:dyDescent="0.25">
      <c r="A516" s="2"/>
      <c r="B516" s="16"/>
      <c r="C516" s="6"/>
      <c r="D516" t="e">
        <f>VLOOKUP(Таблица91112282710[[#This Row],[Название документа, основания для закупки]],ТаблОснЗакуп[],2,FALSE)</f>
        <v>#N/A</v>
      </c>
      <c r="E516" s="2"/>
      <c r="F516" s="6"/>
      <c r="G516" s="41" t="e">
        <f>VLOOKUP(Таблица91112282710[[#This Row],[ Название раздела Плана]],ТаблРазделПлана4[],2,FALSE)</f>
        <v>#N/A</v>
      </c>
      <c r="H516" s="14"/>
      <c r="I516" s="14"/>
      <c r="J516" s="17"/>
      <c r="K516" s="17"/>
      <c r="L516" s="52"/>
      <c r="M516" s="51" t="e">
        <f>VLOOKUP(Таблица91112282710[[#This Row],[Предмет закупки для учета исключений  в годовом объеме закупок (Код исключения СМСП)]],ТаблИсключ,2,FALSE)</f>
        <v>#N/A</v>
      </c>
      <c r="N516" s="20"/>
      <c r="O516" s="12"/>
      <c r="P516" s="37"/>
      <c r="Q516" s="12"/>
      <c r="R516" s="12"/>
      <c r="S516" s="12"/>
      <c r="T516" s="16" t="e">
        <f>VLOOKUP(Таблица91112282710[[#This Row],[Ставка НДС]],ТаблицаСтавкиНДС[],2,FALSE)</f>
        <v>#N/A</v>
      </c>
      <c r="U516" s="6"/>
      <c r="V516" t="e">
        <f>VLOOKUP(Таблица91112282710[[#This Row],[Название источника финансирования]],ТаблИстФинанс[],2,FALSE)</f>
        <v>#N/A</v>
      </c>
      <c r="W516" s="2"/>
      <c r="X516" s="14"/>
      <c r="Y516" s="13"/>
      <c r="Z516" s="13"/>
      <c r="AA516" s="13"/>
      <c r="AB516" s="13"/>
      <c r="AC516" s="17"/>
      <c r="AD516" s="17"/>
      <c r="AE516" s="20"/>
      <c r="AF516" s="20"/>
      <c r="AG516" s="6"/>
      <c r="AH516" t="e">
        <f>VLOOKUP(Таблица91112282710[[#This Row],[Название способа закупки]],ТаблСпосЗакуп[],2,FALSE)</f>
        <v>#N/A</v>
      </c>
      <c r="AI516" s="6"/>
      <c r="AJ516" t="e">
        <f>VLOOKUP(Таблица91112282710[[#This Row],[Название формы конкурентной закупки]],ТаблФормЗакуп[],2,FALSE)</f>
        <v>#N/A</v>
      </c>
      <c r="AM516" s="14"/>
      <c r="AN516" s="14"/>
      <c r="AO516" s="15"/>
      <c r="AP516" s="14"/>
      <c r="AQ516" s="14"/>
      <c r="AR516" s="14"/>
      <c r="AT516" s="2"/>
      <c r="AV516" s="6"/>
      <c r="AW516" t="e">
        <f>VLOOKUP(Таблица91112282710[[#This Row],[Название ПД1 для согласования]],ТаблПодрГазпром[],2,FALSE)</f>
        <v>#N/A</v>
      </c>
      <c r="AX516" s="6"/>
      <c r="AY516" t="e">
        <f>VLOOKUP(Таблица91112282710[[#This Row],[Название ПД2 для согласования]],ТаблПодрГазпром[],2,FALSE)</f>
        <v>#N/A</v>
      </c>
      <c r="AZ516" s="6"/>
      <c r="BA516" t="e">
        <f>VLOOKUP(Таблица91112282710[[#This Row],[Название ПД3 для согласования]],ТаблПодрГазпром[],2,FALSE)</f>
        <v>#N/A</v>
      </c>
      <c r="BB516" s="6"/>
      <c r="BC516" t="e">
        <f>VLOOKUP(Таблица91112282710[[#This Row],[Название ПД4 для согласования]],ТаблПодрГазпром[],2,FALSE)</f>
        <v>#N/A</v>
      </c>
      <c r="BD516" s="6"/>
      <c r="BE516" t="e">
        <f>VLOOKUP(Таблица91112282710[[#This Row],[Название ПД5 для согласования]],ТаблПодрГазпром[],2,FALSE)</f>
        <v>#N/A</v>
      </c>
      <c r="BF516" s="2"/>
      <c r="BG516" s="12"/>
      <c r="BH516" s="12"/>
      <c r="BI516" s="6"/>
      <c r="BJ516" t="e">
        <f>VLOOKUP(Таблица91112282710[[#This Row],[Название направления закупки]],ТаблНапрЗакуп[],2,FALSE)</f>
        <v>#N/A</v>
      </c>
      <c r="BK516" s="14"/>
      <c r="BL516" s="43" t="e">
        <f>VLOOKUP(Таблица91112282710[[#This Row],[Наименование подразделения-заявителя закупки (только для закупок ОАО "Газпром")]],ТаблПодрГазпром[],2,FALSE)</f>
        <v>#N/A</v>
      </c>
      <c r="BM516" s="14"/>
    </row>
    <row r="517" spans="1:65" x14ac:dyDescent="0.25">
      <c r="A517" s="2"/>
      <c r="B517" s="16"/>
      <c r="C517" s="6"/>
      <c r="D517" t="e">
        <f>VLOOKUP(Таблица91112282710[[#This Row],[Название документа, основания для закупки]],ТаблОснЗакуп[],2,FALSE)</f>
        <v>#N/A</v>
      </c>
      <c r="E517" s="2"/>
      <c r="F517" s="6"/>
      <c r="G517" s="41" t="e">
        <f>VLOOKUP(Таблица91112282710[[#This Row],[ Название раздела Плана]],ТаблРазделПлана4[],2,FALSE)</f>
        <v>#N/A</v>
      </c>
      <c r="H517" s="14"/>
      <c r="I517" s="14"/>
      <c r="J517" s="17"/>
      <c r="K517" s="17"/>
      <c r="L517" s="52"/>
      <c r="M517" s="51" t="e">
        <f>VLOOKUP(Таблица91112282710[[#This Row],[Предмет закупки для учета исключений  в годовом объеме закупок (Код исключения СМСП)]],ТаблИсключ,2,FALSE)</f>
        <v>#N/A</v>
      </c>
      <c r="N517" s="20"/>
      <c r="O517" s="12"/>
      <c r="P517" s="37"/>
      <c r="Q517" s="12"/>
      <c r="R517" s="12"/>
      <c r="S517" s="12"/>
      <c r="T517" s="16" t="e">
        <f>VLOOKUP(Таблица91112282710[[#This Row],[Ставка НДС]],ТаблицаСтавкиНДС[],2,FALSE)</f>
        <v>#N/A</v>
      </c>
      <c r="U517" s="6"/>
      <c r="V517" t="e">
        <f>VLOOKUP(Таблица91112282710[[#This Row],[Название источника финансирования]],ТаблИстФинанс[],2,FALSE)</f>
        <v>#N/A</v>
      </c>
      <c r="W517" s="2"/>
      <c r="X517" s="14"/>
      <c r="Y517" s="13"/>
      <c r="Z517" s="13"/>
      <c r="AA517" s="13"/>
      <c r="AB517" s="13"/>
      <c r="AC517" s="17"/>
      <c r="AD517" s="17"/>
      <c r="AE517" s="20"/>
      <c r="AF517" s="20"/>
      <c r="AG517" s="6"/>
      <c r="AH517" t="e">
        <f>VLOOKUP(Таблица91112282710[[#This Row],[Название способа закупки]],ТаблСпосЗакуп[],2,FALSE)</f>
        <v>#N/A</v>
      </c>
      <c r="AI517" s="6"/>
      <c r="AJ517" t="e">
        <f>VLOOKUP(Таблица91112282710[[#This Row],[Название формы конкурентной закупки]],ТаблФормЗакуп[],2,FALSE)</f>
        <v>#N/A</v>
      </c>
      <c r="AM517" s="14"/>
      <c r="AN517" s="14"/>
      <c r="AO517" s="15"/>
      <c r="AP517" s="14"/>
      <c r="AQ517" s="14"/>
      <c r="AR517" s="14"/>
      <c r="AT517" s="2"/>
      <c r="AV517" s="6"/>
      <c r="AW517" t="e">
        <f>VLOOKUP(Таблица91112282710[[#This Row],[Название ПД1 для согласования]],ТаблПодрГазпром[],2,FALSE)</f>
        <v>#N/A</v>
      </c>
      <c r="AX517" s="6"/>
      <c r="AY517" t="e">
        <f>VLOOKUP(Таблица91112282710[[#This Row],[Название ПД2 для согласования]],ТаблПодрГазпром[],2,FALSE)</f>
        <v>#N/A</v>
      </c>
      <c r="AZ517" s="6"/>
      <c r="BA517" t="e">
        <f>VLOOKUP(Таблица91112282710[[#This Row],[Название ПД3 для согласования]],ТаблПодрГазпром[],2,FALSE)</f>
        <v>#N/A</v>
      </c>
      <c r="BB517" s="6"/>
      <c r="BC517" t="e">
        <f>VLOOKUP(Таблица91112282710[[#This Row],[Название ПД4 для согласования]],ТаблПодрГазпром[],2,FALSE)</f>
        <v>#N/A</v>
      </c>
      <c r="BD517" s="6"/>
      <c r="BE517" t="e">
        <f>VLOOKUP(Таблица91112282710[[#This Row],[Название ПД5 для согласования]],ТаблПодрГазпром[],2,FALSE)</f>
        <v>#N/A</v>
      </c>
      <c r="BF517" s="2"/>
      <c r="BG517" s="12"/>
      <c r="BH517" s="12"/>
      <c r="BI517" s="6"/>
      <c r="BJ517" t="e">
        <f>VLOOKUP(Таблица91112282710[[#This Row],[Название направления закупки]],ТаблНапрЗакуп[],2,FALSE)</f>
        <v>#N/A</v>
      </c>
      <c r="BK517" s="14"/>
      <c r="BL517" s="44" t="e">
        <f>VLOOKUP(Таблица91112282710[[#This Row],[Наименование подразделения-заявителя закупки (только для закупок ОАО "Газпром")]],ТаблПодрГазпром[],2,FALSE)</f>
        <v>#N/A</v>
      </c>
      <c r="BM517" s="14"/>
    </row>
    <row r="518" spans="1:65" x14ac:dyDescent="0.25">
      <c r="A518" s="2"/>
      <c r="B518" s="16"/>
      <c r="C518" s="6"/>
      <c r="D518" t="e">
        <f>VLOOKUP(Таблица91112282710[[#This Row],[Название документа, основания для закупки]],ТаблОснЗакуп[],2,FALSE)</f>
        <v>#N/A</v>
      </c>
      <c r="E518" s="2"/>
      <c r="F518" s="6"/>
      <c r="G518" s="41" t="e">
        <f>VLOOKUP(Таблица91112282710[[#This Row],[ Название раздела Плана]],ТаблРазделПлана4[],2,FALSE)</f>
        <v>#N/A</v>
      </c>
      <c r="H518" s="14"/>
      <c r="I518" s="14"/>
      <c r="J518" s="17"/>
      <c r="K518" s="17"/>
      <c r="L518" s="52"/>
      <c r="M518" s="51" t="e">
        <f>VLOOKUP(Таблица91112282710[[#This Row],[Предмет закупки для учета исключений  в годовом объеме закупок (Код исключения СМСП)]],ТаблИсключ,2,FALSE)</f>
        <v>#N/A</v>
      </c>
      <c r="N518" s="20"/>
      <c r="O518" s="12"/>
      <c r="P518" s="37"/>
      <c r="Q518" s="12"/>
      <c r="R518" s="12"/>
      <c r="S518" s="12"/>
      <c r="T518" s="16" t="e">
        <f>VLOOKUP(Таблица91112282710[[#This Row],[Ставка НДС]],ТаблицаСтавкиНДС[],2,FALSE)</f>
        <v>#N/A</v>
      </c>
      <c r="U518" s="6"/>
      <c r="V518" t="e">
        <f>VLOOKUP(Таблица91112282710[[#This Row],[Название источника финансирования]],ТаблИстФинанс[],2,FALSE)</f>
        <v>#N/A</v>
      </c>
      <c r="W518" s="2"/>
      <c r="X518" s="14"/>
      <c r="Y518" s="13"/>
      <c r="Z518" s="13"/>
      <c r="AA518" s="13"/>
      <c r="AB518" s="13"/>
      <c r="AC518" s="17"/>
      <c r="AD518" s="17"/>
      <c r="AE518" s="20"/>
      <c r="AF518" s="20"/>
      <c r="AG518" s="6"/>
      <c r="AH518" t="e">
        <f>VLOOKUP(Таблица91112282710[[#This Row],[Название способа закупки]],ТаблСпосЗакуп[],2,FALSE)</f>
        <v>#N/A</v>
      </c>
      <c r="AI518" s="6"/>
      <c r="AJ518" t="e">
        <f>VLOOKUP(Таблица91112282710[[#This Row],[Название формы конкурентной закупки]],ТаблФормЗакуп[],2,FALSE)</f>
        <v>#N/A</v>
      </c>
      <c r="AM518" s="14"/>
      <c r="AN518" s="14"/>
      <c r="AO518" s="15"/>
      <c r="AP518" s="14"/>
      <c r="AQ518" s="14"/>
      <c r="AR518" s="14"/>
      <c r="AT518" s="2"/>
      <c r="AV518" s="6"/>
      <c r="AW518" t="e">
        <f>VLOOKUP(Таблица91112282710[[#This Row],[Название ПД1 для согласования]],ТаблПодрГазпром[],2,FALSE)</f>
        <v>#N/A</v>
      </c>
      <c r="AX518" s="6"/>
      <c r="AY518" t="e">
        <f>VLOOKUP(Таблица91112282710[[#This Row],[Название ПД2 для согласования]],ТаблПодрГазпром[],2,FALSE)</f>
        <v>#N/A</v>
      </c>
      <c r="AZ518" s="6"/>
      <c r="BA518" t="e">
        <f>VLOOKUP(Таблица91112282710[[#This Row],[Название ПД3 для согласования]],ТаблПодрГазпром[],2,FALSE)</f>
        <v>#N/A</v>
      </c>
      <c r="BB518" s="6"/>
      <c r="BC518" t="e">
        <f>VLOOKUP(Таблица91112282710[[#This Row],[Название ПД4 для согласования]],ТаблПодрГазпром[],2,FALSE)</f>
        <v>#N/A</v>
      </c>
      <c r="BD518" s="6"/>
      <c r="BE518" t="e">
        <f>VLOOKUP(Таблица91112282710[[#This Row],[Название ПД5 для согласования]],ТаблПодрГазпром[],2,FALSE)</f>
        <v>#N/A</v>
      </c>
      <c r="BF518" s="2"/>
      <c r="BG518" s="12"/>
      <c r="BH518" s="12"/>
      <c r="BI518" s="6"/>
      <c r="BJ518" t="e">
        <f>VLOOKUP(Таблица91112282710[[#This Row],[Название направления закупки]],ТаблНапрЗакуп[],2,FALSE)</f>
        <v>#N/A</v>
      </c>
      <c r="BK518" s="14"/>
      <c r="BL518" s="43" t="e">
        <f>VLOOKUP(Таблица91112282710[[#This Row],[Наименование подразделения-заявителя закупки (только для закупок ОАО "Газпром")]],ТаблПодрГазпром[],2,FALSE)</f>
        <v>#N/A</v>
      </c>
      <c r="BM518" s="14"/>
    </row>
    <row r="519" spans="1:65" x14ac:dyDescent="0.25">
      <c r="A519" s="2"/>
      <c r="B519" s="16"/>
      <c r="C519" s="6"/>
      <c r="D519" t="e">
        <f>VLOOKUP(Таблица91112282710[[#This Row],[Название документа, основания для закупки]],ТаблОснЗакуп[],2,FALSE)</f>
        <v>#N/A</v>
      </c>
      <c r="E519" s="2"/>
      <c r="F519" s="6"/>
      <c r="G519" s="41" t="e">
        <f>VLOOKUP(Таблица91112282710[[#This Row],[ Название раздела Плана]],ТаблРазделПлана4[],2,FALSE)</f>
        <v>#N/A</v>
      </c>
      <c r="H519" s="14"/>
      <c r="I519" s="14"/>
      <c r="J519" s="17"/>
      <c r="K519" s="17"/>
      <c r="L519" s="52"/>
      <c r="M519" s="51" t="e">
        <f>VLOOKUP(Таблица91112282710[[#This Row],[Предмет закупки для учета исключений  в годовом объеме закупок (Код исключения СМСП)]],ТаблИсключ,2,FALSE)</f>
        <v>#N/A</v>
      </c>
      <c r="N519" s="20"/>
      <c r="O519" s="12"/>
      <c r="P519" s="37"/>
      <c r="Q519" s="12"/>
      <c r="R519" s="12"/>
      <c r="S519" s="12"/>
      <c r="T519" s="16" t="e">
        <f>VLOOKUP(Таблица91112282710[[#This Row],[Ставка НДС]],ТаблицаСтавкиНДС[],2,FALSE)</f>
        <v>#N/A</v>
      </c>
      <c r="U519" s="6"/>
      <c r="V519" t="e">
        <f>VLOOKUP(Таблица91112282710[[#This Row],[Название источника финансирования]],ТаблИстФинанс[],2,FALSE)</f>
        <v>#N/A</v>
      </c>
      <c r="W519" s="2"/>
      <c r="X519" s="14"/>
      <c r="Y519" s="13"/>
      <c r="Z519" s="13"/>
      <c r="AA519" s="13"/>
      <c r="AB519" s="13"/>
      <c r="AC519" s="17"/>
      <c r="AD519" s="17"/>
      <c r="AE519" s="20"/>
      <c r="AF519" s="20"/>
      <c r="AG519" s="6"/>
      <c r="AH519" t="e">
        <f>VLOOKUP(Таблица91112282710[[#This Row],[Название способа закупки]],ТаблСпосЗакуп[],2,FALSE)</f>
        <v>#N/A</v>
      </c>
      <c r="AI519" s="6"/>
      <c r="AJ519" t="e">
        <f>VLOOKUP(Таблица91112282710[[#This Row],[Название формы конкурентной закупки]],ТаблФормЗакуп[],2,FALSE)</f>
        <v>#N/A</v>
      </c>
      <c r="AM519" s="14"/>
      <c r="AN519" s="14"/>
      <c r="AO519" s="15"/>
      <c r="AP519" s="14"/>
      <c r="AQ519" s="14"/>
      <c r="AR519" s="14"/>
      <c r="AT519" s="2"/>
      <c r="AV519" s="6"/>
      <c r="AW519" t="e">
        <f>VLOOKUP(Таблица91112282710[[#This Row],[Название ПД1 для согласования]],ТаблПодрГазпром[],2,FALSE)</f>
        <v>#N/A</v>
      </c>
      <c r="AX519" s="6"/>
      <c r="AY519" t="e">
        <f>VLOOKUP(Таблица91112282710[[#This Row],[Название ПД2 для согласования]],ТаблПодрГазпром[],2,FALSE)</f>
        <v>#N/A</v>
      </c>
      <c r="AZ519" s="6"/>
      <c r="BA519" t="e">
        <f>VLOOKUP(Таблица91112282710[[#This Row],[Название ПД3 для согласования]],ТаблПодрГазпром[],2,FALSE)</f>
        <v>#N/A</v>
      </c>
      <c r="BB519" s="6"/>
      <c r="BC519" t="e">
        <f>VLOOKUP(Таблица91112282710[[#This Row],[Название ПД4 для согласования]],ТаблПодрГазпром[],2,FALSE)</f>
        <v>#N/A</v>
      </c>
      <c r="BD519" s="6"/>
      <c r="BE519" t="e">
        <f>VLOOKUP(Таблица91112282710[[#This Row],[Название ПД5 для согласования]],ТаблПодрГазпром[],2,FALSE)</f>
        <v>#N/A</v>
      </c>
      <c r="BF519" s="2"/>
      <c r="BG519" s="12"/>
      <c r="BH519" s="12"/>
      <c r="BI519" s="6"/>
      <c r="BJ519" t="e">
        <f>VLOOKUP(Таблица91112282710[[#This Row],[Название направления закупки]],ТаблНапрЗакуп[],2,FALSE)</f>
        <v>#N/A</v>
      </c>
      <c r="BK519" s="14"/>
      <c r="BL519" s="44" t="e">
        <f>VLOOKUP(Таблица91112282710[[#This Row],[Наименование подразделения-заявителя закупки (только для закупок ОАО "Газпром")]],ТаблПодрГазпром[],2,FALSE)</f>
        <v>#N/A</v>
      </c>
      <c r="BM519" s="14"/>
    </row>
    <row r="520" spans="1:65" x14ac:dyDescent="0.25">
      <c r="A520" s="2"/>
      <c r="B520" s="16"/>
      <c r="C520" s="6"/>
      <c r="D520" t="e">
        <f>VLOOKUP(Таблица91112282710[[#This Row],[Название документа, основания для закупки]],ТаблОснЗакуп[],2,FALSE)</f>
        <v>#N/A</v>
      </c>
      <c r="E520" s="2"/>
      <c r="F520" s="6"/>
      <c r="G520" s="41" t="e">
        <f>VLOOKUP(Таблица91112282710[[#This Row],[ Название раздела Плана]],ТаблРазделПлана4[],2,FALSE)</f>
        <v>#N/A</v>
      </c>
      <c r="H520" s="14"/>
      <c r="I520" s="14"/>
      <c r="J520" s="17"/>
      <c r="K520" s="17"/>
      <c r="L520" s="52"/>
      <c r="M520" s="51" t="e">
        <f>VLOOKUP(Таблица91112282710[[#This Row],[Предмет закупки для учета исключений  в годовом объеме закупок (Код исключения СМСП)]],ТаблИсключ,2,FALSE)</f>
        <v>#N/A</v>
      </c>
      <c r="N520" s="20"/>
      <c r="O520" s="12"/>
      <c r="P520" s="37"/>
      <c r="Q520" s="12"/>
      <c r="R520" s="12"/>
      <c r="S520" s="12"/>
      <c r="T520" s="16" t="e">
        <f>VLOOKUP(Таблица91112282710[[#This Row],[Ставка НДС]],ТаблицаСтавкиНДС[],2,FALSE)</f>
        <v>#N/A</v>
      </c>
      <c r="U520" s="6"/>
      <c r="V520" t="e">
        <f>VLOOKUP(Таблица91112282710[[#This Row],[Название источника финансирования]],ТаблИстФинанс[],2,FALSE)</f>
        <v>#N/A</v>
      </c>
      <c r="W520" s="2"/>
      <c r="X520" s="14"/>
      <c r="Y520" s="13"/>
      <c r="Z520" s="13"/>
      <c r="AA520" s="13"/>
      <c r="AB520" s="13"/>
      <c r="AC520" s="17"/>
      <c r="AD520" s="17"/>
      <c r="AE520" s="20"/>
      <c r="AF520" s="20"/>
      <c r="AG520" s="6"/>
      <c r="AH520" t="e">
        <f>VLOOKUP(Таблица91112282710[[#This Row],[Название способа закупки]],ТаблСпосЗакуп[],2,FALSE)</f>
        <v>#N/A</v>
      </c>
      <c r="AI520" s="6"/>
      <c r="AJ520" t="e">
        <f>VLOOKUP(Таблица91112282710[[#This Row],[Название формы конкурентной закупки]],ТаблФормЗакуп[],2,FALSE)</f>
        <v>#N/A</v>
      </c>
      <c r="AM520" s="14"/>
      <c r="AN520" s="14"/>
      <c r="AO520" s="15"/>
      <c r="AP520" s="14"/>
      <c r="AQ520" s="14"/>
      <c r="AR520" s="14"/>
      <c r="AT520" s="2"/>
      <c r="AV520" s="6"/>
      <c r="AW520" t="e">
        <f>VLOOKUP(Таблица91112282710[[#This Row],[Название ПД1 для согласования]],ТаблПодрГазпром[],2,FALSE)</f>
        <v>#N/A</v>
      </c>
      <c r="AX520" s="6"/>
      <c r="AY520" t="e">
        <f>VLOOKUP(Таблица91112282710[[#This Row],[Название ПД2 для согласования]],ТаблПодрГазпром[],2,FALSE)</f>
        <v>#N/A</v>
      </c>
      <c r="AZ520" s="6"/>
      <c r="BA520" t="e">
        <f>VLOOKUP(Таблица91112282710[[#This Row],[Название ПД3 для согласования]],ТаблПодрГазпром[],2,FALSE)</f>
        <v>#N/A</v>
      </c>
      <c r="BB520" s="6"/>
      <c r="BC520" t="e">
        <f>VLOOKUP(Таблица91112282710[[#This Row],[Название ПД4 для согласования]],ТаблПодрГазпром[],2,FALSE)</f>
        <v>#N/A</v>
      </c>
      <c r="BD520" s="6"/>
      <c r="BE520" t="e">
        <f>VLOOKUP(Таблица91112282710[[#This Row],[Название ПД5 для согласования]],ТаблПодрГазпром[],2,FALSE)</f>
        <v>#N/A</v>
      </c>
      <c r="BF520" s="2"/>
      <c r="BG520" s="12"/>
      <c r="BH520" s="12"/>
      <c r="BI520" s="6"/>
      <c r="BJ520" t="e">
        <f>VLOOKUP(Таблица91112282710[[#This Row],[Название направления закупки]],ТаблНапрЗакуп[],2,FALSE)</f>
        <v>#N/A</v>
      </c>
      <c r="BK520" s="14"/>
      <c r="BL520" s="43" t="e">
        <f>VLOOKUP(Таблица91112282710[[#This Row],[Наименование подразделения-заявителя закупки (только для закупок ОАО "Газпром")]],ТаблПодрГазпром[],2,FALSE)</f>
        <v>#N/A</v>
      </c>
      <c r="BM520" s="14"/>
    </row>
    <row r="521" spans="1:65" x14ac:dyDescent="0.25">
      <c r="A521" s="2"/>
      <c r="B521" s="16"/>
      <c r="C521" s="6"/>
      <c r="D521" t="e">
        <f>VLOOKUP(Таблица91112282710[[#This Row],[Название документа, основания для закупки]],ТаблОснЗакуп[],2,FALSE)</f>
        <v>#N/A</v>
      </c>
      <c r="E521" s="2"/>
      <c r="F521" s="6"/>
      <c r="G521" s="41" t="e">
        <f>VLOOKUP(Таблица91112282710[[#This Row],[ Название раздела Плана]],ТаблРазделПлана4[],2,FALSE)</f>
        <v>#N/A</v>
      </c>
      <c r="H521" s="14"/>
      <c r="I521" s="14"/>
      <c r="J521" s="17"/>
      <c r="K521" s="17"/>
      <c r="L521" s="52"/>
      <c r="M521" s="51" t="e">
        <f>VLOOKUP(Таблица91112282710[[#This Row],[Предмет закупки для учета исключений  в годовом объеме закупок (Код исключения СМСП)]],ТаблИсключ,2,FALSE)</f>
        <v>#N/A</v>
      </c>
      <c r="N521" s="20"/>
      <c r="O521" s="12"/>
      <c r="P521" s="37"/>
      <c r="Q521" s="12"/>
      <c r="R521" s="12"/>
      <c r="S521" s="12"/>
      <c r="T521" s="16" t="e">
        <f>VLOOKUP(Таблица91112282710[[#This Row],[Ставка НДС]],ТаблицаСтавкиНДС[],2,FALSE)</f>
        <v>#N/A</v>
      </c>
      <c r="U521" s="6"/>
      <c r="V521" t="e">
        <f>VLOOKUP(Таблица91112282710[[#This Row],[Название источника финансирования]],ТаблИстФинанс[],2,FALSE)</f>
        <v>#N/A</v>
      </c>
      <c r="W521" s="2"/>
      <c r="X521" s="14"/>
      <c r="Y521" s="13"/>
      <c r="Z521" s="13"/>
      <c r="AA521" s="13"/>
      <c r="AB521" s="13"/>
      <c r="AC521" s="17"/>
      <c r="AD521" s="17"/>
      <c r="AE521" s="20"/>
      <c r="AF521" s="20"/>
      <c r="AG521" s="6"/>
      <c r="AH521" t="e">
        <f>VLOOKUP(Таблица91112282710[[#This Row],[Название способа закупки]],ТаблСпосЗакуп[],2,FALSE)</f>
        <v>#N/A</v>
      </c>
      <c r="AI521" s="6"/>
      <c r="AJ521" t="e">
        <f>VLOOKUP(Таблица91112282710[[#This Row],[Название формы конкурентной закупки]],ТаблФормЗакуп[],2,FALSE)</f>
        <v>#N/A</v>
      </c>
      <c r="AM521" s="14"/>
      <c r="AN521" s="14"/>
      <c r="AO521" s="15"/>
      <c r="AP521" s="14"/>
      <c r="AQ521" s="14"/>
      <c r="AR521" s="14"/>
      <c r="AT521" s="2"/>
      <c r="AV521" s="6"/>
      <c r="AW521" t="e">
        <f>VLOOKUP(Таблица91112282710[[#This Row],[Название ПД1 для согласования]],ТаблПодрГазпром[],2,FALSE)</f>
        <v>#N/A</v>
      </c>
      <c r="AX521" s="6"/>
      <c r="AY521" t="e">
        <f>VLOOKUP(Таблица91112282710[[#This Row],[Название ПД2 для согласования]],ТаблПодрГазпром[],2,FALSE)</f>
        <v>#N/A</v>
      </c>
      <c r="AZ521" s="6"/>
      <c r="BA521" t="e">
        <f>VLOOKUP(Таблица91112282710[[#This Row],[Название ПД3 для согласования]],ТаблПодрГазпром[],2,FALSE)</f>
        <v>#N/A</v>
      </c>
      <c r="BB521" s="6"/>
      <c r="BC521" t="e">
        <f>VLOOKUP(Таблица91112282710[[#This Row],[Название ПД4 для согласования]],ТаблПодрГазпром[],2,FALSE)</f>
        <v>#N/A</v>
      </c>
      <c r="BD521" s="6"/>
      <c r="BE521" t="e">
        <f>VLOOKUP(Таблица91112282710[[#This Row],[Название ПД5 для согласования]],ТаблПодрГазпром[],2,FALSE)</f>
        <v>#N/A</v>
      </c>
      <c r="BF521" s="2"/>
      <c r="BG521" s="12"/>
      <c r="BH521" s="12"/>
      <c r="BI521" s="6"/>
      <c r="BJ521" t="e">
        <f>VLOOKUP(Таблица91112282710[[#This Row],[Название направления закупки]],ТаблНапрЗакуп[],2,FALSE)</f>
        <v>#N/A</v>
      </c>
      <c r="BK521" s="14"/>
      <c r="BL521" s="44" t="e">
        <f>VLOOKUP(Таблица91112282710[[#This Row],[Наименование подразделения-заявителя закупки (только для закупок ОАО "Газпром")]],ТаблПодрГазпром[],2,FALSE)</f>
        <v>#N/A</v>
      </c>
      <c r="BM521" s="14"/>
    </row>
    <row r="522" spans="1:65" x14ac:dyDescent="0.25">
      <c r="A522" s="2"/>
      <c r="B522" s="16"/>
      <c r="C522" s="6"/>
      <c r="D522" t="e">
        <f>VLOOKUP(Таблица91112282710[[#This Row],[Название документа, основания для закупки]],ТаблОснЗакуп[],2,FALSE)</f>
        <v>#N/A</v>
      </c>
      <c r="E522" s="2"/>
      <c r="F522" s="6"/>
      <c r="G522" s="41" t="e">
        <f>VLOOKUP(Таблица91112282710[[#This Row],[ Название раздела Плана]],ТаблРазделПлана4[],2,FALSE)</f>
        <v>#N/A</v>
      </c>
      <c r="H522" s="14"/>
      <c r="I522" s="14"/>
      <c r="J522" s="17"/>
      <c r="K522" s="17"/>
      <c r="L522" s="52"/>
      <c r="M522" s="51" t="e">
        <f>VLOOKUP(Таблица91112282710[[#This Row],[Предмет закупки для учета исключений  в годовом объеме закупок (Код исключения СМСП)]],ТаблИсключ,2,FALSE)</f>
        <v>#N/A</v>
      </c>
      <c r="N522" s="20"/>
      <c r="O522" s="12"/>
      <c r="P522" s="37"/>
      <c r="Q522" s="12"/>
      <c r="R522" s="12"/>
      <c r="S522" s="12"/>
      <c r="T522" s="16" t="e">
        <f>VLOOKUP(Таблица91112282710[[#This Row],[Ставка НДС]],ТаблицаСтавкиНДС[],2,FALSE)</f>
        <v>#N/A</v>
      </c>
      <c r="U522" s="6"/>
      <c r="V522" t="e">
        <f>VLOOKUP(Таблица91112282710[[#This Row],[Название источника финансирования]],ТаблИстФинанс[],2,FALSE)</f>
        <v>#N/A</v>
      </c>
      <c r="W522" s="2"/>
      <c r="X522" s="14"/>
      <c r="Y522" s="13"/>
      <c r="Z522" s="13"/>
      <c r="AA522" s="13"/>
      <c r="AB522" s="13"/>
      <c r="AC522" s="17"/>
      <c r="AD522" s="17"/>
      <c r="AE522" s="20"/>
      <c r="AF522" s="20"/>
      <c r="AG522" s="6"/>
      <c r="AH522" t="e">
        <f>VLOOKUP(Таблица91112282710[[#This Row],[Название способа закупки]],ТаблСпосЗакуп[],2,FALSE)</f>
        <v>#N/A</v>
      </c>
      <c r="AI522" s="6"/>
      <c r="AJ522" t="e">
        <f>VLOOKUP(Таблица91112282710[[#This Row],[Название формы конкурентной закупки]],ТаблФормЗакуп[],2,FALSE)</f>
        <v>#N/A</v>
      </c>
      <c r="AM522" s="14"/>
      <c r="AN522" s="14"/>
      <c r="AO522" s="15"/>
      <c r="AP522" s="14"/>
      <c r="AQ522" s="14"/>
      <c r="AR522" s="14"/>
      <c r="AT522" s="2"/>
      <c r="AV522" s="6"/>
      <c r="AW522" t="e">
        <f>VLOOKUP(Таблица91112282710[[#This Row],[Название ПД1 для согласования]],ТаблПодрГазпром[],2,FALSE)</f>
        <v>#N/A</v>
      </c>
      <c r="AX522" s="6"/>
      <c r="AY522" t="e">
        <f>VLOOKUP(Таблица91112282710[[#This Row],[Название ПД2 для согласования]],ТаблПодрГазпром[],2,FALSE)</f>
        <v>#N/A</v>
      </c>
      <c r="AZ522" s="6"/>
      <c r="BA522" t="e">
        <f>VLOOKUP(Таблица91112282710[[#This Row],[Название ПД3 для согласования]],ТаблПодрГазпром[],2,FALSE)</f>
        <v>#N/A</v>
      </c>
      <c r="BB522" s="6"/>
      <c r="BC522" t="e">
        <f>VLOOKUP(Таблица91112282710[[#This Row],[Название ПД4 для согласования]],ТаблПодрГазпром[],2,FALSE)</f>
        <v>#N/A</v>
      </c>
      <c r="BD522" s="6"/>
      <c r="BE522" t="e">
        <f>VLOOKUP(Таблица91112282710[[#This Row],[Название ПД5 для согласования]],ТаблПодрГазпром[],2,FALSE)</f>
        <v>#N/A</v>
      </c>
      <c r="BF522" s="2"/>
      <c r="BG522" s="12"/>
      <c r="BH522" s="12"/>
      <c r="BI522" s="6"/>
      <c r="BJ522" t="e">
        <f>VLOOKUP(Таблица91112282710[[#This Row],[Название направления закупки]],ТаблНапрЗакуп[],2,FALSE)</f>
        <v>#N/A</v>
      </c>
      <c r="BK522" s="14"/>
      <c r="BL522" s="43" t="e">
        <f>VLOOKUP(Таблица91112282710[[#This Row],[Наименование подразделения-заявителя закупки (только для закупок ОАО "Газпром")]],ТаблПодрГазпром[],2,FALSE)</f>
        <v>#N/A</v>
      </c>
      <c r="BM522" s="14"/>
    </row>
    <row r="523" spans="1:65" x14ac:dyDescent="0.25">
      <c r="A523" s="2"/>
      <c r="B523" s="16"/>
      <c r="C523" s="6"/>
      <c r="D523" t="e">
        <f>VLOOKUP(Таблица91112282710[[#This Row],[Название документа, основания для закупки]],ТаблОснЗакуп[],2,FALSE)</f>
        <v>#N/A</v>
      </c>
      <c r="E523" s="2"/>
      <c r="F523" s="6"/>
      <c r="G523" s="41" t="e">
        <f>VLOOKUP(Таблица91112282710[[#This Row],[ Название раздела Плана]],ТаблРазделПлана4[],2,FALSE)</f>
        <v>#N/A</v>
      </c>
      <c r="H523" s="14"/>
      <c r="I523" s="14"/>
      <c r="J523" s="17"/>
      <c r="K523" s="17"/>
      <c r="L523" s="52"/>
      <c r="M523" s="51" t="e">
        <f>VLOOKUP(Таблица91112282710[[#This Row],[Предмет закупки для учета исключений  в годовом объеме закупок (Код исключения СМСП)]],ТаблИсключ,2,FALSE)</f>
        <v>#N/A</v>
      </c>
      <c r="N523" s="20"/>
      <c r="O523" s="12"/>
      <c r="P523" s="37"/>
      <c r="Q523" s="12"/>
      <c r="R523" s="12"/>
      <c r="S523" s="12"/>
      <c r="T523" s="16" t="e">
        <f>VLOOKUP(Таблица91112282710[[#This Row],[Ставка НДС]],ТаблицаСтавкиНДС[],2,FALSE)</f>
        <v>#N/A</v>
      </c>
      <c r="U523" s="6"/>
      <c r="V523" t="e">
        <f>VLOOKUP(Таблица91112282710[[#This Row],[Название источника финансирования]],ТаблИстФинанс[],2,FALSE)</f>
        <v>#N/A</v>
      </c>
      <c r="W523" s="2"/>
      <c r="X523" s="14"/>
      <c r="Y523" s="13"/>
      <c r="Z523" s="13"/>
      <c r="AA523" s="13"/>
      <c r="AB523" s="13"/>
      <c r="AC523" s="17"/>
      <c r="AD523" s="17"/>
      <c r="AE523" s="20"/>
      <c r="AF523" s="20"/>
      <c r="AG523" s="6"/>
      <c r="AH523" t="e">
        <f>VLOOKUP(Таблица91112282710[[#This Row],[Название способа закупки]],ТаблСпосЗакуп[],2,FALSE)</f>
        <v>#N/A</v>
      </c>
      <c r="AI523" s="6"/>
      <c r="AJ523" t="e">
        <f>VLOOKUP(Таблица91112282710[[#This Row],[Название формы конкурентной закупки]],ТаблФормЗакуп[],2,FALSE)</f>
        <v>#N/A</v>
      </c>
      <c r="AM523" s="14"/>
      <c r="AN523" s="14"/>
      <c r="AO523" s="15"/>
      <c r="AP523" s="14"/>
      <c r="AQ523" s="14"/>
      <c r="AR523" s="14"/>
      <c r="AT523" s="2"/>
      <c r="AV523" s="6"/>
      <c r="AW523" t="e">
        <f>VLOOKUP(Таблица91112282710[[#This Row],[Название ПД1 для согласования]],ТаблПодрГазпром[],2,FALSE)</f>
        <v>#N/A</v>
      </c>
      <c r="AX523" s="6"/>
      <c r="AY523" t="e">
        <f>VLOOKUP(Таблица91112282710[[#This Row],[Название ПД2 для согласования]],ТаблПодрГазпром[],2,FALSE)</f>
        <v>#N/A</v>
      </c>
      <c r="AZ523" s="6"/>
      <c r="BA523" t="e">
        <f>VLOOKUP(Таблица91112282710[[#This Row],[Название ПД3 для согласования]],ТаблПодрГазпром[],2,FALSE)</f>
        <v>#N/A</v>
      </c>
      <c r="BB523" s="6"/>
      <c r="BC523" t="e">
        <f>VLOOKUP(Таблица91112282710[[#This Row],[Название ПД4 для согласования]],ТаблПодрГазпром[],2,FALSE)</f>
        <v>#N/A</v>
      </c>
      <c r="BD523" s="6"/>
      <c r="BE523" t="e">
        <f>VLOOKUP(Таблица91112282710[[#This Row],[Название ПД5 для согласования]],ТаблПодрГазпром[],2,FALSE)</f>
        <v>#N/A</v>
      </c>
      <c r="BF523" s="2"/>
      <c r="BG523" s="12"/>
      <c r="BH523" s="12"/>
      <c r="BI523" s="6"/>
      <c r="BJ523" t="e">
        <f>VLOOKUP(Таблица91112282710[[#This Row],[Название направления закупки]],ТаблНапрЗакуп[],2,FALSE)</f>
        <v>#N/A</v>
      </c>
      <c r="BK523" s="14"/>
      <c r="BL523" s="44" t="e">
        <f>VLOOKUP(Таблица91112282710[[#This Row],[Наименование подразделения-заявителя закупки (только для закупок ОАО "Газпром")]],ТаблПодрГазпром[],2,FALSE)</f>
        <v>#N/A</v>
      </c>
      <c r="BM523" s="14"/>
    </row>
    <row r="524" spans="1:65" x14ac:dyDescent="0.25">
      <c r="A524" s="2"/>
      <c r="B524" s="16"/>
      <c r="C524" s="6"/>
      <c r="D524" t="e">
        <f>VLOOKUP(Таблица91112282710[[#This Row],[Название документа, основания для закупки]],ТаблОснЗакуп[],2,FALSE)</f>
        <v>#N/A</v>
      </c>
      <c r="E524" s="2"/>
      <c r="F524" s="6"/>
      <c r="G524" s="41" t="e">
        <f>VLOOKUP(Таблица91112282710[[#This Row],[ Название раздела Плана]],ТаблРазделПлана4[],2,FALSE)</f>
        <v>#N/A</v>
      </c>
      <c r="H524" s="14"/>
      <c r="I524" s="14"/>
      <c r="J524" s="17"/>
      <c r="K524" s="17"/>
      <c r="L524" s="52"/>
      <c r="M524" s="51" t="e">
        <f>VLOOKUP(Таблица91112282710[[#This Row],[Предмет закупки для учета исключений  в годовом объеме закупок (Код исключения СМСП)]],ТаблИсключ,2,FALSE)</f>
        <v>#N/A</v>
      </c>
      <c r="N524" s="20"/>
      <c r="O524" s="12"/>
      <c r="P524" s="37"/>
      <c r="Q524" s="12"/>
      <c r="R524" s="12"/>
      <c r="S524" s="12"/>
      <c r="T524" s="16" t="e">
        <f>VLOOKUP(Таблица91112282710[[#This Row],[Ставка НДС]],ТаблицаСтавкиНДС[],2,FALSE)</f>
        <v>#N/A</v>
      </c>
      <c r="U524" s="6"/>
      <c r="V524" t="e">
        <f>VLOOKUP(Таблица91112282710[[#This Row],[Название источника финансирования]],ТаблИстФинанс[],2,FALSE)</f>
        <v>#N/A</v>
      </c>
      <c r="W524" s="2"/>
      <c r="X524" s="14"/>
      <c r="Y524" s="13"/>
      <c r="Z524" s="13"/>
      <c r="AA524" s="13"/>
      <c r="AB524" s="13"/>
      <c r="AC524" s="17"/>
      <c r="AD524" s="17"/>
      <c r="AE524" s="20"/>
      <c r="AF524" s="20"/>
      <c r="AG524" s="6"/>
      <c r="AH524" t="e">
        <f>VLOOKUP(Таблица91112282710[[#This Row],[Название способа закупки]],ТаблСпосЗакуп[],2,FALSE)</f>
        <v>#N/A</v>
      </c>
      <c r="AI524" s="6"/>
      <c r="AJ524" t="e">
        <f>VLOOKUP(Таблица91112282710[[#This Row],[Название формы конкурентной закупки]],ТаблФормЗакуп[],2,FALSE)</f>
        <v>#N/A</v>
      </c>
      <c r="AM524" s="14"/>
      <c r="AN524" s="14"/>
      <c r="AO524" s="15"/>
      <c r="AP524" s="14"/>
      <c r="AQ524" s="14"/>
      <c r="AR524" s="14"/>
      <c r="AT524" s="2"/>
      <c r="AV524" s="6"/>
      <c r="AW524" t="e">
        <f>VLOOKUP(Таблица91112282710[[#This Row],[Название ПД1 для согласования]],ТаблПодрГазпром[],2,FALSE)</f>
        <v>#N/A</v>
      </c>
      <c r="AX524" s="6"/>
      <c r="AY524" t="e">
        <f>VLOOKUP(Таблица91112282710[[#This Row],[Название ПД2 для согласования]],ТаблПодрГазпром[],2,FALSE)</f>
        <v>#N/A</v>
      </c>
      <c r="AZ524" s="6"/>
      <c r="BA524" t="e">
        <f>VLOOKUP(Таблица91112282710[[#This Row],[Название ПД3 для согласования]],ТаблПодрГазпром[],2,FALSE)</f>
        <v>#N/A</v>
      </c>
      <c r="BB524" s="6"/>
      <c r="BC524" t="e">
        <f>VLOOKUP(Таблица91112282710[[#This Row],[Название ПД4 для согласования]],ТаблПодрГазпром[],2,FALSE)</f>
        <v>#N/A</v>
      </c>
      <c r="BD524" s="6"/>
      <c r="BE524" t="e">
        <f>VLOOKUP(Таблица91112282710[[#This Row],[Название ПД5 для согласования]],ТаблПодрГазпром[],2,FALSE)</f>
        <v>#N/A</v>
      </c>
      <c r="BF524" s="2"/>
      <c r="BG524" s="12"/>
      <c r="BH524" s="12"/>
      <c r="BI524" s="6"/>
      <c r="BJ524" t="e">
        <f>VLOOKUP(Таблица91112282710[[#This Row],[Название направления закупки]],ТаблНапрЗакуп[],2,FALSE)</f>
        <v>#N/A</v>
      </c>
      <c r="BK524" s="14"/>
      <c r="BL524" s="43" t="e">
        <f>VLOOKUP(Таблица91112282710[[#This Row],[Наименование подразделения-заявителя закупки (только для закупок ОАО "Газпром")]],ТаблПодрГазпром[],2,FALSE)</f>
        <v>#N/A</v>
      </c>
      <c r="BM524" s="14"/>
    </row>
    <row r="525" spans="1:65" x14ac:dyDescent="0.25">
      <c r="A525" s="2"/>
      <c r="B525" s="16"/>
      <c r="C525" s="6"/>
      <c r="D525" t="e">
        <f>VLOOKUP(Таблица91112282710[[#This Row],[Название документа, основания для закупки]],ТаблОснЗакуп[],2,FALSE)</f>
        <v>#N/A</v>
      </c>
      <c r="E525" s="2"/>
      <c r="F525" s="6"/>
      <c r="G525" s="41" t="e">
        <f>VLOOKUP(Таблица91112282710[[#This Row],[ Название раздела Плана]],ТаблРазделПлана4[],2,FALSE)</f>
        <v>#N/A</v>
      </c>
      <c r="H525" s="14"/>
      <c r="I525" s="14"/>
      <c r="J525" s="17"/>
      <c r="K525" s="17"/>
      <c r="L525" s="52"/>
      <c r="M525" s="51" t="e">
        <f>VLOOKUP(Таблица91112282710[[#This Row],[Предмет закупки для учета исключений  в годовом объеме закупок (Код исключения СМСП)]],ТаблИсключ,2,FALSE)</f>
        <v>#N/A</v>
      </c>
      <c r="N525" s="20"/>
      <c r="O525" s="12"/>
      <c r="P525" s="37"/>
      <c r="Q525" s="12"/>
      <c r="R525" s="12"/>
      <c r="S525" s="12"/>
      <c r="T525" s="16" t="e">
        <f>VLOOKUP(Таблица91112282710[[#This Row],[Ставка НДС]],ТаблицаСтавкиНДС[],2,FALSE)</f>
        <v>#N/A</v>
      </c>
      <c r="U525" s="6"/>
      <c r="V525" t="e">
        <f>VLOOKUP(Таблица91112282710[[#This Row],[Название источника финансирования]],ТаблИстФинанс[],2,FALSE)</f>
        <v>#N/A</v>
      </c>
      <c r="W525" s="2"/>
      <c r="X525" s="14"/>
      <c r="Y525" s="13"/>
      <c r="Z525" s="13"/>
      <c r="AA525" s="13"/>
      <c r="AB525" s="13"/>
      <c r="AC525" s="17"/>
      <c r="AD525" s="17"/>
      <c r="AE525" s="20"/>
      <c r="AF525" s="20"/>
      <c r="AG525" s="6"/>
      <c r="AH525" t="e">
        <f>VLOOKUP(Таблица91112282710[[#This Row],[Название способа закупки]],ТаблСпосЗакуп[],2,FALSE)</f>
        <v>#N/A</v>
      </c>
      <c r="AI525" s="6"/>
      <c r="AJ525" t="e">
        <f>VLOOKUP(Таблица91112282710[[#This Row],[Название формы конкурентной закупки]],ТаблФормЗакуп[],2,FALSE)</f>
        <v>#N/A</v>
      </c>
      <c r="AM525" s="14"/>
      <c r="AN525" s="14"/>
      <c r="AO525" s="15"/>
      <c r="AP525" s="14"/>
      <c r="AQ525" s="14"/>
      <c r="AR525" s="14"/>
      <c r="AT525" s="2"/>
      <c r="AV525" s="6"/>
      <c r="AW525" t="e">
        <f>VLOOKUP(Таблица91112282710[[#This Row],[Название ПД1 для согласования]],ТаблПодрГазпром[],2,FALSE)</f>
        <v>#N/A</v>
      </c>
      <c r="AX525" s="6"/>
      <c r="AY525" t="e">
        <f>VLOOKUP(Таблица91112282710[[#This Row],[Название ПД2 для согласования]],ТаблПодрГазпром[],2,FALSE)</f>
        <v>#N/A</v>
      </c>
      <c r="AZ525" s="6"/>
      <c r="BA525" t="e">
        <f>VLOOKUP(Таблица91112282710[[#This Row],[Название ПД3 для согласования]],ТаблПодрГазпром[],2,FALSE)</f>
        <v>#N/A</v>
      </c>
      <c r="BB525" s="6"/>
      <c r="BC525" t="e">
        <f>VLOOKUP(Таблица91112282710[[#This Row],[Название ПД4 для согласования]],ТаблПодрГазпром[],2,FALSE)</f>
        <v>#N/A</v>
      </c>
      <c r="BD525" s="6"/>
      <c r="BE525" t="e">
        <f>VLOOKUP(Таблица91112282710[[#This Row],[Название ПД5 для согласования]],ТаблПодрГазпром[],2,FALSE)</f>
        <v>#N/A</v>
      </c>
      <c r="BF525" s="2"/>
      <c r="BG525" s="12"/>
      <c r="BH525" s="12"/>
      <c r="BI525" s="6"/>
      <c r="BJ525" t="e">
        <f>VLOOKUP(Таблица91112282710[[#This Row],[Название направления закупки]],ТаблНапрЗакуп[],2,FALSE)</f>
        <v>#N/A</v>
      </c>
      <c r="BK525" s="14"/>
      <c r="BL525" s="44" t="e">
        <f>VLOOKUP(Таблица91112282710[[#This Row],[Наименование подразделения-заявителя закупки (только для закупок ОАО "Газпром")]],ТаблПодрГазпром[],2,FALSE)</f>
        <v>#N/A</v>
      </c>
      <c r="BM525" s="14"/>
    </row>
    <row r="526" spans="1:65" x14ac:dyDescent="0.25">
      <c r="A526" s="2"/>
      <c r="B526" s="16"/>
      <c r="C526" s="6"/>
      <c r="D526" t="e">
        <f>VLOOKUP(Таблица91112282710[[#This Row],[Название документа, основания для закупки]],ТаблОснЗакуп[],2,FALSE)</f>
        <v>#N/A</v>
      </c>
      <c r="E526" s="2"/>
      <c r="F526" s="6"/>
      <c r="G526" s="41" t="e">
        <f>VLOOKUP(Таблица91112282710[[#This Row],[ Название раздела Плана]],ТаблРазделПлана4[],2,FALSE)</f>
        <v>#N/A</v>
      </c>
      <c r="H526" s="14"/>
      <c r="I526" s="14"/>
      <c r="J526" s="17"/>
      <c r="K526" s="17"/>
      <c r="L526" s="52"/>
      <c r="M526" s="51" t="e">
        <f>VLOOKUP(Таблица91112282710[[#This Row],[Предмет закупки для учета исключений  в годовом объеме закупок (Код исключения СМСП)]],ТаблИсключ,2,FALSE)</f>
        <v>#N/A</v>
      </c>
      <c r="N526" s="20"/>
      <c r="O526" s="12"/>
      <c r="P526" s="37"/>
      <c r="Q526" s="12"/>
      <c r="R526" s="12"/>
      <c r="S526" s="12"/>
      <c r="T526" s="16" t="e">
        <f>VLOOKUP(Таблица91112282710[[#This Row],[Ставка НДС]],ТаблицаСтавкиНДС[],2,FALSE)</f>
        <v>#N/A</v>
      </c>
      <c r="U526" s="6"/>
      <c r="V526" t="e">
        <f>VLOOKUP(Таблица91112282710[[#This Row],[Название источника финансирования]],ТаблИстФинанс[],2,FALSE)</f>
        <v>#N/A</v>
      </c>
      <c r="W526" s="2"/>
      <c r="X526" s="14"/>
      <c r="Y526" s="13"/>
      <c r="Z526" s="13"/>
      <c r="AA526" s="13"/>
      <c r="AB526" s="13"/>
      <c r="AC526" s="17"/>
      <c r="AD526" s="17"/>
      <c r="AE526" s="20"/>
      <c r="AF526" s="20"/>
      <c r="AG526" s="6"/>
      <c r="AH526" t="e">
        <f>VLOOKUP(Таблица91112282710[[#This Row],[Название способа закупки]],ТаблСпосЗакуп[],2,FALSE)</f>
        <v>#N/A</v>
      </c>
      <c r="AI526" s="6"/>
      <c r="AJ526" t="e">
        <f>VLOOKUP(Таблица91112282710[[#This Row],[Название формы конкурентной закупки]],ТаблФормЗакуп[],2,FALSE)</f>
        <v>#N/A</v>
      </c>
      <c r="AM526" s="14"/>
      <c r="AN526" s="14"/>
      <c r="AO526" s="15"/>
      <c r="AP526" s="14"/>
      <c r="AQ526" s="14"/>
      <c r="AR526" s="14"/>
      <c r="AT526" s="2"/>
      <c r="AV526" s="6"/>
      <c r="AW526" t="e">
        <f>VLOOKUP(Таблица91112282710[[#This Row],[Название ПД1 для согласования]],ТаблПодрГазпром[],2,FALSE)</f>
        <v>#N/A</v>
      </c>
      <c r="AX526" s="6"/>
      <c r="AY526" t="e">
        <f>VLOOKUP(Таблица91112282710[[#This Row],[Название ПД2 для согласования]],ТаблПодрГазпром[],2,FALSE)</f>
        <v>#N/A</v>
      </c>
      <c r="AZ526" s="6"/>
      <c r="BA526" t="e">
        <f>VLOOKUP(Таблица91112282710[[#This Row],[Название ПД3 для согласования]],ТаблПодрГазпром[],2,FALSE)</f>
        <v>#N/A</v>
      </c>
      <c r="BB526" s="6"/>
      <c r="BC526" t="e">
        <f>VLOOKUP(Таблица91112282710[[#This Row],[Название ПД4 для согласования]],ТаблПодрГазпром[],2,FALSE)</f>
        <v>#N/A</v>
      </c>
      <c r="BD526" s="6"/>
      <c r="BE526" t="e">
        <f>VLOOKUP(Таблица91112282710[[#This Row],[Название ПД5 для согласования]],ТаблПодрГазпром[],2,FALSE)</f>
        <v>#N/A</v>
      </c>
      <c r="BF526" s="2"/>
      <c r="BG526" s="12"/>
      <c r="BH526" s="12"/>
      <c r="BI526" s="6"/>
      <c r="BJ526" t="e">
        <f>VLOOKUP(Таблица91112282710[[#This Row],[Название направления закупки]],ТаблНапрЗакуп[],2,FALSE)</f>
        <v>#N/A</v>
      </c>
      <c r="BK526" s="14"/>
      <c r="BL526" s="43" t="e">
        <f>VLOOKUP(Таблица91112282710[[#This Row],[Наименование подразделения-заявителя закупки (только для закупок ОАО "Газпром")]],ТаблПодрГазпром[],2,FALSE)</f>
        <v>#N/A</v>
      </c>
      <c r="BM526" s="14"/>
    </row>
    <row r="527" spans="1:65" x14ac:dyDescent="0.25">
      <c r="A527" s="2"/>
      <c r="B527" s="16"/>
      <c r="C527" s="6"/>
      <c r="D527" t="e">
        <f>VLOOKUP(Таблица91112282710[[#This Row],[Название документа, основания для закупки]],ТаблОснЗакуп[],2,FALSE)</f>
        <v>#N/A</v>
      </c>
      <c r="E527" s="2"/>
      <c r="F527" s="6"/>
      <c r="G527" s="41" t="e">
        <f>VLOOKUP(Таблица91112282710[[#This Row],[ Название раздела Плана]],ТаблРазделПлана4[],2,FALSE)</f>
        <v>#N/A</v>
      </c>
      <c r="H527" s="14"/>
      <c r="I527" s="14"/>
      <c r="J527" s="17"/>
      <c r="K527" s="17"/>
      <c r="L527" s="52"/>
      <c r="M527" s="51" t="e">
        <f>VLOOKUP(Таблица91112282710[[#This Row],[Предмет закупки для учета исключений  в годовом объеме закупок (Код исключения СМСП)]],ТаблИсключ,2,FALSE)</f>
        <v>#N/A</v>
      </c>
      <c r="N527" s="20"/>
      <c r="O527" s="12"/>
      <c r="P527" s="37"/>
      <c r="Q527" s="12"/>
      <c r="R527" s="12"/>
      <c r="S527" s="12"/>
      <c r="T527" s="16" t="e">
        <f>VLOOKUP(Таблица91112282710[[#This Row],[Ставка НДС]],ТаблицаСтавкиНДС[],2,FALSE)</f>
        <v>#N/A</v>
      </c>
      <c r="U527" s="6"/>
      <c r="V527" t="e">
        <f>VLOOKUP(Таблица91112282710[[#This Row],[Название источника финансирования]],ТаблИстФинанс[],2,FALSE)</f>
        <v>#N/A</v>
      </c>
      <c r="W527" s="2"/>
      <c r="X527" s="14"/>
      <c r="Y527" s="13"/>
      <c r="Z527" s="13"/>
      <c r="AA527" s="13"/>
      <c r="AB527" s="13"/>
      <c r="AC527" s="17"/>
      <c r="AD527" s="17"/>
      <c r="AE527" s="20"/>
      <c r="AF527" s="20"/>
      <c r="AG527" s="6"/>
      <c r="AH527" t="e">
        <f>VLOOKUP(Таблица91112282710[[#This Row],[Название способа закупки]],ТаблСпосЗакуп[],2,FALSE)</f>
        <v>#N/A</v>
      </c>
      <c r="AI527" s="6"/>
      <c r="AJ527" t="e">
        <f>VLOOKUP(Таблица91112282710[[#This Row],[Название формы конкурентной закупки]],ТаблФормЗакуп[],2,FALSE)</f>
        <v>#N/A</v>
      </c>
      <c r="AM527" s="14"/>
      <c r="AN527" s="14"/>
      <c r="AO527" s="15"/>
      <c r="AP527" s="14"/>
      <c r="AQ527" s="14"/>
      <c r="AR527" s="14"/>
      <c r="AT527" s="2"/>
      <c r="AV527" s="6"/>
      <c r="AW527" t="e">
        <f>VLOOKUP(Таблица91112282710[[#This Row],[Название ПД1 для согласования]],ТаблПодрГазпром[],2,FALSE)</f>
        <v>#N/A</v>
      </c>
      <c r="AX527" s="6"/>
      <c r="AY527" t="e">
        <f>VLOOKUP(Таблица91112282710[[#This Row],[Название ПД2 для согласования]],ТаблПодрГазпром[],2,FALSE)</f>
        <v>#N/A</v>
      </c>
      <c r="AZ527" s="6"/>
      <c r="BA527" t="e">
        <f>VLOOKUP(Таблица91112282710[[#This Row],[Название ПД3 для согласования]],ТаблПодрГазпром[],2,FALSE)</f>
        <v>#N/A</v>
      </c>
      <c r="BB527" s="6"/>
      <c r="BC527" t="e">
        <f>VLOOKUP(Таблица91112282710[[#This Row],[Название ПД4 для согласования]],ТаблПодрГазпром[],2,FALSE)</f>
        <v>#N/A</v>
      </c>
      <c r="BD527" s="6"/>
      <c r="BE527" t="e">
        <f>VLOOKUP(Таблица91112282710[[#This Row],[Название ПД5 для согласования]],ТаблПодрГазпром[],2,FALSE)</f>
        <v>#N/A</v>
      </c>
      <c r="BF527" s="2"/>
      <c r="BG527" s="12"/>
      <c r="BH527" s="12"/>
      <c r="BI527" s="6"/>
      <c r="BJ527" t="e">
        <f>VLOOKUP(Таблица91112282710[[#This Row],[Название направления закупки]],ТаблНапрЗакуп[],2,FALSE)</f>
        <v>#N/A</v>
      </c>
      <c r="BK527" s="14"/>
      <c r="BL527" s="44" t="e">
        <f>VLOOKUP(Таблица91112282710[[#This Row],[Наименование подразделения-заявителя закупки (только для закупок ОАО "Газпром")]],ТаблПодрГазпром[],2,FALSE)</f>
        <v>#N/A</v>
      </c>
      <c r="BM527" s="14"/>
    </row>
    <row r="528" spans="1:65" x14ac:dyDescent="0.25">
      <c r="A528" s="2"/>
      <c r="B528" s="16"/>
      <c r="C528" s="6"/>
      <c r="D528" t="e">
        <f>VLOOKUP(Таблица91112282710[[#This Row],[Название документа, основания для закупки]],ТаблОснЗакуп[],2,FALSE)</f>
        <v>#N/A</v>
      </c>
      <c r="E528" s="2"/>
      <c r="F528" s="6"/>
      <c r="G528" s="41" t="e">
        <f>VLOOKUP(Таблица91112282710[[#This Row],[ Название раздела Плана]],ТаблРазделПлана4[],2,FALSE)</f>
        <v>#N/A</v>
      </c>
      <c r="H528" s="14"/>
      <c r="I528" s="14"/>
      <c r="J528" s="17"/>
      <c r="K528" s="17"/>
      <c r="L528" s="52"/>
      <c r="M528" s="51" t="e">
        <f>VLOOKUP(Таблица91112282710[[#This Row],[Предмет закупки для учета исключений  в годовом объеме закупок (Код исключения СМСП)]],ТаблИсключ,2,FALSE)</f>
        <v>#N/A</v>
      </c>
      <c r="N528" s="20"/>
      <c r="O528" s="12"/>
      <c r="P528" s="37"/>
      <c r="Q528" s="12"/>
      <c r="R528" s="12"/>
      <c r="S528" s="12"/>
      <c r="T528" s="16" t="e">
        <f>VLOOKUP(Таблица91112282710[[#This Row],[Ставка НДС]],ТаблицаСтавкиНДС[],2,FALSE)</f>
        <v>#N/A</v>
      </c>
      <c r="U528" s="6"/>
      <c r="V528" t="e">
        <f>VLOOKUP(Таблица91112282710[[#This Row],[Название источника финансирования]],ТаблИстФинанс[],2,FALSE)</f>
        <v>#N/A</v>
      </c>
      <c r="W528" s="2"/>
      <c r="X528" s="14"/>
      <c r="Y528" s="13"/>
      <c r="Z528" s="13"/>
      <c r="AA528" s="13"/>
      <c r="AB528" s="13"/>
      <c r="AC528" s="17"/>
      <c r="AD528" s="17"/>
      <c r="AE528" s="20"/>
      <c r="AF528" s="20"/>
      <c r="AG528" s="6"/>
      <c r="AH528" t="e">
        <f>VLOOKUP(Таблица91112282710[[#This Row],[Название способа закупки]],ТаблСпосЗакуп[],2,FALSE)</f>
        <v>#N/A</v>
      </c>
      <c r="AI528" s="6"/>
      <c r="AJ528" t="e">
        <f>VLOOKUP(Таблица91112282710[[#This Row],[Название формы конкурентной закупки]],ТаблФормЗакуп[],2,FALSE)</f>
        <v>#N/A</v>
      </c>
      <c r="AM528" s="14"/>
      <c r="AN528" s="14"/>
      <c r="AO528" s="15"/>
      <c r="AP528" s="14"/>
      <c r="AQ528" s="14"/>
      <c r="AR528" s="14"/>
      <c r="AT528" s="2"/>
      <c r="AV528" s="6"/>
      <c r="AW528" t="e">
        <f>VLOOKUP(Таблица91112282710[[#This Row],[Название ПД1 для согласования]],ТаблПодрГазпром[],2,FALSE)</f>
        <v>#N/A</v>
      </c>
      <c r="AX528" s="6"/>
      <c r="AY528" t="e">
        <f>VLOOKUP(Таблица91112282710[[#This Row],[Название ПД2 для согласования]],ТаблПодрГазпром[],2,FALSE)</f>
        <v>#N/A</v>
      </c>
      <c r="AZ528" s="6"/>
      <c r="BA528" t="e">
        <f>VLOOKUP(Таблица91112282710[[#This Row],[Название ПД3 для согласования]],ТаблПодрГазпром[],2,FALSE)</f>
        <v>#N/A</v>
      </c>
      <c r="BB528" s="6"/>
      <c r="BC528" t="e">
        <f>VLOOKUP(Таблица91112282710[[#This Row],[Название ПД4 для согласования]],ТаблПодрГазпром[],2,FALSE)</f>
        <v>#N/A</v>
      </c>
      <c r="BD528" s="6"/>
      <c r="BE528" t="e">
        <f>VLOOKUP(Таблица91112282710[[#This Row],[Название ПД5 для согласования]],ТаблПодрГазпром[],2,FALSE)</f>
        <v>#N/A</v>
      </c>
      <c r="BF528" s="2"/>
      <c r="BG528" s="12"/>
      <c r="BH528" s="12"/>
      <c r="BI528" s="6"/>
      <c r="BJ528" t="e">
        <f>VLOOKUP(Таблица91112282710[[#This Row],[Название направления закупки]],ТаблНапрЗакуп[],2,FALSE)</f>
        <v>#N/A</v>
      </c>
      <c r="BK528" s="14"/>
      <c r="BL528" s="43" t="e">
        <f>VLOOKUP(Таблица91112282710[[#This Row],[Наименование подразделения-заявителя закупки (только для закупок ОАО "Газпром")]],ТаблПодрГазпром[],2,FALSE)</f>
        <v>#N/A</v>
      </c>
      <c r="BM528" s="14"/>
    </row>
    <row r="529" spans="1:65" x14ac:dyDescent="0.25">
      <c r="A529" s="2"/>
      <c r="B529" s="16"/>
      <c r="C529" s="6"/>
      <c r="D529" t="e">
        <f>VLOOKUP(Таблица91112282710[[#This Row],[Название документа, основания для закупки]],ТаблОснЗакуп[],2,FALSE)</f>
        <v>#N/A</v>
      </c>
      <c r="E529" s="2"/>
      <c r="F529" s="6"/>
      <c r="G529" s="41" t="e">
        <f>VLOOKUP(Таблица91112282710[[#This Row],[ Название раздела Плана]],ТаблРазделПлана4[],2,FALSE)</f>
        <v>#N/A</v>
      </c>
      <c r="H529" s="14"/>
      <c r="I529" s="14"/>
      <c r="J529" s="17"/>
      <c r="K529" s="17"/>
      <c r="L529" s="52"/>
      <c r="M529" s="51" t="e">
        <f>VLOOKUP(Таблица91112282710[[#This Row],[Предмет закупки для учета исключений  в годовом объеме закупок (Код исключения СМСП)]],ТаблИсключ,2,FALSE)</f>
        <v>#N/A</v>
      </c>
      <c r="N529" s="20"/>
      <c r="O529" s="12"/>
      <c r="P529" s="37"/>
      <c r="Q529" s="12"/>
      <c r="R529" s="12"/>
      <c r="S529" s="12"/>
      <c r="T529" s="16" t="e">
        <f>VLOOKUP(Таблица91112282710[[#This Row],[Ставка НДС]],ТаблицаСтавкиНДС[],2,FALSE)</f>
        <v>#N/A</v>
      </c>
      <c r="U529" s="6"/>
      <c r="V529" t="e">
        <f>VLOOKUP(Таблица91112282710[[#This Row],[Название источника финансирования]],ТаблИстФинанс[],2,FALSE)</f>
        <v>#N/A</v>
      </c>
      <c r="W529" s="2"/>
      <c r="X529" s="14"/>
      <c r="Y529" s="13"/>
      <c r="Z529" s="13"/>
      <c r="AA529" s="13"/>
      <c r="AB529" s="13"/>
      <c r="AC529" s="17"/>
      <c r="AD529" s="17"/>
      <c r="AE529" s="20"/>
      <c r="AF529" s="20"/>
      <c r="AG529" s="6"/>
      <c r="AH529" t="e">
        <f>VLOOKUP(Таблица91112282710[[#This Row],[Название способа закупки]],ТаблСпосЗакуп[],2,FALSE)</f>
        <v>#N/A</v>
      </c>
      <c r="AI529" s="6"/>
      <c r="AJ529" t="e">
        <f>VLOOKUP(Таблица91112282710[[#This Row],[Название формы конкурентной закупки]],ТаблФормЗакуп[],2,FALSE)</f>
        <v>#N/A</v>
      </c>
      <c r="AM529" s="14"/>
      <c r="AN529" s="14"/>
      <c r="AO529" s="15"/>
      <c r="AP529" s="14"/>
      <c r="AQ529" s="14"/>
      <c r="AR529" s="14"/>
      <c r="AT529" s="2"/>
      <c r="AV529" s="6"/>
      <c r="AW529" t="e">
        <f>VLOOKUP(Таблица91112282710[[#This Row],[Название ПД1 для согласования]],ТаблПодрГазпром[],2,FALSE)</f>
        <v>#N/A</v>
      </c>
      <c r="AX529" s="6"/>
      <c r="AY529" t="e">
        <f>VLOOKUP(Таблица91112282710[[#This Row],[Название ПД2 для согласования]],ТаблПодрГазпром[],2,FALSE)</f>
        <v>#N/A</v>
      </c>
      <c r="AZ529" s="6"/>
      <c r="BA529" t="e">
        <f>VLOOKUP(Таблица91112282710[[#This Row],[Название ПД3 для согласования]],ТаблПодрГазпром[],2,FALSE)</f>
        <v>#N/A</v>
      </c>
      <c r="BB529" s="6"/>
      <c r="BC529" t="e">
        <f>VLOOKUP(Таблица91112282710[[#This Row],[Название ПД4 для согласования]],ТаблПодрГазпром[],2,FALSE)</f>
        <v>#N/A</v>
      </c>
      <c r="BD529" s="6"/>
      <c r="BE529" t="e">
        <f>VLOOKUP(Таблица91112282710[[#This Row],[Название ПД5 для согласования]],ТаблПодрГазпром[],2,FALSE)</f>
        <v>#N/A</v>
      </c>
      <c r="BF529" s="2"/>
      <c r="BG529" s="12"/>
      <c r="BH529" s="12"/>
      <c r="BI529" s="6"/>
      <c r="BJ529" t="e">
        <f>VLOOKUP(Таблица91112282710[[#This Row],[Название направления закупки]],ТаблНапрЗакуп[],2,FALSE)</f>
        <v>#N/A</v>
      </c>
      <c r="BK529" s="14"/>
      <c r="BL529" s="44" t="e">
        <f>VLOOKUP(Таблица91112282710[[#This Row],[Наименование подразделения-заявителя закупки (только для закупок ОАО "Газпром")]],ТаблПодрГазпром[],2,FALSE)</f>
        <v>#N/A</v>
      </c>
      <c r="BM529" s="14"/>
    </row>
    <row r="530" spans="1:65" x14ac:dyDescent="0.25">
      <c r="A530" s="2"/>
      <c r="B530" s="16"/>
      <c r="C530" s="6"/>
      <c r="D530" t="e">
        <f>VLOOKUP(Таблица91112282710[[#This Row],[Название документа, основания для закупки]],ТаблОснЗакуп[],2,FALSE)</f>
        <v>#N/A</v>
      </c>
      <c r="E530" s="2"/>
      <c r="F530" s="6"/>
      <c r="G530" s="41" t="e">
        <f>VLOOKUP(Таблица91112282710[[#This Row],[ Название раздела Плана]],ТаблРазделПлана4[],2,FALSE)</f>
        <v>#N/A</v>
      </c>
      <c r="H530" s="14"/>
      <c r="I530" s="14"/>
      <c r="J530" s="17"/>
      <c r="K530" s="17"/>
      <c r="L530" s="52"/>
      <c r="M530" s="51" t="e">
        <f>VLOOKUP(Таблица91112282710[[#This Row],[Предмет закупки для учета исключений  в годовом объеме закупок (Код исключения СМСП)]],ТаблИсключ,2,FALSE)</f>
        <v>#N/A</v>
      </c>
      <c r="N530" s="20"/>
      <c r="O530" s="12"/>
      <c r="P530" s="37"/>
      <c r="Q530" s="12"/>
      <c r="R530" s="12"/>
      <c r="S530" s="12"/>
      <c r="T530" s="16" t="e">
        <f>VLOOKUP(Таблица91112282710[[#This Row],[Ставка НДС]],ТаблицаСтавкиНДС[],2,FALSE)</f>
        <v>#N/A</v>
      </c>
      <c r="U530" s="6"/>
      <c r="V530" t="e">
        <f>VLOOKUP(Таблица91112282710[[#This Row],[Название источника финансирования]],ТаблИстФинанс[],2,FALSE)</f>
        <v>#N/A</v>
      </c>
      <c r="W530" s="2"/>
      <c r="X530" s="14"/>
      <c r="Y530" s="13"/>
      <c r="Z530" s="13"/>
      <c r="AA530" s="13"/>
      <c r="AB530" s="13"/>
      <c r="AC530" s="17"/>
      <c r="AD530" s="17"/>
      <c r="AE530" s="20"/>
      <c r="AF530" s="20"/>
      <c r="AG530" s="6"/>
      <c r="AH530" t="e">
        <f>VLOOKUP(Таблица91112282710[[#This Row],[Название способа закупки]],ТаблСпосЗакуп[],2,FALSE)</f>
        <v>#N/A</v>
      </c>
      <c r="AI530" s="6"/>
      <c r="AJ530" t="e">
        <f>VLOOKUP(Таблица91112282710[[#This Row],[Название формы конкурентной закупки]],ТаблФормЗакуп[],2,FALSE)</f>
        <v>#N/A</v>
      </c>
      <c r="AM530" s="14"/>
      <c r="AN530" s="14"/>
      <c r="AO530" s="15"/>
      <c r="AP530" s="14"/>
      <c r="AQ530" s="14"/>
      <c r="AR530" s="14"/>
      <c r="AT530" s="2"/>
      <c r="AV530" s="6"/>
      <c r="AW530" t="e">
        <f>VLOOKUP(Таблица91112282710[[#This Row],[Название ПД1 для согласования]],ТаблПодрГазпром[],2,FALSE)</f>
        <v>#N/A</v>
      </c>
      <c r="AX530" s="6"/>
      <c r="AY530" t="e">
        <f>VLOOKUP(Таблица91112282710[[#This Row],[Название ПД2 для согласования]],ТаблПодрГазпром[],2,FALSE)</f>
        <v>#N/A</v>
      </c>
      <c r="AZ530" s="6"/>
      <c r="BA530" t="e">
        <f>VLOOKUP(Таблица91112282710[[#This Row],[Название ПД3 для согласования]],ТаблПодрГазпром[],2,FALSE)</f>
        <v>#N/A</v>
      </c>
      <c r="BB530" s="6"/>
      <c r="BC530" t="e">
        <f>VLOOKUP(Таблица91112282710[[#This Row],[Название ПД4 для согласования]],ТаблПодрГазпром[],2,FALSE)</f>
        <v>#N/A</v>
      </c>
      <c r="BD530" s="6"/>
      <c r="BE530" t="e">
        <f>VLOOKUP(Таблица91112282710[[#This Row],[Название ПД5 для согласования]],ТаблПодрГазпром[],2,FALSE)</f>
        <v>#N/A</v>
      </c>
      <c r="BF530" s="2"/>
      <c r="BG530" s="12"/>
      <c r="BH530" s="12"/>
      <c r="BI530" s="6"/>
      <c r="BJ530" t="e">
        <f>VLOOKUP(Таблица91112282710[[#This Row],[Название направления закупки]],ТаблНапрЗакуп[],2,FALSE)</f>
        <v>#N/A</v>
      </c>
      <c r="BK530" s="14"/>
      <c r="BL530" s="43" t="e">
        <f>VLOOKUP(Таблица91112282710[[#This Row],[Наименование подразделения-заявителя закупки (только для закупок ОАО "Газпром")]],ТаблПодрГазпром[],2,FALSE)</f>
        <v>#N/A</v>
      </c>
      <c r="BM530" s="14"/>
    </row>
    <row r="531" spans="1:65" x14ac:dyDescent="0.25">
      <c r="A531" s="2"/>
      <c r="B531" s="16"/>
      <c r="C531" s="6"/>
      <c r="D531" t="e">
        <f>VLOOKUP(Таблица91112282710[[#This Row],[Название документа, основания для закупки]],ТаблОснЗакуп[],2,FALSE)</f>
        <v>#N/A</v>
      </c>
      <c r="E531" s="2"/>
      <c r="F531" s="6"/>
      <c r="G531" s="41" t="e">
        <f>VLOOKUP(Таблица91112282710[[#This Row],[ Название раздела Плана]],ТаблРазделПлана4[],2,FALSE)</f>
        <v>#N/A</v>
      </c>
      <c r="H531" s="14"/>
      <c r="I531" s="14"/>
      <c r="J531" s="17"/>
      <c r="K531" s="17"/>
      <c r="L531" s="52"/>
      <c r="M531" s="51" t="e">
        <f>VLOOKUP(Таблица91112282710[[#This Row],[Предмет закупки для учета исключений  в годовом объеме закупок (Код исключения СМСП)]],ТаблИсключ,2,FALSE)</f>
        <v>#N/A</v>
      </c>
      <c r="N531" s="20"/>
      <c r="O531" s="12"/>
      <c r="P531" s="37"/>
      <c r="Q531" s="12"/>
      <c r="R531" s="12"/>
      <c r="S531" s="12"/>
      <c r="T531" s="16" t="e">
        <f>VLOOKUP(Таблица91112282710[[#This Row],[Ставка НДС]],ТаблицаСтавкиНДС[],2,FALSE)</f>
        <v>#N/A</v>
      </c>
      <c r="U531" s="6"/>
      <c r="V531" t="e">
        <f>VLOOKUP(Таблица91112282710[[#This Row],[Название источника финансирования]],ТаблИстФинанс[],2,FALSE)</f>
        <v>#N/A</v>
      </c>
      <c r="W531" s="2"/>
      <c r="X531" s="14"/>
      <c r="Y531" s="13"/>
      <c r="Z531" s="13"/>
      <c r="AA531" s="13"/>
      <c r="AB531" s="13"/>
      <c r="AC531" s="17"/>
      <c r="AD531" s="17"/>
      <c r="AE531" s="20"/>
      <c r="AF531" s="20"/>
      <c r="AG531" s="6"/>
      <c r="AH531" t="e">
        <f>VLOOKUP(Таблица91112282710[[#This Row],[Название способа закупки]],ТаблСпосЗакуп[],2,FALSE)</f>
        <v>#N/A</v>
      </c>
      <c r="AI531" s="6"/>
      <c r="AJ531" t="e">
        <f>VLOOKUP(Таблица91112282710[[#This Row],[Название формы конкурентной закупки]],ТаблФормЗакуп[],2,FALSE)</f>
        <v>#N/A</v>
      </c>
      <c r="AM531" s="14"/>
      <c r="AN531" s="14"/>
      <c r="AO531" s="15"/>
      <c r="AP531" s="14"/>
      <c r="AQ531" s="14"/>
      <c r="AR531" s="14"/>
      <c r="AT531" s="2"/>
      <c r="AV531" s="6"/>
      <c r="AW531" t="e">
        <f>VLOOKUP(Таблица91112282710[[#This Row],[Название ПД1 для согласования]],ТаблПодрГазпром[],2,FALSE)</f>
        <v>#N/A</v>
      </c>
      <c r="AX531" s="6"/>
      <c r="AY531" t="e">
        <f>VLOOKUP(Таблица91112282710[[#This Row],[Название ПД2 для согласования]],ТаблПодрГазпром[],2,FALSE)</f>
        <v>#N/A</v>
      </c>
      <c r="AZ531" s="6"/>
      <c r="BA531" t="e">
        <f>VLOOKUP(Таблица91112282710[[#This Row],[Название ПД3 для согласования]],ТаблПодрГазпром[],2,FALSE)</f>
        <v>#N/A</v>
      </c>
      <c r="BB531" s="6"/>
      <c r="BC531" t="e">
        <f>VLOOKUP(Таблица91112282710[[#This Row],[Название ПД4 для согласования]],ТаблПодрГазпром[],2,FALSE)</f>
        <v>#N/A</v>
      </c>
      <c r="BD531" s="6"/>
      <c r="BE531" t="e">
        <f>VLOOKUP(Таблица91112282710[[#This Row],[Название ПД5 для согласования]],ТаблПодрГазпром[],2,FALSE)</f>
        <v>#N/A</v>
      </c>
      <c r="BF531" s="2"/>
      <c r="BG531" s="12"/>
      <c r="BH531" s="12"/>
      <c r="BI531" s="6"/>
      <c r="BJ531" t="e">
        <f>VLOOKUP(Таблица91112282710[[#This Row],[Название направления закупки]],ТаблНапрЗакуп[],2,FALSE)</f>
        <v>#N/A</v>
      </c>
      <c r="BK531" s="14"/>
      <c r="BL531" s="44" t="e">
        <f>VLOOKUP(Таблица91112282710[[#This Row],[Наименование подразделения-заявителя закупки (только для закупок ОАО "Газпром")]],ТаблПодрГазпром[],2,FALSE)</f>
        <v>#N/A</v>
      </c>
      <c r="BM531" s="14"/>
    </row>
    <row r="532" spans="1:65" x14ac:dyDescent="0.25">
      <c r="A532" s="2"/>
      <c r="B532" s="16"/>
      <c r="C532" s="6"/>
      <c r="D532" t="e">
        <f>VLOOKUP(Таблица91112282710[[#This Row],[Название документа, основания для закупки]],ТаблОснЗакуп[],2,FALSE)</f>
        <v>#N/A</v>
      </c>
      <c r="E532" s="2"/>
      <c r="F532" s="6"/>
      <c r="G532" s="41" t="e">
        <f>VLOOKUP(Таблица91112282710[[#This Row],[ Название раздела Плана]],ТаблРазделПлана4[],2,FALSE)</f>
        <v>#N/A</v>
      </c>
      <c r="H532" s="14"/>
      <c r="I532" s="14"/>
      <c r="J532" s="17"/>
      <c r="K532" s="17"/>
      <c r="L532" s="52"/>
      <c r="M532" s="51" t="e">
        <f>VLOOKUP(Таблица91112282710[[#This Row],[Предмет закупки для учета исключений  в годовом объеме закупок (Код исключения СМСП)]],ТаблИсключ,2,FALSE)</f>
        <v>#N/A</v>
      </c>
      <c r="N532" s="20"/>
      <c r="O532" s="12"/>
      <c r="P532" s="37"/>
      <c r="Q532" s="12"/>
      <c r="R532" s="12"/>
      <c r="S532" s="12"/>
      <c r="T532" s="16" t="e">
        <f>VLOOKUP(Таблица91112282710[[#This Row],[Ставка НДС]],ТаблицаСтавкиНДС[],2,FALSE)</f>
        <v>#N/A</v>
      </c>
      <c r="U532" s="6"/>
      <c r="V532" t="e">
        <f>VLOOKUP(Таблица91112282710[[#This Row],[Название источника финансирования]],ТаблИстФинанс[],2,FALSE)</f>
        <v>#N/A</v>
      </c>
      <c r="W532" s="2"/>
      <c r="X532" s="14"/>
      <c r="Y532" s="13"/>
      <c r="Z532" s="13"/>
      <c r="AA532" s="13"/>
      <c r="AB532" s="13"/>
      <c r="AC532" s="17"/>
      <c r="AD532" s="17"/>
      <c r="AE532" s="20"/>
      <c r="AF532" s="20"/>
      <c r="AG532" s="6"/>
      <c r="AH532" t="e">
        <f>VLOOKUP(Таблица91112282710[[#This Row],[Название способа закупки]],ТаблСпосЗакуп[],2,FALSE)</f>
        <v>#N/A</v>
      </c>
      <c r="AI532" s="6"/>
      <c r="AJ532" t="e">
        <f>VLOOKUP(Таблица91112282710[[#This Row],[Название формы конкурентной закупки]],ТаблФормЗакуп[],2,FALSE)</f>
        <v>#N/A</v>
      </c>
      <c r="AM532" s="14"/>
      <c r="AN532" s="14"/>
      <c r="AO532" s="15"/>
      <c r="AP532" s="14"/>
      <c r="AQ532" s="14"/>
      <c r="AR532" s="14"/>
      <c r="AT532" s="2"/>
      <c r="AV532" s="6"/>
      <c r="AW532" t="e">
        <f>VLOOKUP(Таблица91112282710[[#This Row],[Название ПД1 для согласования]],ТаблПодрГазпром[],2,FALSE)</f>
        <v>#N/A</v>
      </c>
      <c r="AX532" s="6"/>
      <c r="AY532" t="e">
        <f>VLOOKUP(Таблица91112282710[[#This Row],[Название ПД2 для согласования]],ТаблПодрГазпром[],2,FALSE)</f>
        <v>#N/A</v>
      </c>
      <c r="AZ532" s="6"/>
      <c r="BA532" t="e">
        <f>VLOOKUP(Таблица91112282710[[#This Row],[Название ПД3 для согласования]],ТаблПодрГазпром[],2,FALSE)</f>
        <v>#N/A</v>
      </c>
      <c r="BB532" s="6"/>
      <c r="BC532" t="e">
        <f>VLOOKUP(Таблица91112282710[[#This Row],[Название ПД4 для согласования]],ТаблПодрГазпром[],2,FALSE)</f>
        <v>#N/A</v>
      </c>
      <c r="BD532" s="6"/>
      <c r="BE532" t="e">
        <f>VLOOKUP(Таблица91112282710[[#This Row],[Название ПД5 для согласования]],ТаблПодрГазпром[],2,FALSE)</f>
        <v>#N/A</v>
      </c>
      <c r="BF532" s="2"/>
      <c r="BG532" s="12"/>
      <c r="BH532" s="12"/>
      <c r="BI532" s="6"/>
      <c r="BJ532" t="e">
        <f>VLOOKUP(Таблица91112282710[[#This Row],[Название направления закупки]],ТаблНапрЗакуп[],2,FALSE)</f>
        <v>#N/A</v>
      </c>
      <c r="BK532" s="14"/>
      <c r="BL532" s="43" t="e">
        <f>VLOOKUP(Таблица91112282710[[#This Row],[Наименование подразделения-заявителя закупки (только для закупок ОАО "Газпром")]],ТаблПодрГазпром[],2,FALSE)</f>
        <v>#N/A</v>
      </c>
      <c r="BM532" s="14"/>
    </row>
    <row r="533" spans="1:65" x14ac:dyDescent="0.25">
      <c r="A533" s="2"/>
      <c r="B533" s="16"/>
      <c r="C533" s="6"/>
      <c r="D533" t="e">
        <f>VLOOKUP(Таблица91112282710[[#This Row],[Название документа, основания для закупки]],ТаблОснЗакуп[],2,FALSE)</f>
        <v>#N/A</v>
      </c>
      <c r="E533" s="2"/>
      <c r="F533" s="6"/>
      <c r="G533" s="41" t="e">
        <f>VLOOKUP(Таблица91112282710[[#This Row],[ Название раздела Плана]],ТаблРазделПлана4[],2,FALSE)</f>
        <v>#N/A</v>
      </c>
      <c r="H533" s="14"/>
      <c r="I533" s="14"/>
      <c r="J533" s="17"/>
      <c r="K533" s="17"/>
      <c r="L533" s="52"/>
      <c r="M533" s="51" t="e">
        <f>VLOOKUP(Таблица91112282710[[#This Row],[Предмет закупки для учета исключений  в годовом объеме закупок (Код исключения СМСП)]],ТаблИсключ,2,FALSE)</f>
        <v>#N/A</v>
      </c>
      <c r="N533" s="20"/>
      <c r="O533" s="12"/>
      <c r="P533" s="37"/>
      <c r="Q533" s="12"/>
      <c r="R533" s="12"/>
      <c r="S533" s="12"/>
      <c r="T533" s="16" t="e">
        <f>VLOOKUP(Таблица91112282710[[#This Row],[Ставка НДС]],ТаблицаСтавкиНДС[],2,FALSE)</f>
        <v>#N/A</v>
      </c>
      <c r="U533" s="6"/>
      <c r="V533" t="e">
        <f>VLOOKUP(Таблица91112282710[[#This Row],[Название источника финансирования]],ТаблИстФинанс[],2,FALSE)</f>
        <v>#N/A</v>
      </c>
      <c r="W533" s="2"/>
      <c r="X533" s="14"/>
      <c r="Y533" s="13"/>
      <c r="Z533" s="13"/>
      <c r="AA533" s="13"/>
      <c r="AB533" s="13"/>
      <c r="AC533" s="17"/>
      <c r="AD533" s="17"/>
      <c r="AE533" s="20"/>
      <c r="AF533" s="20"/>
      <c r="AG533" s="6"/>
      <c r="AH533" t="e">
        <f>VLOOKUP(Таблица91112282710[[#This Row],[Название способа закупки]],ТаблСпосЗакуп[],2,FALSE)</f>
        <v>#N/A</v>
      </c>
      <c r="AI533" s="6"/>
      <c r="AJ533" t="e">
        <f>VLOOKUP(Таблица91112282710[[#This Row],[Название формы конкурентной закупки]],ТаблФормЗакуп[],2,FALSE)</f>
        <v>#N/A</v>
      </c>
      <c r="AM533" s="14"/>
      <c r="AN533" s="14"/>
      <c r="AO533" s="15"/>
      <c r="AP533" s="14"/>
      <c r="AQ533" s="14"/>
      <c r="AR533" s="14"/>
      <c r="AT533" s="2"/>
      <c r="AV533" s="6"/>
      <c r="AW533" t="e">
        <f>VLOOKUP(Таблица91112282710[[#This Row],[Название ПД1 для согласования]],ТаблПодрГазпром[],2,FALSE)</f>
        <v>#N/A</v>
      </c>
      <c r="AX533" s="6"/>
      <c r="AY533" t="e">
        <f>VLOOKUP(Таблица91112282710[[#This Row],[Название ПД2 для согласования]],ТаблПодрГазпром[],2,FALSE)</f>
        <v>#N/A</v>
      </c>
      <c r="AZ533" s="6"/>
      <c r="BA533" t="e">
        <f>VLOOKUP(Таблица91112282710[[#This Row],[Название ПД3 для согласования]],ТаблПодрГазпром[],2,FALSE)</f>
        <v>#N/A</v>
      </c>
      <c r="BB533" s="6"/>
      <c r="BC533" t="e">
        <f>VLOOKUP(Таблица91112282710[[#This Row],[Название ПД4 для согласования]],ТаблПодрГазпром[],2,FALSE)</f>
        <v>#N/A</v>
      </c>
      <c r="BD533" s="6"/>
      <c r="BE533" t="e">
        <f>VLOOKUP(Таблица91112282710[[#This Row],[Название ПД5 для согласования]],ТаблПодрГазпром[],2,FALSE)</f>
        <v>#N/A</v>
      </c>
      <c r="BF533" s="2"/>
      <c r="BG533" s="12"/>
      <c r="BH533" s="12"/>
      <c r="BI533" s="6"/>
      <c r="BJ533" t="e">
        <f>VLOOKUP(Таблица91112282710[[#This Row],[Название направления закупки]],ТаблНапрЗакуп[],2,FALSE)</f>
        <v>#N/A</v>
      </c>
      <c r="BK533" s="14"/>
      <c r="BL533" s="44" t="e">
        <f>VLOOKUP(Таблица91112282710[[#This Row],[Наименование подразделения-заявителя закупки (только для закупок ОАО "Газпром")]],ТаблПодрГазпром[],2,FALSE)</f>
        <v>#N/A</v>
      </c>
      <c r="BM533" s="14"/>
    </row>
    <row r="534" spans="1:65" x14ac:dyDescent="0.25">
      <c r="A534" s="2"/>
      <c r="B534" s="16"/>
      <c r="C534" s="6"/>
      <c r="D534" t="e">
        <f>VLOOKUP(Таблица91112282710[[#This Row],[Название документа, основания для закупки]],ТаблОснЗакуп[],2,FALSE)</f>
        <v>#N/A</v>
      </c>
      <c r="E534" s="2"/>
      <c r="F534" s="6"/>
      <c r="G534" s="41" t="e">
        <f>VLOOKUP(Таблица91112282710[[#This Row],[ Название раздела Плана]],ТаблРазделПлана4[],2,FALSE)</f>
        <v>#N/A</v>
      </c>
      <c r="H534" s="14"/>
      <c r="I534" s="14"/>
      <c r="J534" s="17"/>
      <c r="K534" s="17"/>
      <c r="L534" s="52"/>
      <c r="M534" s="51" t="e">
        <f>VLOOKUP(Таблица91112282710[[#This Row],[Предмет закупки для учета исключений  в годовом объеме закупок (Код исключения СМСП)]],ТаблИсключ,2,FALSE)</f>
        <v>#N/A</v>
      </c>
      <c r="N534" s="20"/>
      <c r="O534" s="12"/>
      <c r="P534" s="37"/>
      <c r="Q534" s="12"/>
      <c r="R534" s="12"/>
      <c r="S534" s="12"/>
      <c r="T534" s="16" t="e">
        <f>VLOOKUP(Таблица91112282710[[#This Row],[Ставка НДС]],ТаблицаСтавкиНДС[],2,FALSE)</f>
        <v>#N/A</v>
      </c>
      <c r="U534" s="6"/>
      <c r="V534" t="e">
        <f>VLOOKUP(Таблица91112282710[[#This Row],[Название источника финансирования]],ТаблИстФинанс[],2,FALSE)</f>
        <v>#N/A</v>
      </c>
      <c r="W534" s="2"/>
      <c r="X534" s="14"/>
      <c r="Y534" s="13"/>
      <c r="Z534" s="13"/>
      <c r="AA534" s="13"/>
      <c r="AB534" s="13"/>
      <c r="AC534" s="17"/>
      <c r="AD534" s="17"/>
      <c r="AE534" s="20"/>
      <c r="AF534" s="20"/>
      <c r="AG534" s="6"/>
      <c r="AH534" t="e">
        <f>VLOOKUP(Таблица91112282710[[#This Row],[Название способа закупки]],ТаблСпосЗакуп[],2,FALSE)</f>
        <v>#N/A</v>
      </c>
      <c r="AI534" s="6"/>
      <c r="AJ534" t="e">
        <f>VLOOKUP(Таблица91112282710[[#This Row],[Название формы конкурентной закупки]],ТаблФормЗакуп[],2,FALSE)</f>
        <v>#N/A</v>
      </c>
      <c r="AM534" s="14"/>
      <c r="AN534" s="14"/>
      <c r="AO534" s="15"/>
      <c r="AP534" s="14"/>
      <c r="AQ534" s="14"/>
      <c r="AR534" s="14"/>
      <c r="AT534" s="2"/>
      <c r="AV534" s="6"/>
      <c r="AW534" t="e">
        <f>VLOOKUP(Таблица91112282710[[#This Row],[Название ПД1 для согласования]],ТаблПодрГазпром[],2,FALSE)</f>
        <v>#N/A</v>
      </c>
      <c r="AX534" s="6"/>
      <c r="AY534" t="e">
        <f>VLOOKUP(Таблица91112282710[[#This Row],[Название ПД2 для согласования]],ТаблПодрГазпром[],2,FALSE)</f>
        <v>#N/A</v>
      </c>
      <c r="AZ534" s="6"/>
      <c r="BA534" t="e">
        <f>VLOOKUP(Таблица91112282710[[#This Row],[Название ПД3 для согласования]],ТаблПодрГазпром[],2,FALSE)</f>
        <v>#N/A</v>
      </c>
      <c r="BB534" s="6"/>
      <c r="BC534" t="e">
        <f>VLOOKUP(Таблица91112282710[[#This Row],[Название ПД4 для согласования]],ТаблПодрГазпром[],2,FALSE)</f>
        <v>#N/A</v>
      </c>
      <c r="BD534" s="6"/>
      <c r="BE534" t="e">
        <f>VLOOKUP(Таблица91112282710[[#This Row],[Название ПД5 для согласования]],ТаблПодрГазпром[],2,FALSE)</f>
        <v>#N/A</v>
      </c>
      <c r="BF534" s="2"/>
      <c r="BG534" s="12"/>
      <c r="BH534" s="12"/>
      <c r="BI534" s="6"/>
      <c r="BJ534" t="e">
        <f>VLOOKUP(Таблица91112282710[[#This Row],[Название направления закупки]],ТаблНапрЗакуп[],2,FALSE)</f>
        <v>#N/A</v>
      </c>
      <c r="BK534" s="14"/>
      <c r="BL534" s="43" t="e">
        <f>VLOOKUP(Таблица91112282710[[#This Row],[Наименование подразделения-заявителя закупки (только для закупок ОАО "Газпром")]],ТаблПодрГазпром[],2,FALSE)</f>
        <v>#N/A</v>
      </c>
      <c r="BM534" s="14"/>
    </row>
    <row r="535" spans="1:65" x14ac:dyDescent="0.25">
      <c r="A535" s="2"/>
      <c r="B535" s="16"/>
      <c r="C535" s="6"/>
      <c r="D535" t="e">
        <f>VLOOKUP(Таблица91112282710[[#This Row],[Название документа, основания для закупки]],ТаблОснЗакуп[],2,FALSE)</f>
        <v>#N/A</v>
      </c>
      <c r="E535" s="2"/>
      <c r="F535" s="6"/>
      <c r="G535" s="41" t="e">
        <f>VLOOKUP(Таблица91112282710[[#This Row],[ Название раздела Плана]],ТаблРазделПлана4[],2,FALSE)</f>
        <v>#N/A</v>
      </c>
      <c r="H535" s="14"/>
      <c r="I535" s="14"/>
      <c r="J535" s="17"/>
      <c r="K535" s="17"/>
      <c r="L535" s="52"/>
      <c r="M535" s="51" t="e">
        <f>VLOOKUP(Таблица91112282710[[#This Row],[Предмет закупки для учета исключений  в годовом объеме закупок (Код исключения СМСП)]],ТаблИсключ,2,FALSE)</f>
        <v>#N/A</v>
      </c>
      <c r="N535" s="20"/>
      <c r="O535" s="12"/>
      <c r="P535" s="37"/>
      <c r="Q535" s="12"/>
      <c r="R535" s="12"/>
      <c r="S535" s="12"/>
      <c r="T535" s="16" t="e">
        <f>VLOOKUP(Таблица91112282710[[#This Row],[Ставка НДС]],ТаблицаСтавкиНДС[],2,FALSE)</f>
        <v>#N/A</v>
      </c>
      <c r="U535" s="6"/>
      <c r="V535" t="e">
        <f>VLOOKUP(Таблица91112282710[[#This Row],[Название источника финансирования]],ТаблИстФинанс[],2,FALSE)</f>
        <v>#N/A</v>
      </c>
      <c r="W535" s="2"/>
      <c r="X535" s="14"/>
      <c r="Y535" s="13"/>
      <c r="Z535" s="13"/>
      <c r="AA535" s="13"/>
      <c r="AB535" s="13"/>
      <c r="AC535" s="17"/>
      <c r="AD535" s="17"/>
      <c r="AE535" s="20"/>
      <c r="AF535" s="20"/>
      <c r="AG535" s="6"/>
      <c r="AH535" t="e">
        <f>VLOOKUP(Таблица91112282710[[#This Row],[Название способа закупки]],ТаблСпосЗакуп[],2,FALSE)</f>
        <v>#N/A</v>
      </c>
      <c r="AI535" s="6"/>
      <c r="AJ535" t="e">
        <f>VLOOKUP(Таблица91112282710[[#This Row],[Название формы конкурентной закупки]],ТаблФормЗакуп[],2,FALSE)</f>
        <v>#N/A</v>
      </c>
      <c r="AM535" s="14"/>
      <c r="AN535" s="14"/>
      <c r="AO535" s="15"/>
      <c r="AP535" s="14"/>
      <c r="AQ535" s="14"/>
      <c r="AR535" s="14"/>
      <c r="AT535" s="2"/>
      <c r="AV535" s="6"/>
      <c r="AW535" t="e">
        <f>VLOOKUP(Таблица91112282710[[#This Row],[Название ПД1 для согласования]],ТаблПодрГазпром[],2,FALSE)</f>
        <v>#N/A</v>
      </c>
      <c r="AX535" s="6"/>
      <c r="AY535" t="e">
        <f>VLOOKUP(Таблица91112282710[[#This Row],[Название ПД2 для согласования]],ТаблПодрГазпром[],2,FALSE)</f>
        <v>#N/A</v>
      </c>
      <c r="AZ535" s="6"/>
      <c r="BA535" t="e">
        <f>VLOOKUP(Таблица91112282710[[#This Row],[Название ПД3 для согласования]],ТаблПодрГазпром[],2,FALSE)</f>
        <v>#N/A</v>
      </c>
      <c r="BB535" s="6"/>
      <c r="BC535" t="e">
        <f>VLOOKUP(Таблица91112282710[[#This Row],[Название ПД4 для согласования]],ТаблПодрГазпром[],2,FALSE)</f>
        <v>#N/A</v>
      </c>
      <c r="BD535" s="6"/>
      <c r="BE535" t="e">
        <f>VLOOKUP(Таблица91112282710[[#This Row],[Название ПД5 для согласования]],ТаблПодрГазпром[],2,FALSE)</f>
        <v>#N/A</v>
      </c>
      <c r="BF535" s="2"/>
      <c r="BG535" s="12"/>
      <c r="BH535" s="12"/>
      <c r="BI535" s="6"/>
      <c r="BJ535" t="e">
        <f>VLOOKUP(Таблица91112282710[[#This Row],[Название направления закупки]],ТаблНапрЗакуп[],2,FALSE)</f>
        <v>#N/A</v>
      </c>
      <c r="BK535" s="14"/>
      <c r="BL535" s="44" t="e">
        <f>VLOOKUP(Таблица91112282710[[#This Row],[Наименование подразделения-заявителя закупки (только для закупок ОАО "Газпром")]],ТаблПодрГазпром[],2,FALSE)</f>
        <v>#N/A</v>
      </c>
      <c r="BM535" s="14"/>
    </row>
    <row r="536" spans="1:65" x14ac:dyDescent="0.25">
      <c r="A536" s="2"/>
      <c r="B536" s="16"/>
      <c r="C536" s="6"/>
      <c r="D536" t="e">
        <f>VLOOKUP(Таблица91112282710[[#This Row],[Название документа, основания для закупки]],ТаблОснЗакуп[],2,FALSE)</f>
        <v>#N/A</v>
      </c>
      <c r="E536" s="2"/>
      <c r="F536" s="6"/>
      <c r="G536" s="41" t="e">
        <f>VLOOKUP(Таблица91112282710[[#This Row],[ Название раздела Плана]],ТаблРазделПлана4[],2,FALSE)</f>
        <v>#N/A</v>
      </c>
      <c r="H536" s="14"/>
      <c r="I536" s="14"/>
      <c r="J536" s="17"/>
      <c r="K536" s="17"/>
      <c r="L536" s="52"/>
      <c r="M536" s="51" t="e">
        <f>VLOOKUP(Таблица91112282710[[#This Row],[Предмет закупки для учета исключений  в годовом объеме закупок (Код исключения СМСП)]],ТаблИсключ,2,FALSE)</f>
        <v>#N/A</v>
      </c>
      <c r="N536" s="20"/>
      <c r="O536" s="12"/>
      <c r="P536" s="37"/>
      <c r="Q536" s="12"/>
      <c r="R536" s="12"/>
      <c r="S536" s="12"/>
      <c r="T536" s="16" t="e">
        <f>VLOOKUP(Таблица91112282710[[#This Row],[Ставка НДС]],ТаблицаСтавкиНДС[],2,FALSE)</f>
        <v>#N/A</v>
      </c>
      <c r="U536" s="6"/>
      <c r="V536" t="e">
        <f>VLOOKUP(Таблица91112282710[[#This Row],[Название источника финансирования]],ТаблИстФинанс[],2,FALSE)</f>
        <v>#N/A</v>
      </c>
      <c r="W536" s="2"/>
      <c r="X536" s="14"/>
      <c r="Y536" s="13"/>
      <c r="Z536" s="13"/>
      <c r="AA536" s="13"/>
      <c r="AB536" s="13"/>
      <c r="AC536" s="17"/>
      <c r="AD536" s="17"/>
      <c r="AE536" s="20"/>
      <c r="AF536" s="20"/>
      <c r="AG536" s="6"/>
      <c r="AH536" t="e">
        <f>VLOOKUP(Таблица91112282710[[#This Row],[Название способа закупки]],ТаблСпосЗакуп[],2,FALSE)</f>
        <v>#N/A</v>
      </c>
      <c r="AI536" s="6"/>
      <c r="AJ536" t="e">
        <f>VLOOKUP(Таблица91112282710[[#This Row],[Название формы конкурентной закупки]],ТаблФормЗакуп[],2,FALSE)</f>
        <v>#N/A</v>
      </c>
      <c r="AM536" s="14"/>
      <c r="AN536" s="14"/>
      <c r="AO536" s="15"/>
      <c r="AP536" s="14"/>
      <c r="AQ536" s="14"/>
      <c r="AR536" s="14"/>
      <c r="AT536" s="2"/>
      <c r="AV536" s="6"/>
      <c r="AW536" t="e">
        <f>VLOOKUP(Таблица91112282710[[#This Row],[Название ПД1 для согласования]],ТаблПодрГазпром[],2,FALSE)</f>
        <v>#N/A</v>
      </c>
      <c r="AX536" s="6"/>
      <c r="AY536" t="e">
        <f>VLOOKUP(Таблица91112282710[[#This Row],[Название ПД2 для согласования]],ТаблПодрГазпром[],2,FALSE)</f>
        <v>#N/A</v>
      </c>
      <c r="AZ536" s="6"/>
      <c r="BA536" t="e">
        <f>VLOOKUP(Таблица91112282710[[#This Row],[Название ПД3 для согласования]],ТаблПодрГазпром[],2,FALSE)</f>
        <v>#N/A</v>
      </c>
      <c r="BB536" s="6"/>
      <c r="BC536" t="e">
        <f>VLOOKUP(Таблица91112282710[[#This Row],[Название ПД4 для согласования]],ТаблПодрГазпром[],2,FALSE)</f>
        <v>#N/A</v>
      </c>
      <c r="BD536" s="6"/>
      <c r="BE536" t="e">
        <f>VLOOKUP(Таблица91112282710[[#This Row],[Название ПД5 для согласования]],ТаблПодрГазпром[],2,FALSE)</f>
        <v>#N/A</v>
      </c>
      <c r="BF536" s="2"/>
      <c r="BG536" s="12"/>
      <c r="BH536" s="12"/>
      <c r="BI536" s="6"/>
      <c r="BJ536" t="e">
        <f>VLOOKUP(Таблица91112282710[[#This Row],[Название направления закупки]],ТаблНапрЗакуп[],2,FALSE)</f>
        <v>#N/A</v>
      </c>
      <c r="BK536" s="14"/>
      <c r="BL536" s="43" t="e">
        <f>VLOOKUP(Таблица91112282710[[#This Row],[Наименование подразделения-заявителя закупки (только для закупок ОАО "Газпром")]],ТаблПодрГазпром[],2,FALSE)</f>
        <v>#N/A</v>
      </c>
      <c r="BM536" s="14"/>
    </row>
    <row r="537" spans="1:65" x14ac:dyDescent="0.25">
      <c r="A537" s="2"/>
      <c r="B537" s="16"/>
      <c r="C537" s="6"/>
      <c r="D537" t="e">
        <f>VLOOKUP(Таблица91112282710[[#This Row],[Название документа, основания для закупки]],ТаблОснЗакуп[],2,FALSE)</f>
        <v>#N/A</v>
      </c>
      <c r="E537" s="2"/>
      <c r="F537" s="6"/>
      <c r="G537" s="41" t="e">
        <f>VLOOKUP(Таблица91112282710[[#This Row],[ Название раздела Плана]],ТаблРазделПлана4[],2,FALSE)</f>
        <v>#N/A</v>
      </c>
      <c r="H537" s="14"/>
      <c r="I537" s="14"/>
      <c r="J537" s="17"/>
      <c r="K537" s="17"/>
      <c r="L537" s="52"/>
      <c r="M537" s="51" t="e">
        <f>VLOOKUP(Таблица91112282710[[#This Row],[Предмет закупки для учета исключений  в годовом объеме закупок (Код исключения СМСП)]],ТаблИсключ,2,FALSE)</f>
        <v>#N/A</v>
      </c>
      <c r="N537" s="20"/>
      <c r="O537" s="12"/>
      <c r="P537" s="37"/>
      <c r="Q537" s="12"/>
      <c r="R537" s="12"/>
      <c r="S537" s="12"/>
      <c r="T537" s="16" t="e">
        <f>VLOOKUP(Таблица91112282710[[#This Row],[Ставка НДС]],ТаблицаСтавкиНДС[],2,FALSE)</f>
        <v>#N/A</v>
      </c>
      <c r="U537" s="6"/>
      <c r="V537" t="e">
        <f>VLOOKUP(Таблица91112282710[[#This Row],[Название источника финансирования]],ТаблИстФинанс[],2,FALSE)</f>
        <v>#N/A</v>
      </c>
      <c r="W537" s="2"/>
      <c r="X537" s="14"/>
      <c r="Y537" s="13"/>
      <c r="Z537" s="13"/>
      <c r="AA537" s="13"/>
      <c r="AB537" s="13"/>
      <c r="AC537" s="17"/>
      <c r="AD537" s="17"/>
      <c r="AE537" s="20"/>
      <c r="AF537" s="20"/>
      <c r="AG537" s="6"/>
      <c r="AH537" t="e">
        <f>VLOOKUP(Таблица91112282710[[#This Row],[Название способа закупки]],ТаблСпосЗакуп[],2,FALSE)</f>
        <v>#N/A</v>
      </c>
      <c r="AI537" s="6"/>
      <c r="AJ537" t="e">
        <f>VLOOKUP(Таблица91112282710[[#This Row],[Название формы конкурентной закупки]],ТаблФормЗакуп[],2,FALSE)</f>
        <v>#N/A</v>
      </c>
      <c r="AM537" s="14"/>
      <c r="AN537" s="14"/>
      <c r="AO537" s="15"/>
      <c r="AP537" s="14"/>
      <c r="AQ537" s="14"/>
      <c r="AR537" s="14"/>
      <c r="AT537" s="2"/>
      <c r="AV537" s="6"/>
      <c r="AW537" t="e">
        <f>VLOOKUP(Таблица91112282710[[#This Row],[Название ПД1 для согласования]],ТаблПодрГазпром[],2,FALSE)</f>
        <v>#N/A</v>
      </c>
      <c r="AX537" s="6"/>
      <c r="AY537" t="e">
        <f>VLOOKUP(Таблица91112282710[[#This Row],[Название ПД2 для согласования]],ТаблПодрГазпром[],2,FALSE)</f>
        <v>#N/A</v>
      </c>
      <c r="AZ537" s="6"/>
      <c r="BA537" t="e">
        <f>VLOOKUP(Таблица91112282710[[#This Row],[Название ПД3 для согласования]],ТаблПодрГазпром[],2,FALSE)</f>
        <v>#N/A</v>
      </c>
      <c r="BB537" s="6"/>
      <c r="BC537" t="e">
        <f>VLOOKUP(Таблица91112282710[[#This Row],[Название ПД4 для согласования]],ТаблПодрГазпром[],2,FALSE)</f>
        <v>#N/A</v>
      </c>
      <c r="BD537" s="6"/>
      <c r="BE537" t="e">
        <f>VLOOKUP(Таблица91112282710[[#This Row],[Название ПД5 для согласования]],ТаблПодрГазпром[],2,FALSE)</f>
        <v>#N/A</v>
      </c>
      <c r="BF537" s="2"/>
      <c r="BG537" s="12"/>
      <c r="BH537" s="12"/>
      <c r="BI537" s="6"/>
      <c r="BJ537" t="e">
        <f>VLOOKUP(Таблица91112282710[[#This Row],[Название направления закупки]],ТаблНапрЗакуп[],2,FALSE)</f>
        <v>#N/A</v>
      </c>
      <c r="BK537" s="14"/>
      <c r="BL537" s="44" t="e">
        <f>VLOOKUP(Таблица91112282710[[#This Row],[Наименование подразделения-заявителя закупки (только для закупок ОАО "Газпром")]],ТаблПодрГазпром[],2,FALSE)</f>
        <v>#N/A</v>
      </c>
      <c r="BM537" s="14"/>
    </row>
    <row r="538" spans="1:65" x14ac:dyDescent="0.25">
      <c r="A538" s="2"/>
      <c r="B538" s="16"/>
      <c r="C538" s="6"/>
      <c r="D538" t="e">
        <f>VLOOKUP(Таблица91112282710[[#This Row],[Название документа, основания для закупки]],ТаблОснЗакуп[],2,FALSE)</f>
        <v>#N/A</v>
      </c>
      <c r="E538" s="2"/>
      <c r="F538" s="6"/>
      <c r="G538" s="41" t="e">
        <f>VLOOKUP(Таблица91112282710[[#This Row],[ Название раздела Плана]],ТаблРазделПлана4[],2,FALSE)</f>
        <v>#N/A</v>
      </c>
      <c r="H538" s="14"/>
      <c r="I538" s="14"/>
      <c r="J538" s="17"/>
      <c r="K538" s="17"/>
      <c r="L538" s="52"/>
      <c r="M538" s="51" t="e">
        <f>VLOOKUP(Таблица91112282710[[#This Row],[Предмет закупки для учета исключений  в годовом объеме закупок (Код исключения СМСП)]],ТаблИсключ,2,FALSE)</f>
        <v>#N/A</v>
      </c>
      <c r="N538" s="20"/>
      <c r="O538" s="12"/>
      <c r="P538" s="37"/>
      <c r="Q538" s="12"/>
      <c r="R538" s="12"/>
      <c r="S538" s="12"/>
      <c r="T538" s="16" t="e">
        <f>VLOOKUP(Таблица91112282710[[#This Row],[Ставка НДС]],ТаблицаСтавкиНДС[],2,FALSE)</f>
        <v>#N/A</v>
      </c>
      <c r="U538" s="6"/>
      <c r="V538" t="e">
        <f>VLOOKUP(Таблица91112282710[[#This Row],[Название источника финансирования]],ТаблИстФинанс[],2,FALSE)</f>
        <v>#N/A</v>
      </c>
      <c r="W538" s="2"/>
      <c r="X538" s="14"/>
      <c r="Y538" s="13"/>
      <c r="Z538" s="13"/>
      <c r="AA538" s="13"/>
      <c r="AB538" s="13"/>
      <c r="AC538" s="17"/>
      <c r="AD538" s="17"/>
      <c r="AE538" s="20"/>
      <c r="AF538" s="20"/>
      <c r="AG538" s="6"/>
      <c r="AH538" t="e">
        <f>VLOOKUP(Таблица91112282710[[#This Row],[Название способа закупки]],ТаблСпосЗакуп[],2,FALSE)</f>
        <v>#N/A</v>
      </c>
      <c r="AI538" s="6"/>
      <c r="AJ538" t="e">
        <f>VLOOKUP(Таблица91112282710[[#This Row],[Название формы конкурентной закупки]],ТаблФормЗакуп[],2,FALSE)</f>
        <v>#N/A</v>
      </c>
      <c r="AM538" s="14"/>
      <c r="AN538" s="14"/>
      <c r="AO538" s="15"/>
      <c r="AP538" s="14"/>
      <c r="AQ538" s="14"/>
      <c r="AR538" s="14"/>
      <c r="AT538" s="2"/>
      <c r="AV538" s="6"/>
      <c r="AW538" t="e">
        <f>VLOOKUP(Таблица91112282710[[#This Row],[Название ПД1 для согласования]],ТаблПодрГазпром[],2,FALSE)</f>
        <v>#N/A</v>
      </c>
      <c r="AX538" s="6"/>
      <c r="AY538" t="e">
        <f>VLOOKUP(Таблица91112282710[[#This Row],[Название ПД2 для согласования]],ТаблПодрГазпром[],2,FALSE)</f>
        <v>#N/A</v>
      </c>
      <c r="AZ538" s="6"/>
      <c r="BA538" t="e">
        <f>VLOOKUP(Таблица91112282710[[#This Row],[Название ПД3 для согласования]],ТаблПодрГазпром[],2,FALSE)</f>
        <v>#N/A</v>
      </c>
      <c r="BB538" s="6"/>
      <c r="BC538" t="e">
        <f>VLOOKUP(Таблица91112282710[[#This Row],[Название ПД4 для согласования]],ТаблПодрГазпром[],2,FALSE)</f>
        <v>#N/A</v>
      </c>
      <c r="BD538" s="6"/>
      <c r="BE538" t="e">
        <f>VLOOKUP(Таблица91112282710[[#This Row],[Название ПД5 для согласования]],ТаблПодрГазпром[],2,FALSE)</f>
        <v>#N/A</v>
      </c>
      <c r="BF538" s="2"/>
      <c r="BG538" s="12"/>
      <c r="BH538" s="12"/>
      <c r="BI538" s="6"/>
      <c r="BJ538" t="e">
        <f>VLOOKUP(Таблица91112282710[[#This Row],[Название направления закупки]],ТаблНапрЗакуп[],2,FALSE)</f>
        <v>#N/A</v>
      </c>
      <c r="BK538" s="14"/>
      <c r="BL538" s="43" t="e">
        <f>VLOOKUP(Таблица91112282710[[#This Row],[Наименование подразделения-заявителя закупки (только для закупок ОАО "Газпром")]],ТаблПодрГазпром[],2,FALSE)</f>
        <v>#N/A</v>
      </c>
      <c r="BM538" s="14"/>
    </row>
    <row r="539" spans="1:65" x14ac:dyDescent="0.25">
      <c r="A539" s="2"/>
      <c r="B539" s="16"/>
      <c r="C539" s="6"/>
      <c r="D539" t="e">
        <f>VLOOKUP(Таблица91112282710[[#This Row],[Название документа, основания для закупки]],ТаблОснЗакуп[],2,FALSE)</f>
        <v>#N/A</v>
      </c>
      <c r="E539" s="2"/>
      <c r="F539" s="6"/>
      <c r="G539" s="41" t="e">
        <f>VLOOKUP(Таблица91112282710[[#This Row],[ Название раздела Плана]],ТаблРазделПлана4[],2,FALSE)</f>
        <v>#N/A</v>
      </c>
      <c r="H539" s="14"/>
      <c r="I539" s="14"/>
      <c r="J539" s="17"/>
      <c r="K539" s="17"/>
      <c r="L539" s="52"/>
      <c r="M539" s="51" t="e">
        <f>VLOOKUP(Таблица91112282710[[#This Row],[Предмет закупки для учета исключений  в годовом объеме закупок (Код исключения СМСП)]],ТаблИсключ,2,FALSE)</f>
        <v>#N/A</v>
      </c>
      <c r="N539" s="20"/>
      <c r="O539" s="12"/>
      <c r="P539" s="37"/>
      <c r="Q539" s="12"/>
      <c r="R539" s="12"/>
      <c r="S539" s="12"/>
      <c r="T539" s="16" t="e">
        <f>VLOOKUP(Таблица91112282710[[#This Row],[Ставка НДС]],ТаблицаСтавкиНДС[],2,FALSE)</f>
        <v>#N/A</v>
      </c>
      <c r="U539" s="6"/>
      <c r="V539" t="e">
        <f>VLOOKUP(Таблица91112282710[[#This Row],[Название источника финансирования]],ТаблИстФинанс[],2,FALSE)</f>
        <v>#N/A</v>
      </c>
      <c r="W539" s="2"/>
      <c r="X539" s="14"/>
      <c r="Y539" s="13"/>
      <c r="Z539" s="13"/>
      <c r="AA539" s="13"/>
      <c r="AB539" s="13"/>
      <c r="AC539" s="17"/>
      <c r="AD539" s="17"/>
      <c r="AE539" s="20"/>
      <c r="AF539" s="20"/>
      <c r="AG539" s="6"/>
      <c r="AH539" t="e">
        <f>VLOOKUP(Таблица91112282710[[#This Row],[Название способа закупки]],ТаблСпосЗакуп[],2,FALSE)</f>
        <v>#N/A</v>
      </c>
      <c r="AI539" s="6"/>
      <c r="AJ539" t="e">
        <f>VLOOKUP(Таблица91112282710[[#This Row],[Название формы конкурентной закупки]],ТаблФормЗакуп[],2,FALSE)</f>
        <v>#N/A</v>
      </c>
      <c r="AM539" s="14"/>
      <c r="AN539" s="14"/>
      <c r="AO539" s="15"/>
      <c r="AP539" s="14"/>
      <c r="AQ539" s="14"/>
      <c r="AR539" s="14"/>
      <c r="AT539" s="2"/>
      <c r="AV539" s="6"/>
      <c r="AW539" t="e">
        <f>VLOOKUP(Таблица91112282710[[#This Row],[Название ПД1 для согласования]],ТаблПодрГазпром[],2,FALSE)</f>
        <v>#N/A</v>
      </c>
      <c r="AX539" s="6"/>
      <c r="AY539" t="e">
        <f>VLOOKUP(Таблица91112282710[[#This Row],[Название ПД2 для согласования]],ТаблПодрГазпром[],2,FALSE)</f>
        <v>#N/A</v>
      </c>
      <c r="AZ539" s="6"/>
      <c r="BA539" t="e">
        <f>VLOOKUP(Таблица91112282710[[#This Row],[Название ПД3 для согласования]],ТаблПодрГазпром[],2,FALSE)</f>
        <v>#N/A</v>
      </c>
      <c r="BB539" s="6"/>
      <c r="BC539" t="e">
        <f>VLOOKUP(Таблица91112282710[[#This Row],[Название ПД4 для согласования]],ТаблПодрГазпром[],2,FALSE)</f>
        <v>#N/A</v>
      </c>
      <c r="BD539" s="6"/>
      <c r="BE539" t="e">
        <f>VLOOKUP(Таблица91112282710[[#This Row],[Название ПД5 для согласования]],ТаблПодрГазпром[],2,FALSE)</f>
        <v>#N/A</v>
      </c>
      <c r="BF539" s="2"/>
      <c r="BG539" s="12"/>
      <c r="BH539" s="12"/>
      <c r="BI539" s="6"/>
      <c r="BJ539" t="e">
        <f>VLOOKUP(Таблица91112282710[[#This Row],[Название направления закупки]],ТаблНапрЗакуп[],2,FALSE)</f>
        <v>#N/A</v>
      </c>
      <c r="BK539" s="14"/>
      <c r="BL539" s="44" t="e">
        <f>VLOOKUP(Таблица91112282710[[#This Row],[Наименование подразделения-заявителя закупки (только для закупок ОАО "Газпром")]],ТаблПодрГазпром[],2,FALSE)</f>
        <v>#N/A</v>
      </c>
      <c r="BM539" s="14"/>
    </row>
    <row r="540" spans="1:65" x14ac:dyDescent="0.25">
      <c r="A540" s="2"/>
      <c r="B540" s="16"/>
      <c r="C540" s="6"/>
      <c r="D540" t="e">
        <f>VLOOKUP(Таблица91112282710[[#This Row],[Название документа, основания для закупки]],ТаблОснЗакуп[],2,FALSE)</f>
        <v>#N/A</v>
      </c>
      <c r="E540" s="2"/>
      <c r="F540" s="6"/>
      <c r="G540" s="41" t="e">
        <f>VLOOKUP(Таблица91112282710[[#This Row],[ Название раздела Плана]],ТаблРазделПлана4[],2,FALSE)</f>
        <v>#N/A</v>
      </c>
      <c r="H540" s="14"/>
      <c r="I540" s="14"/>
      <c r="J540" s="17"/>
      <c r="K540" s="17"/>
      <c r="L540" s="52"/>
      <c r="M540" s="51" t="e">
        <f>VLOOKUP(Таблица91112282710[[#This Row],[Предмет закупки для учета исключений  в годовом объеме закупок (Код исключения СМСП)]],ТаблИсключ,2,FALSE)</f>
        <v>#N/A</v>
      </c>
      <c r="N540" s="20"/>
      <c r="O540" s="12"/>
      <c r="P540" s="37"/>
      <c r="Q540" s="12"/>
      <c r="R540" s="12"/>
      <c r="S540" s="12"/>
      <c r="T540" s="16" t="e">
        <f>VLOOKUP(Таблица91112282710[[#This Row],[Ставка НДС]],ТаблицаСтавкиНДС[],2,FALSE)</f>
        <v>#N/A</v>
      </c>
      <c r="U540" s="6"/>
      <c r="V540" t="e">
        <f>VLOOKUP(Таблица91112282710[[#This Row],[Название источника финансирования]],ТаблИстФинанс[],2,FALSE)</f>
        <v>#N/A</v>
      </c>
      <c r="W540" s="2"/>
      <c r="X540" s="14"/>
      <c r="Y540" s="13"/>
      <c r="Z540" s="13"/>
      <c r="AA540" s="13"/>
      <c r="AB540" s="13"/>
      <c r="AC540" s="17"/>
      <c r="AD540" s="17"/>
      <c r="AE540" s="20"/>
      <c r="AF540" s="20"/>
      <c r="AG540" s="6"/>
      <c r="AH540" t="e">
        <f>VLOOKUP(Таблица91112282710[[#This Row],[Название способа закупки]],ТаблСпосЗакуп[],2,FALSE)</f>
        <v>#N/A</v>
      </c>
      <c r="AI540" s="6"/>
      <c r="AJ540" t="e">
        <f>VLOOKUP(Таблица91112282710[[#This Row],[Название формы конкурентной закупки]],ТаблФормЗакуп[],2,FALSE)</f>
        <v>#N/A</v>
      </c>
      <c r="AM540" s="14"/>
      <c r="AN540" s="14"/>
      <c r="AO540" s="15"/>
      <c r="AP540" s="14"/>
      <c r="AQ540" s="14"/>
      <c r="AR540" s="14"/>
      <c r="AT540" s="2"/>
      <c r="AV540" s="6"/>
      <c r="AW540" t="e">
        <f>VLOOKUP(Таблица91112282710[[#This Row],[Название ПД1 для согласования]],ТаблПодрГазпром[],2,FALSE)</f>
        <v>#N/A</v>
      </c>
      <c r="AX540" s="6"/>
      <c r="AY540" t="e">
        <f>VLOOKUP(Таблица91112282710[[#This Row],[Название ПД2 для согласования]],ТаблПодрГазпром[],2,FALSE)</f>
        <v>#N/A</v>
      </c>
      <c r="AZ540" s="6"/>
      <c r="BA540" t="e">
        <f>VLOOKUP(Таблица91112282710[[#This Row],[Название ПД3 для согласования]],ТаблПодрГазпром[],2,FALSE)</f>
        <v>#N/A</v>
      </c>
      <c r="BB540" s="6"/>
      <c r="BC540" t="e">
        <f>VLOOKUP(Таблица91112282710[[#This Row],[Название ПД4 для согласования]],ТаблПодрГазпром[],2,FALSE)</f>
        <v>#N/A</v>
      </c>
      <c r="BD540" s="6"/>
      <c r="BE540" t="e">
        <f>VLOOKUP(Таблица91112282710[[#This Row],[Название ПД5 для согласования]],ТаблПодрГазпром[],2,FALSE)</f>
        <v>#N/A</v>
      </c>
      <c r="BF540" s="2"/>
      <c r="BG540" s="12"/>
      <c r="BH540" s="12"/>
      <c r="BI540" s="6"/>
      <c r="BJ540" t="e">
        <f>VLOOKUP(Таблица91112282710[[#This Row],[Название направления закупки]],ТаблНапрЗакуп[],2,FALSE)</f>
        <v>#N/A</v>
      </c>
      <c r="BK540" s="14"/>
      <c r="BL540" s="43" t="e">
        <f>VLOOKUP(Таблица91112282710[[#This Row],[Наименование подразделения-заявителя закупки (только для закупок ОАО "Газпром")]],ТаблПодрГазпром[],2,FALSE)</f>
        <v>#N/A</v>
      </c>
      <c r="BM540" s="14"/>
    </row>
    <row r="541" spans="1:65" x14ac:dyDescent="0.25">
      <c r="A541" s="2"/>
      <c r="B541" s="16"/>
      <c r="C541" s="6"/>
      <c r="D541" t="e">
        <f>VLOOKUP(Таблица91112282710[[#This Row],[Название документа, основания для закупки]],ТаблОснЗакуп[],2,FALSE)</f>
        <v>#N/A</v>
      </c>
      <c r="E541" s="2"/>
      <c r="F541" s="6"/>
      <c r="G541" s="41" t="e">
        <f>VLOOKUP(Таблица91112282710[[#This Row],[ Название раздела Плана]],ТаблРазделПлана4[],2,FALSE)</f>
        <v>#N/A</v>
      </c>
      <c r="H541" s="14"/>
      <c r="I541" s="14"/>
      <c r="J541" s="17"/>
      <c r="K541" s="17"/>
      <c r="L541" s="52"/>
      <c r="M541" s="51" t="e">
        <f>VLOOKUP(Таблица91112282710[[#This Row],[Предмет закупки для учета исключений  в годовом объеме закупок (Код исключения СМСП)]],ТаблИсключ,2,FALSE)</f>
        <v>#N/A</v>
      </c>
      <c r="N541" s="20"/>
      <c r="O541" s="12"/>
      <c r="P541" s="37"/>
      <c r="Q541" s="12"/>
      <c r="R541" s="12"/>
      <c r="S541" s="12"/>
      <c r="T541" s="16" t="e">
        <f>VLOOKUP(Таблица91112282710[[#This Row],[Ставка НДС]],ТаблицаСтавкиНДС[],2,FALSE)</f>
        <v>#N/A</v>
      </c>
      <c r="U541" s="6"/>
      <c r="V541" t="e">
        <f>VLOOKUP(Таблица91112282710[[#This Row],[Название источника финансирования]],ТаблИстФинанс[],2,FALSE)</f>
        <v>#N/A</v>
      </c>
      <c r="W541" s="2"/>
      <c r="X541" s="14"/>
      <c r="Y541" s="13"/>
      <c r="Z541" s="13"/>
      <c r="AA541" s="13"/>
      <c r="AB541" s="13"/>
      <c r="AC541" s="17"/>
      <c r="AD541" s="17"/>
      <c r="AE541" s="20"/>
      <c r="AF541" s="20"/>
      <c r="AG541" s="6"/>
      <c r="AH541" t="e">
        <f>VLOOKUP(Таблица91112282710[[#This Row],[Название способа закупки]],ТаблСпосЗакуп[],2,FALSE)</f>
        <v>#N/A</v>
      </c>
      <c r="AI541" s="6"/>
      <c r="AJ541" t="e">
        <f>VLOOKUP(Таблица91112282710[[#This Row],[Название формы конкурентной закупки]],ТаблФормЗакуп[],2,FALSE)</f>
        <v>#N/A</v>
      </c>
      <c r="AM541" s="14"/>
      <c r="AN541" s="14"/>
      <c r="AO541" s="15"/>
      <c r="AP541" s="14"/>
      <c r="AQ541" s="14"/>
      <c r="AR541" s="14"/>
      <c r="AT541" s="2"/>
      <c r="AV541" s="6"/>
      <c r="AW541" t="e">
        <f>VLOOKUP(Таблица91112282710[[#This Row],[Название ПД1 для согласования]],ТаблПодрГазпром[],2,FALSE)</f>
        <v>#N/A</v>
      </c>
      <c r="AX541" s="6"/>
      <c r="AY541" t="e">
        <f>VLOOKUP(Таблица91112282710[[#This Row],[Название ПД2 для согласования]],ТаблПодрГазпром[],2,FALSE)</f>
        <v>#N/A</v>
      </c>
      <c r="AZ541" s="6"/>
      <c r="BA541" t="e">
        <f>VLOOKUP(Таблица91112282710[[#This Row],[Название ПД3 для согласования]],ТаблПодрГазпром[],2,FALSE)</f>
        <v>#N/A</v>
      </c>
      <c r="BB541" s="6"/>
      <c r="BC541" t="e">
        <f>VLOOKUP(Таблица91112282710[[#This Row],[Название ПД4 для согласования]],ТаблПодрГазпром[],2,FALSE)</f>
        <v>#N/A</v>
      </c>
      <c r="BD541" s="6"/>
      <c r="BE541" t="e">
        <f>VLOOKUP(Таблица91112282710[[#This Row],[Название ПД5 для согласования]],ТаблПодрГазпром[],2,FALSE)</f>
        <v>#N/A</v>
      </c>
      <c r="BF541" s="2"/>
      <c r="BG541" s="12"/>
      <c r="BH541" s="12"/>
      <c r="BI541" s="6"/>
      <c r="BJ541" t="e">
        <f>VLOOKUP(Таблица91112282710[[#This Row],[Название направления закупки]],ТаблНапрЗакуп[],2,FALSE)</f>
        <v>#N/A</v>
      </c>
      <c r="BK541" s="14"/>
      <c r="BL541" s="44" t="e">
        <f>VLOOKUP(Таблица91112282710[[#This Row],[Наименование подразделения-заявителя закупки (только для закупок ОАО "Газпром")]],ТаблПодрГазпром[],2,FALSE)</f>
        <v>#N/A</v>
      </c>
      <c r="BM541" s="14"/>
    </row>
    <row r="542" spans="1:65" x14ac:dyDescent="0.25">
      <c r="A542" s="2"/>
      <c r="B542" s="16"/>
      <c r="C542" s="6"/>
      <c r="D542" t="e">
        <f>VLOOKUP(Таблица91112282710[[#This Row],[Название документа, основания для закупки]],ТаблОснЗакуп[],2,FALSE)</f>
        <v>#N/A</v>
      </c>
      <c r="E542" s="2"/>
      <c r="F542" s="6"/>
      <c r="G542" s="41" t="e">
        <f>VLOOKUP(Таблица91112282710[[#This Row],[ Название раздела Плана]],ТаблРазделПлана4[],2,FALSE)</f>
        <v>#N/A</v>
      </c>
      <c r="H542" s="14"/>
      <c r="I542" s="14"/>
      <c r="J542" s="17"/>
      <c r="K542" s="17"/>
      <c r="L542" s="52"/>
      <c r="M542" s="51" t="e">
        <f>VLOOKUP(Таблица91112282710[[#This Row],[Предмет закупки для учета исключений  в годовом объеме закупок (Код исключения СМСП)]],ТаблИсключ,2,FALSE)</f>
        <v>#N/A</v>
      </c>
      <c r="N542" s="20"/>
      <c r="O542" s="12"/>
      <c r="P542" s="37"/>
      <c r="Q542" s="12"/>
      <c r="R542" s="12"/>
      <c r="S542" s="12"/>
      <c r="T542" s="16" t="e">
        <f>VLOOKUP(Таблица91112282710[[#This Row],[Ставка НДС]],ТаблицаСтавкиНДС[],2,FALSE)</f>
        <v>#N/A</v>
      </c>
      <c r="U542" s="6"/>
      <c r="V542" t="e">
        <f>VLOOKUP(Таблица91112282710[[#This Row],[Название источника финансирования]],ТаблИстФинанс[],2,FALSE)</f>
        <v>#N/A</v>
      </c>
      <c r="W542" s="2"/>
      <c r="X542" s="14"/>
      <c r="Y542" s="13"/>
      <c r="Z542" s="13"/>
      <c r="AA542" s="13"/>
      <c r="AB542" s="13"/>
      <c r="AC542" s="17"/>
      <c r="AD542" s="17"/>
      <c r="AE542" s="20"/>
      <c r="AF542" s="20"/>
      <c r="AG542" s="6"/>
      <c r="AH542" t="e">
        <f>VLOOKUP(Таблица91112282710[[#This Row],[Название способа закупки]],ТаблСпосЗакуп[],2,FALSE)</f>
        <v>#N/A</v>
      </c>
      <c r="AI542" s="6"/>
      <c r="AJ542" t="e">
        <f>VLOOKUP(Таблица91112282710[[#This Row],[Название формы конкурентной закупки]],ТаблФормЗакуп[],2,FALSE)</f>
        <v>#N/A</v>
      </c>
      <c r="AM542" s="14"/>
      <c r="AN542" s="14"/>
      <c r="AO542" s="15"/>
      <c r="AP542" s="14"/>
      <c r="AQ542" s="14"/>
      <c r="AR542" s="14"/>
      <c r="AT542" s="2"/>
      <c r="AV542" s="6"/>
      <c r="AW542" t="e">
        <f>VLOOKUP(Таблица91112282710[[#This Row],[Название ПД1 для согласования]],ТаблПодрГазпром[],2,FALSE)</f>
        <v>#N/A</v>
      </c>
      <c r="AX542" s="6"/>
      <c r="AY542" t="e">
        <f>VLOOKUP(Таблица91112282710[[#This Row],[Название ПД2 для согласования]],ТаблПодрГазпром[],2,FALSE)</f>
        <v>#N/A</v>
      </c>
      <c r="AZ542" s="6"/>
      <c r="BA542" t="e">
        <f>VLOOKUP(Таблица91112282710[[#This Row],[Название ПД3 для согласования]],ТаблПодрГазпром[],2,FALSE)</f>
        <v>#N/A</v>
      </c>
      <c r="BB542" s="6"/>
      <c r="BC542" t="e">
        <f>VLOOKUP(Таблица91112282710[[#This Row],[Название ПД4 для согласования]],ТаблПодрГазпром[],2,FALSE)</f>
        <v>#N/A</v>
      </c>
      <c r="BD542" s="6"/>
      <c r="BE542" t="e">
        <f>VLOOKUP(Таблица91112282710[[#This Row],[Название ПД5 для согласования]],ТаблПодрГазпром[],2,FALSE)</f>
        <v>#N/A</v>
      </c>
      <c r="BF542" s="2"/>
      <c r="BG542" s="12"/>
      <c r="BH542" s="12"/>
      <c r="BI542" s="6"/>
      <c r="BJ542" t="e">
        <f>VLOOKUP(Таблица91112282710[[#This Row],[Название направления закупки]],ТаблНапрЗакуп[],2,FALSE)</f>
        <v>#N/A</v>
      </c>
      <c r="BK542" s="14"/>
      <c r="BL542" s="43" t="e">
        <f>VLOOKUP(Таблица91112282710[[#This Row],[Наименование подразделения-заявителя закупки (только для закупок ОАО "Газпром")]],ТаблПодрГазпром[],2,FALSE)</f>
        <v>#N/A</v>
      </c>
      <c r="BM542" s="14"/>
    </row>
    <row r="543" spans="1:65" x14ac:dyDescent="0.25">
      <c r="A543" s="2"/>
      <c r="B543" s="16"/>
      <c r="C543" s="6"/>
      <c r="D543" t="e">
        <f>VLOOKUP(Таблица91112282710[[#This Row],[Название документа, основания для закупки]],ТаблОснЗакуп[],2,FALSE)</f>
        <v>#N/A</v>
      </c>
      <c r="E543" s="2"/>
      <c r="F543" s="6"/>
      <c r="G543" s="41" t="e">
        <f>VLOOKUP(Таблица91112282710[[#This Row],[ Название раздела Плана]],ТаблРазделПлана4[],2,FALSE)</f>
        <v>#N/A</v>
      </c>
      <c r="H543" s="14"/>
      <c r="I543" s="14"/>
      <c r="J543" s="17"/>
      <c r="K543" s="17"/>
      <c r="L543" s="52"/>
      <c r="M543" s="51" t="e">
        <f>VLOOKUP(Таблица91112282710[[#This Row],[Предмет закупки для учета исключений  в годовом объеме закупок (Код исключения СМСП)]],ТаблИсключ,2,FALSE)</f>
        <v>#N/A</v>
      </c>
      <c r="N543" s="20"/>
      <c r="O543" s="12"/>
      <c r="P543" s="37"/>
      <c r="Q543" s="12"/>
      <c r="R543" s="12"/>
      <c r="S543" s="12"/>
      <c r="T543" s="16" t="e">
        <f>VLOOKUP(Таблица91112282710[[#This Row],[Ставка НДС]],ТаблицаСтавкиНДС[],2,FALSE)</f>
        <v>#N/A</v>
      </c>
      <c r="U543" s="6"/>
      <c r="V543" t="e">
        <f>VLOOKUP(Таблица91112282710[[#This Row],[Название источника финансирования]],ТаблИстФинанс[],2,FALSE)</f>
        <v>#N/A</v>
      </c>
      <c r="W543" s="2"/>
      <c r="X543" s="14"/>
      <c r="Y543" s="13"/>
      <c r="Z543" s="13"/>
      <c r="AA543" s="13"/>
      <c r="AB543" s="13"/>
      <c r="AC543" s="17"/>
      <c r="AD543" s="17"/>
      <c r="AE543" s="20"/>
      <c r="AF543" s="20"/>
      <c r="AG543" s="6"/>
      <c r="AH543" t="e">
        <f>VLOOKUP(Таблица91112282710[[#This Row],[Название способа закупки]],ТаблСпосЗакуп[],2,FALSE)</f>
        <v>#N/A</v>
      </c>
      <c r="AI543" s="6"/>
      <c r="AJ543" t="e">
        <f>VLOOKUP(Таблица91112282710[[#This Row],[Название формы конкурентной закупки]],ТаблФормЗакуп[],2,FALSE)</f>
        <v>#N/A</v>
      </c>
      <c r="AM543" s="14"/>
      <c r="AN543" s="14"/>
      <c r="AO543" s="15"/>
      <c r="AP543" s="14"/>
      <c r="AQ543" s="14"/>
      <c r="AR543" s="14"/>
      <c r="AT543" s="2"/>
      <c r="AV543" s="6"/>
      <c r="AW543" t="e">
        <f>VLOOKUP(Таблица91112282710[[#This Row],[Название ПД1 для согласования]],ТаблПодрГазпром[],2,FALSE)</f>
        <v>#N/A</v>
      </c>
      <c r="AX543" s="6"/>
      <c r="AY543" t="e">
        <f>VLOOKUP(Таблица91112282710[[#This Row],[Название ПД2 для согласования]],ТаблПодрГазпром[],2,FALSE)</f>
        <v>#N/A</v>
      </c>
      <c r="AZ543" s="6"/>
      <c r="BA543" t="e">
        <f>VLOOKUP(Таблица91112282710[[#This Row],[Название ПД3 для согласования]],ТаблПодрГазпром[],2,FALSE)</f>
        <v>#N/A</v>
      </c>
      <c r="BB543" s="6"/>
      <c r="BC543" t="e">
        <f>VLOOKUP(Таблица91112282710[[#This Row],[Название ПД4 для согласования]],ТаблПодрГазпром[],2,FALSE)</f>
        <v>#N/A</v>
      </c>
      <c r="BD543" s="6"/>
      <c r="BE543" t="e">
        <f>VLOOKUP(Таблица91112282710[[#This Row],[Название ПД5 для согласования]],ТаблПодрГазпром[],2,FALSE)</f>
        <v>#N/A</v>
      </c>
      <c r="BF543" s="2"/>
      <c r="BG543" s="12"/>
      <c r="BH543" s="12"/>
      <c r="BI543" s="6"/>
      <c r="BJ543" t="e">
        <f>VLOOKUP(Таблица91112282710[[#This Row],[Название направления закупки]],ТаблНапрЗакуп[],2,FALSE)</f>
        <v>#N/A</v>
      </c>
      <c r="BK543" s="14"/>
      <c r="BL543" s="44" t="e">
        <f>VLOOKUP(Таблица91112282710[[#This Row],[Наименование подразделения-заявителя закупки (только для закупок ОАО "Газпром")]],ТаблПодрГазпром[],2,FALSE)</f>
        <v>#N/A</v>
      </c>
      <c r="BM543" s="14"/>
    </row>
    <row r="544" spans="1:65" x14ac:dyDescent="0.25">
      <c r="A544" s="2"/>
      <c r="B544" s="16"/>
      <c r="C544" s="6"/>
      <c r="D544" t="e">
        <f>VLOOKUP(Таблица91112282710[[#This Row],[Название документа, основания для закупки]],ТаблОснЗакуп[],2,FALSE)</f>
        <v>#N/A</v>
      </c>
      <c r="E544" s="2"/>
      <c r="F544" s="6"/>
      <c r="G544" s="41" t="e">
        <f>VLOOKUP(Таблица91112282710[[#This Row],[ Название раздела Плана]],ТаблРазделПлана4[],2,FALSE)</f>
        <v>#N/A</v>
      </c>
      <c r="H544" s="14"/>
      <c r="I544" s="14"/>
      <c r="J544" s="17"/>
      <c r="K544" s="17"/>
      <c r="L544" s="52"/>
      <c r="M544" s="51" t="e">
        <f>VLOOKUP(Таблица91112282710[[#This Row],[Предмет закупки для учета исключений  в годовом объеме закупок (Код исключения СМСП)]],ТаблИсключ,2,FALSE)</f>
        <v>#N/A</v>
      </c>
      <c r="N544" s="20"/>
      <c r="O544" s="12"/>
      <c r="P544" s="37"/>
      <c r="Q544" s="12"/>
      <c r="R544" s="12"/>
      <c r="S544" s="12"/>
      <c r="T544" s="16" t="e">
        <f>VLOOKUP(Таблица91112282710[[#This Row],[Ставка НДС]],ТаблицаСтавкиНДС[],2,FALSE)</f>
        <v>#N/A</v>
      </c>
      <c r="U544" s="6"/>
      <c r="V544" t="e">
        <f>VLOOKUP(Таблица91112282710[[#This Row],[Название источника финансирования]],ТаблИстФинанс[],2,FALSE)</f>
        <v>#N/A</v>
      </c>
      <c r="W544" s="2"/>
      <c r="X544" s="14"/>
      <c r="Y544" s="13"/>
      <c r="Z544" s="13"/>
      <c r="AA544" s="13"/>
      <c r="AB544" s="13"/>
      <c r="AC544" s="17"/>
      <c r="AD544" s="17"/>
      <c r="AE544" s="20"/>
      <c r="AF544" s="20"/>
      <c r="AG544" s="6"/>
      <c r="AH544" t="e">
        <f>VLOOKUP(Таблица91112282710[[#This Row],[Название способа закупки]],ТаблСпосЗакуп[],2,FALSE)</f>
        <v>#N/A</v>
      </c>
      <c r="AI544" s="6"/>
      <c r="AJ544" t="e">
        <f>VLOOKUP(Таблица91112282710[[#This Row],[Название формы конкурентной закупки]],ТаблФормЗакуп[],2,FALSE)</f>
        <v>#N/A</v>
      </c>
      <c r="AM544" s="14"/>
      <c r="AN544" s="14"/>
      <c r="AO544" s="15"/>
      <c r="AP544" s="14"/>
      <c r="AQ544" s="14"/>
      <c r="AR544" s="14"/>
      <c r="AT544" s="2"/>
      <c r="AV544" s="6"/>
      <c r="AW544" t="e">
        <f>VLOOKUP(Таблица91112282710[[#This Row],[Название ПД1 для согласования]],ТаблПодрГазпром[],2,FALSE)</f>
        <v>#N/A</v>
      </c>
      <c r="AX544" s="6"/>
      <c r="AY544" t="e">
        <f>VLOOKUP(Таблица91112282710[[#This Row],[Название ПД2 для согласования]],ТаблПодрГазпром[],2,FALSE)</f>
        <v>#N/A</v>
      </c>
      <c r="AZ544" s="6"/>
      <c r="BA544" t="e">
        <f>VLOOKUP(Таблица91112282710[[#This Row],[Название ПД3 для согласования]],ТаблПодрГазпром[],2,FALSE)</f>
        <v>#N/A</v>
      </c>
      <c r="BB544" s="6"/>
      <c r="BC544" t="e">
        <f>VLOOKUP(Таблица91112282710[[#This Row],[Название ПД4 для согласования]],ТаблПодрГазпром[],2,FALSE)</f>
        <v>#N/A</v>
      </c>
      <c r="BD544" s="6"/>
      <c r="BE544" t="e">
        <f>VLOOKUP(Таблица91112282710[[#This Row],[Название ПД5 для согласования]],ТаблПодрГазпром[],2,FALSE)</f>
        <v>#N/A</v>
      </c>
      <c r="BF544" s="2"/>
      <c r="BG544" s="12"/>
      <c r="BH544" s="12"/>
      <c r="BI544" s="6"/>
      <c r="BJ544" t="e">
        <f>VLOOKUP(Таблица91112282710[[#This Row],[Название направления закупки]],ТаблНапрЗакуп[],2,FALSE)</f>
        <v>#N/A</v>
      </c>
      <c r="BK544" s="14"/>
      <c r="BL544" s="43" t="e">
        <f>VLOOKUP(Таблица91112282710[[#This Row],[Наименование подразделения-заявителя закупки (только для закупок ОАО "Газпром")]],ТаблПодрГазпром[],2,FALSE)</f>
        <v>#N/A</v>
      </c>
      <c r="BM544" s="14"/>
    </row>
    <row r="545" spans="1:65" x14ac:dyDescent="0.25">
      <c r="A545" s="2"/>
      <c r="B545" s="16"/>
      <c r="C545" s="6"/>
      <c r="D545" t="e">
        <f>VLOOKUP(Таблица91112282710[[#This Row],[Название документа, основания для закупки]],ТаблОснЗакуп[],2,FALSE)</f>
        <v>#N/A</v>
      </c>
      <c r="E545" s="2"/>
      <c r="F545" s="6"/>
      <c r="G545" s="41" t="e">
        <f>VLOOKUP(Таблица91112282710[[#This Row],[ Название раздела Плана]],ТаблРазделПлана4[],2,FALSE)</f>
        <v>#N/A</v>
      </c>
      <c r="H545" s="14"/>
      <c r="I545" s="14"/>
      <c r="J545" s="17"/>
      <c r="K545" s="17"/>
      <c r="L545" s="52"/>
      <c r="M545" s="51" t="e">
        <f>VLOOKUP(Таблица91112282710[[#This Row],[Предмет закупки для учета исключений  в годовом объеме закупок (Код исключения СМСП)]],ТаблИсключ,2,FALSE)</f>
        <v>#N/A</v>
      </c>
      <c r="N545" s="20"/>
      <c r="O545" s="12"/>
      <c r="P545" s="37"/>
      <c r="Q545" s="12"/>
      <c r="R545" s="12"/>
      <c r="S545" s="12"/>
      <c r="T545" s="16" t="e">
        <f>VLOOKUP(Таблица91112282710[[#This Row],[Ставка НДС]],ТаблицаСтавкиНДС[],2,FALSE)</f>
        <v>#N/A</v>
      </c>
      <c r="U545" s="6"/>
      <c r="V545" t="e">
        <f>VLOOKUP(Таблица91112282710[[#This Row],[Название источника финансирования]],ТаблИстФинанс[],2,FALSE)</f>
        <v>#N/A</v>
      </c>
      <c r="W545" s="2"/>
      <c r="X545" s="14"/>
      <c r="Y545" s="13"/>
      <c r="Z545" s="13"/>
      <c r="AA545" s="13"/>
      <c r="AB545" s="13"/>
      <c r="AC545" s="17"/>
      <c r="AD545" s="17"/>
      <c r="AE545" s="20"/>
      <c r="AF545" s="20"/>
      <c r="AG545" s="6"/>
      <c r="AH545" t="e">
        <f>VLOOKUP(Таблица91112282710[[#This Row],[Название способа закупки]],ТаблСпосЗакуп[],2,FALSE)</f>
        <v>#N/A</v>
      </c>
      <c r="AI545" s="6"/>
      <c r="AJ545" t="e">
        <f>VLOOKUP(Таблица91112282710[[#This Row],[Название формы конкурентной закупки]],ТаблФормЗакуп[],2,FALSE)</f>
        <v>#N/A</v>
      </c>
      <c r="AM545" s="14"/>
      <c r="AN545" s="14"/>
      <c r="AO545" s="15"/>
      <c r="AP545" s="14"/>
      <c r="AQ545" s="14"/>
      <c r="AR545" s="14"/>
      <c r="AT545" s="2"/>
      <c r="AV545" s="6"/>
      <c r="AW545" t="e">
        <f>VLOOKUP(Таблица91112282710[[#This Row],[Название ПД1 для согласования]],ТаблПодрГазпром[],2,FALSE)</f>
        <v>#N/A</v>
      </c>
      <c r="AX545" s="6"/>
      <c r="AY545" t="e">
        <f>VLOOKUP(Таблица91112282710[[#This Row],[Название ПД2 для согласования]],ТаблПодрГазпром[],2,FALSE)</f>
        <v>#N/A</v>
      </c>
      <c r="AZ545" s="6"/>
      <c r="BA545" t="e">
        <f>VLOOKUP(Таблица91112282710[[#This Row],[Название ПД3 для согласования]],ТаблПодрГазпром[],2,FALSE)</f>
        <v>#N/A</v>
      </c>
      <c r="BB545" s="6"/>
      <c r="BC545" t="e">
        <f>VLOOKUP(Таблица91112282710[[#This Row],[Название ПД4 для согласования]],ТаблПодрГазпром[],2,FALSE)</f>
        <v>#N/A</v>
      </c>
      <c r="BD545" s="6"/>
      <c r="BE545" t="e">
        <f>VLOOKUP(Таблица91112282710[[#This Row],[Название ПД5 для согласования]],ТаблПодрГазпром[],2,FALSE)</f>
        <v>#N/A</v>
      </c>
      <c r="BF545" s="2"/>
      <c r="BG545" s="12"/>
      <c r="BH545" s="12"/>
      <c r="BI545" s="6"/>
      <c r="BJ545" t="e">
        <f>VLOOKUP(Таблица91112282710[[#This Row],[Название направления закупки]],ТаблНапрЗакуп[],2,FALSE)</f>
        <v>#N/A</v>
      </c>
      <c r="BK545" s="14"/>
      <c r="BL545" s="44" t="e">
        <f>VLOOKUP(Таблица91112282710[[#This Row],[Наименование подразделения-заявителя закупки (только для закупок ОАО "Газпром")]],ТаблПодрГазпром[],2,FALSE)</f>
        <v>#N/A</v>
      </c>
      <c r="BM545" s="14"/>
    </row>
    <row r="546" spans="1:65" x14ac:dyDescent="0.25">
      <c r="A546" s="2"/>
      <c r="B546" s="16"/>
      <c r="C546" s="6"/>
      <c r="D546" t="e">
        <f>VLOOKUP(Таблица91112282710[[#This Row],[Название документа, основания для закупки]],ТаблОснЗакуп[],2,FALSE)</f>
        <v>#N/A</v>
      </c>
      <c r="E546" s="2"/>
      <c r="F546" s="6"/>
      <c r="G546" s="41" t="e">
        <f>VLOOKUP(Таблица91112282710[[#This Row],[ Название раздела Плана]],ТаблРазделПлана4[],2,FALSE)</f>
        <v>#N/A</v>
      </c>
      <c r="H546" s="14"/>
      <c r="I546" s="14"/>
      <c r="J546" s="17"/>
      <c r="K546" s="17"/>
      <c r="L546" s="52"/>
      <c r="M546" s="51" t="e">
        <f>VLOOKUP(Таблица91112282710[[#This Row],[Предмет закупки для учета исключений  в годовом объеме закупок (Код исключения СМСП)]],ТаблИсключ,2,FALSE)</f>
        <v>#N/A</v>
      </c>
      <c r="N546" s="20"/>
      <c r="O546" s="12"/>
      <c r="P546" s="37"/>
      <c r="Q546" s="12"/>
      <c r="R546" s="12"/>
      <c r="S546" s="12"/>
      <c r="T546" s="16" t="e">
        <f>VLOOKUP(Таблица91112282710[[#This Row],[Ставка НДС]],ТаблицаСтавкиНДС[],2,FALSE)</f>
        <v>#N/A</v>
      </c>
      <c r="U546" s="6"/>
      <c r="V546" t="e">
        <f>VLOOKUP(Таблица91112282710[[#This Row],[Название источника финансирования]],ТаблИстФинанс[],2,FALSE)</f>
        <v>#N/A</v>
      </c>
      <c r="W546" s="2"/>
      <c r="X546" s="14"/>
      <c r="Y546" s="13"/>
      <c r="Z546" s="13"/>
      <c r="AA546" s="13"/>
      <c r="AB546" s="13"/>
      <c r="AC546" s="17"/>
      <c r="AD546" s="17"/>
      <c r="AE546" s="20"/>
      <c r="AF546" s="20"/>
      <c r="AG546" s="6"/>
      <c r="AH546" t="e">
        <f>VLOOKUP(Таблица91112282710[[#This Row],[Название способа закупки]],ТаблСпосЗакуп[],2,FALSE)</f>
        <v>#N/A</v>
      </c>
      <c r="AI546" s="6"/>
      <c r="AJ546" t="e">
        <f>VLOOKUP(Таблица91112282710[[#This Row],[Название формы конкурентной закупки]],ТаблФормЗакуп[],2,FALSE)</f>
        <v>#N/A</v>
      </c>
      <c r="AM546" s="14"/>
      <c r="AN546" s="14"/>
      <c r="AO546" s="15"/>
      <c r="AP546" s="14"/>
      <c r="AQ546" s="14"/>
      <c r="AR546" s="14"/>
      <c r="AT546" s="2"/>
      <c r="AV546" s="6"/>
      <c r="AW546" t="e">
        <f>VLOOKUP(Таблица91112282710[[#This Row],[Название ПД1 для согласования]],ТаблПодрГазпром[],2,FALSE)</f>
        <v>#N/A</v>
      </c>
      <c r="AX546" s="6"/>
      <c r="AY546" t="e">
        <f>VLOOKUP(Таблица91112282710[[#This Row],[Название ПД2 для согласования]],ТаблПодрГазпром[],2,FALSE)</f>
        <v>#N/A</v>
      </c>
      <c r="AZ546" s="6"/>
      <c r="BA546" t="e">
        <f>VLOOKUP(Таблица91112282710[[#This Row],[Название ПД3 для согласования]],ТаблПодрГазпром[],2,FALSE)</f>
        <v>#N/A</v>
      </c>
      <c r="BB546" s="6"/>
      <c r="BC546" t="e">
        <f>VLOOKUP(Таблица91112282710[[#This Row],[Название ПД4 для согласования]],ТаблПодрГазпром[],2,FALSE)</f>
        <v>#N/A</v>
      </c>
      <c r="BD546" s="6"/>
      <c r="BE546" t="e">
        <f>VLOOKUP(Таблица91112282710[[#This Row],[Название ПД5 для согласования]],ТаблПодрГазпром[],2,FALSE)</f>
        <v>#N/A</v>
      </c>
      <c r="BF546" s="2"/>
      <c r="BG546" s="12"/>
      <c r="BH546" s="12"/>
      <c r="BI546" s="6"/>
      <c r="BJ546" t="e">
        <f>VLOOKUP(Таблица91112282710[[#This Row],[Название направления закупки]],ТаблНапрЗакуп[],2,FALSE)</f>
        <v>#N/A</v>
      </c>
      <c r="BK546" s="14"/>
      <c r="BL546" s="43" t="e">
        <f>VLOOKUP(Таблица91112282710[[#This Row],[Наименование подразделения-заявителя закупки (только для закупок ОАО "Газпром")]],ТаблПодрГазпром[],2,FALSE)</f>
        <v>#N/A</v>
      </c>
      <c r="BM546" s="14"/>
    </row>
    <row r="547" spans="1:65" x14ac:dyDescent="0.25">
      <c r="A547" s="2"/>
      <c r="B547" s="16"/>
      <c r="C547" s="6"/>
      <c r="D547" t="e">
        <f>VLOOKUP(Таблица91112282710[[#This Row],[Название документа, основания для закупки]],ТаблОснЗакуп[],2,FALSE)</f>
        <v>#N/A</v>
      </c>
      <c r="E547" s="2"/>
      <c r="F547" s="6"/>
      <c r="G547" s="41" t="e">
        <f>VLOOKUP(Таблица91112282710[[#This Row],[ Название раздела Плана]],ТаблРазделПлана4[],2,FALSE)</f>
        <v>#N/A</v>
      </c>
      <c r="H547" s="14"/>
      <c r="I547" s="14"/>
      <c r="J547" s="17"/>
      <c r="K547" s="17"/>
      <c r="L547" s="52"/>
      <c r="M547" s="51" t="e">
        <f>VLOOKUP(Таблица91112282710[[#This Row],[Предмет закупки для учета исключений  в годовом объеме закупок (Код исключения СМСП)]],ТаблИсключ,2,FALSE)</f>
        <v>#N/A</v>
      </c>
      <c r="N547" s="20"/>
      <c r="O547" s="12"/>
      <c r="P547" s="37"/>
      <c r="Q547" s="12"/>
      <c r="R547" s="12"/>
      <c r="S547" s="12"/>
      <c r="T547" s="16" t="e">
        <f>VLOOKUP(Таблица91112282710[[#This Row],[Ставка НДС]],ТаблицаСтавкиНДС[],2,FALSE)</f>
        <v>#N/A</v>
      </c>
      <c r="U547" s="6"/>
      <c r="V547" t="e">
        <f>VLOOKUP(Таблица91112282710[[#This Row],[Название источника финансирования]],ТаблИстФинанс[],2,FALSE)</f>
        <v>#N/A</v>
      </c>
      <c r="W547" s="2"/>
      <c r="X547" s="14"/>
      <c r="Y547" s="13"/>
      <c r="Z547" s="13"/>
      <c r="AA547" s="13"/>
      <c r="AB547" s="13"/>
      <c r="AC547" s="17"/>
      <c r="AD547" s="17"/>
      <c r="AE547" s="20"/>
      <c r="AF547" s="20"/>
      <c r="AG547" s="6"/>
      <c r="AH547" t="e">
        <f>VLOOKUP(Таблица91112282710[[#This Row],[Название способа закупки]],ТаблСпосЗакуп[],2,FALSE)</f>
        <v>#N/A</v>
      </c>
      <c r="AI547" s="6"/>
      <c r="AJ547" t="e">
        <f>VLOOKUP(Таблица91112282710[[#This Row],[Название формы конкурентной закупки]],ТаблФормЗакуп[],2,FALSE)</f>
        <v>#N/A</v>
      </c>
      <c r="AM547" s="14"/>
      <c r="AN547" s="14"/>
      <c r="AO547" s="15"/>
      <c r="AP547" s="14"/>
      <c r="AQ547" s="14"/>
      <c r="AR547" s="14"/>
      <c r="AT547" s="2"/>
      <c r="AV547" s="6"/>
      <c r="AW547" t="e">
        <f>VLOOKUP(Таблица91112282710[[#This Row],[Название ПД1 для согласования]],ТаблПодрГазпром[],2,FALSE)</f>
        <v>#N/A</v>
      </c>
      <c r="AX547" s="6"/>
      <c r="AY547" t="e">
        <f>VLOOKUP(Таблица91112282710[[#This Row],[Название ПД2 для согласования]],ТаблПодрГазпром[],2,FALSE)</f>
        <v>#N/A</v>
      </c>
      <c r="AZ547" s="6"/>
      <c r="BA547" t="e">
        <f>VLOOKUP(Таблица91112282710[[#This Row],[Название ПД3 для согласования]],ТаблПодрГазпром[],2,FALSE)</f>
        <v>#N/A</v>
      </c>
      <c r="BB547" s="6"/>
      <c r="BC547" t="e">
        <f>VLOOKUP(Таблица91112282710[[#This Row],[Название ПД4 для согласования]],ТаблПодрГазпром[],2,FALSE)</f>
        <v>#N/A</v>
      </c>
      <c r="BD547" s="6"/>
      <c r="BE547" t="e">
        <f>VLOOKUP(Таблица91112282710[[#This Row],[Название ПД5 для согласования]],ТаблПодрГазпром[],2,FALSE)</f>
        <v>#N/A</v>
      </c>
      <c r="BF547" s="2"/>
      <c r="BG547" s="12"/>
      <c r="BH547" s="12"/>
      <c r="BI547" s="6"/>
      <c r="BJ547" t="e">
        <f>VLOOKUP(Таблица91112282710[[#This Row],[Название направления закупки]],ТаблНапрЗакуп[],2,FALSE)</f>
        <v>#N/A</v>
      </c>
      <c r="BK547" s="14"/>
      <c r="BL547" s="44" t="e">
        <f>VLOOKUP(Таблица91112282710[[#This Row],[Наименование подразделения-заявителя закупки (только для закупок ОАО "Газпром")]],ТаблПодрГазпром[],2,FALSE)</f>
        <v>#N/A</v>
      </c>
      <c r="BM547" s="14"/>
    </row>
    <row r="548" spans="1:65" x14ac:dyDescent="0.25">
      <c r="A548" s="2"/>
      <c r="B548" s="16"/>
      <c r="C548" s="6"/>
      <c r="D548" t="e">
        <f>VLOOKUP(Таблица91112282710[[#This Row],[Название документа, основания для закупки]],ТаблОснЗакуп[],2,FALSE)</f>
        <v>#N/A</v>
      </c>
      <c r="E548" s="2"/>
      <c r="F548" s="6"/>
      <c r="G548" s="41" t="e">
        <f>VLOOKUP(Таблица91112282710[[#This Row],[ Название раздела Плана]],ТаблРазделПлана4[],2,FALSE)</f>
        <v>#N/A</v>
      </c>
      <c r="H548" s="14"/>
      <c r="I548" s="14"/>
      <c r="J548" s="17"/>
      <c r="K548" s="17"/>
      <c r="L548" s="52"/>
      <c r="M548" s="51" t="e">
        <f>VLOOKUP(Таблица91112282710[[#This Row],[Предмет закупки для учета исключений  в годовом объеме закупок (Код исключения СМСП)]],ТаблИсключ,2,FALSE)</f>
        <v>#N/A</v>
      </c>
      <c r="N548" s="20"/>
      <c r="O548" s="12"/>
      <c r="P548" s="37"/>
      <c r="Q548" s="12"/>
      <c r="R548" s="12"/>
      <c r="S548" s="12"/>
      <c r="T548" s="16" t="e">
        <f>VLOOKUP(Таблица91112282710[[#This Row],[Ставка НДС]],ТаблицаСтавкиНДС[],2,FALSE)</f>
        <v>#N/A</v>
      </c>
      <c r="U548" s="6"/>
      <c r="V548" t="e">
        <f>VLOOKUP(Таблица91112282710[[#This Row],[Название источника финансирования]],ТаблИстФинанс[],2,FALSE)</f>
        <v>#N/A</v>
      </c>
      <c r="W548" s="2"/>
      <c r="X548" s="14"/>
      <c r="Y548" s="13"/>
      <c r="Z548" s="13"/>
      <c r="AA548" s="13"/>
      <c r="AB548" s="13"/>
      <c r="AC548" s="17"/>
      <c r="AD548" s="17"/>
      <c r="AE548" s="20"/>
      <c r="AF548" s="20"/>
      <c r="AG548" s="6"/>
      <c r="AH548" t="e">
        <f>VLOOKUP(Таблица91112282710[[#This Row],[Название способа закупки]],ТаблСпосЗакуп[],2,FALSE)</f>
        <v>#N/A</v>
      </c>
      <c r="AI548" s="6"/>
      <c r="AJ548" t="e">
        <f>VLOOKUP(Таблица91112282710[[#This Row],[Название формы конкурентной закупки]],ТаблФормЗакуп[],2,FALSE)</f>
        <v>#N/A</v>
      </c>
      <c r="AM548" s="14"/>
      <c r="AN548" s="14"/>
      <c r="AO548" s="15"/>
      <c r="AP548" s="14"/>
      <c r="AQ548" s="14"/>
      <c r="AR548" s="14"/>
      <c r="AT548" s="2"/>
      <c r="AV548" s="6"/>
      <c r="AW548" t="e">
        <f>VLOOKUP(Таблица91112282710[[#This Row],[Название ПД1 для согласования]],ТаблПодрГазпром[],2,FALSE)</f>
        <v>#N/A</v>
      </c>
      <c r="AX548" s="6"/>
      <c r="AY548" t="e">
        <f>VLOOKUP(Таблица91112282710[[#This Row],[Название ПД2 для согласования]],ТаблПодрГазпром[],2,FALSE)</f>
        <v>#N/A</v>
      </c>
      <c r="AZ548" s="6"/>
      <c r="BA548" t="e">
        <f>VLOOKUP(Таблица91112282710[[#This Row],[Название ПД3 для согласования]],ТаблПодрГазпром[],2,FALSE)</f>
        <v>#N/A</v>
      </c>
      <c r="BB548" s="6"/>
      <c r="BC548" t="e">
        <f>VLOOKUP(Таблица91112282710[[#This Row],[Название ПД4 для согласования]],ТаблПодрГазпром[],2,FALSE)</f>
        <v>#N/A</v>
      </c>
      <c r="BD548" s="6"/>
      <c r="BE548" t="e">
        <f>VLOOKUP(Таблица91112282710[[#This Row],[Название ПД5 для согласования]],ТаблПодрГазпром[],2,FALSE)</f>
        <v>#N/A</v>
      </c>
      <c r="BF548" s="2"/>
      <c r="BG548" s="12"/>
      <c r="BH548" s="12"/>
      <c r="BI548" s="6"/>
      <c r="BJ548" t="e">
        <f>VLOOKUP(Таблица91112282710[[#This Row],[Название направления закупки]],ТаблНапрЗакуп[],2,FALSE)</f>
        <v>#N/A</v>
      </c>
      <c r="BK548" s="14"/>
      <c r="BL548" s="43" t="e">
        <f>VLOOKUP(Таблица91112282710[[#This Row],[Наименование подразделения-заявителя закупки (только для закупок ОАО "Газпром")]],ТаблПодрГазпром[],2,FALSE)</f>
        <v>#N/A</v>
      </c>
      <c r="BM548" s="14"/>
    </row>
    <row r="549" spans="1:65" x14ac:dyDescent="0.25">
      <c r="A549" s="2"/>
      <c r="B549" s="16"/>
      <c r="C549" s="6"/>
      <c r="D549" t="e">
        <f>VLOOKUP(Таблица91112282710[[#This Row],[Название документа, основания для закупки]],ТаблОснЗакуп[],2,FALSE)</f>
        <v>#N/A</v>
      </c>
      <c r="E549" s="2"/>
      <c r="F549" s="6"/>
      <c r="G549" s="41" t="e">
        <f>VLOOKUP(Таблица91112282710[[#This Row],[ Название раздела Плана]],ТаблРазделПлана4[],2,FALSE)</f>
        <v>#N/A</v>
      </c>
      <c r="H549" s="14"/>
      <c r="I549" s="14"/>
      <c r="J549" s="17"/>
      <c r="K549" s="17"/>
      <c r="L549" s="52"/>
      <c r="M549" s="51" t="e">
        <f>VLOOKUP(Таблица91112282710[[#This Row],[Предмет закупки для учета исключений  в годовом объеме закупок (Код исключения СМСП)]],ТаблИсключ,2,FALSE)</f>
        <v>#N/A</v>
      </c>
      <c r="N549" s="20"/>
      <c r="O549" s="12"/>
      <c r="P549" s="37"/>
      <c r="Q549" s="12"/>
      <c r="R549" s="12"/>
      <c r="S549" s="12"/>
      <c r="T549" s="16" t="e">
        <f>VLOOKUP(Таблица91112282710[[#This Row],[Ставка НДС]],ТаблицаСтавкиНДС[],2,FALSE)</f>
        <v>#N/A</v>
      </c>
      <c r="U549" s="6"/>
      <c r="V549" t="e">
        <f>VLOOKUP(Таблица91112282710[[#This Row],[Название источника финансирования]],ТаблИстФинанс[],2,FALSE)</f>
        <v>#N/A</v>
      </c>
      <c r="W549" s="2"/>
      <c r="X549" s="14"/>
      <c r="Y549" s="13"/>
      <c r="Z549" s="13"/>
      <c r="AA549" s="13"/>
      <c r="AB549" s="13"/>
      <c r="AC549" s="17"/>
      <c r="AD549" s="17"/>
      <c r="AE549" s="20"/>
      <c r="AF549" s="20"/>
      <c r="AG549" s="6"/>
      <c r="AH549" t="e">
        <f>VLOOKUP(Таблица91112282710[[#This Row],[Название способа закупки]],ТаблСпосЗакуп[],2,FALSE)</f>
        <v>#N/A</v>
      </c>
      <c r="AI549" s="6"/>
      <c r="AJ549" t="e">
        <f>VLOOKUP(Таблица91112282710[[#This Row],[Название формы конкурентной закупки]],ТаблФормЗакуп[],2,FALSE)</f>
        <v>#N/A</v>
      </c>
      <c r="AM549" s="14"/>
      <c r="AN549" s="14"/>
      <c r="AO549" s="15"/>
      <c r="AP549" s="14"/>
      <c r="AQ549" s="14"/>
      <c r="AR549" s="14"/>
      <c r="AT549" s="2"/>
      <c r="AV549" s="6"/>
      <c r="AW549" t="e">
        <f>VLOOKUP(Таблица91112282710[[#This Row],[Название ПД1 для согласования]],ТаблПодрГазпром[],2,FALSE)</f>
        <v>#N/A</v>
      </c>
      <c r="AX549" s="6"/>
      <c r="AY549" t="e">
        <f>VLOOKUP(Таблица91112282710[[#This Row],[Название ПД2 для согласования]],ТаблПодрГазпром[],2,FALSE)</f>
        <v>#N/A</v>
      </c>
      <c r="AZ549" s="6"/>
      <c r="BA549" t="e">
        <f>VLOOKUP(Таблица91112282710[[#This Row],[Название ПД3 для согласования]],ТаблПодрГазпром[],2,FALSE)</f>
        <v>#N/A</v>
      </c>
      <c r="BB549" s="6"/>
      <c r="BC549" t="e">
        <f>VLOOKUP(Таблица91112282710[[#This Row],[Название ПД4 для согласования]],ТаблПодрГазпром[],2,FALSE)</f>
        <v>#N/A</v>
      </c>
      <c r="BD549" s="6"/>
      <c r="BE549" t="e">
        <f>VLOOKUP(Таблица91112282710[[#This Row],[Название ПД5 для согласования]],ТаблПодрГазпром[],2,FALSE)</f>
        <v>#N/A</v>
      </c>
      <c r="BF549" s="2"/>
      <c r="BG549" s="12"/>
      <c r="BH549" s="12"/>
      <c r="BI549" s="6"/>
      <c r="BJ549" t="e">
        <f>VLOOKUP(Таблица91112282710[[#This Row],[Название направления закупки]],ТаблНапрЗакуп[],2,FALSE)</f>
        <v>#N/A</v>
      </c>
      <c r="BK549" s="14"/>
      <c r="BL549" s="44" t="e">
        <f>VLOOKUP(Таблица91112282710[[#This Row],[Наименование подразделения-заявителя закупки (только для закупок ОАО "Газпром")]],ТаблПодрГазпром[],2,FALSE)</f>
        <v>#N/A</v>
      </c>
      <c r="BM549" s="14"/>
    </row>
    <row r="550" spans="1:65" x14ac:dyDescent="0.25">
      <c r="A550" s="2"/>
      <c r="B550" s="16"/>
      <c r="C550" s="6"/>
      <c r="D550" t="e">
        <f>VLOOKUP(Таблица91112282710[[#This Row],[Название документа, основания для закупки]],ТаблОснЗакуп[],2,FALSE)</f>
        <v>#N/A</v>
      </c>
      <c r="E550" s="2"/>
      <c r="F550" s="6"/>
      <c r="G550" s="41" t="e">
        <f>VLOOKUP(Таблица91112282710[[#This Row],[ Название раздела Плана]],ТаблРазделПлана4[],2,FALSE)</f>
        <v>#N/A</v>
      </c>
      <c r="H550" s="14"/>
      <c r="I550" s="14"/>
      <c r="J550" s="17"/>
      <c r="K550" s="17"/>
      <c r="L550" s="52"/>
      <c r="M550" s="51" t="e">
        <f>VLOOKUP(Таблица91112282710[[#This Row],[Предмет закупки для учета исключений  в годовом объеме закупок (Код исключения СМСП)]],ТаблИсключ,2,FALSE)</f>
        <v>#N/A</v>
      </c>
      <c r="N550" s="20"/>
      <c r="O550" s="12"/>
      <c r="P550" s="37"/>
      <c r="Q550" s="12"/>
      <c r="R550" s="12"/>
      <c r="S550" s="12"/>
      <c r="T550" s="16" t="e">
        <f>VLOOKUP(Таблица91112282710[[#This Row],[Ставка НДС]],ТаблицаСтавкиНДС[],2,FALSE)</f>
        <v>#N/A</v>
      </c>
      <c r="U550" s="6"/>
      <c r="V550" t="e">
        <f>VLOOKUP(Таблица91112282710[[#This Row],[Название источника финансирования]],ТаблИстФинанс[],2,FALSE)</f>
        <v>#N/A</v>
      </c>
      <c r="W550" s="2"/>
      <c r="X550" s="14"/>
      <c r="Y550" s="13"/>
      <c r="Z550" s="13"/>
      <c r="AA550" s="13"/>
      <c r="AB550" s="13"/>
      <c r="AC550" s="17"/>
      <c r="AD550" s="17"/>
      <c r="AE550" s="20"/>
      <c r="AF550" s="20"/>
      <c r="AG550" s="6"/>
      <c r="AH550" t="e">
        <f>VLOOKUP(Таблица91112282710[[#This Row],[Название способа закупки]],ТаблСпосЗакуп[],2,FALSE)</f>
        <v>#N/A</v>
      </c>
      <c r="AI550" s="6"/>
      <c r="AJ550" t="e">
        <f>VLOOKUP(Таблица91112282710[[#This Row],[Название формы конкурентной закупки]],ТаблФормЗакуп[],2,FALSE)</f>
        <v>#N/A</v>
      </c>
      <c r="AM550" s="14"/>
      <c r="AN550" s="14"/>
      <c r="AO550" s="15"/>
      <c r="AP550" s="14"/>
      <c r="AQ550" s="14"/>
      <c r="AR550" s="14"/>
      <c r="AT550" s="2"/>
      <c r="AV550" s="6"/>
      <c r="AW550" t="e">
        <f>VLOOKUP(Таблица91112282710[[#This Row],[Название ПД1 для согласования]],ТаблПодрГазпром[],2,FALSE)</f>
        <v>#N/A</v>
      </c>
      <c r="AX550" s="6"/>
      <c r="AY550" t="e">
        <f>VLOOKUP(Таблица91112282710[[#This Row],[Название ПД2 для согласования]],ТаблПодрГазпром[],2,FALSE)</f>
        <v>#N/A</v>
      </c>
      <c r="AZ550" s="6"/>
      <c r="BA550" t="e">
        <f>VLOOKUP(Таблица91112282710[[#This Row],[Название ПД3 для согласования]],ТаблПодрГазпром[],2,FALSE)</f>
        <v>#N/A</v>
      </c>
      <c r="BB550" s="6"/>
      <c r="BC550" t="e">
        <f>VLOOKUP(Таблица91112282710[[#This Row],[Название ПД4 для согласования]],ТаблПодрГазпром[],2,FALSE)</f>
        <v>#N/A</v>
      </c>
      <c r="BD550" s="6"/>
      <c r="BE550" t="e">
        <f>VLOOKUP(Таблица91112282710[[#This Row],[Название ПД5 для согласования]],ТаблПодрГазпром[],2,FALSE)</f>
        <v>#N/A</v>
      </c>
      <c r="BF550" s="2"/>
      <c r="BG550" s="12"/>
      <c r="BH550" s="12"/>
      <c r="BI550" s="6"/>
      <c r="BJ550" t="e">
        <f>VLOOKUP(Таблица91112282710[[#This Row],[Название направления закупки]],ТаблНапрЗакуп[],2,FALSE)</f>
        <v>#N/A</v>
      </c>
      <c r="BK550" s="14"/>
      <c r="BL550" s="43" t="e">
        <f>VLOOKUP(Таблица91112282710[[#This Row],[Наименование подразделения-заявителя закупки (только для закупок ОАО "Газпром")]],ТаблПодрГазпром[],2,FALSE)</f>
        <v>#N/A</v>
      </c>
      <c r="BM550" s="14"/>
    </row>
    <row r="551" spans="1:65" x14ac:dyDescent="0.25">
      <c r="A551" s="2"/>
      <c r="B551" s="16"/>
      <c r="C551" s="6"/>
      <c r="D551" t="e">
        <f>VLOOKUP(Таблица91112282710[[#This Row],[Название документа, основания для закупки]],ТаблОснЗакуп[],2,FALSE)</f>
        <v>#N/A</v>
      </c>
      <c r="E551" s="2"/>
      <c r="F551" s="6"/>
      <c r="G551" s="41" t="e">
        <f>VLOOKUP(Таблица91112282710[[#This Row],[ Название раздела Плана]],ТаблРазделПлана4[],2,FALSE)</f>
        <v>#N/A</v>
      </c>
      <c r="H551" s="14"/>
      <c r="I551" s="14"/>
      <c r="J551" s="17"/>
      <c r="K551" s="17"/>
      <c r="L551" s="52"/>
      <c r="M551" s="51" t="e">
        <f>VLOOKUP(Таблица91112282710[[#This Row],[Предмет закупки для учета исключений  в годовом объеме закупок (Код исключения СМСП)]],ТаблИсключ,2,FALSE)</f>
        <v>#N/A</v>
      </c>
      <c r="N551" s="20"/>
      <c r="O551" s="12"/>
      <c r="P551" s="37"/>
      <c r="Q551" s="12"/>
      <c r="R551" s="12"/>
      <c r="S551" s="12"/>
      <c r="T551" s="16" t="e">
        <f>VLOOKUP(Таблица91112282710[[#This Row],[Ставка НДС]],ТаблицаСтавкиНДС[],2,FALSE)</f>
        <v>#N/A</v>
      </c>
      <c r="U551" s="6"/>
      <c r="V551" t="e">
        <f>VLOOKUP(Таблица91112282710[[#This Row],[Название источника финансирования]],ТаблИстФинанс[],2,FALSE)</f>
        <v>#N/A</v>
      </c>
      <c r="W551" s="2"/>
      <c r="X551" s="14"/>
      <c r="Y551" s="13"/>
      <c r="Z551" s="13"/>
      <c r="AA551" s="13"/>
      <c r="AB551" s="13"/>
      <c r="AC551" s="17"/>
      <c r="AD551" s="17"/>
      <c r="AE551" s="20"/>
      <c r="AF551" s="20"/>
      <c r="AG551" s="6"/>
      <c r="AH551" t="e">
        <f>VLOOKUP(Таблица91112282710[[#This Row],[Название способа закупки]],ТаблСпосЗакуп[],2,FALSE)</f>
        <v>#N/A</v>
      </c>
      <c r="AI551" s="6"/>
      <c r="AJ551" t="e">
        <f>VLOOKUP(Таблица91112282710[[#This Row],[Название формы конкурентной закупки]],ТаблФормЗакуп[],2,FALSE)</f>
        <v>#N/A</v>
      </c>
      <c r="AM551" s="14"/>
      <c r="AN551" s="14"/>
      <c r="AO551" s="15"/>
      <c r="AP551" s="14"/>
      <c r="AQ551" s="14"/>
      <c r="AR551" s="14"/>
      <c r="AT551" s="2"/>
      <c r="AV551" s="6"/>
      <c r="AW551" t="e">
        <f>VLOOKUP(Таблица91112282710[[#This Row],[Название ПД1 для согласования]],ТаблПодрГазпром[],2,FALSE)</f>
        <v>#N/A</v>
      </c>
      <c r="AX551" s="6"/>
      <c r="AY551" t="e">
        <f>VLOOKUP(Таблица91112282710[[#This Row],[Название ПД2 для согласования]],ТаблПодрГазпром[],2,FALSE)</f>
        <v>#N/A</v>
      </c>
      <c r="AZ551" s="6"/>
      <c r="BA551" t="e">
        <f>VLOOKUP(Таблица91112282710[[#This Row],[Название ПД3 для согласования]],ТаблПодрГазпром[],2,FALSE)</f>
        <v>#N/A</v>
      </c>
      <c r="BB551" s="6"/>
      <c r="BC551" t="e">
        <f>VLOOKUP(Таблица91112282710[[#This Row],[Название ПД4 для согласования]],ТаблПодрГазпром[],2,FALSE)</f>
        <v>#N/A</v>
      </c>
      <c r="BD551" s="6"/>
      <c r="BE551" t="e">
        <f>VLOOKUP(Таблица91112282710[[#This Row],[Название ПД5 для согласования]],ТаблПодрГазпром[],2,FALSE)</f>
        <v>#N/A</v>
      </c>
      <c r="BF551" s="2"/>
      <c r="BG551" s="12"/>
      <c r="BH551" s="12"/>
      <c r="BI551" s="6"/>
      <c r="BJ551" t="e">
        <f>VLOOKUP(Таблица91112282710[[#This Row],[Название направления закупки]],ТаблНапрЗакуп[],2,FALSE)</f>
        <v>#N/A</v>
      </c>
      <c r="BK551" s="14"/>
      <c r="BL551" s="44" t="e">
        <f>VLOOKUP(Таблица91112282710[[#This Row],[Наименование подразделения-заявителя закупки (только для закупок ОАО "Газпром")]],ТаблПодрГазпром[],2,FALSE)</f>
        <v>#N/A</v>
      </c>
      <c r="BM551" s="14"/>
    </row>
    <row r="552" spans="1:65" x14ac:dyDescent="0.25">
      <c r="A552" s="2"/>
      <c r="B552" s="16"/>
      <c r="C552" s="6"/>
      <c r="D552" t="e">
        <f>VLOOKUP(Таблица91112282710[[#This Row],[Название документа, основания для закупки]],ТаблОснЗакуп[],2,FALSE)</f>
        <v>#N/A</v>
      </c>
      <c r="E552" s="2"/>
      <c r="F552" s="6"/>
      <c r="G552" s="41" t="e">
        <f>VLOOKUP(Таблица91112282710[[#This Row],[ Название раздела Плана]],ТаблРазделПлана4[],2,FALSE)</f>
        <v>#N/A</v>
      </c>
      <c r="H552" s="14"/>
      <c r="I552" s="14"/>
      <c r="J552" s="17"/>
      <c r="K552" s="17"/>
      <c r="L552" s="52"/>
      <c r="M552" s="51" t="e">
        <f>VLOOKUP(Таблица91112282710[[#This Row],[Предмет закупки для учета исключений  в годовом объеме закупок (Код исключения СМСП)]],ТаблИсключ,2,FALSE)</f>
        <v>#N/A</v>
      </c>
      <c r="N552" s="20"/>
      <c r="O552" s="12"/>
      <c r="P552" s="37"/>
      <c r="Q552" s="12"/>
      <c r="R552" s="12"/>
      <c r="S552" s="12"/>
      <c r="T552" s="16" t="e">
        <f>VLOOKUP(Таблица91112282710[[#This Row],[Ставка НДС]],ТаблицаСтавкиНДС[],2,FALSE)</f>
        <v>#N/A</v>
      </c>
      <c r="U552" s="6"/>
      <c r="V552" t="e">
        <f>VLOOKUP(Таблица91112282710[[#This Row],[Название источника финансирования]],ТаблИстФинанс[],2,FALSE)</f>
        <v>#N/A</v>
      </c>
      <c r="W552" s="2"/>
      <c r="X552" s="14"/>
      <c r="Y552" s="13"/>
      <c r="Z552" s="13"/>
      <c r="AA552" s="13"/>
      <c r="AB552" s="13"/>
      <c r="AC552" s="17"/>
      <c r="AD552" s="17"/>
      <c r="AE552" s="20"/>
      <c r="AF552" s="20"/>
      <c r="AG552" s="6"/>
      <c r="AH552" t="e">
        <f>VLOOKUP(Таблица91112282710[[#This Row],[Название способа закупки]],ТаблСпосЗакуп[],2,FALSE)</f>
        <v>#N/A</v>
      </c>
      <c r="AI552" s="6"/>
      <c r="AJ552" t="e">
        <f>VLOOKUP(Таблица91112282710[[#This Row],[Название формы конкурентной закупки]],ТаблФормЗакуп[],2,FALSE)</f>
        <v>#N/A</v>
      </c>
      <c r="AM552" s="14"/>
      <c r="AN552" s="14"/>
      <c r="AO552" s="15"/>
      <c r="AP552" s="14"/>
      <c r="AQ552" s="14"/>
      <c r="AR552" s="14"/>
      <c r="AT552" s="2"/>
      <c r="AV552" s="6"/>
      <c r="AW552" t="e">
        <f>VLOOKUP(Таблица91112282710[[#This Row],[Название ПД1 для согласования]],ТаблПодрГазпром[],2,FALSE)</f>
        <v>#N/A</v>
      </c>
      <c r="AX552" s="6"/>
      <c r="AY552" t="e">
        <f>VLOOKUP(Таблица91112282710[[#This Row],[Название ПД2 для согласования]],ТаблПодрГазпром[],2,FALSE)</f>
        <v>#N/A</v>
      </c>
      <c r="AZ552" s="6"/>
      <c r="BA552" t="e">
        <f>VLOOKUP(Таблица91112282710[[#This Row],[Название ПД3 для согласования]],ТаблПодрГазпром[],2,FALSE)</f>
        <v>#N/A</v>
      </c>
      <c r="BB552" s="6"/>
      <c r="BC552" t="e">
        <f>VLOOKUP(Таблица91112282710[[#This Row],[Название ПД4 для согласования]],ТаблПодрГазпром[],2,FALSE)</f>
        <v>#N/A</v>
      </c>
      <c r="BD552" s="6"/>
      <c r="BE552" t="e">
        <f>VLOOKUP(Таблица91112282710[[#This Row],[Название ПД5 для согласования]],ТаблПодрГазпром[],2,FALSE)</f>
        <v>#N/A</v>
      </c>
      <c r="BF552" s="2"/>
      <c r="BG552" s="12"/>
      <c r="BH552" s="12"/>
      <c r="BI552" s="6"/>
      <c r="BJ552" t="e">
        <f>VLOOKUP(Таблица91112282710[[#This Row],[Название направления закупки]],ТаблНапрЗакуп[],2,FALSE)</f>
        <v>#N/A</v>
      </c>
      <c r="BK552" s="14"/>
      <c r="BL552" s="43" t="e">
        <f>VLOOKUP(Таблица91112282710[[#This Row],[Наименование подразделения-заявителя закупки (только для закупок ОАО "Газпром")]],ТаблПодрГазпром[],2,FALSE)</f>
        <v>#N/A</v>
      </c>
      <c r="BM552" s="14"/>
    </row>
    <row r="553" spans="1:65" x14ac:dyDescent="0.25">
      <c r="A553" s="2"/>
      <c r="B553" s="16"/>
      <c r="C553" s="6"/>
      <c r="D553" t="e">
        <f>VLOOKUP(Таблица91112282710[[#This Row],[Название документа, основания для закупки]],ТаблОснЗакуп[],2,FALSE)</f>
        <v>#N/A</v>
      </c>
      <c r="E553" s="2"/>
      <c r="F553" s="6"/>
      <c r="G553" s="41" t="e">
        <f>VLOOKUP(Таблица91112282710[[#This Row],[ Название раздела Плана]],ТаблРазделПлана4[],2,FALSE)</f>
        <v>#N/A</v>
      </c>
      <c r="H553" s="14"/>
      <c r="I553" s="14"/>
      <c r="J553" s="17"/>
      <c r="K553" s="17"/>
      <c r="L553" s="52"/>
      <c r="M553" s="51" t="e">
        <f>VLOOKUP(Таблица91112282710[[#This Row],[Предмет закупки для учета исключений  в годовом объеме закупок (Код исключения СМСП)]],ТаблИсключ,2,FALSE)</f>
        <v>#N/A</v>
      </c>
      <c r="N553" s="20"/>
      <c r="O553" s="12"/>
      <c r="P553" s="37"/>
      <c r="Q553" s="12"/>
      <c r="R553" s="12"/>
      <c r="S553" s="12"/>
      <c r="T553" s="16" t="e">
        <f>VLOOKUP(Таблица91112282710[[#This Row],[Ставка НДС]],ТаблицаСтавкиНДС[],2,FALSE)</f>
        <v>#N/A</v>
      </c>
      <c r="U553" s="6"/>
      <c r="V553" t="e">
        <f>VLOOKUP(Таблица91112282710[[#This Row],[Название источника финансирования]],ТаблИстФинанс[],2,FALSE)</f>
        <v>#N/A</v>
      </c>
      <c r="W553" s="2"/>
      <c r="X553" s="14"/>
      <c r="Y553" s="13"/>
      <c r="Z553" s="13"/>
      <c r="AA553" s="13"/>
      <c r="AB553" s="13"/>
      <c r="AC553" s="17"/>
      <c r="AD553" s="17"/>
      <c r="AE553" s="20"/>
      <c r="AF553" s="20"/>
      <c r="AG553" s="6"/>
      <c r="AH553" t="e">
        <f>VLOOKUP(Таблица91112282710[[#This Row],[Название способа закупки]],ТаблСпосЗакуп[],2,FALSE)</f>
        <v>#N/A</v>
      </c>
      <c r="AI553" s="6"/>
      <c r="AJ553" t="e">
        <f>VLOOKUP(Таблица91112282710[[#This Row],[Название формы конкурентной закупки]],ТаблФормЗакуп[],2,FALSE)</f>
        <v>#N/A</v>
      </c>
      <c r="AM553" s="14"/>
      <c r="AN553" s="14"/>
      <c r="AO553" s="15"/>
      <c r="AP553" s="14"/>
      <c r="AQ553" s="14"/>
      <c r="AR553" s="14"/>
      <c r="AT553" s="2"/>
      <c r="AV553" s="6"/>
      <c r="AW553" t="e">
        <f>VLOOKUP(Таблица91112282710[[#This Row],[Название ПД1 для согласования]],ТаблПодрГазпром[],2,FALSE)</f>
        <v>#N/A</v>
      </c>
      <c r="AX553" s="6"/>
      <c r="AY553" t="e">
        <f>VLOOKUP(Таблица91112282710[[#This Row],[Название ПД2 для согласования]],ТаблПодрГазпром[],2,FALSE)</f>
        <v>#N/A</v>
      </c>
      <c r="AZ553" s="6"/>
      <c r="BA553" t="e">
        <f>VLOOKUP(Таблица91112282710[[#This Row],[Название ПД3 для согласования]],ТаблПодрГазпром[],2,FALSE)</f>
        <v>#N/A</v>
      </c>
      <c r="BB553" s="6"/>
      <c r="BC553" t="e">
        <f>VLOOKUP(Таблица91112282710[[#This Row],[Название ПД4 для согласования]],ТаблПодрГазпром[],2,FALSE)</f>
        <v>#N/A</v>
      </c>
      <c r="BD553" s="6"/>
      <c r="BE553" t="e">
        <f>VLOOKUP(Таблица91112282710[[#This Row],[Название ПД5 для согласования]],ТаблПодрГазпром[],2,FALSE)</f>
        <v>#N/A</v>
      </c>
      <c r="BF553" s="2"/>
      <c r="BG553" s="12"/>
      <c r="BH553" s="12"/>
      <c r="BI553" s="6"/>
      <c r="BJ553" t="e">
        <f>VLOOKUP(Таблица91112282710[[#This Row],[Название направления закупки]],ТаблНапрЗакуп[],2,FALSE)</f>
        <v>#N/A</v>
      </c>
      <c r="BK553" s="14"/>
      <c r="BL553" s="44" t="e">
        <f>VLOOKUP(Таблица91112282710[[#This Row],[Наименование подразделения-заявителя закупки (только для закупок ОАО "Газпром")]],ТаблПодрГазпром[],2,FALSE)</f>
        <v>#N/A</v>
      </c>
      <c r="BM553" s="14"/>
    </row>
    <row r="554" spans="1:65" x14ac:dyDescent="0.25">
      <c r="A554" s="2"/>
      <c r="B554" s="16"/>
      <c r="C554" s="6"/>
      <c r="D554" t="e">
        <f>VLOOKUP(Таблица91112282710[[#This Row],[Название документа, основания для закупки]],ТаблОснЗакуп[],2,FALSE)</f>
        <v>#N/A</v>
      </c>
      <c r="E554" s="2"/>
      <c r="F554" s="6"/>
      <c r="G554" s="41" t="e">
        <f>VLOOKUP(Таблица91112282710[[#This Row],[ Название раздела Плана]],ТаблРазделПлана4[],2,FALSE)</f>
        <v>#N/A</v>
      </c>
      <c r="H554" s="14"/>
      <c r="I554" s="14"/>
      <c r="J554" s="17"/>
      <c r="K554" s="17"/>
      <c r="L554" s="52"/>
      <c r="M554" s="51" t="e">
        <f>VLOOKUP(Таблица91112282710[[#This Row],[Предмет закупки для учета исключений  в годовом объеме закупок (Код исключения СМСП)]],ТаблИсключ,2,FALSE)</f>
        <v>#N/A</v>
      </c>
      <c r="N554" s="20"/>
      <c r="O554" s="12"/>
      <c r="P554" s="37"/>
      <c r="Q554" s="12"/>
      <c r="R554" s="12"/>
      <c r="S554" s="12"/>
      <c r="T554" s="16" t="e">
        <f>VLOOKUP(Таблица91112282710[[#This Row],[Ставка НДС]],ТаблицаСтавкиНДС[],2,FALSE)</f>
        <v>#N/A</v>
      </c>
      <c r="U554" s="6"/>
      <c r="V554" t="e">
        <f>VLOOKUP(Таблица91112282710[[#This Row],[Название источника финансирования]],ТаблИстФинанс[],2,FALSE)</f>
        <v>#N/A</v>
      </c>
      <c r="W554" s="2"/>
      <c r="X554" s="14"/>
      <c r="Y554" s="13"/>
      <c r="Z554" s="13"/>
      <c r="AA554" s="13"/>
      <c r="AB554" s="13"/>
      <c r="AC554" s="17"/>
      <c r="AD554" s="17"/>
      <c r="AE554" s="20"/>
      <c r="AF554" s="20"/>
      <c r="AG554" s="6"/>
      <c r="AH554" t="e">
        <f>VLOOKUP(Таблица91112282710[[#This Row],[Название способа закупки]],ТаблСпосЗакуп[],2,FALSE)</f>
        <v>#N/A</v>
      </c>
      <c r="AI554" s="6"/>
      <c r="AJ554" t="e">
        <f>VLOOKUP(Таблица91112282710[[#This Row],[Название формы конкурентной закупки]],ТаблФормЗакуп[],2,FALSE)</f>
        <v>#N/A</v>
      </c>
      <c r="AM554" s="14"/>
      <c r="AN554" s="14"/>
      <c r="AO554" s="15"/>
      <c r="AP554" s="14"/>
      <c r="AQ554" s="14"/>
      <c r="AR554" s="14"/>
      <c r="AT554" s="2"/>
      <c r="AV554" s="6"/>
      <c r="AW554" t="e">
        <f>VLOOKUP(Таблица91112282710[[#This Row],[Название ПД1 для согласования]],ТаблПодрГазпром[],2,FALSE)</f>
        <v>#N/A</v>
      </c>
      <c r="AX554" s="6"/>
      <c r="AY554" t="e">
        <f>VLOOKUP(Таблица91112282710[[#This Row],[Название ПД2 для согласования]],ТаблПодрГазпром[],2,FALSE)</f>
        <v>#N/A</v>
      </c>
      <c r="AZ554" s="6"/>
      <c r="BA554" t="e">
        <f>VLOOKUP(Таблица91112282710[[#This Row],[Название ПД3 для согласования]],ТаблПодрГазпром[],2,FALSE)</f>
        <v>#N/A</v>
      </c>
      <c r="BB554" s="6"/>
      <c r="BC554" t="e">
        <f>VLOOKUP(Таблица91112282710[[#This Row],[Название ПД4 для согласования]],ТаблПодрГазпром[],2,FALSE)</f>
        <v>#N/A</v>
      </c>
      <c r="BD554" s="6"/>
      <c r="BE554" t="e">
        <f>VLOOKUP(Таблица91112282710[[#This Row],[Название ПД5 для согласования]],ТаблПодрГазпром[],2,FALSE)</f>
        <v>#N/A</v>
      </c>
      <c r="BF554" s="2"/>
      <c r="BG554" s="12"/>
      <c r="BH554" s="12"/>
      <c r="BI554" s="6"/>
      <c r="BJ554" t="e">
        <f>VLOOKUP(Таблица91112282710[[#This Row],[Название направления закупки]],ТаблНапрЗакуп[],2,FALSE)</f>
        <v>#N/A</v>
      </c>
      <c r="BK554" s="14"/>
      <c r="BL554" s="43" t="e">
        <f>VLOOKUP(Таблица91112282710[[#This Row],[Наименование подразделения-заявителя закупки (только для закупок ОАО "Газпром")]],ТаблПодрГазпром[],2,FALSE)</f>
        <v>#N/A</v>
      </c>
      <c r="BM554" s="14"/>
    </row>
    <row r="555" spans="1:65" x14ac:dyDescent="0.25">
      <c r="A555" s="2"/>
      <c r="B555" s="16"/>
      <c r="C555" s="6"/>
      <c r="D555" t="e">
        <f>VLOOKUP(Таблица91112282710[[#This Row],[Название документа, основания для закупки]],ТаблОснЗакуп[],2,FALSE)</f>
        <v>#N/A</v>
      </c>
      <c r="E555" s="2"/>
      <c r="F555" s="6"/>
      <c r="G555" s="41" t="e">
        <f>VLOOKUP(Таблица91112282710[[#This Row],[ Название раздела Плана]],ТаблРазделПлана4[],2,FALSE)</f>
        <v>#N/A</v>
      </c>
      <c r="H555" s="14"/>
      <c r="I555" s="14"/>
      <c r="J555" s="17"/>
      <c r="K555" s="17"/>
      <c r="L555" s="52"/>
      <c r="M555" s="51" t="e">
        <f>VLOOKUP(Таблица91112282710[[#This Row],[Предмет закупки для учета исключений  в годовом объеме закупок (Код исключения СМСП)]],ТаблИсключ,2,FALSE)</f>
        <v>#N/A</v>
      </c>
      <c r="N555" s="20"/>
      <c r="O555" s="12"/>
      <c r="P555" s="37"/>
      <c r="Q555" s="12"/>
      <c r="R555" s="12"/>
      <c r="S555" s="12"/>
      <c r="T555" s="16" t="e">
        <f>VLOOKUP(Таблица91112282710[[#This Row],[Ставка НДС]],ТаблицаСтавкиНДС[],2,FALSE)</f>
        <v>#N/A</v>
      </c>
      <c r="U555" s="6"/>
      <c r="V555" t="e">
        <f>VLOOKUP(Таблица91112282710[[#This Row],[Название источника финансирования]],ТаблИстФинанс[],2,FALSE)</f>
        <v>#N/A</v>
      </c>
      <c r="W555" s="2"/>
      <c r="X555" s="14"/>
      <c r="Y555" s="13"/>
      <c r="Z555" s="13"/>
      <c r="AA555" s="13"/>
      <c r="AB555" s="13"/>
      <c r="AC555" s="17"/>
      <c r="AD555" s="17"/>
      <c r="AE555" s="20"/>
      <c r="AF555" s="20"/>
      <c r="AG555" s="6"/>
      <c r="AH555" t="e">
        <f>VLOOKUP(Таблица91112282710[[#This Row],[Название способа закупки]],ТаблСпосЗакуп[],2,FALSE)</f>
        <v>#N/A</v>
      </c>
      <c r="AI555" s="6"/>
      <c r="AJ555" t="e">
        <f>VLOOKUP(Таблица91112282710[[#This Row],[Название формы конкурентной закупки]],ТаблФормЗакуп[],2,FALSE)</f>
        <v>#N/A</v>
      </c>
      <c r="AM555" s="14"/>
      <c r="AN555" s="14"/>
      <c r="AO555" s="15"/>
      <c r="AP555" s="14"/>
      <c r="AQ555" s="14"/>
      <c r="AR555" s="14"/>
      <c r="AT555" s="2"/>
      <c r="AV555" s="6"/>
      <c r="AW555" t="e">
        <f>VLOOKUP(Таблица91112282710[[#This Row],[Название ПД1 для согласования]],ТаблПодрГазпром[],2,FALSE)</f>
        <v>#N/A</v>
      </c>
      <c r="AX555" s="6"/>
      <c r="AY555" t="e">
        <f>VLOOKUP(Таблица91112282710[[#This Row],[Название ПД2 для согласования]],ТаблПодрГазпром[],2,FALSE)</f>
        <v>#N/A</v>
      </c>
      <c r="AZ555" s="6"/>
      <c r="BA555" t="e">
        <f>VLOOKUP(Таблица91112282710[[#This Row],[Название ПД3 для согласования]],ТаблПодрГазпром[],2,FALSE)</f>
        <v>#N/A</v>
      </c>
      <c r="BB555" s="6"/>
      <c r="BC555" t="e">
        <f>VLOOKUP(Таблица91112282710[[#This Row],[Название ПД4 для согласования]],ТаблПодрГазпром[],2,FALSE)</f>
        <v>#N/A</v>
      </c>
      <c r="BD555" s="6"/>
      <c r="BE555" t="e">
        <f>VLOOKUP(Таблица91112282710[[#This Row],[Название ПД5 для согласования]],ТаблПодрГазпром[],2,FALSE)</f>
        <v>#N/A</v>
      </c>
      <c r="BF555" s="2"/>
      <c r="BG555" s="12"/>
      <c r="BH555" s="12"/>
      <c r="BI555" s="6"/>
      <c r="BJ555" t="e">
        <f>VLOOKUP(Таблица91112282710[[#This Row],[Название направления закупки]],ТаблНапрЗакуп[],2,FALSE)</f>
        <v>#N/A</v>
      </c>
      <c r="BK555" s="14"/>
      <c r="BL555" s="44" t="e">
        <f>VLOOKUP(Таблица91112282710[[#This Row],[Наименование подразделения-заявителя закупки (только для закупок ОАО "Газпром")]],ТаблПодрГазпром[],2,FALSE)</f>
        <v>#N/A</v>
      </c>
      <c r="BM555" s="14"/>
    </row>
    <row r="556" spans="1:65" x14ac:dyDescent="0.25">
      <c r="A556" s="2"/>
      <c r="B556" s="16"/>
      <c r="C556" s="6"/>
      <c r="D556" t="e">
        <f>VLOOKUP(Таблица91112282710[[#This Row],[Название документа, основания для закупки]],ТаблОснЗакуп[],2,FALSE)</f>
        <v>#N/A</v>
      </c>
      <c r="E556" s="2"/>
      <c r="F556" s="6"/>
      <c r="G556" s="41" t="e">
        <f>VLOOKUP(Таблица91112282710[[#This Row],[ Название раздела Плана]],ТаблРазделПлана4[],2,FALSE)</f>
        <v>#N/A</v>
      </c>
      <c r="H556" s="14"/>
      <c r="I556" s="14"/>
      <c r="J556" s="17"/>
      <c r="K556" s="17"/>
      <c r="L556" s="52"/>
      <c r="M556" s="51" t="e">
        <f>VLOOKUP(Таблица91112282710[[#This Row],[Предмет закупки для учета исключений  в годовом объеме закупок (Код исключения СМСП)]],ТаблИсключ,2,FALSE)</f>
        <v>#N/A</v>
      </c>
      <c r="N556" s="20"/>
      <c r="O556" s="12"/>
      <c r="P556" s="37"/>
      <c r="Q556" s="12"/>
      <c r="R556" s="12"/>
      <c r="S556" s="12"/>
      <c r="T556" s="16" t="e">
        <f>VLOOKUP(Таблица91112282710[[#This Row],[Ставка НДС]],ТаблицаСтавкиНДС[],2,FALSE)</f>
        <v>#N/A</v>
      </c>
      <c r="U556" s="6"/>
      <c r="V556" t="e">
        <f>VLOOKUP(Таблица91112282710[[#This Row],[Название источника финансирования]],ТаблИстФинанс[],2,FALSE)</f>
        <v>#N/A</v>
      </c>
      <c r="W556" s="2"/>
      <c r="X556" s="14"/>
      <c r="Y556" s="13"/>
      <c r="Z556" s="13"/>
      <c r="AA556" s="13"/>
      <c r="AB556" s="13"/>
      <c r="AC556" s="17"/>
      <c r="AD556" s="17"/>
      <c r="AE556" s="20"/>
      <c r="AF556" s="20"/>
      <c r="AG556" s="6"/>
      <c r="AH556" t="e">
        <f>VLOOKUP(Таблица91112282710[[#This Row],[Название способа закупки]],ТаблСпосЗакуп[],2,FALSE)</f>
        <v>#N/A</v>
      </c>
      <c r="AI556" s="6"/>
      <c r="AJ556" t="e">
        <f>VLOOKUP(Таблица91112282710[[#This Row],[Название формы конкурентной закупки]],ТаблФормЗакуп[],2,FALSE)</f>
        <v>#N/A</v>
      </c>
      <c r="AM556" s="14"/>
      <c r="AN556" s="14"/>
      <c r="AO556" s="15"/>
      <c r="AP556" s="14"/>
      <c r="AQ556" s="14"/>
      <c r="AR556" s="14"/>
      <c r="AT556" s="2"/>
      <c r="AV556" s="6"/>
      <c r="AW556" t="e">
        <f>VLOOKUP(Таблица91112282710[[#This Row],[Название ПД1 для согласования]],ТаблПодрГазпром[],2,FALSE)</f>
        <v>#N/A</v>
      </c>
      <c r="AX556" s="6"/>
      <c r="AY556" t="e">
        <f>VLOOKUP(Таблица91112282710[[#This Row],[Название ПД2 для согласования]],ТаблПодрГазпром[],2,FALSE)</f>
        <v>#N/A</v>
      </c>
      <c r="AZ556" s="6"/>
      <c r="BA556" t="e">
        <f>VLOOKUP(Таблица91112282710[[#This Row],[Название ПД3 для согласования]],ТаблПодрГазпром[],2,FALSE)</f>
        <v>#N/A</v>
      </c>
      <c r="BB556" s="6"/>
      <c r="BC556" t="e">
        <f>VLOOKUP(Таблица91112282710[[#This Row],[Название ПД4 для согласования]],ТаблПодрГазпром[],2,FALSE)</f>
        <v>#N/A</v>
      </c>
      <c r="BD556" s="6"/>
      <c r="BE556" t="e">
        <f>VLOOKUP(Таблица91112282710[[#This Row],[Название ПД5 для согласования]],ТаблПодрГазпром[],2,FALSE)</f>
        <v>#N/A</v>
      </c>
      <c r="BF556" s="2"/>
      <c r="BG556" s="12"/>
      <c r="BH556" s="12"/>
      <c r="BI556" s="6"/>
      <c r="BJ556" t="e">
        <f>VLOOKUP(Таблица91112282710[[#This Row],[Название направления закупки]],ТаблНапрЗакуп[],2,FALSE)</f>
        <v>#N/A</v>
      </c>
      <c r="BK556" s="14"/>
      <c r="BL556" s="43" t="e">
        <f>VLOOKUP(Таблица91112282710[[#This Row],[Наименование подразделения-заявителя закупки (только для закупок ОАО "Газпром")]],ТаблПодрГазпром[],2,FALSE)</f>
        <v>#N/A</v>
      </c>
      <c r="BM556" s="14"/>
    </row>
    <row r="557" spans="1:65" x14ac:dyDescent="0.25">
      <c r="A557" s="2"/>
      <c r="B557" s="16"/>
      <c r="C557" s="6"/>
      <c r="D557" t="e">
        <f>VLOOKUP(Таблица91112282710[[#This Row],[Название документа, основания для закупки]],ТаблОснЗакуп[],2,FALSE)</f>
        <v>#N/A</v>
      </c>
      <c r="E557" s="2"/>
      <c r="F557" s="6"/>
      <c r="G557" s="41" t="e">
        <f>VLOOKUP(Таблица91112282710[[#This Row],[ Название раздела Плана]],ТаблРазделПлана4[],2,FALSE)</f>
        <v>#N/A</v>
      </c>
      <c r="H557" s="14"/>
      <c r="I557" s="14"/>
      <c r="J557" s="17"/>
      <c r="K557" s="17"/>
      <c r="L557" s="52"/>
      <c r="M557" s="51" t="e">
        <f>VLOOKUP(Таблица91112282710[[#This Row],[Предмет закупки для учета исключений  в годовом объеме закупок (Код исключения СМСП)]],ТаблИсключ,2,FALSE)</f>
        <v>#N/A</v>
      </c>
      <c r="N557" s="20"/>
      <c r="O557" s="12"/>
      <c r="P557" s="37"/>
      <c r="Q557" s="12"/>
      <c r="R557" s="12"/>
      <c r="S557" s="12"/>
      <c r="T557" s="16" t="e">
        <f>VLOOKUP(Таблица91112282710[[#This Row],[Ставка НДС]],ТаблицаСтавкиНДС[],2,FALSE)</f>
        <v>#N/A</v>
      </c>
      <c r="U557" s="6"/>
      <c r="V557" t="e">
        <f>VLOOKUP(Таблица91112282710[[#This Row],[Название источника финансирования]],ТаблИстФинанс[],2,FALSE)</f>
        <v>#N/A</v>
      </c>
      <c r="W557" s="2"/>
      <c r="X557" s="14"/>
      <c r="Y557" s="13"/>
      <c r="Z557" s="13"/>
      <c r="AA557" s="13"/>
      <c r="AB557" s="13"/>
      <c r="AC557" s="17"/>
      <c r="AD557" s="17"/>
      <c r="AE557" s="20"/>
      <c r="AF557" s="20"/>
      <c r="AG557" s="6"/>
      <c r="AH557" t="e">
        <f>VLOOKUP(Таблица91112282710[[#This Row],[Название способа закупки]],ТаблСпосЗакуп[],2,FALSE)</f>
        <v>#N/A</v>
      </c>
      <c r="AI557" s="6"/>
      <c r="AJ557" t="e">
        <f>VLOOKUP(Таблица91112282710[[#This Row],[Название формы конкурентной закупки]],ТаблФормЗакуп[],2,FALSE)</f>
        <v>#N/A</v>
      </c>
      <c r="AM557" s="14"/>
      <c r="AN557" s="14"/>
      <c r="AO557" s="15"/>
      <c r="AP557" s="14"/>
      <c r="AQ557" s="14"/>
      <c r="AR557" s="14"/>
      <c r="AT557" s="2"/>
      <c r="AV557" s="6"/>
      <c r="AW557" t="e">
        <f>VLOOKUP(Таблица91112282710[[#This Row],[Название ПД1 для согласования]],ТаблПодрГазпром[],2,FALSE)</f>
        <v>#N/A</v>
      </c>
      <c r="AX557" s="6"/>
      <c r="AY557" t="e">
        <f>VLOOKUP(Таблица91112282710[[#This Row],[Название ПД2 для согласования]],ТаблПодрГазпром[],2,FALSE)</f>
        <v>#N/A</v>
      </c>
      <c r="AZ557" s="6"/>
      <c r="BA557" t="e">
        <f>VLOOKUP(Таблица91112282710[[#This Row],[Название ПД3 для согласования]],ТаблПодрГазпром[],2,FALSE)</f>
        <v>#N/A</v>
      </c>
      <c r="BB557" s="6"/>
      <c r="BC557" t="e">
        <f>VLOOKUP(Таблица91112282710[[#This Row],[Название ПД4 для согласования]],ТаблПодрГазпром[],2,FALSE)</f>
        <v>#N/A</v>
      </c>
      <c r="BD557" s="6"/>
      <c r="BE557" t="e">
        <f>VLOOKUP(Таблица91112282710[[#This Row],[Название ПД5 для согласования]],ТаблПодрГазпром[],2,FALSE)</f>
        <v>#N/A</v>
      </c>
      <c r="BF557" s="2"/>
      <c r="BG557" s="12"/>
      <c r="BH557" s="12"/>
      <c r="BI557" s="6"/>
      <c r="BJ557" t="e">
        <f>VLOOKUP(Таблица91112282710[[#This Row],[Название направления закупки]],ТаблНапрЗакуп[],2,FALSE)</f>
        <v>#N/A</v>
      </c>
      <c r="BK557" s="14"/>
      <c r="BL557" s="44" t="e">
        <f>VLOOKUP(Таблица91112282710[[#This Row],[Наименование подразделения-заявителя закупки (только для закупок ОАО "Газпром")]],ТаблПодрГазпром[],2,FALSE)</f>
        <v>#N/A</v>
      </c>
      <c r="BM557" s="14"/>
    </row>
    <row r="558" spans="1:65" x14ac:dyDescent="0.25">
      <c r="A558" s="2"/>
      <c r="B558" s="16"/>
      <c r="C558" s="6"/>
      <c r="D558" t="e">
        <f>VLOOKUP(Таблица91112282710[[#This Row],[Название документа, основания для закупки]],ТаблОснЗакуп[],2,FALSE)</f>
        <v>#N/A</v>
      </c>
      <c r="E558" s="2"/>
      <c r="F558" s="6"/>
      <c r="G558" s="41" t="e">
        <f>VLOOKUP(Таблица91112282710[[#This Row],[ Название раздела Плана]],ТаблРазделПлана4[],2,FALSE)</f>
        <v>#N/A</v>
      </c>
      <c r="H558" s="14"/>
      <c r="I558" s="14"/>
      <c r="J558" s="17"/>
      <c r="K558" s="17"/>
      <c r="L558" s="52"/>
      <c r="M558" s="51" t="e">
        <f>VLOOKUP(Таблица91112282710[[#This Row],[Предмет закупки для учета исключений  в годовом объеме закупок (Код исключения СМСП)]],ТаблИсключ,2,FALSE)</f>
        <v>#N/A</v>
      </c>
      <c r="N558" s="20"/>
      <c r="O558" s="12"/>
      <c r="P558" s="37"/>
      <c r="Q558" s="12"/>
      <c r="R558" s="12"/>
      <c r="S558" s="12"/>
      <c r="T558" s="16" t="e">
        <f>VLOOKUP(Таблица91112282710[[#This Row],[Ставка НДС]],ТаблицаСтавкиНДС[],2,FALSE)</f>
        <v>#N/A</v>
      </c>
      <c r="U558" s="6"/>
      <c r="V558" t="e">
        <f>VLOOKUP(Таблица91112282710[[#This Row],[Название источника финансирования]],ТаблИстФинанс[],2,FALSE)</f>
        <v>#N/A</v>
      </c>
      <c r="W558" s="2"/>
      <c r="X558" s="14"/>
      <c r="Y558" s="13"/>
      <c r="Z558" s="13"/>
      <c r="AA558" s="13"/>
      <c r="AB558" s="13"/>
      <c r="AC558" s="17"/>
      <c r="AD558" s="17"/>
      <c r="AE558" s="20"/>
      <c r="AF558" s="20"/>
      <c r="AG558" s="6"/>
      <c r="AH558" t="e">
        <f>VLOOKUP(Таблица91112282710[[#This Row],[Название способа закупки]],ТаблСпосЗакуп[],2,FALSE)</f>
        <v>#N/A</v>
      </c>
      <c r="AI558" s="6"/>
      <c r="AJ558" t="e">
        <f>VLOOKUP(Таблица91112282710[[#This Row],[Название формы конкурентной закупки]],ТаблФормЗакуп[],2,FALSE)</f>
        <v>#N/A</v>
      </c>
      <c r="AM558" s="14"/>
      <c r="AN558" s="14"/>
      <c r="AO558" s="15"/>
      <c r="AP558" s="14"/>
      <c r="AQ558" s="14"/>
      <c r="AR558" s="14"/>
      <c r="AT558" s="2"/>
      <c r="AV558" s="6"/>
      <c r="AW558" t="e">
        <f>VLOOKUP(Таблица91112282710[[#This Row],[Название ПД1 для согласования]],ТаблПодрГазпром[],2,FALSE)</f>
        <v>#N/A</v>
      </c>
      <c r="AX558" s="6"/>
      <c r="AY558" t="e">
        <f>VLOOKUP(Таблица91112282710[[#This Row],[Название ПД2 для согласования]],ТаблПодрГазпром[],2,FALSE)</f>
        <v>#N/A</v>
      </c>
      <c r="AZ558" s="6"/>
      <c r="BA558" t="e">
        <f>VLOOKUP(Таблица91112282710[[#This Row],[Название ПД3 для согласования]],ТаблПодрГазпром[],2,FALSE)</f>
        <v>#N/A</v>
      </c>
      <c r="BB558" s="6"/>
      <c r="BC558" t="e">
        <f>VLOOKUP(Таблица91112282710[[#This Row],[Название ПД4 для согласования]],ТаблПодрГазпром[],2,FALSE)</f>
        <v>#N/A</v>
      </c>
      <c r="BD558" s="6"/>
      <c r="BE558" t="e">
        <f>VLOOKUP(Таблица91112282710[[#This Row],[Название ПД5 для согласования]],ТаблПодрГазпром[],2,FALSE)</f>
        <v>#N/A</v>
      </c>
      <c r="BF558" s="2"/>
      <c r="BG558" s="12"/>
      <c r="BH558" s="12"/>
      <c r="BI558" s="6"/>
      <c r="BJ558" t="e">
        <f>VLOOKUP(Таблица91112282710[[#This Row],[Название направления закупки]],ТаблНапрЗакуп[],2,FALSE)</f>
        <v>#N/A</v>
      </c>
      <c r="BK558" s="14"/>
      <c r="BL558" s="43" t="e">
        <f>VLOOKUP(Таблица91112282710[[#This Row],[Наименование подразделения-заявителя закупки (только для закупок ОАО "Газпром")]],ТаблПодрГазпром[],2,FALSE)</f>
        <v>#N/A</v>
      </c>
      <c r="BM558" s="14"/>
    </row>
    <row r="559" spans="1:65" x14ac:dyDescent="0.25">
      <c r="A559" s="2"/>
      <c r="B559" s="16"/>
      <c r="C559" s="6"/>
      <c r="D559" t="e">
        <f>VLOOKUP(Таблица91112282710[[#This Row],[Название документа, основания для закупки]],ТаблОснЗакуп[],2,FALSE)</f>
        <v>#N/A</v>
      </c>
      <c r="E559" s="2"/>
      <c r="F559" s="6"/>
      <c r="G559" s="41" t="e">
        <f>VLOOKUP(Таблица91112282710[[#This Row],[ Название раздела Плана]],ТаблРазделПлана4[],2,FALSE)</f>
        <v>#N/A</v>
      </c>
      <c r="H559" s="14"/>
      <c r="I559" s="14"/>
      <c r="J559" s="17"/>
      <c r="K559" s="17"/>
      <c r="L559" s="52"/>
      <c r="M559" s="51" t="e">
        <f>VLOOKUP(Таблица91112282710[[#This Row],[Предмет закупки для учета исключений  в годовом объеме закупок (Код исключения СМСП)]],ТаблИсключ,2,FALSE)</f>
        <v>#N/A</v>
      </c>
      <c r="N559" s="20"/>
      <c r="O559" s="12"/>
      <c r="P559" s="37"/>
      <c r="Q559" s="12"/>
      <c r="R559" s="12"/>
      <c r="S559" s="12"/>
      <c r="T559" s="16" t="e">
        <f>VLOOKUP(Таблица91112282710[[#This Row],[Ставка НДС]],ТаблицаСтавкиНДС[],2,FALSE)</f>
        <v>#N/A</v>
      </c>
      <c r="U559" s="6"/>
      <c r="V559" t="e">
        <f>VLOOKUP(Таблица91112282710[[#This Row],[Название источника финансирования]],ТаблИстФинанс[],2,FALSE)</f>
        <v>#N/A</v>
      </c>
      <c r="W559" s="2"/>
      <c r="X559" s="14"/>
      <c r="Y559" s="13"/>
      <c r="Z559" s="13"/>
      <c r="AA559" s="13"/>
      <c r="AB559" s="13"/>
      <c r="AC559" s="17"/>
      <c r="AD559" s="17"/>
      <c r="AE559" s="20"/>
      <c r="AF559" s="20"/>
      <c r="AG559" s="6"/>
      <c r="AH559" t="e">
        <f>VLOOKUP(Таблица91112282710[[#This Row],[Название способа закупки]],ТаблСпосЗакуп[],2,FALSE)</f>
        <v>#N/A</v>
      </c>
      <c r="AI559" s="6"/>
      <c r="AJ559" t="e">
        <f>VLOOKUP(Таблица91112282710[[#This Row],[Название формы конкурентной закупки]],ТаблФормЗакуп[],2,FALSE)</f>
        <v>#N/A</v>
      </c>
      <c r="AM559" s="14"/>
      <c r="AN559" s="14"/>
      <c r="AO559" s="15"/>
      <c r="AP559" s="14"/>
      <c r="AQ559" s="14"/>
      <c r="AR559" s="14"/>
      <c r="AT559" s="2"/>
      <c r="AV559" s="6"/>
      <c r="AW559" t="e">
        <f>VLOOKUP(Таблица91112282710[[#This Row],[Название ПД1 для согласования]],ТаблПодрГазпром[],2,FALSE)</f>
        <v>#N/A</v>
      </c>
      <c r="AX559" s="6"/>
      <c r="AY559" t="e">
        <f>VLOOKUP(Таблица91112282710[[#This Row],[Название ПД2 для согласования]],ТаблПодрГазпром[],2,FALSE)</f>
        <v>#N/A</v>
      </c>
      <c r="AZ559" s="6"/>
      <c r="BA559" t="e">
        <f>VLOOKUP(Таблица91112282710[[#This Row],[Название ПД3 для согласования]],ТаблПодрГазпром[],2,FALSE)</f>
        <v>#N/A</v>
      </c>
      <c r="BB559" s="6"/>
      <c r="BC559" t="e">
        <f>VLOOKUP(Таблица91112282710[[#This Row],[Название ПД4 для согласования]],ТаблПодрГазпром[],2,FALSE)</f>
        <v>#N/A</v>
      </c>
      <c r="BD559" s="6"/>
      <c r="BE559" t="e">
        <f>VLOOKUP(Таблица91112282710[[#This Row],[Название ПД5 для согласования]],ТаблПодрГазпром[],2,FALSE)</f>
        <v>#N/A</v>
      </c>
      <c r="BF559" s="2"/>
      <c r="BG559" s="12"/>
      <c r="BH559" s="12"/>
      <c r="BI559" s="6"/>
      <c r="BJ559" t="e">
        <f>VLOOKUP(Таблица91112282710[[#This Row],[Название направления закупки]],ТаблНапрЗакуп[],2,FALSE)</f>
        <v>#N/A</v>
      </c>
      <c r="BK559" s="14"/>
      <c r="BL559" s="44" t="e">
        <f>VLOOKUP(Таблица91112282710[[#This Row],[Наименование подразделения-заявителя закупки (только для закупок ОАО "Газпром")]],ТаблПодрГазпром[],2,FALSE)</f>
        <v>#N/A</v>
      </c>
      <c r="BM559" s="14"/>
    </row>
    <row r="560" spans="1:65" x14ac:dyDescent="0.25">
      <c r="A560" s="2"/>
      <c r="B560" s="16"/>
      <c r="C560" s="6"/>
      <c r="D560" t="e">
        <f>VLOOKUP(Таблица91112282710[[#This Row],[Название документа, основания для закупки]],ТаблОснЗакуп[],2,FALSE)</f>
        <v>#N/A</v>
      </c>
      <c r="E560" s="2"/>
      <c r="F560" s="6"/>
      <c r="G560" s="41" t="e">
        <f>VLOOKUP(Таблица91112282710[[#This Row],[ Название раздела Плана]],ТаблРазделПлана4[],2,FALSE)</f>
        <v>#N/A</v>
      </c>
      <c r="H560" s="14"/>
      <c r="I560" s="14"/>
      <c r="J560" s="17"/>
      <c r="K560" s="17"/>
      <c r="L560" s="52"/>
      <c r="M560" s="51" t="e">
        <f>VLOOKUP(Таблица91112282710[[#This Row],[Предмет закупки для учета исключений  в годовом объеме закупок (Код исключения СМСП)]],ТаблИсключ,2,FALSE)</f>
        <v>#N/A</v>
      </c>
      <c r="N560" s="20"/>
      <c r="O560" s="12"/>
      <c r="P560" s="37"/>
      <c r="Q560" s="12"/>
      <c r="R560" s="12"/>
      <c r="S560" s="12"/>
      <c r="T560" s="16" t="e">
        <f>VLOOKUP(Таблица91112282710[[#This Row],[Ставка НДС]],ТаблицаСтавкиНДС[],2,FALSE)</f>
        <v>#N/A</v>
      </c>
      <c r="U560" s="6"/>
      <c r="V560" t="e">
        <f>VLOOKUP(Таблица91112282710[[#This Row],[Название источника финансирования]],ТаблИстФинанс[],2,FALSE)</f>
        <v>#N/A</v>
      </c>
      <c r="W560" s="2"/>
      <c r="X560" s="14"/>
      <c r="Y560" s="13"/>
      <c r="Z560" s="13"/>
      <c r="AA560" s="13"/>
      <c r="AB560" s="13"/>
      <c r="AC560" s="17"/>
      <c r="AD560" s="17"/>
      <c r="AE560" s="20"/>
      <c r="AF560" s="20"/>
      <c r="AG560" s="6"/>
      <c r="AH560" t="e">
        <f>VLOOKUP(Таблица91112282710[[#This Row],[Название способа закупки]],ТаблСпосЗакуп[],2,FALSE)</f>
        <v>#N/A</v>
      </c>
      <c r="AI560" s="6"/>
      <c r="AJ560" t="e">
        <f>VLOOKUP(Таблица91112282710[[#This Row],[Название формы конкурентной закупки]],ТаблФормЗакуп[],2,FALSE)</f>
        <v>#N/A</v>
      </c>
      <c r="AM560" s="14"/>
      <c r="AN560" s="14"/>
      <c r="AO560" s="15"/>
      <c r="AP560" s="14"/>
      <c r="AQ560" s="14"/>
      <c r="AR560" s="14"/>
      <c r="AT560" s="2"/>
      <c r="AV560" s="6"/>
      <c r="AW560" t="e">
        <f>VLOOKUP(Таблица91112282710[[#This Row],[Название ПД1 для согласования]],ТаблПодрГазпром[],2,FALSE)</f>
        <v>#N/A</v>
      </c>
      <c r="AX560" s="6"/>
      <c r="AY560" t="e">
        <f>VLOOKUP(Таблица91112282710[[#This Row],[Название ПД2 для согласования]],ТаблПодрГазпром[],2,FALSE)</f>
        <v>#N/A</v>
      </c>
      <c r="AZ560" s="6"/>
      <c r="BA560" t="e">
        <f>VLOOKUP(Таблица91112282710[[#This Row],[Название ПД3 для согласования]],ТаблПодрГазпром[],2,FALSE)</f>
        <v>#N/A</v>
      </c>
      <c r="BB560" s="6"/>
      <c r="BC560" t="e">
        <f>VLOOKUP(Таблица91112282710[[#This Row],[Название ПД4 для согласования]],ТаблПодрГазпром[],2,FALSE)</f>
        <v>#N/A</v>
      </c>
      <c r="BD560" s="6"/>
      <c r="BE560" t="e">
        <f>VLOOKUP(Таблица91112282710[[#This Row],[Название ПД5 для согласования]],ТаблПодрГазпром[],2,FALSE)</f>
        <v>#N/A</v>
      </c>
      <c r="BF560" s="2"/>
      <c r="BG560" s="12"/>
      <c r="BH560" s="12"/>
      <c r="BI560" s="6"/>
      <c r="BJ560" t="e">
        <f>VLOOKUP(Таблица91112282710[[#This Row],[Название направления закупки]],ТаблНапрЗакуп[],2,FALSE)</f>
        <v>#N/A</v>
      </c>
      <c r="BK560" s="14"/>
      <c r="BL560" s="43" t="e">
        <f>VLOOKUP(Таблица91112282710[[#This Row],[Наименование подразделения-заявителя закупки (только для закупок ОАО "Газпром")]],ТаблПодрГазпром[],2,FALSE)</f>
        <v>#N/A</v>
      </c>
      <c r="BM560" s="14"/>
    </row>
    <row r="561" spans="1:65" x14ac:dyDescent="0.25">
      <c r="A561" s="2"/>
      <c r="B561" s="16"/>
      <c r="C561" s="6"/>
      <c r="D561" t="e">
        <f>VLOOKUP(Таблица91112282710[[#This Row],[Название документа, основания для закупки]],ТаблОснЗакуп[],2,FALSE)</f>
        <v>#N/A</v>
      </c>
      <c r="E561" s="2"/>
      <c r="F561" s="6"/>
      <c r="G561" s="41" t="e">
        <f>VLOOKUP(Таблица91112282710[[#This Row],[ Название раздела Плана]],ТаблРазделПлана4[],2,FALSE)</f>
        <v>#N/A</v>
      </c>
      <c r="H561" s="14"/>
      <c r="I561" s="14"/>
      <c r="J561" s="17"/>
      <c r="K561" s="17"/>
      <c r="L561" s="52"/>
      <c r="M561" s="51" t="e">
        <f>VLOOKUP(Таблица91112282710[[#This Row],[Предмет закупки для учета исключений  в годовом объеме закупок (Код исключения СМСП)]],ТаблИсключ,2,FALSE)</f>
        <v>#N/A</v>
      </c>
      <c r="N561" s="20"/>
      <c r="O561" s="12"/>
      <c r="P561" s="37"/>
      <c r="Q561" s="12"/>
      <c r="R561" s="12"/>
      <c r="S561" s="12"/>
      <c r="T561" s="16" t="e">
        <f>VLOOKUP(Таблица91112282710[[#This Row],[Ставка НДС]],ТаблицаСтавкиНДС[],2,FALSE)</f>
        <v>#N/A</v>
      </c>
      <c r="U561" s="6"/>
      <c r="V561" t="e">
        <f>VLOOKUP(Таблица91112282710[[#This Row],[Название источника финансирования]],ТаблИстФинанс[],2,FALSE)</f>
        <v>#N/A</v>
      </c>
      <c r="W561" s="2"/>
      <c r="X561" s="14"/>
      <c r="Y561" s="13"/>
      <c r="Z561" s="13"/>
      <c r="AA561" s="13"/>
      <c r="AB561" s="13"/>
      <c r="AC561" s="17"/>
      <c r="AD561" s="17"/>
      <c r="AE561" s="20"/>
      <c r="AF561" s="20"/>
      <c r="AG561" s="6"/>
      <c r="AH561" t="e">
        <f>VLOOKUP(Таблица91112282710[[#This Row],[Название способа закупки]],ТаблСпосЗакуп[],2,FALSE)</f>
        <v>#N/A</v>
      </c>
      <c r="AI561" s="6"/>
      <c r="AJ561" t="e">
        <f>VLOOKUP(Таблица91112282710[[#This Row],[Название формы конкурентной закупки]],ТаблФормЗакуп[],2,FALSE)</f>
        <v>#N/A</v>
      </c>
      <c r="AM561" s="14"/>
      <c r="AN561" s="14"/>
      <c r="AO561" s="15"/>
      <c r="AP561" s="14"/>
      <c r="AQ561" s="14"/>
      <c r="AR561" s="14"/>
      <c r="AT561" s="2"/>
      <c r="AV561" s="6"/>
      <c r="AW561" t="e">
        <f>VLOOKUP(Таблица91112282710[[#This Row],[Название ПД1 для согласования]],ТаблПодрГазпром[],2,FALSE)</f>
        <v>#N/A</v>
      </c>
      <c r="AX561" s="6"/>
      <c r="AY561" t="e">
        <f>VLOOKUP(Таблица91112282710[[#This Row],[Название ПД2 для согласования]],ТаблПодрГазпром[],2,FALSE)</f>
        <v>#N/A</v>
      </c>
      <c r="AZ561" s="6"/>
      <c r="BA561" t="e">
        <f>VLOOKUP(Таблица91112282710[[#This Row],[Название ПД3 для согласования]],ТаблПодрГазпром[],2,FALSE)</f>
        <v>#N/A</v>
      </c>
      <c r="BB561" s="6"/>
      <c r="BC561" t="e">
        <f>VLOOKUP(Таблица91112282710[[#This Row],[Название ПД4 для согласования]],ТаблПодрГазпром[],2,FALSE)</f>
        <v>#N/A</v>
      </c>
      <c r="BD561" s="6"/>
      <c r="BE561" t="e">
        <f>VLOOKUP(Таблица91112282710[[#This Row],[Название ПД5 для согласования]],ТаблПодрГазпром[],2,FALSE)</f>
        <v>#N/A</v>
      </c>
      <c r="BF561" s="2"/>
      <c r="BG561" s="12"/>
      <c r="BH561" s="12"/>
      <c r="BI561" s="6"/>
      <c r="BJ561" t="e">
        <f>VLOOKUP(Таблица91112282710[[#This Row],[Название направления закупки]],ТаблНапрЗакуп[],2,FALSE)</f>
        <v>#N/A</v>
      </c>
      <c r="BK561" s="14"/>
      <c r="BL561" s="44" t="e">
        <f>VLOOKUP(Таблица91112282710[[#This Row],[Наименование подразделения-заявителя закупки (только для закупок ОАО "Газпром")]],ТаблПодрГазпром[],2,FALSE)</f>
        <v>#N/A</v>
      </c>
      <c r="BM561" s="14"/>
    </row>
    <row r="562" spans="1:65" x14ac:dyDescent="0.25">
      <c r="A562" s="2"/>
      <c r="B562" s="16"/>
      <c r="C562" s="6"/>
      <c r="D562" t="e">
        <f>VLOOKUP(Таблица91112282710[[#This Row],[Название документа, основания для закупки]],ТаблОснЗакуп[],2,FALSE)</f>
        <v>#N/A</v>
      </c>
      <c r="E562" s="2"/>
      <c r="F562" s="6"/>
      <c r="G562" s="41" t="e">
        <f>VLOOKUP(Таблица91112282710[[#This Row],[ Название раздела Плана]],ТаблРазделПлана4[],2,FALSE)</f>
        <v>#N/A</v>
      </c>
      <c r="H562" s="14"/>
      <c r="I562" s="14"/>
      <c r="J562" s="17"/>
      <c r="K562" s="17"/>
      <c r="L562" s="52"/>
      <c r="M562" s="51" t="e">
        <f>VLOOKUP(Таблица91112282710[[#This Row],[Предмет закупки для учета исключений  в годовом объеме закупок (Код исключения СМСП)]],ТаблИсключ,2,FALSE)</f>
        <v>#N/A</v>
      </c>
      <c r="N562" s="20"/>
      <c r="O562" s="12"/>
      <c r="P562" s="37"/>
      <c r="Q562" s="12"/>
      <c r="R562" s="12"/>
      <c r="S562" s="12"/>
      <c r="T562" s="16" t="e">
        <f>VLOOKUP(Таблица91112282710[[#This Row],[Ставка НДС]],ТаблицаСтавкиНДС[],2,FALSE)</f>
        <v>#N/A</v>
      </c>
      <c r="U562" s="6"/>
      <c r="V562" t="e">
        <f>VLOOKUP(Таблица91112282710[[#This Row],[Название источника финансирования]],ТаблИстФинанс[],2,FALSE)</f>
        <v>#N/A</v>
      </c>
      <c r="W562" s="2"/>
      <c r="X562" s="14"/>
      <c r="Y562" s="13"/>
      <c r="Z562" s="13"/>
      <c r="AA562" s="13"/>
      <c r="AB562" s="13"/>
      <c r="AC562" s="17"/>
      <c r="AD562" s="17"/>
      <c r="AE562" s="20"/>
      <c r="AF562" s="20"/>
      <c r="AG562" s="6"/>
      <c r="AH562" t="e">
        <f>VLOOKUP(Таблица91112282710[[#This Row],[Название способа закупки]],ТаблСпосЗакуп[],2,FALSE)</f>
        <v>#N/A</v>
      </c>
      <c r="AI562" s="6"/>
      <c r="AJ562" t="e">
        <f>VLOOKUP(Таблица91112282710[[#This Row],[Название формы конкурентной закупки]],ТаблФормЗакуп[],2,FALSE)</f>
        <v>#N/A</v>
      </c>
      <c r="AM562" s="14"/>
      <c r="AN562" s="14"/>
      <c r="AO562" s="15"/>
      <c r="AP562" s="14"/>
      <c r="AQ562" s="14"/>
      <c r="AR562" s="14"/>
      <c r="AT562" s="2"/>
      <c r="AV562" s="6"/>
      <c r="AW562" t="e">
        <f>VLOOKUP(Таблица91112282710[[#This Row],[Название ПД1 для согласования]],ТаблПодрГазпром[],2,FALSE)</f>
        <v>#N/A</v>
      </c>
      <c r="AX562" s="6"/>
      <c r="AY562" t="e">
        <f>VLOOKUP(Таблица91112282710[[#This Row],[Название ПД2 для согласования]],ТаблПодрГазпром[],2,FALSE)</f>
        <v>#N/A</v>
      </c>
      <c r="AZ562" s="6"/>
      <c r="BA562" t="e">
        <f>VLOOKUP(Таблица91112282710[[#This Row],[Название ПД3 для согласования]],ТаблПодрГазпром[],2,FALSE)</f>
        <v>#N/A</v>
      </c>
      <c r="BB562" s="6"/>
      <c r="BC562" t="e">
        <f>VLOOKUP(Таблица91112282710[[#This Row],[Название ПД4 для согласования]],ТаблПодрГазпром[],2,FALSE)</f>
        <v>#N/A</v>
      </c>
      <c r="BD562" s="6"/>
      <c r="BE562" t="e">
        <f>VLOOKUP(Таблица91112282710[[#This Row],[Название ПД5 для согласования]],ТаблПодрГазпром[],2,FALSE)</f>
        <v>#N/A</v>
      </c>
      <c r="BF562" s="2"/>
      <c r="BG562" s="12"/>
      <c r="BH562" s="12"/>
      <c r="BI562" s="6"/>
      <c r="BJ562" t="e">
        <f>VLOOKUP(Таблица91112282710[[#This Row],[Название направления закупки]],ТаблНапрЗакуп[],2,FALSE)</f>
        <v>#N/A</v>
      </c>
      <c r="BK562" s="14"/>
      <c r="BL562" s="43" t="e">
        <f>VLOOKUP(Таблица91112282710[[#This Row],[Наименование подразделения-заявителя закупки (только для закупок ОАО "Газпром")]],ТаблПодрГазпром[],2,FALSE)</f>
        <v>#N/A</v>
      </c>
      <c r="BM562" s="14"/>
    </row>
    <row r="563" spans="1:65" x14ac:dyDescent="0.25">
      <c r="A563" s="2"/>
      <c r="B563" s="16"/>
      <c r="C563" s="6"/>
      <c r="D563" t="e">
        <f>VLOOKUP(Таблица91112282710[[#This Row],[Название документа, основания для закупки]],ТаблОснЗакуп[],2,FALSE)</f>
        <v>#N/A</v>
      </c>
      <c r="E563" s="2"/>
      <c r="F563" s="6"/>
      <c r="G563" s="41" t="e">
        <f>VLOOKUP(Таблица91112282710[[#This Row],[ Название раздела Плана]],ТаблРазделПлана4[],2,FALSE)</f>
        <v>#N/A</v>
      </c>
      <c r="H563" s="14"/>
      <c r="I563" s="14"/>
      <c r="J563" s="17"/>
      <c r="K563" s="17"/>
      <c r="L563" s="52"/>
      <c r="M563" s="51" t="e">
        <f>VLOOKUP(Таблица91112282710[[#This Row],[Предмет закупки для учета исключений  в годовом объеме закупок (Код исключения СМСП)]],ТаблИсключ,2,FALSE)</f>
        <v>#N/A</v>
      </c>
      <c r="N563" s="20"/>
      <c r="O563" s="12"/>
      <c r="P563" s="37"/>
      <c r="Q563" s="12"/>
      <c r="R563" s="12"/>
      <c r="S563" s="12"/>
      <c r="T563" s="16" t="e">
        <f>VLOOKUP(Таблица91112282710[[#This Row],[Ставка НДС]],ТаблицаСтавкиНДС[],2,FALSE)</f>
        <v>#N/A</v>
      </c>
      <c r="U563" s="6"/>
      <c r="V563" t="e">
        <f>VLOOKUP(Таблица91112282710[[#This Row],[Название источника финансирования]],ТаблИстФинанс[],2,FALSE)</f>
        <v>#N/A</v>
      </c>
      <c r="W563" s="2"/>
      <c r="X563" s="14"/>
      <c r="Y563" s="13"/>
      <c r="Z563" s="13"/>
      <c r="AA563" s="13"/>
      <c r="AB563" s="13"/>
      <c r="AC563" s="17"/>
      <c r="AD563" s="17"/>
      <c r="AE563" s="20"/>
      <c r="AF563" s="20"/>
      <c r="AG563" s="6"/>
      <c r="AH563" t="e">
        <f>VLOOKUP(Таблица91112282710[[#This Row],[Название способа закупки]],ТаблСпосЗакуп[],2,FALSE)</f>
        <v>#N/A</v>
      </c>
      <c r="AI563" s="6"/>
      <c r="AJ563" t="e">
        <f>VLOOKUP(Таблица91112282710[[#This Row],[Название формы конкурентной закупки]],ТаблФормЗакуп[],2,FALSE)</f>
        <v>#N/A</v>
      </c>
      <c r="AM563" s="14"/>
      <c r="AN563" s="14"/>
      <c r="AO563" s="15"/>
      <c r="AP563" s="14"/>
      <c r="AQ563" s="14"/>
      <c r="AR563" s="14"/>
      <c r="AT563" s="2"/>
      <c r="AV563" s="6"/>
      <c r="AW563" t="e">
        <f>VLOOKUP(Таблица91112282710[[#This Row],[Название ПД1 для согласования]],ТаблПодрГазпром[],2,FALSE)</f>
        <v>#N/A</v>
      </c>
      <c r="AX563" s="6"/>
      <c r="AY563" t="e">
        <f>VLOOKUP(Таблица91112282710[[#This Row],[Название ПД2 для согласования]],ТаблПодрГазпром[],2,FALSE)</f>
        <v>#N/A</v>
      </c>
      <c r="AZ563" s="6"/>
      <c r="BA563" t="e">
        <f>VLOOKUP(Таблица91112282710[[#This Row],[Название ПД3 для согласования]],ТаблПодрГазпром[],2,FALSE)</f>
        <v>#N/A</v>
      </c>
      <c r="BB563" s="6"/>
      <c r="BC563" t="e">
        <f>VLOOKUP(Таблица91112282710[[#This Row],[Название ПД4 для согласования]],ТаблПодрГазпром[],2,FALSE)</f>
        <v>#N/A</v>
      </c>
      <c r="BD563" s="6"/>
      <c r="BE563" t="e">
        <f>VLOOKUP(Таблица91112282710[[#This Row],[Название ПД5 для согласования]],ТаблПодрГазпром[],2,FALSE)</f>
        <v>#N/A</v>
      </c>
      <c r="BF563" s="2"/>
      <c r="BG563" s="12"/>
      <c r="BH563" s="12"/>
      <c r="BI563" s="6"/>
      <c r="BJ563" t="e">
        <f>VLOOKUP(Таблица91112282710[[#This Row],[Название направления закупки]],ТаблНапрЗакуп[],2,FALSE)</f>
        <v>#N/A</v>
      </c>
      <c r="BK563" s="14"/>
      <c r="BL563" s="44" t="e">
        <f>VLOOKUP(Таблица91112282710[[#This Row],[Наименование подразделения-заявителя закупки (только для закупок ОАО "Газпром")]],ТаблПодрГазпром[],2,FALSE)</f>
        <v>#N/A</v>
      </c>
      <c r="BM563" s="14"/>
    </row>
    <row r="564" spans="1:65" x14ac:dyDescent="0.25">
      <c r="A564" s="2"/>
      <c r="B564" s="16"/>
      <c r="C564" s="6"/>
      <c r="D564" t="e">
        <f>VLOOKUP(Таблица91112282710[[#This Row],[Название документа, основания для закупки]],ТаблОснЗакуп[],2,FALSE)</f>
        <v>#N/A</v>
      </c>
      <c r="E564" s="2"/>
      <c r="F564" s="6"/>
      <c r="G564" s="41" t="e">
        <f>VLOOKUP(Таблица91112282710[[#This Row],[ Название раздела Плана]],ТаблРазделПлана4[],2,FALSE)</f>
        <v>#N/A</v>
      </c>
      <c r="H564" s="14"/>
      <c r="I564" s="14"/>
      <c r="J564" s="17"/>
      <c r="K564" s="17"/>
      <c r="L564" s="52"/>
      <c r="M564" s="51" t="e">
        <f>VLOOKUP(Таблица91112282710[[#This Row],[Предмет закупки для учета исключений  в годовом объеме закупок (Код исключения СМСП)]],ТаблИсключ,2,FALSE)</f>
        <v>#N/A</v>
      </c>
      <c r="N564" s="20"/>
      <c r="O564" s="12"/>
      <c r="P564" s="37"/>
      <c r="Q564" s="12"/>
      <c r="R564" s="12"/>
      <c r="S564" s="12"/>
      <c r="T564" s="16" t="e">
        <f>VLOOKUP(Таблица91112282710[[#This Row],[Ставка НДС]],ТаблицаСтавкиНДС[],2,FALSE)</f>
        <v>#N/A</v>
      </c>
      <c r="U564" s="6"/>
      <c r="V564" t="e">
        <f>VLOOKUP(Таблица91112282710[[#This Row],[Название источника финансирования]],ТаблИстФинанс[],2,FALSE)</f>
        <v>#N/A</v>
      </c>
      <c r="W564" s="2"/>
      <c r="X564" s="14"/>
      <c r="Y564" s="13"/>
      <c r="Z564" s="13"/>
      <c r="AA564" s="13"/>
      <c r="AB564" s="13"/>
      <c r="AC564" s="17"/>
      <c r="AD564" s="17"/>
      <c r="AE564" s="20"/>
      <c r="AF564" s="20"/>
      <c r="AG564" s="6"/>
      <c r="AH564" t="e">
        <f>VLOOKUP(Таблица91112282710[[#This Row],[Название способа закупки]],ТаблСпосЗакуп[],2,FALSE)</f>
        <v>#N/A</v>
      </c>
      <c r="AI564" s="6"/>
      <c r="AJ564" t="e">
        <f>VLOOKUP(Таблица91112282710[[#This Row],[Название формы конкурентной закупки]],ТаблФормЗакуп[],2,FALSE)</f>
        <v>#N/A</v>
      </c>
      <c r="AM564" s="14"/>
      <c r="AN564" s="14"/>
      <c r="AO564" s="15"/>
      <c r="AP564" s="14"/>
      <c r="AQ564" s="14"/>
      <c r="AR564" s="14"/>
      <c r="AT564" s="2"/>
      <c r="AV564" s="6"/>
      <c r="AW564" t="e">
        <f>VLOOKUP(Таблица91112282710[[#This Row],[Название ПД1 для согласования]],ТаблПодрГазпром[],2,FALSE)</f>
        <v>#N/A</v>
      </c>
      <c r="AX564" s="6"/>
      <c r="AY564" t="e">
        <f>VLOOKUP(Таблица91112282710[[#This Row],[Название ПД2 для согласования]],ТаблПодрГазпром[],2,FALSE)</f>
        <v>#N/A</v>
      </c>
      <c r="AZ564" s="6"/>
      <c r="BA564" t="e">
        <f>VLOOKUP(Таблица91112282710[[#This Row],[Название ПД3 для согласования]],ТаблПодрГазпром[],2,FALSE)</f>
        <v>#N/A</v>
      </c>
      <c r="BB564" s="6"/>
      <c r="BC564" t="e">
        <f>VLOOKUP(Таблица91112282710[[#This Row],[Название ПД4 для согласования]],ТаблПодрГазпром[],2,FALSE)</f>
        <v>#N/A</v>
      </c>
      <c r="BD564" s="6"/>
      <c r="BE564" t="e">
        <f>VLOOKUP(Таблица91112282710[[#This Row],[Название ПД5 для согласования]],ТаблПодрГазпром[],2,FALSE)</f>
        <v>#N/A</v>
      </c>
      <c r="BF564" s="2"/>
      <c r="BG564" s="12"/>
      <c r="BH564" s="12"/>
      <c r="BI564" s="6"/>
      <c r="BJ564" t="e">
        <f>VLOOKUP(Таблица91112282710[[#This Row],[Название направления закупки]],ТаблНапрЗакуп[],2,FALSE)</f>
        <v>#N/A</v>
      </c>
      <c r="BK564" s="14"/>
      <c r="BL564" s="43" t="e">
        <f>VLOOKUP(Таблица91112282710[[#This Row],[Наименование подразделения-заявителя закупки (только для закупок ОАО "Газпром")]],ТаблПодрГазпром[],2,FALSE)</f>
        <v>#N/A</v>
      </c>
      <c r="BM564" s="14"/>
    </row>
    <row r="565" spans="1:65" x14ac:dyDescent="0.25">
      <c r="A565" s="2"/>
      <c r="B565" s="16"/>
      <c r="C565" s="6"/>
      <c r="D565" t="e">
        <f>VLOOKUP(Таблица91112282710[[#This Row],[Название документа, основания для закупки]],ТаблОснЗакуп[],2,FALSE)</f>
        <v>#N/A</v>
      </c>
      <c r="E565" s="2"/>
      <c r="F565" s="6"/>
      <c r="G565" s="41" t="e">
        <f>VLOOKUP(Таблица91112282710[[#This Row],[ Название раздела Плана]],ТаблРазделПлана4[],2,FALSE)</f>
        <v>#N/A</v>
      </c>
      <c r="H565" s="14"/>
      <c r="I565" s="14"/>
      <c r="J565" s="17"/>
      <c r="K565" s="17"/>
      <c r="L565" s="52"/>
      <c r="M565" s="51" t="e">
        <f>VLOOKUP(Таблица91112282710[[#This Row],[Предмет закупки для учета исключений  в годовом объеме закупок (Код исключения СМСП)]],ТаблИсключ,2,FALSE)</f>
        <v>#N/A</v>
      </c>
      <c r="N565" s="20"/>
      <c r="O565" s="12"/>
      <c r="P565" s="37"/>
      <c r="Q565" s="12"/>
      <c r="R565" s="12"/>
      <c r="S565" s="12"/>
      <c r="T565" s="16" t="e">
        <f>VLOOKUP(Таблица91112282710[[#This Row],[Ставка НДС]],ТаблицаСтавкиНДС[],2,FALSE)</f>
        <v>#N/A</v>
      </c>
      <c r="U565" s="6"/>
      <c r="V565" t="e">
        <f>VLOOKUP(Таблица91112282710[[#This Row],[Название источника финансирования]],ТаблИстФинанс[],2,FALSE)</f>
        <v>#N/A</v>
      </c>
      <c r="W565" s="2"/>
      <c r="X565" s="14"/>
      <c r="Y565" s="13"/>
      <c r="Z565" s="13"/>
      <c r="AA565" s="13"/>
      <c r="AB565" s="13"/>
      <c r="AC565" s="17"/>
      <c r="AD565" s="17"/>
      <c r="AE565" s="20"/>
      <c r="AF565" s="20"/>
      <c r="AG565" s="6"/>
      <c r="AH565" t="e">
        <f>VLOOKUP(Таблица91112282710[[#This Row],[Название способа закупки]],ТаблСпосЗакуп[],2,FALSE)</f>
        <v>#N/A</v>
      </c>
      <c r="AI565" s="6"/>
      <c r="AJ565" t="e">
        <f>VLOOKUP(Таблица91112282710[[#This Row],[Название формы конкурентной закупки]],ТаблФормЗакуп[],2,FALSE)</f>
        <v>#N/A</v>
      </c>
      <c r="AM565" s="14"/>
      <c r="AN565" s="14"/>
      <c r="AO565" s="15"/>
      <c r="AP565" s="14"/>
      <c r="AQ565" s="14"/>
      <c r="AR565" s="14"/>
      <c r="AT565" s="2"/>
      <c r="AV565" s="6"/>
      <c r="AW565" t="e">
        <f>VLOOKUP(Таблица91112282710[[#This Row],[Название ПД1 для согласования]],ТаблПодрГазпром[],2,FALSE)</f>
        <v>#N/A</v>
      </c>
      <c r="AX565" s="6"/>
      <c r="AY565" t="e">
        <f>VLOOKUP(Таблица91112282710[[#This Row],[Название ПД2 для согласования]],ТаблПодрГазпром[],2,FALSE)</f>
        <v>#N/A</v>
      </c>
      <c r="AZ565" s="6"/>
      <c r="BA565" t="e">
        <f>VLOOKUP(Таблица91112282710[[#This Row],[Название ПД3 для согласования]],ТаблПодрГазпром[],2,FALSE)</f>
        <v>#N/A</v>
      </c>
      <c r="BB565" s="6"/>
      <c r="BC565" t="e">
        <f>VLOOKUP(Таблица91112282710[[#This Row],[Название ПД4 для согласования]],ТаблПодрГазпром[],2,FALSE)</f>
        <v>#N/A</v>
      </c>
      <c r="BD565" s="6"/>
      <c r="BE565" t="e">
        <f>VLOOKUP(Таблица91112282710[[#This Row],[Название ПД5 для согласования]],ТаблПодрГазпром[],2,FALSE)</f>
        <v>#N/A</v>
      </c>
      <c r="BF565" s="2"/>
      <c r="BG565" s="12"/>
      <c r="BH565" s="12"/>
      <c r="BI565" s="6"/>
      <c r="BJ565" t="e">
        <f>VLOOKUP(Таблица91112282710[[#This Row],[Название направления закупки]],ТаблНапрЗакуп[],2,FALSE)</f>
        <v>#N/A</v>
      </c>
      <c r="BK565" s="14"/>
      <c r="BL565" s="44" t="e">
        <f>VLOOKUP(Таблица91112282710[[#This Row],[Наименование подразделения-заявителя закупки (только для закупок ОАО "Газпром")]],ТаблПодрГазпром[],2,FALSE)</f>
        <v>#N/A</v>
      </c>
      <c r="BM565" s="14"/>
    </row>
    <row r="566" spans="1:65" x14ac:dyDescent="0.25">
      <c r="A566" s="2"/>
      <c r="B566" s="16"/>
      <c r="C566" s="6"/>
      <c r="D566" t="e">
        <f>VLOOKUP(Таблица91112282710[[#This Row],[Название документа, основания для закупки]],ТаблОснЗакуп[],2,FALSE)</f>
        <v>#N/A</v>
      </c>
      <c r="E566" s="2"/>
      <c r="F566" s="6"/>
      <c r="G566" s="41" t="e">
        <f>VLOOKUP(Таблица91112282710[[#This Row],[ Название раздела Плана]],ТаблРазделПлана4[],2,FALSE)</f>
        <v>#N/A</v>
      </c>
      <c r="H566" s="14"/>
      <c r="I566" s="14"/>
      <c r="J566" s="17"/>
      <c r="K566" s="17"/>
      <c r="L566" s="52"/>
      <c r="M566" s="51" t="e">
        <f>VLOOKUP(Таблица91112282710[[#This Row],[Предмет закупки для учета исключений  в годовом объеме закупок (Код исключения СМСП)]],ТаблИсключ,2,FALSE)</f>
        <v>#N/A</v>
      </c>
      <c r="N566" s="20"/>
      <c r="O566" s="12"/>
      <c r="P566" s="37"/>
      <c r="Q566" s="12"/>
      <c r="R566" s="12"/>
      <c r="S566" s="12"/>
      <c r="T566" s="16" t="e">
        <f>VLOOKUP(Таблица91112282710[[#This Row],[Ставка НДС]],ТаблицаСтавкиНДС[],2,FALSE)</f>
        <v>#N/A</v>
      </c>
      <c r="U566" s="6"/>
      <c r="V566" t="e">
        <f>VLOOKUP(Таблица91112282710[[#This Row],[Название источника финансирования]],ТаблИстФинанс[],2,FALSE)</f>
        <v>#N/A</v>
      </c>
      <c r="W566" s="2"/>
      <c r="X566" s="14"/>
      <c r="Y566" s="13"/>
      <c r="Z566" s="13"/>
      <c r="AA566" s="13"/>
      <c r="AB566" s="13"/>
      <c r="AC566" s="17"/>
      <c r="AD566" s="17"/>
      <c r="AE566" s="20"/>
      <c r="AF566" s="20"/>
      <c r="AG566" s="6"/>
      <c r="AH566" t="e">
        <f>VLOOKUP(Таблица91112282710[[#This Row],[Название способа закупки]],ТаблСпосЗакуп[],2,FALSE)</f>
        <v>#N/A</v>
      </c>
      <c r="AI566" s="6"/>
      <c r="AJ566" t="e">
        <f>VLOOKUP(Таблица91112282710[[#This Row],[Название формы конкурентной закупки]],ТаблФормЗакуп[],2,FALSE)</f>
        <v>#N/A</v>
      </c>
      <c r="AM566" s="14"/>
      <c r="AN566" s="14"/>
      <c r="AO566" s="15"/>
      <c r="AP566" s="14"/>
      <c r="AQ566" s="14"/>
      <c r="AR566" s="14"/>
      <c r="AT566" s="2"/>
      <c r="AV566" s="6"/>
      <c r="AW566" t="e">
        <f>VLOOKUP(Таблица91112282710[[#This Row],[Название ПД1 для согласования]],ТаблПодрГазпром[],2,FALSE)</f>
        <v>#N/A</v>
      </c>
      <c r="AX566" s="6"/>
      <c r="AY566" t="e">
        <f>VLOOKUP(Таблица91112282710[[#This Row],[Название ПД2 для согласования]],ТаблПодрГазпром[],2,FALSE)</f>
        <v>#N/A</v>
      </c>
      <c r="AZ566" s="6"/>
      <c r="BA566" t="e">
        <f>VLOOKUP(Таблица91112282710[[#This Row],[Название ПД3 для согласования]],ТаблПодрГазпром[],2,FALSE)</f>
        <v>#N/A</v>
      </c>
      <c r="BB566" s="6"/>
      <c r="BC566" t="e">
        <f>VLOOKUP(Таблица91112282710[[#This Row],[Название ПД4 для согласования]],ТаблПодрГазпром[],2,FALSE)</f>
        <v>#N/A</v>
      </c>
      <c r="BD566" s="6"/>
      <c r="BE566" t="e">
        <f>VLOOKUP(Таблица91112282710[[#This Row],[Название ПД5 для согласования]],ТаблПодрГазпром[],2,FALSE)</f>
        <v>#N/A</v>
      </c>
      <c r="BF566" s="2"/>
      <c r="BG566" s="12"/>
      <c r="BH566" s="12"/>
      <c r="BI566" s="6"/>
      <c r="BJ566" t="e">
        <f>VLOOKUP(Таблица91112282710[[#This Row],[Название направления закупки]],ТаблНапрЗакуп[],2,FALSE)</f>
        <v>#N/A</v>
      </c>
      <c r="BK566" s="14"/>
      <c r="BL566" s="43" t="e">
        <f>VLOOKUP(Таблица91112282710[[#This Row],[Наименование подразделения-заявителя закупки (только для закупок ОАО "Газпром")]],ТаблПодрГазпром[],2,FALSE)</f>
        <v>#N/A</v>
      </c>
      <c r="BM566" s="14"/>
    </row>
    <row r="567" spans="1:65" x14ac:dyDescent="0.25">
      <c r="A567" s="2"/>
      <c r="B567" s="16"/>
      <c r="C567" s="6"/>
      <c r="D567" t="e">
        <f>VLOOKUP(Таблица91112282710[[#This Row],[Название документа, основания для закупки]],ТаблОснЗакуп[],2,FALSE)</f>
        <v>#N/A</v>
      </c>
      <c r="E567" s="2"/>
      <c r="F567" s="6"/>
      <c r="G567" s="41" t="e">
        <f>VLOOKUP(Таблица91112282710[[#This Row],[ Название раздела Плана]],ТаблРазделПлана4[],2,FALSE)</f>
        <v>#N/A</v>
      </c>
      <c r="H567" s="14"/>
      <c r="I567" s="14"/>
      <c r="J567" s="17"/>
      <c r="K567" s="17"/>
      <c r="L567" s="52"/>
      <c r="M567" s="51" t="e">
        <f>VLOOKUP(Таблица91112282710[[#This Row],[Предмет закупки для учета исключений  в годовом объеме закупок (Код исключения СМСП)]],ТаблИсключ,2,FALSE)</f>
        <v>#N/A</v>
      </c>
      <c r="N567" s="20"/>
      <c r="O567" s="12"/>
      <c r="P567" s="37"/>
      <c r="Q567" s="12"/>
      <c r="R567" s="12"/>
      <c r="S567" s="12"/>
      <c r="T567" s="16" t="e">
        <f>VLOOKUP(Таблица91112282710[[#This Row],[Ставка НДС]],ТаблицаСтавкиНДС[],2,FALSE)</f>
        <v>#N/A</v>
      </c>
      <c r="U567" s="6"/>
      <c r="V567" t="e">
        <f>VLOOKUP(Таблица91112282710[[#This Row],[Название источника финансирования]],ТаблИстФинанс[],2,FALSE)</f>
        <v>#N/A</v>
      </c>
      <c r="W567" s="2"/>
      <c r="X567" s="14"/>
      <c r="Y567" s="13"/>
      <c r="Z567" s="13"/>
      <c r="AA567" s="13"/>
      <c r="AB567" s="13"/>
      <c r="AC567" s="17"/>
      <c r="AD567" s="17"/>
      <c r="AE567" s="20"/>
      <c r="AF567" s="20"/>
      <c r="AG567" s="6"/>
      <c r="AH567" t="e">
        <f>VLOOKUP(Таблица91112282710[[#This Row],[Название способа закупки]],ТаблСпосЗакуп[],2,FALSE)</f>
        <v>#N/A</v>
      </c>
      <c r="AI567" s="6"/>
      <c r="AJ567" t="e">
        <f>VLOOKUP(Таблица91112282710[[#This Row],[Название формы конкурентной закупки]],ТаблФормЗакуп[],2,FALSE)</f>
        <v>#N/A</v>
      </c>
      <c r="AM567" s="14"/>
      <c r="AN567" s="14"/>
      <c r="AO567" s="15"/>
      <c r="AP567" s="14"/>
      <c r="AQ567" s="14"/>
      <c r="AR567" s="14"/>
      <c r="AT567" s="2"/>
      <c r="AV567" s="6"/>
      <c r="AW567" t="e">
        <f>VLOOKUP(Таблица91112282710[[#This Row],[Название ПД1 для согласования]],ТаблПодрГазпром[],2,FALSE)</f>
        <v>#N/A</v>
      </c>
      <c r="AX567" s="6"/>
      <c r="AY567" t="e">
        <f>VLOOKUP(Таблица91112282710[[#This Row],[Название ПД2 для согласования]],ТаблПодрГазпром[],2,FALSE)</f>
        <v>#N/A</v>
      </c>
      <c r="AZ567" s="6"/>
      <c r="BA567" t="e">
        <f>VLOOKUP(Таблица91112282710[[#This Row],[Название ПД3 для согласования]],ТаблПодрГазпром[],2,FALSE)</f>
        <v>#N/A</v>
      </c>
      <c r="BB567" s="6"/>
      <c r="BC567" t="e">
        <f>VLOOKUP(Таблица91112282710[[#This Row],[Название ПД4 для согласования]],ТаблПодрГазпром[],2,FALSE)</f>
        <v>#N/A</v>
      </c>
      <c r="BD567" s="6"/>
      <c r="BE567" t="e">
        <f>VLOOKUP(Таблица91112282710[[#This Row],[Название ПД5 для согласования]],ТаблПодрГазпром[],2,FALSE)</f>
        <v>#N/A</v>
      </c>
      <c r="BF567" s="2"/>
      <c r="BG567" s="12"/>
      <c r="BH567" s="12"/>
      <c r="BI567" s="6"/>
      <c r="BJ567" t="e">
        <f>VLOOKUP(Таблица91112282710[[#This Row],[Название направления закупки]],ТаблНапрЗакуп[],2,FALSE)</f>
        <v>#N/A</v>
      </c>
      <c r="BK567" s="14"/>
      <c r="BL567" s="44" t="e">
        <f>VLOOKUP(Таблица91112282710[[#This Row],[Наименование подразделения-заявителя закупки (только для закупок ОАО "Газпром")]],ТаблПодрГазпром[],2,FALSE)</f>
        <v>#N/A</v>
      </c>
      <c r="BM567" s="14"/>
    </row>
    <row r="568" spans="1:65" x14ac:dyDescent="0.25">
      <c r="A568" s="2"/>
      <c r="B568" s="16"/>
      <c r="C568" s="6"/>
      <c r="D568" t="e">
        <f>VLOOKUP(Таблица91112282710[[#This Row],[Название документа, основания для закупки]],ТаблОснЗакуп[],2,FALSE)</f>
        <v>#N/A</v>
      </c>
      <c r="E568" s="2"/>
      <c r="F568" s="6"/>
      <c r="G568" s="41" t="e">
        <f>VLOOKUP(Таблица91112282710[[#This Row],[ Название раздела Плана]],ТаблРазделПлана4[],2,FALSE)</f>
        <v>#N/A</v>
      </c>
      <c r="H568" s="14"/>
      <c r="I568" s="14"/>
      <c r="J568" s="17"/>
      <c r="K568" s="17"/>
      <c r="L568" s="52"/>
      <c r="M568" s="51" t="e">
        <f>VLOOKUP(Таблица91112282710[[#This Row],[Предмет закупки для учета исключений  в годовом объеме закупок (Код исключения СМСП)]],ТаблИсключ,2,FALSE)</f>
        <v>#N/A</v>
      </c>
      <c r="N568" s="20"/>
      <c r="O568" s="12"/>
      <c r="P568" s="37"/>
      <c r="Q568" s="12"/>
      <c r="R568" s="12"/>
      <c r="S568" s="12"/>
      <c r="T568" s="16" t="e">
        <f>VLOOKUP(Таблица91112282710[[#This Row],[Ставка НДС]],ТаблицаСтавкиНДС[],2,FALSE)</f>
        <v>#N/A</v>
      </c>
      <c r="U568" s="6"/>
      <c r="V568" t="e">
        <f>VLOOKUP(Таблица91112282710[[#This Row],[Название источника финансирования]],ТаблИстФинанс[],2,FALSE)</f>
        <v>#N/A</v>
      </c>
      <c r="W568" s="2"/>
      <c r="X568" s="14"/>
      <c r="Y568" s="13"/>
      <c r="Z568" s="13"/>
      <c r="AA568" s="13"/>
      <c r="AB568" s="13"/>
      <c r="AC568" s="17"/>
      <c r="AD568" s="17"/>
      <c r="AE568" s="20"/>
      <c r="AF568" s="20"/>
      <c r="AG568" s="6"/>
      <c r="AH568" t="e">
        <f>VLOOKUP(Таблица91112282710[[#This Row],[Название способа закупки]],ТаблСпосЗакуп[],2,FALSE)</f>
        <v>#N/A</v>
      </c>
      <c r="AI568" s="6"/>
      <c r="AJ568" t="e">
        <f>VLOOKUP(Таблица91112282710[[#This Row],[Название формы конкурентной закупки]],ТаблФормЗакуп[],2,FALSE)</f>
        <v>#N/A</v>
      </c>
      <c r="AM568" s="14"/>
      <c r="AN568" s="14"/>
      <c r="AO568" s="15"/>
      <c r="AP568" s="14"/>
      <c r="AQ568" s="14"/>
      <c r="AR568" s="14"/>
      <c r="AT568" s="2"/>
      <c r="AV568" s="6"/>
      <c r="AW568" t="e">
        <f>VLOOKUP(Таблица91112282710[[#This Row],[Название ПД1 для согласования]],ТаблПодрГазпром[],2,FALSE)</f>
        <v>#N/A</v>
      </c>
      <c r="AX568" s="6"/>
      <c r="AY568" t="e">
        <f>VLOOKUP(Таблица91112282710[[#This Row],[Название ПД2 для согласования]],ТаблПодрГазпром[],2,FALSE)</f>
        <v>#N/A</v>
      </c>
      <c r="AZ568" s="6"/>
      <c r="BA568" t="e">
        <f>VLOOKUP(Таблица91112282710[[#This Row],[Название ПД3 для согласования]],ТаблПодрГазпром[],2,FALSE)</f>
        <v>#N/A</v>
      </c>
      <c r="BB568" s="6"/>
      <c r="BC568" t="e">
        <f>VLOOKUP(Таблица91112282710[[#This Row],[Название ПД4 для согласования]],ТаблПодрГазпром[],2,FALSE)</f>
        <v>#N/A</v>
      </c>
      <c r="BD568" s="6"/>
      <c r="BE568" t="e">
        <f>VLOOKUP(Таблица91112282710[[#This Row],[Название ПД5 для согласования]],ТаблПодрГазпром[],2,FALSE)</f>
        <v>#N/A</v>
      </c>
      <c r="BF568" s="2"/>
      <c r="BG568" s="12"/>
      <c r="BH568" s="12"/>
      <c r="BI568" s="6"/>
      <c r="BJ568" t="e">
        <f>VLOOKUP(Таблица91112282710[[#This Row],[Название направления закупки]],ТаблНапрЗакуп[],2,FALSE)</f>
        <v>#N/A</v>
      </c>
      <c r="BK568" s="14"/>
      <c r="BL568" s="43" t="e">
        <f>VLOOKUP(Таблица91112282710[[#This Row],[Наименование подразделения-заявителя закупки (только для закупок ОАО "Газпром")]],ТаблПодрГазпром[],2,FALSE)</f>
        <v>#N/A</v>
      </c>
      <c r="BM568" s="14"/>
    </row>
    <row r="569" spans="1:65" x14ac:dyDescent="0.25">
      <c r="A569" s="2"/>
      <c r="B569" s="16"/>
      <c r="C569" s="6"/>
      <c r="D569" t="e">
        <f>VLOOKUP(Таблица91112282710[[#This Row],[Название документа, основания для закупки]],ТаблОснЗакуп[],2,FALSE)</f>
        <v>#N/A</v>
      </c>
      <c r="E569" s="2"/>
      <c r="F569" s="6"/>
      <c r="G569" s="41" t="e">
        <f>VLOOKUP(Таблица91112282710[[#This Row],[ Название раздела Плана]],ТаблРазделПлана4[],2,FALSE)</f>
        <v>#N/A</v>
      </c>
      <c r="H569" s="14"/>
      <c r="I569" s="14"/>
      <c r="J569" s="17"/>
      <c r="K569" s="17"/>
      <c r="L569" s="52"/>
      <c r="M569" s="51" t="e">
        <f>VLOOKUP(Таблица91112282710[[#This Row],[Предмет закупки для учета исключений  в годовом объеме закупок (Код исключения СМСП)]],ТаблИсключ,2,FALSE)</f>
        <v>#N/A</v>
      </c>
      <c r="N569" s="20"/>
      <c r="O569" s="12"/>
      <c r="P569" s="37"/>
      <c r="Q569" s="12"/>
      <c r="R569" s="12"/>
      <c r="S569" s="12"/>
      <c r="T569" s="16" t="e">
        <f>VLOOKUP(Таблица91112282710[[#This Row],[Ставка НДС]],ТаблицаСтавкиНДС[],2,FALSE)</f>
        <v>#N/A</v>
      </c>
      <c r="U569" s="6"/>
      <c r="V569" t="e">
        <f>VLOOKUP(Таблица91112282710[[#This Row],[Название источника финансирования]],ТаблИстФинанс[],2,FALSE)</f>
        <v>#N/A</v>
      </c>
      <c r="W569" s="2"/>
      <c r="X569" s="14"/>
      <c r="Y569" s="13"/>
      <c r="Z569" s="13"/>
      <c r="AA569" s="13"/>
      <c r="AB569" s="13"/>
      <c r="AC569" s="17"/>
      <c r="AD569" s="17"/>
      <c r="AE569" s="20"/>
      <c r="AF569" s="20"/>
      <c r="AG569" s="6"/>
      <c r="AH569" t="e">
        <f>VLOOKUP(Таблица91112282710[[#This Row],[Название способа закупки]],ТаблСпосЗакуп[],2,FALSE)</f>
        <v>#N/A</v>
      </c>
      <c r="AI569" s="6"/>
      <c r="AJ569" t="e">
        <f>VLOOKUP(Таблица91112282710[[#This Row],[Название формы конкурентной закупки]],ТаблФормЗакуп[],2,FALSE)</f>
        <v>#N/A</v>
      </c>
      <c r="AM569" s="14"/>
      <c r="AN569" s="14"/>
      <c r="AO569" s="15"/>
      <c r="AP569" s="14"/>
      <c r="AQ569" s="14"/>
      <c r="AR569" s="14"/>
      <c r="AT569" s="2"/>
      <c r="AV569" s="6"/>
      <c r="AW569" t="e">
        <f>VLOOKUP(Таблица91112282710[[#This Row],[Название ПД1 для согласования]],ТаблПодрГазпром[],2,FALSE)</f>
        <v>#N/A</v>
      </c>
      <c r="AX569" s="6"/>
      <c r="AY569" t="e">
        <f>VLOOKUP(Таблица91112282710[[#This Row],[Название ПД2 для согласования]],ТаблПодрГазпром[],2,FALSE)</f>
        <v>#N/A</v>
      </c>
      <c r="AZ569" s="6"/>
      <c r="BA569" t="e">
        <f>VLOOKUP(Таблица91112282710[[#This Row],[Название ПД3 для согласования]],ТаблПодрГазпром[],2,FALSE)</f>
        <v>#N/A</v>
      </c>
      <c r="BB569" s="6"/>
      <c r="BC569" t="e">
        <f>VLOOKUP(Таблица91112282710[[#This Row],[Название ПД4 для согласования]],ТаблПодрГазпром[],2,FALSE)</f>
        <v>#N/A</v>
      </c>
      <c r="BD569" s="6"/>
      <c r="BE569" t="e">
        <f>VLOOKUP(Таблица91112282710[[#This Row],[Название ПД5 для согласования]],ТаблПодрГазпром[],2,FALSE)</f>
        <v>#N/A</v>
      </c>
      <c r="BF569" s="2"/>
      <c r="BG569" s="12"/>
      <c r="BH569" s="12"/>
      <c r="BI569" s="6"/>
      <c r="BJ569" t="e">
        <f>VLOOKUP(Таблица91112282710[[#This Row],[Название направления закупки]],ТаблНапрЗакуп[],2,FALSE)</f>
        <v>#N/A</v>
      </c>
      <c r="BK569" s="14"/>
      <c r="BL569" s="44" t="e">
        <f>VLOOKUP(Таблица91112282710[[#This Row],[Наименование подразделения-заявителя закупки (только для закупок ОАО "Газпром")]],ТаблПодрГазпром[],2,FALSE)</f>
        <v>#N/A</v>
      </c>
      <c r="BM569" s="14"/>
    </row>
    <row r="570" spans="1:65" x14ac:dyDescent="0.25">
      <c r="A570" s="2"/>
      <c r="B570" s="16"/>
      <c r="C570" s="6"/>
      <c r="D570" t="e">
        <f>VLOOKUP(Таблица91112282710[[#This Row],[Название документа, основания для закупки]],ТаблОснЗакуп[],2,FALSE)</f>
        <v>#N/A</v>
      </c>
      <c r="E570" s="2"/>
      <c r="F570" s="6"/>
      <c r="G570" s="41" t="e">
        <f>VLOOKUP(Таблица91112282710[[#This Row],[ Название раздела Плана]],ТаблРазделПлана4[],2,FALSE)</f>
        <v>#N/A</v>
      </c>
      <c r="H570" s="14"/>
      <c r="I570" s="14"/>
      <c r="J570" s="17"/>
      <c r="K570" s="17"/>
      <c r="L570" s="52"/>
      <c r="M570" s="51" t="e">
        <f>VLOOKUP(Таблица91112282710[[#This Row],[Предмет закупки для учета исключений  в годовом объеме закупок (Код исключения СМСП)]],ТаблИсключ,2,FALSE)</f>
        <v>#N/A</v>
      </c>
      <c r="N570" s="20"/>
      <c r="O570" s="12"/>
      <c r="P570" s="37"/>
      <c r="Q570" s="12"/>
      <c r="R570" s="12"/>
      <c r="S570" s="12"/>
      <c r="T570" s="16" t="e">
        <f>VLOOKUP(Таблица91112282710[[#This Row],[Ставка НДС]],ТаблицаСтавкиНДС[],2,FALSE)</f>
        <v>#N/A</v>
      </c>
      <c r="U570" s="6"/>
      <c r="V570" t="e">
        <f>VLOOKUP(Таблица91112282710[[#This Row],[Название источника финансирования]],ТаблИстФинанс[],2,FALSE)</f>
        <v>#N/A</v>
      </c>
      <c r="W570" s="2"/>
      <c r="X570" s="14"/>
      <c r="Y570" s="13"/>
      <c r="Z570" s="13"/>
      <c r="AA570" s="13"/>
      <c r="AB570" s="13"/>
      <c r="AC570" s="17"/>
      <c r="AD570" s="17"/>
      <c r="AE570" s="20"/>
      <c r="AF570" s="20"/>
      <c r="AG570" s="6"/>
      <c r="AH570" t="e">
        <f>VLOOKUP(Таблица91112282710[[#This Row],[Название способа закупки]],ТаблСпосЗакуп[],2,FALSE)</f>
        <v>#N/A</v>
      </c>
      <c r="AI570" s="6"/>
      <c r="AJ570" t="e">
        <f>VLOOKUP(Таблица91112282710[[#This Row],[Название формы конкурентной закупки]],ТаблФормЗакуп[],2,FALSE)</f>
        <v>#N/A</v>
      </c>
      <c r="AM570" s="14"/>
      <c r="AN570" s="14"/>
      <c r="AO570" s="15"/>
      <c r="AP570" s="14"/>
      <c r="AQ570" s="14"/>
      <c r="AR570" s="14"/>
      <c r="AT570" s="2"/>
      <c r="AV570" s="6"/>
      <c r="AW570" t="e">
        <f>VLOOKUP(Таблица91112282710[[#This Row],[Название ПД1 для согласования]],ТаблПодрГазпром[],2,FALSE)</f>
        <v>#N/A</v>
      </c>
      <c r="AX570" s="6"/>
      <c r="AY570" t="e">
        <f>VLOOKUP(Таблица91112282710[[#This Row],[Название ПД2 для согласования]],ТаблПодрГазпром[],2,FALSE)</f>
        <v>#N/A</v>
      </c>
      <c r="AZ570" s="6"/>
      <c r="BA570" t="e">
        <f>VLOOKUP(Таблица91112282710[[#This Row],[Название ПД3 для согласования]],ТаблПодрГазпром[],2,FALSE)</f>
        <v>#N/A</v>
      </c>
      <c r="BB570" s="6"/>
      <c r="BC570" t="e">
        <f>VLOOKUP(Таблица91112282710[[#This Row],[Название ПД4 для согласования]],ТаблПодрГазпром[],2,FALSE)</f>
        <v>#N/A</v>
      </c>
      <c r="BD570" s="6"/>
      <c r="BE570" t="e">
        <f>VLOOKUP(Таблица91112282710[[#This Row],[Название ПД5 для согласования]],ТаблПодрГазпром[],2,FALSE)</f>
        <v>#N/A</v>
      </c>
      <c r="BF570" s="2"/>
      <c r="BG570" s="12"/>
      <c r="BH570" s="12"/>
      <c r="BI570" s="6"/>
      <c r="BJ570" t="e">
        <f>VLOOKUP(Таблица91112282710[[#This Row],[Название направления закупки]],ТаблНапрЗакуп[],2,FALSE)</f>
        <v>#N/A</v>
      </c>
      <c r="BK570" s="14"/>
      <c r="BL570" s="43" t="e">
        <f>VLOOKUP(Таблица91112282710[[#This Row],[Наименование подразделения-заявителя закупки (только для закупок ОАО "Газпром")]],ТаблПодрГазпром[],2,FALSE)</f>
        <v>#N/A</v>
      </c>
      <c r="BM570" s="14"/>
    </row>
    <row r="571" spans="1:65" x14ac:dyDescent="0.25">
      <c r="A571" s="2"/>
      <c r="B571" s="16"/>
      <c r="C571" s="6"/>
      <c r="D571" t="e">
        <f>VLOOKUP(Таблица91112282710[[#This Row],[Название документа, основания для закупки]],ТаблОснЗакуп[],2,FALSE)</f>
        <v>#N/A</v>
      </c>
      <c r="E571" s="2"/>
      <c r="F571" s="6"/>
      <c r="G571" s="41" t="e">
        <f>VLOOKUP(Таблица91112282710[[#This Row],[ Название раздела Плана]],ТаблРазделПлана4[],2,FALSE)</f>
        <v>#N/A</v>
      </c>
      <c r="H571" s="14"/>
      <c r="I571" s="14"/>
      <c r="J571" s="17"/>
      <c r="K571" s="17"/>
      <c r="L571" s="52"/>
      <c r="M571" s="51" t="e">
        <f>VLOOKUP(Таблица91112282710[[#This Row],[Предмет закупки для учета исключений  в годовом объеме закупок (Код исключения СМСП)]],ТаблИсключ,2,FALSE)</f>
        <v>#N/A</v>
      </c>
      <c r="N571" s="20"/>
      <c r="O571" s="12"/>
      <c r="P571" s="37"/>
      <c r="Q571" s="12"/>
      <c r="R571" s="12"/>
      <c r="S571" s="12"/>
      <c r="T571" s="16" t="e">
        <f>VLOOKUP(Таблица91112282710[[#This Row],[Ставка НДС]],ТаблицаСтавкиНДС[],2,FALSE)</f>
        <v>#N/A</v>
      </c>
      <c r="U571" s="6"/>
      <c r="V571" t="e">
        <f>VLOOKUP(Таблица91112282710[[#This Row],[Название источника финансирования]],ТаблИстФинанс[],2,FALSE)</f>
        <v>#N/A</v>
      </c>
      <c r="W571" s="2"/>
      <c r="X571" s="14"/>
      <c r="Y571" s="13"/>
      <c r="Z571" s="13"/>
      <c r="AA571" s="13"/>
      <c r="AB571" s="13"/>
      <c r="AC571" s="17"/>
      <c r="AD571" s="17"/>
      <c r="AE571" s="20"/>
      <c r="AF571" s="20"/>
      <c r="AG571" s="6"/>
      <c r="AH571" t="e">
        <f>VLOOKUP(Таблица91112282710[[#This Row],[Название способа закупки]],ТаблСпосЗакуп[],2,FALSE)</f>
        <v>#N/A</v>
      </c>
      <c r="AI571" s="6"/>
      <c r="AJ571" t="e">
        <f>VLOOKUP(Таблица91112282710[[#This Row],[Название формы конкурентной закупки]],ТаблФормЗакуп[],2,FALSE)</f>
        <v>#N/A</v>
      </c>
      <c r="AM571" s="14"/>
      <c r="AN571" s="14"/>
      <c r="AO571" s="15"/>
      <c r="AP571" s="14"/>
      <c r="AQ571" s="14"/>
      <c r="AR571" s="14"/>
      <c r="AT571" s="2"/>
      <c r="AV571" s="6"/>
      <c r="AW571" t="e">
        <f>VLOOKUP(Таблица91112282710[[#This Row],[Название ПД1 для согласования]],ТаблПодрГазпром[],2,FALSE)</f>
        <v>#N/A</v>
      </c>
      <c r="AX571" s="6"/>
      <c r="AY571" t="e">
        <f>VLOOKUP(Таблица91112282710[[#This Row],[Название ПД2 для согласования]],ТаблПодрГазпром[],2,FALSE)</f>
        <v>#N/A</v>
      </c>
      <c r="AZ571" s="6"/>
      <c r="BA571" t="e">
        <f>VLOOKUP(Таблица91112282710[[#This Row],[Название ПД3 для согласования]],ТаблПодрГазпром[],2,FALSE)</f>
        <v>#N/A</v>
      </c>
      <c r="BB571" s="6"/>
      <c r="BC571" t="e">
        <f>VLOOKUP(Таблица91112282710[[#This Row],[Название ПД4 для согласования]],ТаблПодрГазпром[],2,FALSE)</f>
        <v>#N/A</v>
      </c>
      <c r="BD571" s="6"/>
      <c r="BE571" t="e">
        <f>VLOOKUP(Таблица91112282710[[#This Row],[Название ПД5 для согласования]],ТаблПодрГазпром[],2,FALSE)</f>
        <v>#N/A</v>
      </c>
      <c r="BF571" s="2"/>
      <c r="BG571" s="12"/>
      <c r="BH571" s="12"/>
      <c r="BI571" s="6"/>
      <c r="BJ571" t="e">
        <f>VLOOKUP(Таблица91112282710[[#This Row],[Название направления закупки]],ТаблНапрЗакуп[],2,FALSE)</f>
        <v>#N/A</v>
      </c>
      <c r="BK571" s="14"/>
      <c r="BL571" s="44" t="e">
        <f>VLOOKUP(Таблица91112282710[[#This Row],[Наименование подразделения-заявителя закупки (только для закупок ОАО "Газпром")]],ТаблПодрГазпром[],2,FALSE)</f>
        <v>#N/A</v>
      </c>
      <c r="BM571" s="14"/>
    </row>
    <row r="572" spans="1:65" x14ac:dyDescent="0.25">
      <c r="A572" s="2"/>
      <c r="B572" s="16"/>
      <c r="C572" s="6"/>
      <c r="D572" t="e">
        <f>VLOOKUP(Таблица91112282710[[#This Row],[Название документа, основания для закупки]],ТаблОснЗакуп[],2,FALSE)</f>
        <v>#N/A</v>
      </c>
      <c r="E572" s="2"/>
      <c r="F572" s="6"/>
      <c r="G572" s="41" t="e">
        <f>VLOOKUP(Таблица91112282710[[#This Row],[ Название раздела Плана]],ТаблРазделПлана4[],2,FALSE)</f>
        <v>#N/A</v>
      </c>
      <c r="H572" s="14"/>
      <c r="I572" s="14"/>
      <c r="J572" s="17"/>
      <c r="K572" s="17"/>
      <c r="L572" s="52"/>
      <c r="M572" s="51" t="e">
        <f>VLOOKUP(Таблица91112282710[[#This Row],[Предмет закупки для учета исключений  в годовом объеме закупок (Код исключения СМСП)]],ТаблИсключ,2,FALSE)</f>
        <v>#N/A</v>
      </c>
      <c r="N572" s="20"/>
      <c r="O572" s="12"/>
      <c r="P572" s="37"/>
      <c r="Q572" s="12"/>
      <c r="R572" s="12"/>
      <c r="S572" s="12"/>
      <c r="T572" s="16" t="e">
        <f>VLOOKUP(Таблица91112282710[[#This Row],[Ставка НДС]],ТаблицаСтавкиНДС[],2,FALSE)</f>
        <v>#N/A</v>
      </c>
      <c r="U572" s="6"/>
      <c r="V572" t="e">
        <f>VLOOKUP(Таблица91112282710[[#This Row],[Название источника финансирования]],ТаблИстФинанс[],2,FALSE)</f>
        <v>#N/A</v>
      </c>
      <c r="W572" s="2"/>
      <c r="X572" s="14"/>
      <c r="Y572" s="13"/>
      <c r="Z572" s="13"/>
      <c r="AA572" s="13"/>
      <c r="AB572" s="13"/>
      <c r="AC572" s="17"/>
      <c r="AD572" s="17"/>
      <c r="AE572" s="20"/>
      <c r="AF572" s="20"/>
      <c r="AG572" s="6"/>
      <c r="AH572" t="e">
        <f>VLOOKUP(Таблица91112282710[[#This Row],[Название способа закупки]],ТаблСпосЗакуп[],2,FALSE)</f>
        <v>#N/A</v>
      </c>
      <c r="AI572" s="6"/>
      <c r="AJ572" t="e">
        <f>VLOOKUP(Таблица91112282710[[#This Row],[Название формы конкурентной закупки]],ТаблФормЗакуп[],2,FALSE)</f>
        <v>#N/A</v>
      </c>
      <c r="AM572" s="14"/>
      <c r="AN572" s="14"/>
      <c r="AO572" s="15"/>
      <c r="AP572" s="14"/>
      <c r="AQ572" s="14"/>
      <c r="AR572" s="14"/>
      <c r="AT572" s="2"/>
      <c r="AV572" s="6"/>
      <c r="AW572" t="e">
        <f>VLOOKUP(Таблица91112282710[[#This Row],[Название ПД1 для согласования]],ТаблПодрГазпром[],2,FALSE)</f>
        <v>#N/A</v>
      </c>
      <c r="AX572" s="6"/>
      <c r="AY572" t="e">
        <f>VLOOKUP(Таблица91112282710[[#This Row],[Название ПД2 для согласования]],ТаблПодрГазпром[],2,FALSE)</f>
        <v>#N/A</v>
      </c>
      <c r="AZ572" s="6"/>
      <c r="BA572" t="e">
        <f>VLOOKUP(Таблица91112282710[[#This Row],[Название ПД3 для согласования]],ТаблПодрГазпром[],2,FALSE)</f>
        <v>#N/A</v>
      </c>
      <c r="BB572" s="6"/>
      <c r="BC572" t="e">
        <f>VLOOKUP(Таблица91112282710[[#This Row],[Название ПД4 для согласования]],ТаблПодрГазпром[],2,FALSE)</f>
        <v>#N/A</v>
      </c>
      <c r="BD572" s="6"/>
      <c r="BE572" t="e">
        <f>VLOOKUP(Таблица91112282710[[#This Row],[Название ПД5 для согласования]],ТаблПодрГазпром[],2,FALSE)</f>
        <v>#N/A</v>
      </c>
      <c r="BF572" s="2"/>
      <c r="BG572" s="12"/>
      <c r="BH572" s="12"/>
      <c r="BI572" s="6"/>
      <c r="BJ572" t="e">
        <f>VLOOKUP(Таблица91112282710[[#This Row],[Название направления закупки]],ТаблНапрЗакуп[],2,FALSE)</f>
        <v>#N/A</v>
      </c>
      <c r="BK572" s="14"/>
      <c r="BL572" s="43" t="e">
        <f>VLOOKUP(Таблица91112282710[[#This Row],[Наименование подразделения-заявителя закупки (только для закупок ОАО "Газпром")]],ТаблПодрГазпром[],2,FALSE)</f>
        <v>#N/A</v>
      </c>
      <c r="BM572" s="14"/>
    </row>
    <row r="573" spans="1:65" x14ac:dyDescent="0.25">
      <c r="A573" s="2"/>
      <c r="B573" s="16"/>
      <c r="C573" s="6"/>
      <c r="D573" t="e">
        <f>VLOOKUP(Таблица91112282710[[#This Row],[Название документа, основания для закупки]],ТаблОснЗакуп[],2,FALSE)</f>
        <v>#N/A</v>
      </c>
      <c r="E573" s="2"/>
      <c r="F573" s="6"/>
      <c r="G573" s="41" t="e">
        <f>VLOOKUP(Таблица91112282710[[#This Row],[ Название раздела Плана]],ТаблРазделПлана4[],2,FALSE)</f>
        <v>#N/A</v>
      </c>
      <c r="H573" s="14"/>
      <c r="I573" s="14"/>
      <c r="J573" s="17"/>
      <c r="K573" s="17"/>
      <c r="L573" s="52"/>
      <c r="M573" s="51" t="e">
        <f>VLOOKUP(Таблица91112282710[[#This Row],[Предмет закупки для учета исключений  в годовом объеме закупок (Код исключения СМСП)]],ТаблИсключ,2,FALSE)</f>
        <v>#N/A</v>
      </c>
      <c r="N573" s="20"/>
      <c r="O573" s="12"/>
      <c r="P573" s="37"/>
      <c r="Q573" s="12"/>
      <c r="R573" s="12"/>
      <c r="S573" s="12"/>
      <c r="T573" s="16" t="e">
        <f>VLOOKUP(Таблица91112282710[[#This Row],[Ставка НДС]],ТаблицаСтавкиНДС[],2,FALSE)</f>
        <v>#N/A</v>
      </c>
      <c r="U573" s="6"/>
      <c r="V573" t="e">
        <f>VLOOKUP(Таблица91112282710[[#This Row],[Название источника финансирования]],ТаблИстФинанс[],2,FALSE)</f>
        <v>#N/A</v>
      </c>
      <c r="W573" s="2"/>
      <c r="X573" s="14"/>
      <c r="Y573" s="13"/>
      <c r="Z573" s="13"/>
      <c r="AA573" s="13"/>
      <c r="AB573" s="13"/>
      <c r="AC573" s="17"/>
      <c r="AD573" s="17"/>
      <c r="AE573" s="20"/>
      <c r="AF573" s="20"/>
      <c r="AG573" s="6"/>
      <c r="AH573" t="e">
        <f>VLOOKUP(Таблица91112282710[[#This Row],[Название способа закупки]],ТаблСпосЗакуп[],2,FALSE)</f>
        <v>#N/A</v>
      </c>
      <c r="AI573" s="6"/>
      <c r="AJ573" t="e">
        <f>VLOOKUP(Таблица91112282710[[#This Row],[Название формы конкурентной закупки]],ТаблФормЗакуп[],2,FALSE)</f>
        <v>#N/A</v>
      </c>
      <c r="AM573" s="14"/>
      <c r="AN573" s="14"/>
      <c r="AO573" s="15"/>
      <c r="AP573" s="14"/>
      <c r="AQ573" s="14"/>
      <c r="AR573" s="14"/>
      <c r="AT573" s="2"/>
      <c r="AV573" s="6"/>
      <c r="AW573" t="e">
        <f>VLOOKUP(Таблица91112282710[[#This Row],[Название ПД1 для согласования]],ТаблПодрГазпром[],2,FALSE)</f>
        <v>#N/A</v>
      </c>
      <c r="AX573" s="6"/>
      <c r="AY573" t="e">
        <f>VLOOKUP(Таблица91112282710[[#This Row],[Название ПД2 для согласования]],ТаблПодрГазпром[],2,FALSE)</f>
        <v>#N/A</v>
      </c>
      <c r="AZ573" s="6"/>
      <c r="BA573" t="e">
        <f>VLOOKUP(Таблица91112282710[[#This Row],[Название ПД3 для согласования]],ТаблПодрГазпром[],2,FALSE)</f>
        <v>#N/A</v>
      </c>
      <c r="BB573" s="6"/>
      <c r="BC573" t="e">
        <f>VLOOKUP(Таблица91112282710[[#This Row],[Название ПД4 для согласования]],ТаблПодрГазпром[],2,FALSE)</f>
        <v>#N/A</v>
      </c>
      <c r="BD573" s="6"/>
      <c r="BE573" t="e">
        <f>VLOOKUP(Таблица91112282710[[#This Row],[Название ПД5 для согласования]],ТаблПодрГазпром[],2,FALSE)</f>
        <v>#N/A</v>
      </c>
      <c r="BF573" s="2"/>
      <c r="BG573" s="12"/>
      <c r="BH573" s="12"/>
      <c r="BI573" s="6"/>
      <c r="BJ573" t="e">
        <f>VLOOKUP(Таблица91112282710[[#This Row],[Название направления закупки]],ТаблНапрЗакуп[],2,FALSE)</f>
        <v>#N/A</v>
      </c>
      <c r="BK573" s="14"/>
      <c r="BL573" s="44" t="e">
        <f>VLOOKUP(Таблица91112282710[[#This Row],[Наименование подразделения-заявителя закупки (только для закупок ОАО "Газпром")]],ТаблПодрГазпром[],2,FALSE)</f>
        <v>#N/A</v>
      </c>
      <c r="BM573" s="14"/>
    </row>
    <row r="574" spans="1:65" x14ac:dyDescent="0.25">
      <c r="A574" s="2"/>
      <c r="B574" s="16"/>
      <c r="C574" s="6"/>
      <c r="D574" t="e">
        <f>VLOOKUP(Таблица91112282710[[#This Row],[Название документа, основания для закупки]],ТаблОснЗакуп[],2,FALSE)</f>
        <v>#N/A</v>
      </c>
      <c r="E574" s="2"/>
      <c r="F574" s="6"/>
      <c r="G574" s="41" t="e">
        <f>VLOOKUP(Таблица91112282710[[#This Row],[ Название раздела Плана]],ТаблРазделПлана4[],2,FALSE)</f>
        <v>#N/A</v>
      </c>
      <c r="H574" s="14"/>
      <c r="I574" s="14"/>
      <c r="J574" s="17"/>
      <c r="K574" s="17"/>
      <c r="L574" s="52"/>
      <c r="M574" s="51" t="e">
        <f>VLOOKUP(Таблица91112282710[[#This Row],[Предмет закупки для учета исключений  в годовом объеме закупок (Код исключения СМСП)]],ТаблИсключ,2,FALSE)</f>
        <v>#N/A</v>
      </c>
      <c r="N574" s="20"/>
      <c r="O574" s="12"/>
      <c r="P574" s="37"/>
      <c r="Q574" s="12"/>
      <c r="R574" s="12"/>
      <c r="S574" s="12"/>
      <c r="T574" s="16" t="e">
        <f>VLOOKUP(Таблица91112282710[[#This Row],[Ставка НДС]],ТаблицаСтавкиНДС[],2,FALSE)</f>
        <v>#N/A</v>
      </c>
      <c r="U574" s="6"/>
      <c r="V574" t="e">
        <f>VLOOKUP(Таблица91112282710[[#This Row],[Название источника финансирования]],ТаблИстФинанс[],2,FALSE)</f>
        <v>#N/A</v>
      </c>
      <c r="W574" s="2"/>
      <c r="X574" s="14"/>
      <c r="Y574" s="13"/>
      <c r="Z574" s="13"/>
      <c r="AA574" s="13"/>
      <c r="AB574" s="13"/>
      <c r="AC574" s="17"/>
      <c r="AD574" s="17"/>
      <c r="AE574" s="20"/>
      <c r="AF574" s="20"/>
      <c r="AG574" s="6"/>
      <c r="AH574" t="e">
        <f>VLOOKUP(Таблица91112282710[[#This Row],[Название способа закупки]],ТаблСпосЗакуп[],2,FALSE)</f>
        <v>#N/A</v>
      </c>
      <c r="AI574" s="6"/>
      <c r="AJ574" t="e">
        <f>VLOOKUP(Таблица91112282710[[#This Row],[Название формы конкурентной закупки]],ТаблФормЗакуп[],2,FALSE)</f>
        <v>#N/A</v>
      </c>
      <c r="AM574" s="14"/>
      <c r="AN574" s="14"/>
      <c r="AO574" s="15"/>
      <c r="AP574" s="14"/>
      <c r="AQ574" s="14"/>
      <c r="AR574" s="14"/>
      <c r="AT574" s="2"/>
      <c r="AV574" s="6"/>
      <c r="AW574" t="e">
        <f>VLOOKUP(Таблица91112282710[[#This Row],[Название ПД1 для согласования]],ТаблПодрГазпром[],2,FALSE)</f>
        <v>#N/A</v>
      </c>
      <c r="AX574" s="6"/>
      <c r="AY574" t="e">
        <f>VLOOKUP(Таблица91112282710[[#This Row],[Название ПД2 для согласования]],ТаблПодрГазпром[],2,FALSE)</f>
        <v>#N/A</v>
      </c>
      <c r="AZ574" s="6"/>
      <c r="BA574" t="e">
        <f>VLOOKUP(Таблица91112282710[[#This Row],[Название ПД3 для согласования]],ТаблПодрГазпром[],2,FALSE)</f>
        <v>#N/A</v>
      </c>
      <c r="BB574" s="6"/>
      <c r="BC574" t="e">
        <f>VLOOKUP(Таблица91112282710[[#This Row],[Название ПД4 для согласования]],ТаблПодрГазпром[],2,FALSE)</f>
        <v>#N/A</v>
      </c>
      <c r="BD574" s="6"/>
      <c r="BE574" t="e">
        <f>VLOOKUP(Таблица91112282710[[#This Row],[Название ПД5 для согласования]],ТаблПодрГазпром[],2,FALSE)</f>
        <v>#N/A</v>
      </c>
      <c r="BF574" s="2"/>
      <c r="BG574" s="12"/>
      <c r="BH574" s="12"/>
      <c r="BI574" s="6"/>
      <c r="BJ574" t="e">
        <f>VLOOKUP(Таблица91112282710[[#This Row],[Название направления закупки]],ТаблНапрЗакуп[],2,FALSE)</f>
        <v>#N/A</v>
      </c>
      <c r="BK574" s="14"/>
      <c r="BL574" s="43" t="e">
        <f>VLOOKUP(Таблица91112282710[[#This Row],[Наименование подразделения-заявителя закупки (только для закупок ОАО "Газпром")]],ТаблПодрГазпром[],2,FALSE)</f>
        <v>#N/A</v>
      </c>
      <c r="BM574" s="14"/>
    </row>
    <row r="575" spans="1:65" x14ac:dyDescent="0.25">
      <c r="A575" s="2"/>
      <c r="B575" s="16"/>
      <c r="C575" s="6"/>
      <c r="D575" t="e">
        <f>VLOOKUP(Таблица91112282710[[#This Row],[Название документа, основания для закупки]],ТаблОснЗакуп[],2,FALSE)</f>
        <v>#N/A</v>
      </c>
      <c r="E575" s="2"/>
      <c r="F575" s="6"/>
      <c r="G575" s="41" t="e">
        <f>VLOOKUP(Таблица91112282710[[#This Row],[ Название раздела Плана]],ТаблРазделПлана4[],2,FALSE)</f>
        <v>#N/A</v>
      </c>
      <c r="H575" s="14"/>
      <c r="I575" s="14"/>
      <c r="J575" s="17"/>
      <c r="K575" s="17"/>
      <c r="L575" s="52"/>
      <c r="M575" s="51" t="e">
        <f>VLOOKUP(Таблица91112282710[[#This Row],[Предмет закупки для учета исключений  в годовом объеме закупок (Код исключения СМСП)]],ТаблИсключ,2,FALSE)</f>
        <v>#N/A</v>
      </c>
      <c r="N575" s="20"/>
      <c r="O575" s="12"/>
      <c r="P575" s="37"/>
      <c r="Q575" s="12"/>
      <c r="R575" s="12"/>
      <c r="S575" s="12"/>
      <c r="T575" s="16" t="e">
        <f>VLOOKUP(Таблица91112282710[[#This Row],[Ставка НДС]],ТаблицаСтавкиНДС[],2,FALSE)</f>
        <v>#N/A</v>
      </c>
      <c r="U575" s="6"/>
      <c r="V575" t="e">
        <f>VLOOKUP(Таблица91112282710[[#This Row],[Название источника финансирования]],ТаблИстФинанс[],2,FALSE)</f>
        <v>#N/A</v>
      </c>
      <c r="W575" s="2"/>
      <c r="X575" s="14"/>
      <c r="Y575" s="13"/>
      <c r="Z575" s="13"/>
      <c r="AA575" s="13"/>
      <c r="AB575" s="13"/>
      <c r="AC575" s="17"/>
      <c r="AD575" s="17"/>
      <c r="AE575" s="20"/>
      <c r="AF575" s="20"/>
      <c r="AG575" s="6"/>
      <c r="AH575" t="e">
        <f>VLOOKUP(Таблица91112282710[[#This Row],[Название способа закупки]],ТаблСпосЗакуп[],2,FALSE)</f>
        <v>#N/A</v>
      </c>
      <c r="AI575" s="6"/>
      <c r="AJ575" t="e">
        <f>VLOOKUP(Таблица91112282710[[#This Row],[Название формы конкурентной закупки]],ТаблФормЗакуп[],2,FALSE)</f>
        <v>#N/A</v>
      </c>
      <c r="AM575" s="14"/>
      <c r="AN575" s="14"/>
      <c r="AO575" s="15"/>
      <c r="AP575" s="14"/>
      <c r="AQ575" s="14"/>
      <c r="AR575" s="14"/>
      <c r="AT575" s="2"/>
      <c r="AV575" s="6"/>
      <c r="AW575" t="e">
        <f>VLOOKUP(Таблица91112282710[[#This Row],[Название ПД1 для согласования]],ТаблПодрГазпром[],2,FALSE)</f>
        <v>#N/A</v>
      </c>
      <c r="AX575" s="6"/>
      <c r="AY575" t="e">
        <f>VLOOKUP(Таблица91112282710[[#This Row],[Название ПД2 для согласования]],ТаблПодрГазпром[],2,FALSE)</f>
        <v>#N/A</v>
      </c>
      <c r="AZ575" s="6"/>
      <c r="BA575" t="e">
        <f>VLOOKUP(Таблица91112282710[[#This Row],[Название ПД3 для согласования]],ТаблПодрГазпром[],2,FALSE)</f>
        <v>#N/A</v>
      </c>
      <c r="BB575" s="6"/>
      <c r="BC575" t="e">
        <f>VLOOKUP(Таблица91112282710[[#This Row],[Название ПД4 для согласования]],ТаблПодрГазпром[],2,FALSE)</f>
        <v>#N/A</v>
      </c>
      <c r="BD575" s="6"/>
      <c r="BE575" t="e">
        <f>VLOOKUP(Таблица91112282710[[#This Row],[Название ПД5 для согласования]],ТаблПодрГазпром[],2,FALSE)</f>
        <v>#N/A</v>
      </c>
      <c r="BF575" s="2"/>
      <c r="BG575" s="12"/>
      <c r="BH575" s="12"/>
      <c r="BI575" s="6"/>
      <c r="BJ575" t="e">
        <f>VLOOKUP(Таблица91112282710[[#This Row],[Название направления закупки]],ТаблНапрЗакуп[],2,FALSE)</f>
        <v>#N/A</v>
      </c>
      <c r="BK575" s="14"/>
      <c r="BL575" s="44" t="e">
        <f>VLOOKUP(Таблица91112282710[[#This Row],[Наименование подразделения-заявителя закупки (только для закупок ОАО "Газпром")]],ТаблПодрГазпром[],2,FALSE)</f>
        <v>#N/A</v>
      </c>
      <c r="BM575" s="14"/>
    </row>
    <row r="576" spans="1:65" x14ac:dyDescent="0.25">
      <c r="A576" s="2"/>
      <c r="B576" s="16"/>
      <c r="C576" s="6"/>
      <c r="D576" t="e">
        <f>VLOOKUP(Таблица91112282710[[#This Row],[Название документа, основания для закупки]],ТаблОснЗакуп[],2,FALSE)</f>
        <v>#N/A</v>
      </c>
      <c r="E576" s="2"/>
      <c r="F576" s="6"/>
      <c r="G576" s="41" t="e">
        <f>VLOOKUP(Таблица91112282710[[#This Row],[ Название раздела Плана]],ТаблРазделПлана4[],2,FALSE)</f>
        <v>#N/A</v>
      </c>
      <c r="H576" s="14"/>
      <c r="I576" s="14"/>
      <c r="J576" s="17"/>
      <c r="K576" s="17"/>
      <c r="L576" s="52"/>
      <c r="M576" s="51" t="e">
        <f>VLOOKUP(Таблица91112282710[[#This Row],[Предмет закупки для учета исключений  в годовом объеме закупок (Код исключения СМСП)]],ТаблИсключ,2,FALSE)</f>
        <v>#N/A</v>
      </c>
      <c r="N576" s="20"/>
      <c r="O576" s="12"/>
      <c r="P576" s="37"/>
      <c r="Q576" s="12"/>
      <c r="R576" s="12"/>
      <c r="S576" s="12"/>
      <c r="T576" s="16" t="e">
        <f>VLOOKUP(Таблица91112282710[[#This Row],[Ставка НДС]],ТаблицаСтавкиНДС[],2,FALSE)</f>
        <v>#N/A</v>
      </c>
      <c r="U576" s="6"/>
      <c r="V576" t="e">
        <f>VLOOKUP(Таблица91112282710[[#This Row],[Название источника финансирования]],ТаблИстФинанс[],2,FALSE)</f>
        <v>#N/A</v>
      </c>
      <c r="W576" s="2"/>
      <c r="X576" s="14"/>
      <c r="Y576" s="13"/>
      <c r="Z576" s="13"/>
      <c r="AA576" s="13"/>
      <c r="AB576" s="13"/>
      <c r="AC576" s="17"/>
      <c r="AD576" s="17"/>
      <c r="AE576" s="20"/>
      <c r="AF576" s="20"/>
      <c r="AG576" s="6"/>
      <c r="AH576" t="e">
        <f>VLOOKUP(Таблица91112282710[[#This Row],[Название способа закупки]],ТаблСпосЗакуп[],2,FALSE)</f>
        <v>#N/A</v>
      </c>
      <c r="AI576" s="6"/>
      <c r="AJ576" t="e">
        <f>VLOOKUP(Таблица91112282710[[#This Row],[Название формы конкурентной закупки]],ТаблФормЗакуп[],2,FALSE)</f>
        <v>#N/A</v>
      </c>
      <c r="AM576" s="14"/>
      <c r="AN576" s="14"/>
      <c r="AO576" s="15"/>
      <c r="AP576" s="14"/>
      <c r="AQ576" s="14"/>
      <c r="AR576" s="14"/>
      <c r="AT576" s="2"/>
      <c r="AV576" s="6"/>
      <c r="AW576" t="e">
        <f>VLOOKUP(Таблица91112282710[[#This Row],[Название ПД1 для согласования]],ТаблПодрГазпром[],2,FALSE)</f>
        <v>#N/A</v>
      </c>
      <c r="AX576" s="6"/>
      <c r="AY576" t="e">
        <f>VLOOKUP(Таблица91112282710[[#This Row],[Название ПД2 для согласования]],ТаблПодрГазпром[],2,FALSE)</f>
        <v>#N/A</v>
      </c>
      <c r="AZ576" s="6"/>
      <c r="BA576" t="e">
        <f>VLOOKUP(Таблица91112282710[[#This Row],[Название ПД3 для согласования]],ТаблПодрГазпром[],2,FALSE)</f>
        <v>#N/A</v>
      </c>
      <c r="BB576" s="6"/>
      <c r="BC576" t="e">
        <f>VLOOKUP(Таблица91112282710[[#This Row],[Название ПД4 для согласования]],ТаблПодрГазпром[],2,FALSE)</f>
        <v>#N/A</v>
      </c>
      <c r="BD576" s="6"/>
      <c r="BE576" t="e">
        <f>VLOOKUP(Таблица91112282710[[#This Row],[Название ПД5 для согласования]],ТаблПодрГазпром[],2,FALSE)</f>
        <v>#N/A</v>
      </c>
      <c r="BF576" s="2"/>
      <c r="BG576" s="12"/>
      <c r="BH576" s="12"/>
      <c r="BI576" s="6"/>
      <c r="BJ576" t="e">
        <f>VLOOKUP(Таблица91112282710[[#This Row],[Название направления закупки]],ТаблНапрЗакуп[],2,FALSE)</f>
        <v>#N/A</v>
      </c>
      <c r="BK576" s="14"/>
      <c r="BL576" s="43" t="e">
        <f>VLOOKUP(Таблица91112282710[[#This Row],[Наименование подразделения-заявителя закупки (только для закупок ОАО "Газпром")]],ТаблПодрГазпром[],2,FALSE)</f>
        <v>#N/A</v>
      </c>
      <c r="BM576" s="14"/>
    </row>
    <row r="577" spans="1:65" x14ac:dyDescent="0.25">
      <c r="A577" s="2"/>
      <c r="B577" s="16"/>
      <c r="C577" s="6"/>
      <c r="D577" t="e">
        <f>VLOOKUP(Таблица91112282710[[#This Row],[Название документа, основания для закупки]],ТаблОснЗакуп[],2,FALSE)</f>
        <v>#N/A</v>
      </c>
      <c r="E577" s="2"/>
      <c r="F577" s="6"/>
      <c r="G577" s="41" t="e">
        <f>VLOOKUP(Таблица91112282710[[#This Row],[ Название раздела Плана]],ТаблРазделПлана4[],2,FALSE)</f>
        <v>#N/A</v>
      </c>
      <c r="H577" s="14"/>
      <c r="I577" s="14"/>
      <c r="J577" s="17"/>
      <c r="K577" s="17"/>
      <c r="L577" s="52"/>
      <c r="M577" s="51" t="e">
        <f>VLOOKUP(Таблица91112282710[[#This Row],[Предмет закупки для учета исключений  в годовом объеме закупок (Код исключения СМСП)]],ТаблИсключ,2,FALSE)</f>
        <v>#N/A</v>
      </c>
      <c r="N577" s="20"/>
      <c r="O577" s="12"/>
      <c r="P577" s="37"/>
      <c r="Q577" s="12"/>
      <c r="R577" s="12"/>
      <c r="S577" s="12"/>
      <c r="T577" s="16" t="e">
        <f>VLOOKUP(Таблица91112282710[[#This Row],[Ставка НДС]],ТаблицаСтавкиНДС[],2,FALSE)</f>
        <v>#N/A</v>
      </c>
      <c r="U577" s="6"/>
      <c r="V577" t="e">
        <f>VLOOKUP(Таблица91112282710[[#This Row],[Название источника финансирования]],ТаблИстФинанс[],2,FALSE)</f>
        <v>#N/A</v>
      </c>
      <c r="W577" s="2"/>
      <c r="X577" s="14"/>
      <c r="Y577" s="13"/>
      <c r="Z577" s="13"/>
      <c r="AA577" s="13"/>
      <c r="AB577" s="13"/>
      <c r="AC577" s="17"/>
      <c r="AD577" s="17"/>
      <c r="AE577" s="20"/>
      <c r="AF577" s="20"/>
      <c r="AG577" s="6"/>
      <c r="AH577" t="e">
        <f>VLOOKUP(Таблица91112282710[[#This Row],[Название способа закупки]],ТаблСпосЗакуп[],2,FALSE)</f>
        <v>#N/A</v>
      </c>
      <c r="AI577" s="6"/>
      <c r="AJ577" t="e">
        <f>VLOOKUP(Таблица91112282710[[#This Row],[Название формы конкурентной закупки]],ТаблФормЗакуп[],2,FALSE)</f>
        <v>#N/A</v>
      </c>
      <c r="AM577" s="14"/>
      <c r="AN577" s="14"/>
      <c r="AO577" s="15"/>
      <c r="AP577" s="14"/>
      <c r="AQ577" s="14"/>
      <c r="AR577" s="14"/>
      <c r="AT577" s="2"/>
      <c r="AV577" s="6"/>
      <c r="AW577" t="e">
        <f>VLOOKUP(Таблица91112282710[[#This Row],[Название ПД1 для согласования]],ТаблПодрГазпром[],2,FALSE)</f>
        <v>#N/A</v>
      </c>
      <c r="AX577" s="6"/>
      <c r="AY577" t="e">
        <f>VLOOKUP(Таблица91112282710[[#This Row],[Название ПД2 для согласования]],ТаблПодрГазпром[],2,FALSE)</f>
        <v>#N/A</v>
      </c>
      <c r="AZ577" s="6"/>
      <c r="BA577" t="e">
        <f>VLOOKUP(Таблица91112282710[[#This Row],[Название ПД3 для согласования]],ТаблПодрГазпром[],2,FALSE)</f>
        <v>#N/A</v>
      </c>
      <c r="BB577" s="6"/>
      <c r="BC577" t="e">
        <f>VLOOKUP(Таблица91112282710[[#This Row],[Название ПД4 для согласования]],ТаблПодрГазпром[],2,FALSE)</f>
        <v>#N/A</v>
      </c>
      <c r="BD577" s="6"/>
      <c r="BE577" t="e">
        <f>VLOOKUP(Таблица91112282710[[#This Row],[Название ПД5 для согласования]],ТаблПодрГазпром[],2,FALSE)</f>
        <v>#N/A</v>
      </c>
      <c r="BF577" s="2"/>
      <c r="BG577" s="12"/>
      <c r="BH577" s="12"/>
      <c r="BI577" s="6"/>
      <c r="BJ577" t="e">
        <f>VLOOKUP(Таблица91112282710[[#This Row],[Название направления закупки]],ТаблНапрЗакуп[],2,FALSE)</f>
        <v>#N/A</v>
      </c>
      <c r="BK577" s="14"/>
      <c r="BL577" s="44" t="e">
        <f>VLOOKUP(Таблица91112282710[[#This Row],[Наименование подразделения-заявителя закупки (только для закупок ОАО "Газпром")]],ТаблПодрГазпром[],2,FALSE)</f>
        <v>#N/A</v>
      </c>
      <c r="BM577" s="14"/>
    </row>
    <row r="578" spans="1:65" x14ac:dyDescent="0.25">
      <c r="A578" s="2"/>
      <c r="B578" s="16"/>
      <c r="C578" s="6"/>
      <c r="D578" t="e">
        <f>VLOOKUP(Таблица91112282710[[#This Row],[Название документа, основания для закупки]],ТаблОснЗакуп[],2,FALSE)</f>
        <v>#N/A</v>
      </c>
      <c r="E578" s="2"/>
      <c r="F578" s="6"/>
      <c r="G578" s="41" t="e">
        <f>VLOOKUP(Таблица91112282710[[#This Row],[ Название раздела Плана]],ТаблРазделПлана4[],2,FALSE)</f>
        <v>#N/A</v>
      </c>
      <c r="H578" s="14"/>
      <c r="I578" s="14"/>
      <c r="J578" s="17"/>
      <c r="K578" s="17"/>
      <c r="L578" s="52"/>
      <c r="M578" s="51" t="e">
        <f>VLOOKUP(Таблица91112282710[[#This Row],[Предмет закупки для учета исключений  в годовом объеме закупок (Код исключения СМСП)]],ТаблИсключ,2,FALSE)</f>
        <v>#N/A</v>
      </c>
      <c r="N578" s="20"/>
      <c r="O578" s="12"/>
      <c r="P578" s="37"/>
      <c r="Q578" s="12"/>
      <c r="R578" s="12"/>
      <c r="S578" s="12"/>
      <c r="T578" s="16" t="e">
        <f>VLOOKUP(Таблица91112282710[[#This Row],[Ставка НДС]],ТаблицаСтавкиНДС[],2,FALSE)</f>
        <v>#N/A</v>
      </c>
      <c r="U578" s="6"/>
      <c r="V578" t="e">
        <f>VLOOKUP(Таблица91112282710[[#This Row],[Название источника финансирования]],ТаблИстФинанс[],2,FALSE)</f>
        <v>#N/A</v>
      </c>
      <c r="W578" s="2"/>
      <c r="X578" s="14"/>
      <c r="Y578" s="13"/>
      <c r="Z578" s="13"/>
      <c r="AA578" s="13"/>
      <c r="AB578" s="13"/>
      <c r="AC578" s="17"/>
      <c r="AD578" s="17"/>
      <c r="AE578" s="20"/>
      <c r="AF578" s="20"/>
      <c r="AG578" s="6"/>
      <c r="AH578" t="e">
        <f>VLOOKUP(Таблица91112282710[[#This Row],[Название способа закупки]],ТаблСпосЗакуп[],2,FALSE)</f>
        <v>#N/A</v>
      </c>
      <c r="AI578" s="6"/>
      <c r="AJ578" t="e">
        <f>VLOOKUP(Таблица91112282710[[#This Row],[Название формы конкурентной закупки]],ТаблФормЗакуп[],2,FALSE)</f>
        <v>#N/A</v>
      </c>
      <c r="AM578" s="14"/>
      <c r="AN578" s="14"/>
      <c r="AO578" s="15"/>
      <c r="AP578" s="14"/>
      <c r="AQ578" s="14"/>
      <c r="AR578" s="14"/>
      <c r="AT578" s="2"/>
      <c r="AV578" s="6"/>
      <c r="AW578" t="e">
        <f>VLOOKUP(Таблица91112282710[[#This Row],[Название ПД1 для согласования]],ТаблПодрГазпром[],2,FALSE)</f>
        <v>#N/A</v>
      </c>
      <c r="AX578" s="6"/>
      <c r="AY578" t="e">
        <f>VLOOKUP(Таблица91112282710[[#This Row],[Название ПД2 для согласования]],ТаблПодрГазпром[],2,FALSE)</f>
        <v>#N/A</v>
      </c>
      <c r="AZ578" s="6"/>
      <c r="BA578" t="e">
        <f>VLOOKUP(Таблица91112282710[[#This Row],[Название ПД3 для согласования]],ТаблПодрГазпром[],2,FALSE)</f>
        <v>#N/A</v>
      </c>
      <c r="BB578" s="6"/>
      <c r="BC578" t="e">
        <f>VLOOKUP(Таблица91112282710[[#This Row],[Название ПД4 для согласования]],ТаблПодрГазпром[],2,FALSE)</f>
        <v>#N/A</v>
      </c>
      <c r="BD578" s="6"/>
      <c r="BE578" t="e">
        <f>VLOOKUP(Таблица91112282710[[#This Row],[Название ПД5 для согласования]],ТаблПодрГазпром[],2,FALSE)</f>
        <v>#N/A</v>
      </c>
      <c r="BF578" s="2"/>
      <c r="BG578" s="12"/>
      <c r="BH578" s="12"/>
      <c r="BI578" s="6"/>
      <c r="BJ578" t="e">
        <f>VLOOKUP(Таблица91112282710[[#This Row],[Название направления закупки]],ТаблНапрЗакуп[],2,FALSE)</f>
        <v>#N/A</v>
      </c>
      <c r="BK578" s="14"/>
      <c r="BL578" s="43" t="e">
        <f>VLOOKUP(Таблица91112282710[[#This Row],[Наименование подразделения-заявителя закупки (только для закупок ОАО "Газпром")]],ТаблПодрГазпром[],2,FALSE)</f>
        <v>#N/A</v>
      </c>
      <c r="BM578" s="14"/>
    </row>
    <row r="579" spans="1:65" x14ac:dyDescent="0.25">
      <c r="A579" s="2"/>
      <c r="B579" s="16"/>
      <c r="C579" s="6"/>
      <c r="D579" t="e">
        <f>VLOOKUP(Таблица91112282710[[#This Row],[Название документа, основания для закупки]],ТаблОснЗакуп[],2,FALSE)</f>
        <v>#N/A</v>
      </c>
      <c r="E579" s="2"/>
      <c r="F579" s="6"/>
      <c r="G579" s="41" t="e">
        <f>VLOOKUP(Таблица91112282710[[#This Row],[ Название раздела Плана]],ТаблРазделПлана4[],2,FALSE)</f>
        <v>#N/A</v>
      </c>
      <c r="H579" s="14"/>
      <c r="I579" s="14"/>
      <c r="J579" s="17"/>
      <c r="K579" s="17"/>
      <c r="L579" s="52"/>
      <c r="M579" s="51" t="e">
        <f>VLOOKUP(Таблица91112282710[[#This Row],[Предмет закупки для учета исключений  в годовом объеме закупок (Код исключения СМСП)]],ТаблИсключ,2,FALSE)</f>
        <v>#N/A</v>
      </c>
      <c r="N579" s="20"/>
      <c r="O579" s="12"/>
      <c r="P579" s="37"/>
      <c r="Q579" s="12"/>
      <c r="R579" s="12"/>
      <c r="S579" s="12"/>
      <c r="T579" s="16" t="e">
        <f>VLOOKUP(Таблица91112282710[[#This Row],[Ставка НДС]],ТаблицаСтавкиНДС[],2,FALSE)</f>
        <v>#N/A</v>
      </c>
      <c r="U579" s="6"/>
      <c r="V579" t="e">
        <f>VLOOKUP(Таблица91112282710[[#This Row],[Название источника финансирования]],ТаблИстФинанс[],2,FALSE)</f>
        <v>#N/A</v>
      </c>
      <c r="W579" s="2"/>
      <c r="X579" s="14"/>
      <c r="Y579" s="13"/>
      <c r="Z579" s="13"/>
      <c r="AA579" s="13"/>
      <c r="AB579" s="13"/>
      <c r="AC579" s="17"/>
      <c r="AD579" s="17"/>
      <c r="AE579" s="20"/>
      <c r="AF579" s="20"/>
      <c r="AG579" s="6"/>
      <c r="AH579" t="e">
        <f>VLOOKUP(Таблица91112282710[[#This Row],[Название способа закупки]],ТаблСпосЗакуп[],2,FALSE)</f>
        <v>#N/A</v>
      </c>
      <c r="AI579" s="6"/>
      <c r="AJ579" t="e">
        <f>VLOOKUP(Таблица91112282710[[#This Row],[Название формы конкурентной закупки]],ТаблФормЗакуп[],2,FALSE)</f>
        <v>#N/A</v>
      </c>
      <c r="AM579" s="14"/>
      <c r="AN579" s="14"/>
      <c r="AO579" s="15"/>
      <c r="AP579" s="14"/>
      <c r="AQ579" s="14"/>
      <c r="AR579" s="14"/>
      <c r="AT579" s="2"/>
      <c r="AV579" s="6"/>
      <c r="AW579" t="e">
        <f>VLOOKUP(Таблица91112282710[[#This Row],[Название ПД1 для согласования]],ТаблПодрГазпром[],2,FALSE)</f>
        <v>#N/A</v>
      </c>
      <c r="AX579" s="6"/>
      <c r="AY579" t="e">
        <f>VLOOKUP(Таблица91112282710[[#This Row],[Название ПД2 для согласования]],ТаблПодрГазпром[],2,FALSE)</f>
        <v>#N/A</v>
      </c>
      <c r="AZ579" s="6"/>
      <c r="BA579" t="e">
        <f>VLOOKUP(Таблица91112282710[[#This Row],[Название ПД3 для согласования]],ТаблПодрГазпром[],2,FALSE)</f>
        <v>#N/A</v>
      </c>
      <c r="BB579" s="6"/>
      <c r="BC579" t="e">
        <f>VLOOKUP(Таблица91112282710[[#This Row],[Название ПД4 для согласования]],ТаблПодрГазпром[],2,FALSE)</f>
        <v>#N/A</v>
      </c>
      <c r="BD579" s="6"/>
      <c r="BE579" t="e">
        <f>VLOOKUP(Таблица91112282710[[#This Row],[Название ПД5 для согласования]],ТаблПодрГазпром[],2,FALSE)</f>
        <v>#N/A</v>
      </c>
      <c r="BF579" s="2"/>
      <c r="BG579" s="12"/>
      <c r="BH579" s="12"/>
      <c r="BI579" s="6"/>
      <c r="BJ579" t="e">
        <f>VLOOKUP(Таблица91112282710[[#This Row],[Название направления закупки]],ТаблНапрЗакуп[],2,FALSE)</f>
        <v>#N/A</v>
      </c>
      <c r="BK579" s="14"/>
      <c r="BL579" s="44" t="e">
        <f>VLOOKUP(Таблица91112282710[[#This Row],[Наименование подразделения-заявителя закупки (только для закупок ОАО "Газпром")]],ТаблПодрГазпром[],2,FALSE)</f>
        <v>#N/A</v>
      </c>
      <c r="BM579" s="14"/>
    </row>
    <row r="580" spans="1:65" x14ac:dyDescent="0.25">
      <c r="A580" s="2"/>
      <c r="B580" s="16"/>
      <c r="C580" s="6"/>
      <c r="D580" t="e">
        <f>VLOOKUP(Таблица91112282710[[#This Row],[Название документа, основания для закупки]],ТаблОснЗакуп[],2,FALSE)</f>
        <v>#N/A</v>
      </c>
      <c r="E580" s="2"/>
      <c r="F580" s="6"/>
      <c r="G580" s="41" t="e">
        <f>VLOOKUP(Таблица91112282710[[#This Row],[ Название раздела Плана]],ТаблРазделПлана4[],2,FALSE)</f>
        <v>#N/A</v>
      </c>
      <c r="H580" s="14"/>
      <c r="I580" s="14"/>
      <c r="J580" s="17"/>
      <c r="K580" s="17"/>
      <c r="L580" s="52"/>
      <c r="M580" s="51" t="e">
        <f>VLOOKUP(Таблица91112282710[[#This Row],[Предмет закупки для учета исключений  в годовом объеме закупок (Код исключения СМСП)]],ТаблИсключ,2,FALSE)</f>
        <v>#N/A</v>
      </c>
      <c r="N580" s="20"/>
      <c r="O580" s="12"/>
      <c r="P580" s="37"/>
      <c r="Q580" s="12"/>
      <c r="R580" s="12"/>
      <c r="S580" s="12"/>
      <c r="T580" s="16" t="e">
        <f>VLOOKUP(Таблица91112282710[[#This Row],[Ставка НДС]],ТаблицаСтавкиНДС[],2,FALSE)</f>
        <v>#N/A</v>
      </c>
      <c r="U580" s="6"/>
      <c r="V580" t="e">
        <f>VLOOKUP(Таблица91112282710[[#This Row],[Название источника финансирования]],ТаблИстФинанс[],2,FALSE)</f>
        <v>#N/A</v>
      </c>
      <c r="W580" s="2"/>
      <c r="X580" s="14"/>
      <c r="Y580" s="13"/>
      <c r="Z580" s="13"/>
      <c r="AA580" s="13"/>
      <c r="AB580" s="13"/>
      <c r="AC580" s="17"/>
      <c r="AD580" s="17"/>
      <c r="AE580" s="20"/>
      <c r="AF580" s="20"/>
      <c r="AG580" s="6"/>
      <c r="AH580" t="e">
        <f>VLOOKUP(Таблица91112282710[[#This Row],[Название способа закупки]],ТаблСпосЗакуп[],2,FALSE)</f>
        <v>#N/A</v>
      </c>
      <c r="AI580" s="6"/>
      <c r="AJ580" t="e">
        <f>VLOOKUP(Таблица91112282710[[#This Row],[Название формы конкурентной закупки]],ТаблФормЗакуп[],2,FALSE)</f>
        <v>#N/A</v>
      </c>
      <c r="AM580" s="14"/>
      <c r="AN580" s="14"/>
      <c r="AO580" s="15"/>
      <c r="AP580" s="14"/>
      <c r="AQ580" s="14"/>
      <c r="AR580" s="14"/>
      <c r="AT580" s="2"/>
      <c r="AV580" s="6"/>
      <c r="AW580" t="e">
        <f>VLOOKUP(Таблица91112282710[[#This Row],[Название ПД1 для согласования]],ТаблПодрГазпром[],2,FALSE)</f>
        <v>#N/A</v>
      </c>
      <c r="AX580" s="6"/>
      <c r="AY580" t="e">
        <f>VLOOKUP(Таблица91112282710[[#This Row],[Название ПД2 для согласования]],ТаблПодрГазпром[],2,FALSE)</f>
        <v>#N/A</v>
      </c>
      <c r="AZ580" s="6"/>
      <c r="BA580" t="e">
        <f>VLOOKUP(Таблица91112282710[[#This Row],[Название ПД3 для согласования]],ТаблПодрГазпром[],2,FALSE)</f>
        <v>#N/A</v>
      </c>
      <c r="BB580" s="6"/>
      <c r="BC580" t="e">
        <f>VLOOKUP(Таблица91112282710[[#This Row],[Название ПД4 для согласования]],ТаблПодрГазпром[],2,FALSE)</f>
        <v>#N/A</v>
      </c>
      <c r="BD580" s="6"/>
      <c r="BE580" t="e">
        <f>VLOOKUP(Таблица91112282710[[#This Row],[Название ПД5 для согласования]],ТаблПодрГазпром[],2,FALSE)</f>
        <v>#N/A</v>
      </c>
      <c r="BF580" s="2"/>
      <c r="BG580" s="12"/>
      <c r="BH580" s="12"/>
      <c r="BI580" s="6"/>
      <c r="BJ580" t="e">
        <f>VLOOKUP(Таблица91112282710[[#This Row],[Название направления закупки]],ТаблНапрЗакуп[],2,FALSE)</f>
        <v>#N/A</v>
      </c>
      <c r="BK580" s="14"/>
      <c r="BL580" s="43" t="e">
        <f>VLOOKUP(Таблица91112282710[[#This Row],[Наименование подразделения-заявителя закупки (только для закупок ОАО "Газпром")]],ТаблПодрГазпром[],2,FALSE)</f>
        <v>#N/A</v>
      </c>
      <c r="BM580" s="14"/>
    </row>
    <row r="581" spans="1:65" x14ac:dyDescent="0.25">
      <c r="A581" s="2"/>
      <c r="B581" s="16"/>
      <c r="C581" s="6"/>
      <c r="D581" t="e">
        <f>VLOOKUP(Таблица91112282710[[#This Row],[Название документа, основания для закупки]],ТаблОснЗакуп[],2,FALSE)</f>
        <v>#N/A</v>
      </c>
      <c r="E581" s="2"/>
      <c r="F581" s="6"/>
      <c r="G581" s="41" t="e">
        <f>VLOOKUP(Таблица91112282710[[#This Row],[ Название раздела Плана]],ТаблРазделПлана4[],2,FALSE)</f>
        <v>#N/A</v>
      </c>
      <c r="H581" s="14"/>
      <c r="I581" s="14"/>
      <c r="J581" s="17"/>
      <c r="K581" s="17"/>
      <c r="L581" s="52"/>
      <c r="M581" s="51" t="e">
        <f>VLOOKUP(Таблица91112282710[[#This Row],[Предмет закупки для учета исключений  в годовом объеме закупок (Код исключения СМСП)]],ТаблИсключ,2,FALSE)</f>
        <v>#N/A</v>
      </c>
      <c r="N581" s="20"/>
      <c r="O581" s="12"/>
      <c r="P581" s="37"/>
      <c r="Q581" s="12"/>
      <c r="R581" s="12"/>
      <c r="S581" s="12"/>
      <c r="T581" s="16" t="e">
        <f>VLOOKUP(Таблица91112282710[[#This Row],[Ставка НДС]],ТаблицаСтавкиНДС[],2,FALSE)</f>
        <v>#N/A</v>
      </c>
      <c r="U581" s="6"/>
      <c r="V581" t="e">
        <f>VLOOKUP(Таблица91112282710[[#This Row],[Название источника финансирования]],ТаблИстФинанс[],2,FALSE)</f>
        <v>#N/A</v>
      </c>
      <c r="W581" s="2"/>
      <c r="X581" s="14"/>
      <c r="Y581" s="13"/>
      <c r="Z581" s="13"/>
      <c r="AA581" s="13"/>
      <c r="AB581" s="13"/>
      <c r="AC581" s="17"/>
      <c r="AD581" s="17"/>
      <c r="AE581" s="20"/>
      <c r="AF581" s="20"/>
      <c r="AG581" s="6"/>
      <c r="AH581" t="e">
        <f>VLOOKUP(Таблица91112282710[[#This Row],[Название способа закупки]],ТаблСпосЗакуп[],2,FALSE)</f>
        <v>#N/A</v>
      </c>
      <c r="AI581" s="6"/>
      <c r="AJ581" t="e">
        <f>VLOOKUP(Таблица91112282710[[#This Row],[Название формы конкурентной закупки]],ТаблФормЗакуп[],2,FALSE)</f>
        <v>#N/A</v>
      </c>
      <c r="AM581" s="14"/>
      <c r="AN581" s="14"/>
      <c r="AO581" s="15"/>
      <c r="AP581" s="14"/>
      <c r="AQ581" s="14"/>
      <c r="AR581" s="14"/>
      <c r="AT581" s="2"/>
      <c r="AV581" s="6"/>
      <c r="AW581" t="e">
        <f>VLOOKUP(Таблица91112282710[[#This Row],[Название ПД1 для согласования]],ТаблПодрГазпром[],2,FALSE)</f>
        <v>#N/A</v>
      </c>
      <c r="AX581" s="6"/>
      <c r="AY581" t="e">
        <f>VLOOKUP(Таблица91112282710[[#This Row],[Название ПД2 для согласования]],ТаблПодрГазпром[],2,FALSE)</f>
        <v>#N/A</v>
      </c>
      <c r="AZ581" s="6"/>
      <c r="BA581" t="e">
        <f>VLOOKUP(Таблица91112282710[[#This Row],[Название ПД3 для согласования]],ТаблПодрГазпром[],2,FALSE)</f>
        <v>#N/A</v>
      </c>
      <c r="BB581" s="6"/>
      <c r="BC581" t="e">
        <f>VLOOKUP(Таблица91112282710[[#This Row],[Название ПД4 для согласования]],ТаблПодрГазпром[],2,FALSE)</f>
        <v>#N/A</v>
      </c>
      <c r="BD581" s="6"/>
      <c r="BE581" t="e">
        <f>VLOOKUP(Таблица91112282710[[#This Row],[Название ПД5 для согласования]],ТаблПодрГазпром[],2,FALSE)</f>
        <v>#N/A</v>
      </c>
      <c r="BF581" s="2"/>
      <c r="BG581" s="12"/>
      <c r="BH581" s="12"/>
      <c r="BI581" s="6"/>
      <c r="BJ581" t="e">
        <f>VLOOKUP(Таблица91112282710[[#This Row],[Название направления закупки]],ТаблНапрЗакуп[],2,FALSE)</f>
        <v>#N/A</v>
      </c>
      <c r="BK581" s="14"/>
      <c r="BL581" s="44" t="e">
        <f>VLOOKUP(Таблица91112282710[[#This Row],[Наименование подразделения-заявителя закупки (только для закупок ОАО "Газпром")]],ТаблПодрГазпром[],2,FALSE)</f>
        <v>#N/A</v>
      </c>
      <c r="BM581" s="14"/>
    </row>
    <row r="582" spans="1:65" x14ac:dyDescent="0.25">
      <c r="A582" s="2"/>
      <c r="B582" s="16"/>
      <c r="C582" s="6"/>
      <c r="D582" t="e">
        <f>VLOOKUP(Таблица91112282710[[#This Row],[Название документа, основания для закупки]],ТаблОснЗакуп[],2,FALSE)</f>
        <v>#N/A</v>
      </c>
      <c r="E582" s="2"/>
      <c r="F582" s="6"/>
      <c r="G582" s="41" t="e">
        <f>VLOOKUP(Таблица91112282710[[#This Row],[ Название раздела Плана]],ТаблРазделПлана4[],2,FALSE)</f>
        <v>#N/A</v>
      </c>
      <c r="H582" s="14"/>
      <c r="I582" s="14"/>
      <c r="J582" s="17"/>
      <c r="K582" s="17"/>
      <c r="L582" s="52"/>
      <c r="M582" s="51" t="e">
        <f>VLOOKUP(Таблица91112282710[[#This Row],[Предмет закупки для учета исключений  в годовом объеме закупок (Код исключения СМСП)]],ТаблИсключ,2,FALSE)</f>
        <v>#N/A</v>
      </c>
      <c r="N582" s="20"/>
      <c r="O582" s="12"/>
      <c r="P582" s="37"/>
      <c r="Q582" s="12"/>
      <c r="R582" s="12"/>
      <c r="S582" s="12"/>
      <c r="T582" s="16" t="e">
        <f>VLOOKUP(Таблица91112282710[[#This Row],[Ставка НДС]],ТаблицаСтавкиНДС[],2,FALSE)</f>
        <v>#N/A</v>
      </c>
      <c r="U582" s="6"/>
      <c r="V582" t="e">
        <f>VLOOKUP(Таблица91112282710[[#This Row],[Название источника финансирования]],ТаблИстФинанс[],2,FALSE)</f>
        <v>#N/A</v>
      </c>
      <c r="W582" s="2"/>
      <c r="X582" s="14"/>
      <c r="Y582" s="13"/>
      <c r="Z582" s="13"/>
      <c r="AA582" s="13"/>
      <c r="AB582" s="13"/>
      <c r="AC582" s="17"/>
      <c r="AD582" s="17"/>
      <c r="AE582" s="20"/>
      <c r="AF582" s="20"/>
      <c r="AG582" s="6"/>
      <c r="AH582" t="e">
        <f>VLOOKUP(Таблица91112282710[[#This Row],[Название способа закупки]],ТаблСпосЗакуп[],2,FALSE)</f>
        <v>#N/A</v>
      </c>
      <c r="AI582" s="6"/>
      <c r="AJ582" t="e">
        <f>VLOOKUP(Таблица91112282710[[#This Row],[Название формы конкурентной закупки]],ТаблФормЗакуп[],2,FALSE)</f>
        <v>#N/A</v>
      </c>
      <c r="AM582" s="14"/>
      <c r="AN582" s="14"/>
      <c r="AO582" s="15"/>
      <c r="AP582" s="14"/>
      <c r="AQ582" s="14"/>
      <c r="AR582" s="14"/>
      <c r="AT582" s="2"/>
      <c r="AV582" s="6"/>
      <c r="AW582" t="e">
        <f>VLOOKUP(Таблица91112282710[[#This Row],[Название ПД1 для согласования]],ТаблПодрГазпром[],2,FALSE)</f>
        <v>#N/A</v>
      </c>
      <c r="AX582" s="6"/>
      <c r="AY582" t="e">
        <f>VLOOKUP(Таблица91112282710[[#This Row],[Название ПД2 для согласования]],ТаблПодрГазпром[],2,FALSE)</f>
        <v>#N/A</v>
      </c>
      <c r="AZ582" s="6"/>
      <c r="BA582" t="e">
        <f>VLOOKUP(Таблица91112282710[[#This Row],[Название ПД3 для согласования]],ТаблПодрГазпром[],2,FALSE)</f>
        <v>#N/A</v>
      </c>
      <c r="BB582" s="6"/>
      <c r="BC582" t="e">
        <f>VLOOKUP(Таблица91112282710[[#This Row],[Название ПД4 для согласования]],ТаблПодрГазпром[],2,FALSE)</f>
        <v>#N/A</v>
      </c>
      <c r="BD582" s="6"/>
      <c r="BE582" t="e">
        <f>VLOOKUP(Таблица91112282710[[#This Row],[Название ПД5 для согласования]],ТаблПодрГазпром[],2,FALSE)</f>
        <v>#N/A</v>
      </c>
      <c r="BF582" s="2"/>
      <c r="BG582" s="12"/>
      <c r="BH582" s="12"/>
      <c r="BI582" s="6"/>
      <c r="BJ582" t="e">
        <f>VLOOKUP(Таблица91112282710[[#This Row],[Название направления закупки]],ТаблНапрЗакуп[],2,FALSE)</f>
        <v>#N/A</v>
      </c>
      <c r="BK582" s="14"/>
      <c r="BL582" s="43" t="e">
        <f>VLOOKUP(Таблица91112282710[[#This Row],[Наименование подразделения-заявителя закупки (только для закупок ОАО "Газпром")]],ТаблПодрГазпром[],2,FALSE)</f>
        <v>#N/A</v>
      </c>
      <c r="BM582" s="14"/>
    </row>
    <row r="583" spans="1:65" x14ac:dyDescent="0.25">
      <c r="A583" s="2"/>
      <c r="B583" s="16"/>
      <c r="C583" s="6"/>
      <c r="D583" t="e">
        <f>VLOOKUP(Таблица91112282710[[#This Row],[Название документа, основания для закупки]],ТаблОснЗакуп[],2,FALSE)</f>
        <v>#N/A</v>
      </c>
      <c r="E583" s="2"/>
      <c r="F583" s="6"/>
      <c r="G583" s="41" t="e">
        <f>VLOOKUP(Таблица91112282710[[#This Row],[ Название раздела Плана]],ТаблРазделПлана4[],2,FALSE)</f>
        <v>#N/A</v>
      </c>
      <c r="H583" s="14"/>
      <c r="I583" s="14"/>
      <c r="J583" s="17"/>
      <c r="K583" s="17"/>
      <c r="L583" s="52"/>
      <c r="M583" s="51" t="e">
        <f>VLOOKUP(Таблица91112282710[[#This Row],[Предмет закупки для учета исключений  в годовом объеме закупок (Код исключения СМСП)]],ТаблИсключ,2,FALSE)</f>
        <v>#N/A</v>
      </c>
      <c r="N583" s="20"/>
      <c r="O583" s="12"/>
      <c r="P583" s="37"/>
      <c r="Q583" s="12"/>
      <c r="R583" s="12"/>
      <c r="S583" s="12"/>
      <c r="T583" s="16" t="e">
        <f>VLOOKUP(Таблица91112282710[[#This Row],[Ставка НДС]],ТаблицаСтавкиНДС[],2,FALSE)</f>
        <v>#N/A</v>
      </c>
      <c r="U583" s="6"/>
      <c r="V583" t="e">
        <f>VLOOKUP(Таблица91112282710[[#This Row],[Название источника финансирования]],ТаблИстФинанс[],2,FALSE)</f>
        <v>#N/A</v>
      </c>
      <c r="W583" s="2"/>
      <c r="X583" s="14"/>
      <c r="Y583" s="13"/>
      <c r="Z583" s="13"/>
      <c r="AA583" s="13"/>
      <c r="AB583" s="13"/>
      <c r="AC583" s="17"/>
      <c r="AD583" s="17"/>
      <c r="AE583" s="20"/>
      <c r="AF583" s="20"/>
      <c r="AG583" s="6"/>
      <c r="AH583" t="e">
        <f>VLOOKUP(Таблица91112282710[[#This Row],[Название способа закупки]],ТаблСпосЗакуп[],2,FALSE)</f>
        <v>#N/A</v>
      </c>
      <c r="AI583" s="6"/>
      <c r="AJ583" t="e">
        <f>VLOOKUP(Таблица91112282710[[#This Row],[Название формы конкурентной закупки]],ТаблФормЗакуп[],2,FALSE)</f>
        <v>#N/A</v>
      </c>
      <c r="AM583" s="14"/>
      <c r="AN583" s="14"/>
      <c r="AO583" s="15"/>
      <c r="AP583" s="14"/>
      <c r="AQ583" s="14"/>
      <c r="AR583" s="14"/>
      <c r="AT583" s="2"/>
      <c r="AV583" s="6"/>
      <c r="AW583" t="e">
        <f>VLOOKUP(Таблица91112282710[[#This Row],[Название ПД1 для согласования]],ТаблПодрГазпром[],2,FALSE)</f>
        <v>#N/A</v>
      </c>
      <c r="AX583" s="6"/>
      <c r="AY583" t="e">
        <f>VLOOKUP(Таблица91112282710[[#This Row],[Название ПД2 для согласования]],ТаблПодрГазпром[],2,FALSE)</f>
        <v>#N/A</v>
      </c>
      <c r="AZ583" s="6"/>
      <c r="BA583" t="e">
        <f>VLOOKUP(Таблица91112282710[[#This Row],[Название ПД3 для согласования]],ТаблПодрГазпром[],2,FALSE)</f>
        <v>#N/A</v>
      </c>
      <c r="BB583" s="6"/>
      <c r="BC583" t="e">
        <f>VLOOKUP(Таблица91112282710[[#This Row],[Название ПД4 для согласования]],ТаблПодрГазпром[],2,FALSE)</f>
        <v>#N/A</v>
      </c>
      <c r="BD583" s="6"/>
      <c r="BE583" t="e">
        <f>VLOOKUP(Таблица91112282710[[#This Row],[Название ПД5 для согласования]],ТаблПодрГазпром[],2,FALSE)</f>
        <v>#N/A</v>
      </c>
      <c r="BF583" s="2"/>
      <c r="BG583" s="12"/>
      <c r="BH583" s="12"/>
      <c r="BI583" s="6"/>
      <c r="BJ583" t="e">
        <f>VLOOKUP(Таблица91112282710[[#This Row],[Название направления закупки]],ТаблНапрЗакуп[],2,FALSE)</f>
        <v>#N/A</v>
      </c>
      <c r="BK583" s="14"/>
      <c r="BL583" s="44" t="e">
        <f>VLOOKUP(Таблица91112282710[[#This Row],[Наименование подразделения-заявителя закупки (только для закупок ОАО "Газпром")]],ТаблПодрГазпром[],2,FALSE)</f>
        <v>#N/A</v>
      </c>
      <c r="BM583" s="14"/>
    </row>
    <row r="584" spans="1:65" x14ac:dyDescent="0.25">
      <c r="A584" s="2"/>
      <c r="B584" s="16"/>
      <c r="C584" s="6"/>
      <c r="D584" t="e">
        <f>VLOOKUP(Таблица91112282710[[#This Row],[Название документа, основания для закупки]],ТаблОснЗакуп[],2,FALSE)</f>
        <v>#N/A</v>
      </c>
      <c r="E584" s="2"/>
      <c r="F584" s="6"/>
      <c r="G584" s="41" t="e">
        <f>VLOOKUP(Таблица91112282710[[#This Row],[ Название раздела Плана]],ТаблРазделПлана4[],2,FALSE)</f>
        <v>#N/A</v>
      </c>
      <c r="H584" s="14"/>
      <c r="I584" s="14"/>
      <c r="J584" s="17"/>
      <c r="K584" s="17"/>
      <c r="L584" s="52"/>
      <c r="M584" s="51" t="e">
        <f>VLOOKUP(Таблица91112282710[[#This Row],[Предмет закупки для учета исключений  в годовом объеме закупок (Код исключения СМСП)]],ТаблИсключ,2,FALSE)</f>
        <v>#N/A</v>
      </c>
      <c r="N584" s="20"/>
      <c r="O584" s="12"/>
      <c r="P584" s="37"/>
      <c r="Q584" s="12"/>
      <c r="R584" s="12"/>
      <c r="S584" s="12"/>
      <c r="T584" s="16" t="e">
        <f>VLOOKUP(Таблица91112282710[[#This Row],[Ставка НДС]],ТаблицаСтавкиНДС[],2,FALSE)</f>
        <v>#N/A</v>
      </c>
      <c r="U584" s="6"/>
      <c r="V584" t="e">
        <f>VLOOKUP(Таблица91112282710[[#This Row],[Название источника финансирования]],ТаблИстФинанс[],2,FALSE)</f>
        <v>#N/A</v>
      </c>
      <c r="W584" s="2"/>
      <c r="X584" s="14"/>
      <c r="Y584" s="13"/>
      <c r="Z584" s="13"/>
      <c r="AA584" s="13"/>
      <c r="AB584" s="13"/>
      <c r="AC584" s="17"/>
      <c r="AD584" s="17"/>
      <c r="AE584" s="20"/>
      <c r="AF584" s="20"/>
      <c r="AG584" s="6"/>
      <c r="AH584" t="e">
        <f>VLOOKUP(Таблица91112282710[[#This Row],[Название способа закупки]],ТаблСпосЗакуп[],2,FALSE)</f>
        <v>#N/A</v>
      </c>
      <c r="AI584" s="6"/>
      <c r="AJ584" t="e">
        <f>VLOOKUP(Таблица91112282710[[#This Row],[Название формы конкурентной закупки]],ТаблФормЗакуп[],2,FALSE)</f>
        <v>#N/A</v>
      </c>
      <c r="AM584" s="14"/>
      <c r="AN584" s="14"/>
      <c r="AO584" s="15"/>
      <c r="AP584" s="14"/>
      <c r="AQ584" s="14"/>
      <c r="AR584" s="14"/>
      <c r="AT584" s="2"/>
      <c r="AV584" s="6"/>
      <c r="AW584" t="e">
        <f>VLOOKUP(Таблица91112282710[[#This Row],[Название ПД1 для согласования]],ТаблПодрГазпром[],2,FALSE)</f>
        <v>#N/A</v>
      </c>
      <c r="AX584" s="6"/>
      <c r="AY584" t="e">
        <f>VLOOKUP(Таблица91112282710[[#This Row],[Название ПД2 для согласования]],ТаблПодрГазпром[],2,FALSE)</f>
        <v>#N/A</v>
      </c>
      <c r="AZ584" s="6"/>
      <c r="BA584" t="e">
        <f>VLOOKUP(Таблица91112282710[[#This Row],[Название ПД3 для согласования]],ТаблПодрГазпром[],2,FALSE)</f>
        <v>#N/A</v>
      </c>
      <c r="BB584" s="6"/>
      <c r="BC584" t="e">
        <f>VLOOKUP(Таблица91112282710[[#This Row],[Название ПД4 для согласования]],ТаблПодрГазпром[],2,FALSE)</f>
        <v>#N/A</v>
      </c>
      <c r="BD584" s="6"/>
      <c r="BE584" t="e">
        <f>VLOOKUP(Таблица91112282710[[#This Row],[Название ПД5 для согласования]],ТаблПодрГазпром[],2,FALSE)</f>
        <v>#N/A</v>
      </c>
      <c r="BF584" s="2"/>
      <c r="BG584" s="12"/>
      <c r="BH584" s="12"/>
      <c r="BI584" s="6"/>
      <c r="BJ584" t="e">
        <f>VLOOKUP(Таблица91112282710[[#This Row],[Название направления закупки]],ТаблНапрЗакуп[],2,FALSE)</f>
        <v>#N/A</v>
      </c>
      <c r="BK584" s="14"/>
      <c r="BL584" s="43" t="e">
        <f>VLOOKUP(Таблица91112282710[[#This Row],[Наименование подразделения-заявителя закупки (только для закупок ОАО "Газпром")]],ТаблПодрГазпром[],2,FALSE)</f>
        <v>#N/A</v>
      </c>
      <c r="BM584" s="14"/>
    </row>
    <row r="585" spans="1:65" x14ac:dyDescent="0.25">
      <c r="A585" s="2"/>
      <c r="B585" s="16"/>
      <c r="C585" s="6"/>
      <c r="D585" t="e">
        <f>VLOOKUP(Таблица91112282710[[#This Row],[Название документа, основания для закупки]],ТаблОснЗакуп[],2,FALSE)</f>
        <v>#N/A</v>
      </c>
      <c r="E585" s="2"/>
      <c r="F585" s="6"/>
      <c r="G585" s="41" t="e">
        <f>VLOOKUP(Таблица91112282710[[#This Row],[ Название раздела Плана]],ТаблРазделПлана4[],2,FALSE)</f>
        <v>#N/A</v>
      </c>
      <c r="H585" s="14"/>
      <c r="I585" s="14"/>
      <c r="J585" s="17"/>
      <c r="K585" s="17"/>
      <c r="L585" s="52"/>
      <c r="M585" s="51" t="e">
        <f>VLOOKUP(Таблица91112282710[[#This Row],[Предмет закупки для учета исключений  в годовом объеме закупок (Код исключения СМСП)]],ТаблИсключ,2,FALSE)</f>
        <v>#N/A</v>
      </c>
      <c r="N585" s="20"/>
      <c r="O585" s="12"/>
      <c r="P585" s="37"/>
      <c r="Q585" s="12"/>
      <c r="R585" s="12"/>
      <c r="S585" s="12"/>
      <c r="T585" s="16" t="e">
        <f>VLOOKUP(Таблица91112282710[[#This Row],[Ставка НДС]],ТаблицаСтавкиНДС[],2,FALSE)</f>
        <v>#N/A</v>
      </c>
      <c r="U585" s="6"/>
      <c r="V585" t="e">
        <f>VLOOKUP(Таблица91112282710[[#This Row],[Название источника финансирования]],ТаблИстФинанс[],2,FALSE)</f>
        <v>#N/A</v>
      </c>
      <c r="W585" s="2"/>
      <c r="X585" s="14"/>
      <c r="Y585" s="13"/>
      <c r="Z585" s="13"/>
      <c r="AA585" s="13"/>
      <c r="AB585" s="13"/>
      <c r="AC585" s="17"/>
      <c r="AD585" s="17"/>
      <c r="AE585" s="20"/>
      <c r="AF585" s="20"/>
      <c r="AG585" s="6"/>
      <c r="AH585" t="e">
        <f>VLOOKUP(Таблица91112282710[[#This Row],[Название способа закупки]],ТаблСпосЗакуп[],2,FALSE)</f>
        <v>#N/A</v>
      </c>
      <c r="AI585" s="6"/>
      <c r="AJ585" t="e">
        <f>VLOOKUP(Таблица91112282710[[#This Row],[Название формы конкурентной закупки]],ТаблФормЗакуп[],2,FALSE)</f>
        <v>#N/A</v>
      </c>
      <c r="AM585" s="14"/>
      <c r="AN585" s="14"/>
      <c r="AO585" s="15"/>
      <c r="AP585" s="14"/>
      <c r="AQ585" s="14"/>
      <c r="AR585" s="14"/>
      <c r="AT585" s="2"/>
      <c r="AV585" s="6"/>
      <c r="AW585" t="e">
        <f>VLOOKUP(Таблица91112282710[[#This Row],[Название ПД1 для согласования]],ТаблПодрГазпром[],2,FALSE)</f>
        <v>#N/A</v>
      </c>
      <c r="AX585" s="6"/>
      <c r="AY585" t="e">
        <f>VLOOKUP(Таблица91112282710[[#This Row],[Название ПД2 для согласования]],ТаблПодрГазпром[],2,FALSE)</f>
        <v>#N/A</v>
      </c>
      <c r="AZ585" s="6"/>
      <c r="BA585" t="e">
        <f>VLOOKUP(Таблица91112282710[[#This Row],[Название ПД3 для согласования]],ТаблПодрГазпром[],2,FALSE)</f>
        <v>#N/A</v>
      </c>
      <c r="BB585" s="6"/>
      <c r="BC585" t="e">
        <f>VLOOKUP(Таблица91112282710[[#This Row],[Название ПД4 для согласования]],ТаблПодрГазпром[],2,FALSE)</f>
        <v>#N/A</v>
      </c>
      <c r="BD585" s="6"/>
      <c r="BE585" t="e">
        <f>VLOOKUP(Таблица91112282710[[#This Row],[Название ПД5 для согласования]],ТаблПодрГазпром[],2,FALSE)</f>
        <v>#N/A</v>
      </c>
      <c r="BF585" s="2"/>
      <c r="BG585" s="12"/>
      <c r="BH585" s="12"/>
      <c r="BI585" s="6"/>
      <c r="BJ585" t="e">
        <f>VLOOKUP(Таблица91112282710[[#This Row],[Название направления закупки]],ТаблНапрЗакуп[],2,FALSE)</f>
        <v>#N/A</v>
      </c>
      <c r="BK585" s="14"/>
      <c r="BL585" s="44" t="e">
        <f>VLOOKUP(Таблица91112282710[[#This Row],[Наименование подразделения-заявителя закупки (только для закупок ОАО "Газпром")]],ТаблПодрГазпром[],2,FALSE)</f>
        <v>#N/A</v>
      </c>
      <c r="BM585" s="14"/>
    </row>
    <row r="586" spans="1:65" x14ac:dyDescent="0.25">
      <c r="A586" s="2"/>
      <c r="B586" s="16"/>
      <c r="C586" s="6"/>
      <c r="D586" t="e">
        <f>VLOOKUP(Таблица91112282710[[#This Row],[Название документа, основания для закупки]],ТаблОснЗакуп[],2,FALSE)</f>
        <v>#N/A</v>
      </c>
      <c r="E586" s="2"/>
      <c r="F586" s="6"/>
      <c r="G586" s="41" t="e">
        <f>VLOOKUP(Таблица91112282710[[#This Row],[ Название раздела Плана]],ТаблРазделПлана4[],2,FALSE)</f>
        <v>#N/A</v>
      </c>
      <c r="H586" s="14"/>
      <c r="I586" s="14"/>
      <c r="J586" s="17"/>
      <c r="K586" s="17"/>
      <c r="L586" s="52"/>
      <c r="M586" s="51" t="e">
        <f>VLOOKUP(Таблица91112282710[[#This Row],[Предмет закупки для учета исключений  в годовом объеме закупок (Код исключения СМСП)]],ТаблИсключ,2,FALSE)</f>
        <v>#N/A</v>
      </c>
      <c r="N586" s="20"/>
      <c r="O586" s="12"/>
      <c r="P586" s="37"/>
      <c r="Q586" s="12"/>
      <c r="R586" s="12"/>
      <c r="S586" s="12"/>
      <c r="T586" s="16" t="e">
        <f>VLOOKUP(Таблица91112282710[[#This Row],[Ставка НДС]],ТаблицаСтавкиНДС[],2,FALSE)</f>
        <v>#N/A</v>
      </c>
      <c r="U586" s="6"/>
      <c r="V586" t="e">
        <f>VLOOKUP(Таблица91112282710[[#This Row],[Название источника финансирования]],ТаблИстФинанс[],2,FALSE)</f>
        <v>#N/A</v>
      </c>
      <c r="W586" s="2"/>
      <c r="X586" s="14"/>
      <c r="Y586" s="13"/>
      <c r="Z586" s="13"/>
      <c r="AA586" s="13"/>
      <c r="AB586" s="13"/>
      <c r="AC586" s="17"/>
      <c r="AD586" s="17"/>
      <c r="AE586" s="20"/>
      <c r="AF586" s="20"/>
      <c r="AG586" s="6"/>
      <c r="AH586" t="e">
        <f>VLOOKUP(Таблица91112282710[[#This Row],[Название способа закупки]],ТаблСпосЗакуп[],2,FALSE)</f>
        <v>#N/A</v>
      </c>
      <c r="AI586" s="6"/>
      <c r="AJ586" t="e">
        <f>VLOOKUP(Таблица91112282710[[#This Row],[Название формы конкурентной закупки]],ТаблФормЗакуп[],2,FALSE)</f>
        <v>#N/A</v>
      </c>
      <c r="AM586" s="14"/>
      <c r="AN586" s="14"/>
      <c r="AO586" s="15"/>
      <c r="AP586" s="14"/>
      <c r="AQ586" s="14"/>
      <c r="AR586" s="14"/>
      <c r="AT586" s="2"/>
      <c r="AV586" s="6"/>
      <c r="AW586" t="e">
        <f>VLOOKUP(Таблица91112282710[[#This Row],[Название ПД1 для согласования]],ТаблПодрГазпром[],2,FALSE)</f>
        <v>#N/A</v>
      </c>
      <c r="AX586" s="6"/>
      <c r="AY586" t="e">
        <f>VLOOKUP(Таблица91112282710[[#This Row],[Название ПД2 для согласования]],ТаблПодрГазпром[],2,FALSE)</f>
        <v>#N/A</v>
      </c>
      <c r="AZ586" s="6"/>
      <c r="BA586" t="e">
        <f>VLOOKUP(Таблица91112282710[[#This Row],[Название ПД3 для согласования]],ТаблПодрГазпром[],2,FALSE)</f>
        <v>#N/A</v>
      </c>
      <c r="BB586" s="6"/>
      <c r="BC586" t="e">
        <f>VLOOKUP(Таблица91112282710[[#This Row],[Название ПД4 для согласования]],ТаблПодрГазпром[],2,FALSE)</f>
        <v>#N/A</v>
      </c>
      <c r="BD586" s="6"/>
      <c r="BE586" t="e">
        <f>VLOOKUP(Таблица91112282710[[#This Row],[Название ПД5 для согласования]],ТаблПодрГазпром[],2,FALSE)</f>
        <v>#N/A</v>
      </c>
      <c r="BF586" s="2"/>
      <c r="BG586" s="12"/>
      <c r="BH586" s="12"/>
      <c r="BI586" s="6"/>
      <c r="BJ586" t="e">
        <f>VLOOKUP(Таблица91112282710[[#This Row],[Название направления закупки]],ТаблНапрЗакуп[],2,FALSE)</f>
        <v>#N/A</v>
      </c>
      <c r="BK586" s="14"/>
      <c r="BL586" s="43" t="e">
        <f>VLOOKUP(Таблица91112282710[[#This Row],[Наименование подразделения-заявителя закупки (только для закупок ОАО "Газпром")]],ТаблПодрГазпром[],2,FALSE)</f>
        <v>#N/A</v>
      </c>
      <c r="BM586" s="14"/>
    </row>
    <row r="587" spans="1:65" x14ac:dyDescent="0.25">
      <c r="A587" s="2"/>
      <c r="B587" s="16"/>
      <c r="C587" s="6"/>
      <c r="D587" t="e">
        <f>VLOOKUP(Таблица91112282710[[#This Row],[Название документа, основания для закупки]],ТаблОснЗакуп[],2,FALSE)</f>
        <v>#N/A</v>
      </c>
      <c r="E587" s="2"/>
      <c r="F587" s="6"/>
      <c r="G587" s="41" t="e">
        <f>VLOOKUP(Таблица91112282710[[#This Row],[ Название раздела Плана]],ТаблРазделПлана4[],2,FALSE)</f>
        <v>#N/A</v>
      </c>
      <c r="H587" s="14"/>
      <c r="I587" s="14"/>
      <c r="J587" s="17"/>
      <c r="K587" s="17"/>
      <c r="L587" s="52"/>
      <c r="M587" s="51" t="e">
        <f>VLOOKUP(Таблица91112282710[[#This Row],[Предмет закупки для учета исключений  в годовом объеме закупок (Код исключения СМСП)]],ТаблИсключ,2,FALSE)</f>
        <v>#N/A</v>
      </c>
      <c r="N587" s="20"/>
      <c r="O587" s="12"/>
      <c r="P587" s="37"/>
      <c r="Q587" s="12"/>
      <c r="R587" s="12"/>
      <c r="S587" s="12"/>
      <c r="T587" s="16" t="e">
        <f>VLOOKUP(Таблица91112282710[[#This Row],[Ставка НДС]],ТаблицаСтавкиНДС[],2,FALSE)</f>
        <v>#N/A</v>
      </c>
      <c r="U587" s="6"/>
      <c r="V587" t="e">
        <f>VLOOKUP(Таблица91112282710[[#This Row],[Название источника финансирования]],ТаблИстФинанс[],2,FALSE)</f>
        <v>#N/A</v>
      </c>
      <c r="W587" s="2"/>
      <c r="X587" s="14"/>
      <c r="Y587" s="13"/>
      <c r="Z587" s="13"/>
      <c r="AA587" s="13"/>
      <c r="AB587" s="13"/>
      <c r="AC587" s="17"/>
      <c r="AD587" s="17"/>
      <c r="AE587" s="20"/>
      <c r="AF587" s="20"/>
      <c r="AG587" s="6"/>
      <c r="AH587" t="e">
        <f>VLOOKUP(Таблица91112282710[[#This Row],[Название способа закупки]],ТаблСпосЗакуп[],2,FALSE)</f>
        <v>#N/A</v>
      </c>
      <c r="AI587" s="6"/>
      <c r="AJ587" t="e">
        <f>VLOOKUP(Таблица91112282710[[#This Row],[Название формы конкурентной закупки]],ТаблФормЗакуп[],2,FALSE)</f>
        <v>#N/A</v>
      </c>
      <c r="AM587" s="14"/>
      <c r="AN587" s="14"/>
      <c r="AO587" s="15"/>
      <c r="AP587" s="14"/>
      <c r="AQ587" s="14"/>
      <c r="AR587" s="14"/>
      <c r="AT587" s="2"/>
      <c r="AV587" s="6"/>
      <c r="AW587" t="e">
        <f>VLOOKUP(Таблица91112282710[[#This Row],[Название ПД1 для согласования]],ТаблПодрГазпром[],2,FALSE)</f>
        <v>#N/A</v>
      </c>
      <c r="AX587" s="6"/>
      <c r="AY587" t="e">
        <f>VLOOKUP(Таблица91112282710[[#This Row],[Название ПД2 для согласования]],ТаблПодрГазпром[],2,FALSE)</f>
        <v>#N/A</v>
      </c>
      <c r="AZ587" s="6"/>
      <c r="BA587" t="e">
        <f>VLOOKUP(Таблица91112282710[[#This Row],[Название ПД3 для согласования]],ТаблПодрГазпром[],2,FALSE)</f>
        <v>#N/A</v>
      </c>
      <c r="BB587" s="6"/>
      <c r="BC587" t="e">
        <f>VLOOKUP(Таблица91112282710[[#This Row],[Название ПД4 для согласования]],ТаблПодрГазпром[],2,FALSE)</f>
        <v>#N/A</v>
      </c>
      <c r="BD587" s="6"/>
      <c r="BE587" t="e">
        <f>VLOOKUP(Таблица91112282710[[#This Row],[Название ПД5 для согласования]],ТаблПодрГазпром[],2,FALSE)</f>
        <v>#N/A</v>
      </c>
      <c r="BF587" s="2"/>
      <c r="BG587" s="12"/>
      <c r="BH587" s="12"/>
      <c r="BI587" s="6"/>
      <c r="BJ587" t="e">
        <f>VLOOKUP(Таблица91112282710[[#This Row],[Название направления закупки]],ТаблНапрЗакуп[],2,FALSE)</f>
        <v>#N/A</v>
      </c>
      <c r="BK587" s="14"/>
      <c r="BL587" s="44" t="e">
        <f>VLOOKUP(Таблица91112282710[[#This Row],[Наименование подразделения-заявителя закупки (только для закупок ОАО "Газпром")]],ТаблПодрГазпром[],2,FALSE)</f>
        <v>#N/A</v>
      </c>
      <c r="BM587" s="14"/>
    </row>
    <row r="588" spans="1:65" x14ac:dyDescent="0.25">
      <c r="A588" s="2"/>
      <c r="B588" s="16"/>
      <c r="C588" s="6"/>
      <c r="D588" t="e">
        <f>VLOOKUP(Таблица91112282710[[#This Row],[Название документа, основания для закупки]],ТаблОснЗакуп[],2,FALSE)</f>
        <v>#N/A</v>
      </c>
      <c r="E588" s="2"/>
      <c r="F588" s="6"/>
      <c r="G588" s="41" t="e">
        <f>VLOOKUP(Таблица91112282710[[#This Row],[ Название раздела Плана]],ТаблРазделПлана4[],2,FALSE)</f>
        <v>#N/A</v>
      </c>
      <c r="H588" s="14"/>
      <c r="I588" s="14"/>
      <c r="J588" s="17"/>
      <c r="K588" s="17"/>
      <c r="L588" s="52"/>
      <c r="M588" s="51" t="e">
        <f>VLOOKUP(Таблица91112282710[[#This Row],[Предмет закупки для учета исключений  в годовом объеме закупок (Код исключения СМСП)]],ТаблИсключ,2,FALSE)</f>
        <v>#N/A</v>
      </c>
      <c r="N588" s="20"/>
      <c r="O588" s="12"/>
      <c r="P588" s="37"/>
      <c r="Q588" s="12"/>
      <c r="R588" s="12"/>
      <c r="S588" s="12"/>
      <c r="T588" s="16" t="e">
        <f>VLOOKUP(Таблица91112282710[[#This Row],[Ставка НДС]],ТаблицаСтавкиНДС[],2,FALSE)</f>
        <v>#N/A</v>
      </c>
      <c r="U588" s="6"/>
      <c r="V588" t="e">
        <f>VLOOKUP(Таблица91112282710[[#This Row],[Название источника финансирования]],ТаблИстФинанс[],2,FALSE)</f>
        <v>#N/A</v>
      </c>
      <c r="W588" s="2"/>
      <c r="X588" s="14"/>
      <c r="Y588" s="13"/>
      <c r="Z588" s="13"/>
      <c r="AA588" s="13"/>
      <c r="AB588" s="13"/>
      <c r="AC588" s="17"/>
      <c r="AD588" s="17"/>
      <c r="AE588" s="20"/>
      <c r="AF588" s="20"/>
      <c r="AG588" s="6"/>
      <c r="AH588" t="e">
        <f>VLOOKUP(Таблица91112282710[[#This Row],[Название способа закупки]],ТаблСпосЗакуп[],2,FALSE)</f>
        <v>#N/A</v>
      </c>
      <c r="AI588" s="6"/>
      <c r="AJ588" t="e">
        <f>VLOOKUP(Таблица91112282710[[#This Row],[Название формы конкурентной закупки]],ТаблФормЗакуп[],2,FALSE)</f>
        <v>#N/A</v>
      </c>
      <c r="AM588" s="14"/>
      <c r="AN588" s="14"/>
      <c r="AO588" s="15"/>
      <c r="AP588" s="14"/>
      <c r="AQ588" s="14"/>
      <c r="AR588" s="14"/>
      <c r="AT588" s="2"/>
      <c r="AV588" s="6"/>
      <c r="AW588" t="e">
        <f>VLOOKUP(Таблица91112282710[[#This Row],[Название ПД1 для согласования]],ТаблПодрГазпром[],2,FALSE)</f>
        <v>#N/A</v>
      </c>
      <c r="AX588" s="6"/>
      <c r="AY588" t="e">
        <f>VLOOKUP(Таблица91112282710[[#This Row],[Название ПД2 для согласования]],ТаблПодрГазпром[],2,FALSE)</f>
        <v>#N/A</v>
      </c>
      <c r="AZ588" s="6"/>
      <c r="BA588" t="e">
        <f>VLOOKUP(Таблица91112282710[[#This Row],[Название ПД3 для согласования]],ТаблПодрГазпром[],2,FALSE)</f>
        <v>#N/A</v>
      </c>
      <c r="BB588" s="6"/>
      <c r="BC588" t="e">
        <f>VLOOKUP(Таблица91112282710[[#This Row],[Название ПД4 для согласования]],ТаблПодрГазпром[],2,FALSE)</f>
        <v>#N/A</v>
      </c>
      <c r="BD588" s="6"/>
      <c r="BE588" t="e">
        <f>VLOOKUP(Таблица91112282710[[#This Row],[Название ПД5 для согласования]],ТаблПодрГазпром[],2,FALSE)</f>
        <v>#N/A</v>
      </c>
      <c r="BF588" s="2"/>
      <c r="BG588" s="12"/>
      <c r="BH588" s="12"/>
      <c r="BI588" s="6"/>
      <c r="BJ588" t="e">
        <f>VLOOKUP(Таблица91112282710[[#This Row],[Название направления закупки]],ТаблНапрЗакуп[],2,FALSE)</f>
        <v>#N/A</v>
      </c>
      <c r="BK588" s="14"/>
      <c r="BL588" s="43" t="e">
        <f>VLOOKUP(Таблица91112282710[[#This Row],[Наименование подразделения-заявителя закупки (только для закупок ОАО "Газпром")]],ТаблПодрГазпром[],2,FALSE)</f>
        <v>#N/A</v>
      </c>
      <c r="BM588" s="14"/>
    </row>
    <row r="589" spans="1:65" x14ac:dyDescent="0.25">
      <c r="A589" s="2"/>
      <c r="B589" s="16"/>
      <c r="C589" s="6"/>
      <c r="D589" t="e">
        <f>VLOOKUP(Таблица91112282710[[#This Row],[Название документа, основания для закупки]],ТаблОснЗакуп[],2,FALSE)</f>
        <v>#N/A</v>
      </c>
      <c r="E589" s="2"/>
      <c r="F589" s="6"/>
      <c r="G589" s="41" t="e">
        <f>VLOOKUP(Таблица91112282710[[#This Row],[ Название раздела Плана]],ТаблРазделПлана4[],2,FALSE)</f>
        <v>#N/A</v>
      </c>
      <c r="H589" s="14"/>
      <c r="I589" s="14"/>
      <c r="J589" s="17"/>
      <c r="K589" s="17"/>
      <c r="L589" s="52"/>
      <c r="M589" s="51" t="e">
        <f>VLOOKUP(Таблица91112282710[[#This Row],[Предмет закупки для учета исключений  в годовом объеме закупок (Код исключения СМСП)]],ТаблИсключ,2,FALSE)</f>
        <v>#N/A</v>
      </c>
      <c r="N589" s="20"/>
      <c r="O589" s="12"/>
      <c r="P589" s="37"/>
      <c r="Q589" s="12"/>
      <c r="R589" s="12"/>
      <c r="S589" s="12"/>
      <c r="T589" s="16" t="e">
        <f>VLOOKUP(Таблица91112282710[[#This Row],[Ставка НДС]],ТаблицаСтавкиНДС[],2,FALSE)</f>
        <v>#N/A</v>
      </c>
      <c r="U589" s="6"/>
      <c r="V589" t="e">
        <f>VLOOKUP(Таблица91112282710[[#This Row],[Название источника финансирования]],ТаблИстФинанс[],2,FALSE)</f>
        <v>#N/A</v>
      </c>
      <c r="W589" s="2"/>
      <c r="X589" s="14"/>
      <c r="Y589" s="13"/>
      <c r="Z589" s="13"/>
      <c r="AA589" s="13"/>
      <c r="AB589" s="13"/>
      <c r="AC589" s="17"/>
      <c r="AD589" s="17"/>
      <c r="AE589" s="20"/>
      <c r="AF589" s="20"/>
      <c r="AG589" s="6"/>
      <c r="AH589" t="e">
        <f>VLOOKUP(Таблица91112282710[[#This Row],[Название способа закупки]],ТаблСпосЗакуп[],2,FALSE)</f>
        <v>#N/A</v>
      </c>
      <c r="AI589" s="6"/>
      <c r="AJ589" t="e">
        <f>VLOOKUP(Таблица91112282710[[#This Row],[Название формы конкурентной закупки]],ТаблФормЗакуп[],2,FALSE)</f>
        <v>#N/A</v>
      </c>
      <c r="AM589" s="14"/>
      <c r="AN589" s="14"/>
      <c r="AO589" s="15"/>
      <c r="AP589" s="14"/>
      <c r="AQ589" s="14"/>
      <c r="AR589" s="14"/>
      <c r="AT589" s="2"/>
      <c r="AV589" s="6"/>
      <c r="AW589" t="e">
        <f>VLOOKUP(Таблица91112282710[[#This Row],[Название ПД1 для согласования]],ТаблПодрГазпром[],2,FALSE)</f>
        <v>#N/A</v>
      </c>
      <c r="AX589" s="6"/>
      <c r="AY589" t="e">
        <f>VLOOKUP(Таблица91112282710[[#This Row],[Название ПД2 для согласования]],ТаблПодрГазпром[],2,FALSE)</f>
        <v>#N/A</v>
      </c>
      <c r="AZ589" s="6"/>
      <c r="BA589" t="e">
        <f>VLOOKUP(Таблица91112282710[[#This Row],[Название ПД3 для согласования]],ТаблПодрГазпром[],2,FALSE)</f>
        <v>#N/A</v>
      </c>
      <c r="BB589" s="6"/>
      <c r="BC589" t="e">
        <f>VLOOKUP(Таблица91112282710[[#This Row],[Название ПД4 для согласования]],ТаблПодрГазпром[],2,FALSE)</f>
        <v>#N/A</v>
      </c>
      <c r="BD589" s="6"/>
      <c r="BE589" t="e">
        <f>VLOOKUP(Таблица91112282710[[#This Row],[Название ПД5 для согласования]],ТаблПодрГазпром[],2,FALSE)</f>
        <v>#N/A</v>
      </c>
      <c r="BF589" s="2"/>
      <c r="BG589" s="12"/>
      <c r="BH589" s="12"/>
      <c r="BI589" s="6"/>
      <c r="BJ589" t="e">
        <f>VLOOKUP(Таблица91112282710[[#This Row],[Название направления закупки]],ТаблНапрЗакуп[],2,FALSE)</f>
        <v>#N/A</v>
      </c>
      <c r="BK589" s="14"/>
      <c r="BL589" s="44" t="e">
        <f>VLOOKUP(Таблица91112282710[[#This Row],[Наименование подразделения-заявителя закупки (только для закупок ОАО "Газпром")]],ТаблПодрГазпром[],2,FALSE)</f>
        <v>#N/A</v>
      </c>
      <c r="BM589" s="14"/>
    </row>
    <row r="590" spans="1:65" x14ac:dyDescent="0.25">
      <c r="A590" s="2"/>
      <c r="B590" s="16"/>
      <c r="C590" s="6"/>
      <c r="D590" t="e">
        <f>VLOOKUP(Таблица91112282710[[#This Row],[Название документа, основания для закупки]],ТаблОснЗакуп[],2,FALSE)</f>
        <v>#N/A</v>
      </c>
      <c r="E590" s="2"/>
      <c r="F590" s="6"/>
      <c r="G590" s="41" t="e">
        <f>VLOOKUP(Таблица91112282710[[#This Row],[ Название раздела Плана]],ТаблРазделПлана4[],2,FALSE)</f>
        <v>#N/A</v>
      </c>
      <c r="H590" s="14"/>
      <c r="I590" s="14"/>
      <c r="J590" s="17"/>
      <c r="K590" s="17"/>
      <c r="L590" s="52"/>
      <c r="M590" s="51" t="e">
        <f>VLOOKUP(Таблица91112282710[[#This Row],[Предмет закупки для учета исключений  в годовом объеме закупок (Код исключения СМСП)]],ТаблИсключ,2,FALSE)</f>
        <v>#N/A</v>
      </c>
      <c r="N590" s="20"/>
      <c r="O590" s="12"/>
      <c r="P590" s="37"/>
      <c r="Q590" s="12"/>
      <c r="R590" s="12"/>
      <c r="S590" s="12"/>
      <c r="T590" s="16" t="e">
        <f>VLOOKUP(Таблица91112282710[[#This Row],[Ставка НДС]],ТаблицаСтавкиНДС[],2,FALSE)</f>
        <v>#N/A</v>
      </c>
      <c r="U590" s="6"/>
      <c r="V590" t="e">
        <f>VLOOKUP(Таблица91112282710[[#This Row],[Название источника финансирования]],ТаблИстФинанс[],2,FALSE)</f>
        <v>#N/A</v>
      </c>
      <c r="W590" s="2"/>
      <c r="X590" s="14"/>
      <c r="Y590" s="13"/>
      <c r="Z590" s="13"/>
      <c r="AA590" s="13"/>
      <c r="AB590" s="13"/>
      <c r="AC590" s="17"/>
      <c r="AD590" s="17"/>
      <c r="AE590" s="20"/>
      <c r="AF590" s="20"/>
      <c r="AG590" s="6"/>
      <c r="AH590" t="e">
        <f>VLOOKUP(Таблица91112282710[[#This Row],[Название способа закупки]],ТаблСпосЗакуп[],2,FALSE)</f>
        <v>#N/A</v>
      </c>
      <c r="AI590" s="6"/>
      <c r="AJ590" t="e">
        <f>VLOOKUP(Таблица91112282710[[#This Row],[Название формы конкурентной закупки]],ТаблФормЗакуп[],2,FALSE)</f>
        <v>#N/A</v>
      </c>
      <c r="AM590" s="14"/>
      <c r="AN590" s="14"/>
      <c r="AO590" s="15"/>
      <c r="AP590" s="14"/>
      <c r="AQ590" s="14"/>
      <c r="AR590" s="14"/>
      <c r="AT590" s="2"/>
      <c r="AV590" s="6"/>
      <c r="AW590" t="e">
        <f>VLOOKUP(Таблица91112282710[[#This Row],[Название ПД1 для согласования]],ТаблПодрГазпром[],2,FALSE)</f>
        <v>#N/A</v>
      </c>
      <c r="AX590" s="6"/>
      <c r="AY590" t="e">
        <f>VLOOKUP(Таблица91112282710[[#This Row],[Название ПД2 для согласования]],ТаблПодрГазпром[],2,FALSE)</f>
        <v>#N/A</v>
      </c>
      <c r="AZ590" s="6"/>
      <c r="BA590" t="e">
        <f>VLOOKUP(Таблица91112282710[[#This Row],[Название ПД3 для согласования]],ТаблПодрГазпром[],2,FALSE)</f>
        <v>#N/A</v>
      </c>
      <c r="BB590" s="6"/>
      <c r="BC590" t="e">
        <f>VLOOKUP(Таблица91112282710[[#This Row],[Название ПД4 для согласования]],ТаблПодрГазпром[],2,FALSE)</f>
        <v>#N/A</v>
      </c>
      <c r="BD590" s="6"/>
      <c r="BE590" t="e">
        <f>VLOOKUP(Таблица91112282710[[#This Row],[Название ПД5 для согласования]],ТаблПодрГазпром[],2,FALSE)</f>
        <v>#N/A</v>
      </c>
      <c r="BF590" s="2"/>
      <c r="BG590" s="12"/>
      <c r="BH590" s="12"/>
      <c r="BI590" s="6"/>
      <c r="BJ590" t="e">
        <f>VLOOKUP(Таблица91112282710[[#This Row],[Название направления закупки]],ТаблНапрЗакуп[],2,FALSE)</f>
        <v>#N/A</v>
      </c>
      <c r="BK590" s="14"/>
      <c r="BL590" s="43" t="e">
        <f>VLOOKUP(Таблица91112282710[[#This Row],[Наименование подразделения-заявителя закупки (только для закупок ОАО "Газпром")]],ТаблПодрГазпром[],2,FALSE)</f>
        <v>#N/A</v>
      </c>
      <c r="BM590" s="14"/>
    </row>
    <row r="591" spans="1:65" x14ac:dyDescent="0.25">
      <c r="A591" s="2"/>
      <c r="B591" s="16"/>
      <c r="C591" s="6"/>
      <c r="D591" t="e">
        <f>VLOOKUP(Таблица91112282710[[#This Row],[Название документа, основания для закупки]],ТаблОснЗакуп[],2,FALSE)</f>
        <v>#N/A</v>
      </c>
      <c r="E591" s="2"/>
      <c r="F591" s="6"/>
      <c r="G591" s="41" t="e">
        <f>VLOOKUP(Таблица91112282710[[#This Row],[ Название раздела Плана]],ТаблРазделПлана4[],2,FALSE)</f>
        <v>#N/A</v>
      </c>
      <c r="H591" s="14"/>
      <c r="I591" s="14"/>
      <c r="J591" s="17"/>
      <c r="K591" s="17"/>
      <c r="L591" s="52"/>
      <c r="M591" s="51" t="e">
        <f>VLOOKUP(Таблица91112282710[[#This Row],[Предмет закупки для учета исключений  в годовом объеме закупок (Код исключения СМСП)]],ТаблИсключ,2,FALSE)</f>
        <v>#N/A</v>
      </c>
      <c r="N591" s="20"/>
      <c r="O591" s="12"/>
      <c r="P591" s="37"/>
      <c r="Q591" s="12"/>
      <c r="R591" s="12"/>
      <c r="S591" s="12"/>
      <c r="T591" s="16" t="e">
        <f>VLOOKUP(Таблица91112282710[[#This Row],[Ставка НДС]],ТаблицаСтавкиНДС[],2,FALSE)</f>
        <v>#N/A</v>
      </c>
      <c r="U591" s="6"/>
      <c r="V591" t="e">
        <f>VLOOKUP(Таблица91112282710[[#This Row],[Название источника финансирования]],ТаблИстФинанс[],2,FALSE)</f>
        <v>#N/A</v>
      </c>
      <c r="W591" s="2"/>
      <c r="X591" s="14"/>
      <c r="Y591" s="13"/>
      <c r="Z591" s="13"/>
      <c r="AA591" s="13"/>
      <c r="AB591" s="13"/>
      <c r="AC591" s="17"/>
      <c r="AD591" s="17"/>
      <c r="AE591" s="20"/>
      <c r="AF591" s="20"/>
      <c r="AG591" s="6"/>
      <c r="AH591" t="e">
        <f>VLOOKUP(Таблица91112282710[[#This Row],[Название способа закупки]],ТаблСпосЗакуп[],2,FALSE)</f>
        <v>#N/A</v>
      </c>
      <c r="AI591" s="6"/>
      <c r="AJ591" t="e">
        <f>VLOOKUP(Таблица91112282710[[#This Row],[Название формы конкурентной закупки]],ТаблФормЗакуп[],2,FALSE)</f>
        <v>#N/A</v>
      </c>
      <c r="AM591" s="14"/>
      <c r="AN591" s="14"/>
      <c r="AO591" s="15"/>
      <c r="AP591" s="14"/>
      <c r="AQ591" s="14"/>
      <c r="AR591" s="14"/>
      <c r="AT591" s="2"/>
      <c r="AV591" s="6"/>
      <c r="AW591" t="e">
        <f>VLOOKUP(Таблица91112282710[[#This Row],[Название ПД1 для согласования]],ТаблПодрГазпром[],2,FALSE)</f>
        <v>#N/A</v>
      </c>
      <c r="AX591" s="6"/>
      <c r="AY591" t="e">
        <f>VLOOKUP(Таблица91112282710[[#This Row],[Название ПД2 для согласования]],ТаблПодрГазпром[],2,FALSE)</f>
        <v>#N/A</v>
      </c>
      <c r="AZ591" s="6"/>
      <c r="BA591" t="e">
        <f>VLOOKUP(Таблица91112282710[[#This Row],[Название ПД3 для согласования]],ТаблПодрГазпром[],2,FALSE)</f>
        <v>#N/A</v>
      </c>
      <c r="BB591" s="6"/>
      <c r="BC591" t="e">
        <f>VLOOKUP(Таблица91112282710[[#This Row],[Название ПД4 для согласования]],ТаблПодрГазпром[],2,FALSE)</f>
        <v>#N/A</v>
      </c>
      <c r="BD591" s="6"/>
      <c r="BE591" t="e">
        <f>VLOOKUP(Таблица91112282710[[#This Row],[Название ПД5 для согласования]],ТаблПодрГазпром[],2,FALSE)</f>
        <v>#N/A</v>
      </c>
      <c r="BF591" s="2"/>
      <c r="BG591" s="12"/>
      <c r="BH591" s="12"/>
      <c r="BI591" s="6"/>
      <c r="BJ591" t="e">
        <f>VLOOKUP(Таблица91112282710[[#This Row],[Название направления закупки]],ТаблНапрЗакуп[],2,FALSE)</f>
        <v>#N/A</v>
      </c>
      <c r="BK591" s="14"/>
      <c r="BL591" s="44" t="e">
        <f>VLOOKUP(Таблица91112282710[[#This Row],[Наименование подразделения-заявителя закупки (только для закупок ОАО "Газпром")]],ТаблПодрГазпром[],2,FALSE)</f>
        <v>#N/A</v>
      </c>
      <c r="BM591" s="14"/>
    </row>
    <row r="592" spans="1:65" x14ac:dyDescent="0.25">
      <c r="A592" s="2"/>
      <c r="B592" s="16"/>
      <c r="C592" s="6"/>
      <c r="D592" t="e">
        <f>VLOOKUP(Таблица91112282710[[#This Row],[Название документа, основания для закупки]],ТаблОснЗакуп[],2,FALSE)</f>
        <v>#N/A</v>
      </c>
      <c r="E592" s="2"/>
      <c r="F592" s="6"/>
      <c r="G592" s="41" t="e">
        <f>VLOOKUP(Таблица91112282710[[#This Row],[ Название раздела Плана]],ТаблРазделПлана4[],2,FALSE)</f>
        <v>#N/A</v>
      </c>
      <c r="H592" s="14"/>
      <c r="I592" s="14"/>
      <c r="J592" s="17"/>
      <c r="K592" s="17"/>
      <c r="L592" s="52"/>
      <c r="M592" s="51" t="e">
        <f>VLOOKUP(Таблица91112282710[[#This Row],[Предмет закупки для учета исключений  в годовом объеме закупок (Код исключения СМСП)]],ТаблИсключ,2,FALSE)</f>
        <v>#N/A</v>
      </c>
      <c r="N592" s="20"/>
      <c r="O592" s="12"/>
      <c r="P592" s="37"/>
      <c r="Q592" s="12"/>
      <c r="R592" s="12"/>
      <c r="S592" s="12"/>
      <c r="T592" s="16" t="e">
        <f>VLOOKUP(Таблица91112282710[[#This Row],[Ставка НДС]],ТаблицаСтавкиНДС[],2,FALSE)</f>
        <v>#N/A</v>
      </c>
      <c r="U592" s="6"/>
      <c r="V592" t="e">
        <f>VLOOKUP(Таблица91112282710[[#This Row],[Название источника финансирования]],ТаблИстФинанс[],2,FALSE)</f>
        <v>#N/A</v>
      </c>
      <c r="W592" s="2"/>
      <c r="X592" s="14"/>
      <c r="Y592" s="13"/>
      <c r="Z592" s="13"/>
      <c r="AA592" s="13"/>
      <c r="AB592" s="13"/>
      <c r="AC592" s="17"/>
      <c r="AD592" s="17"/>
      <c r="AE592" s="20"/>
      <c r="AF592" s="20"/>
      <c r="AG592" s="6"/>
      <c r="AH592" t="e">
        <f>VLOOKUP(Таблица91112282710[[#This Row],[Название способа закупки]],ТаблСпосЗакуп[],2,FALSE)</f>
        <v>#N/A</v>
      </c>
      <c r="AI592" s="6"/>
      <c r="AJ592" t="e">
        <f>VLOOKUP(Таблица91112282710[[#This Row],[Название формы конкурентной закупки]],ТаблФормЗакуп[],2,FALSE)</f>
        <v>#N/A</v>
      </c>
      <c r="AM592" s="14"/>
      <c r="AN592" s="14"/>
      <c r="AO592" s="15"/>
      <c r="AP592" s="14"/>
      <c r="AQ592" s="14"/>
      <c r="AR592" s="14"/>
      <c r="AT592" s="2"/>
      <c r="AV592" s="6"/>
      <c r="AW592" t="e">
        <f>VLOOKUP(Таблица91112282710[[#This Row],[Название ПД1 для согласования]],ТаблПодрГазпром[],2,FALSE)</f>
        <v>#N/A</v>
      </c>
      <c r="AX592" s="6"/>
      <c r="AY592" t="e">
        <f>VLOOKUP(Таблица91112282710[[#This Row],[Название ПД2 для согласования]],ТаблПодрГазпром[],2,FALSE)</f>
        <v>#N/A</v>
      </c>
      <c r="AZ592" s="6"/>
      <c r="BA592" t="e">
        <f>VLOOKUP(Таблица91112282710[[#This Row],[Название ПД3 для согласования]],ТаблПодрГазпром[],2,FALSE)</f>
        <v>#N/A</v>
      </c>
      <c r="BB592" s="6"/>
      <c r="BC592" t="e">
        <f>VLOOKUP(Таблица91112282710[[#This Row],[Название ПД4 для согласования]],ТаблПодрГазпром[],2,FALSE)</f>
        <v>#N/A</v>
      </c>
      <c r="BD592" s="6"/>
      <c r="BE592" t="e">
        <f>VLOOKUP(Таблица91112282710[[#This Row],[Название ПД5 для согласования]],ТаблПодрГазпром[],2,FALSE)</f>
        <v>#N/A</v>
      </c>
      <c r="BF592" s="2"/>
      <c r="BG592" s="12"/>
      <c r="BH592" s="12"/>
      <c r="BI592" s="6"/>
      <c r="BJ592" t="e">
        <f>VLOOKUP(Таблица91112282710[[#This Row],[Название направления закупки]],ТаблНапрЗакуп[],2,FALSE)</f>
        <v>#N/A</v>
      </c>
      <c r="BK592" s="14"/>
      <c r="BL592" s="43" t="e">
        <f>VLOOKUP(Таблица91112282710[[#This Row],[Наименование подразделения-заявителя закупки (только для закупок ОАО "Газпром")]],ТаблПодрГазпром[],2,FALSE)</f>
        <v>#N/A</v>
      </c>
      <c r="BM592" s="14"/>
    </row>
    <row r="593" spans="1:65" x14ac:dyDescent="0.25">
      <c r="A593" s="2"/>
      <c r="B593" s="16"/>
      <c r="C593" s="6"/>
      <c r="D593" t="e">
        <f>VLOOKUP(Таблица91112282710[[#This Row],[Название документа, основания для закупки]],ТаблОснЗакуп[],2,FALSE)</f>
        <v>#N/A</v>
      </c>
      <c r="E593" s="2"/>
      <c r="F593" s="6"/>
      <c r="G593" s="41" t="e">
        <f>VLOOKUP(Таблица91112282710[[#This Row],[ Название раздела Плана]],ТаблРазделПлана4[],2,FALSE)</f>
        <v>#N/A</v>
      </c>
      <c r="H593" s="14"/>
      <c r="I593" s="14"/>
      <c r="J593" s="17"/>
      <c r="K593" s="17"/>
      <c r="L593" s="52"/>
      <c r="M593" s="51" t="e">
        <f>VLOOKUP(Таблица91112282710[[#This Row],[Предмет закупки для учета исключений  в годовом объеме закупок (Код исключения СМСП)]],ТаблИсключ,2,FALSE)</f>
        <v>#N/A</v>
      </c>
      <c r="N593" s="20"/>
      <c r="O593" s="12"/>
      <c r="P593" s="37"/>
      <c r="Q593" s="12"/>
      <c r="R593" s="12"/>
      <c r="S593" s="12"/>
      <c r="T593" s="16" t="e">
        <f>VLOOKUP(Таблица91112282710[[#This Row],[Ставка НДС]],ТаблицаСтавкиНДС[],2,FALSE)</f>
        <v>#N/A</v>
      </c>
      <c r="U593" s="6"/>
      <c r="V593" t="e">
        <f>VLOOKUP(Таблица91112282710[[#This Row],[Название источника финансирования]],ТаблИстФинанс[],2,FALSE)</f>
        <v>#N/A</v>
      </c>
      <c r="W593" s="2"/>
      <c r="X593" s="14"/>
      <c r="Y593" s="13"/>
      <c r="Z593" s="13"/>
      <c r="AA593" s="13"/>
      <c r="AB593" s="13"/>
      <c r="AC593" s="17"/>
      <c r="AD593" s="17"/>
      <c r="AE593" s="20"/>
      <c r="AF593" s="20"/>
      <c r="AG593" s="6"/>
      <c r="AH593" t="e">
        <f>VLOOKUP(Таблица91112282710[[#This Row],[Название способа закупки]],ТаблСпосЗакуп[],2,FALSE)</f>
        <v>#N/A</v>
      </c>
      <c r="AI593" s="6"/>
      <c r="AJ593" t="e">
        <f>VLOOKUP(Таблица91112282710[[#This Row],[Название формы конкурентной закупки]],ТаблФормЗакуп[],2,FALSE)</f>
        <v>#N/A</v>
      </c>
      <c r="AM593" s="14"/>
      <c r="AN593" s="14"/>
      <c r="AO593" s="15"/>
      <c r="AP593" s="14"/>
      <c r="AQ593" s="14"/>
      <c r="AR593" s="14"/>
      <c r="AT593" s="2"/>
      <c r="AV593" s="6"/>
      <c r="AW593" t="e">
        <f>VLOOKUP(Таблица91112282710[[#This Row],[Название ПД1 для согласования]],ТаблПодрГазпром[],2,FALSE)</f>
        <v>#N/A</v>
      </c>
      <c r="AX593" s="6"/>
      <c r="AY593" t="e">
        <f>VLOOKUP(Таблица91112282710[[#This Row],[Название ПД2 для согласования]],ТаблПодрГазпром[],2,FALSE)</f>
        <v>#N/A</v>
      </c>
      <c r="AZ593" s="6"/>
      <c r="BA593" t="e">
        <f>VLOOKUP(Таблица91112282710[[#This Row],[Название ПД3 для согласования]],ТаблПодрГазпром[],2,FALSE)</f>
        <v>#N/A</v>
      </c>
      <c r="BB593" s="6"/>
      <c r="BC593" t="e">
        <f>VLOOKUP(Таблица91112282710[[#This Row],[Название ПД4 для согласования]],ТаблПодрГазпром[],2,FALSE)</f>
        <v>#N/A</v>
      </c>
      <c r="BD593" s="6"/>
      <c r="BE593" t="e">
        <f>VLOOKUP(Таблица91112282710[[#This Row],[Название ПД5 для согласования]],ТаблПодрГазпром[],2,FALSE)</f>
        <v>#N/A</v>
      </c>
      <c r="BF593" s="2"/>
      <c r="BG593" s="12"/>
      <c r="BH593" s="12"/>
      <c r="BI593" s="6"/>
      <c r="BJ593" t="e">
        <f>VLOOKUP(Таблица91112282710[[#This Row],[Название направления закупки]],ТаблНапрЗакуп[],2,FALSE)</f>
        <v>#N/A</v>
      </c>
      <c r="BK593" s="14"/>
      <c r="BL593" s="44" t="e">
        <f>VLOOKUP(Таблица91112282710[[#This Row],[Наименование подразделения-заявителя закупки (только для закупок ОАО "Газпром")]],ТаблПодрГазпром[],2,FALSE)</f>
        <v>#N/A</v>
      </c>
      <c r="BM593" s="14"/>
    </row>
    <row r="594" spans="1:65" x14ac:dyDescent="0.25">
      <c r="A594" s="2"/>
      <c r="B594" s="16"/>
      <c r="C594" s="6"/>
      <c r="D594" t="e">
        <f>VLOOKUP(Таблица91112282710[[#This Row],[Название документа, основания для закупки]],ТаблОснЗакуп[],2,FALSE)</f>
        <v>#N/A</v>
      </c>
      <c r="E594" s="2"/>
      <c r="F594" s="6"/>
      <c r="G594" s="41" t="e">
        <f>VLOOKUP(Таблица91112282710[[#This Row],[ Название раздела Плана]],ТаблРазделПлана4[],2,FALSE)</f>
        <v>#N/A</v>
      </c>
      <c r="H594" s="14"/>
      <c r="I594" s="14"/>
      <c r="J594" s="17"/>
      <c r="K594" s="17"/>
      <c r="L594" s="52"/>
      <c r="M594" s="51" t="e">
        <f>VLOOKUP(Таблица91112282710[[#This Row],[Предмет закупки для учета исключений  в годовом объеме закупок (Код исключения СМСП)]],ТаблИсключ,2,FALSE)</f>
        <v>#N/A</v>
      </c>
      <c r="N594" s="20"/>
      <c r="O594" s="12"/>
      <c r="P594" s="37"/>
      <c r="Q594" s="12"/>
      <c r="R594" s="12"/>
      <c r="S594" s="12"/>
      <c r="T594" s="16" t="e">
        <f>VLOOKUP(Таблица91112282710[[#This Row],[Ставка НДС]],ТаблицаСтавкиНДС[],2,FALSE)</f>
        <v>#N/A</v>
      </c>
      <c r="U594" s="6"/>
      <c r="V594" t="e">
        <f>VLOOKUP(Таблица91112282710[[#This Row],[Название источника финансирования]],ТаблИстФинанс[],2,FALSE)</f>
        <v>#N/A</v>
      </c>
      <c r="W594" s="2"/>
      <c r="X594" s="14"/>
      <c r="Y594" s="13"/>
      <c r="Z594" s="13"/>
      <c r="AA594" s="13"/>
      <c r="AB594" s="13"/>
      <c r="AC594" s="17"/>
      <c r="AD594" s="17"/>
      <c r="AE594" s="20"/>
      <c r="AF594" s="20"/>
      <c r="AG594" s="6"/>
      <c r="AH594" t="e">
        <f>VLOOKUP(Таблица91112282710[[#This Row],[Название способа закупки]],ТаблСпосЗакуп[],2,FALSE)</f>
        <v>#N/A</v>
      </c>
      <c r="AI594" s="6"/>
      <c r="AJ594" t="e">
        <f>VLOOKUP(Таблица91112282710[[#This Row],[Название формы конкурентной закупки]],ТаблФормЗакуп[],2,FALSE)</f>
        <v>#N/A</v>
      </c>
      <c r="AM594" s="14"/>
      <c r="AN594" s="14"/>
      <c r="AO594" s="15"/>
      <c r="AP594" s="14"/>
      <c r="AQ594" s="14"/>
      <c r="AR594" s="14"/>
      <c r="AT594" s="2"/>
      <c r="AV594" s="6"/>
      <c r="AW594" t="e">
        <f>VLOOKUP(Таблица91112282710[[#This Row],[Название ПД1 для согласования]],ТаблПодрГазпром[],2,FALSE)</f>
        <v>#N/A</v>
      </c>
      <c r="AX594" s="6"/>
      <c r="AY594" t="e">
        <f>VLOOKUP(Таблица91112282710[[#This Row],[Название ПД2 для согласования]],ТаблПодрГазпром[],2,FALSE)</f>
        <v>#N/A</v>
      </c>
      <c r="AZ594" s="6"/>
      <c r="BA594" t="e">
        <f>VLOOKUP(Таблица91112282710[[#This Row],[Название ПД3 для согласования]],ТаблПодрГазпром[],2,FALSE)</f>
        <v>#N/A</v>
      </c>
      <c r="BB594" s="6"/>
      <c r="BC594" t="e">
        <f>VLOOKUP(Таблица91112282710[[#This Row],[Название ПД4 для согласования]],ТаблПодрГазпром[],2,FALSE)</f>
        <v>#N/A</v>
      </c>
      <c r="BD594" s="6"/>
      <c r="BE594" t="e">
        <f>VLOOKUP(Таблица91112282710[[#This Row],[Название ПД5 для согласования]],ТаблПодрГазпром[],2,FALSE)</f>
        <v>#N/A</v>
      </c>
      <c r="BF594" s="2"/>
      <c r="BG594" s="12"/>
      <c r="BH594" s="12"/>
      <c r="BI594" s="6"/>
      <c r="BJ594" t="e">
        <f>VLOOKUP(Таблица91112282710[[#This Row],[Название направления закупки]],ТаблНапрЗакуп[],2,FALSE)</f>
        <v>#N/A</v>
      </c>
      <c r="BK594" s="14"/>
      <c r="BL594" s="43" t="e">
        <f>VLOOKUP(Таблица91112282710[[#This Row],[Наименование подразделения-заявителя закупки (только для закупок ОАО "Газпром")]],ТаблПодрГазпром[],2,FALSE)</f>
        <v>#N/A</v>
      </c>
      <c r="BM594" s="14"/>
    </row>
    <row r="595" spans="1:65" x14ac:dyDescent="0.25">
      <c r="A595" s="2"/>
      <c r="B595" s="16"/>
      <c r="C595" s="6"/>
      <c r="D595" t="e">
        <f>VLOOKUP(Таблица91112282710[[#This Row],[Название документа, основания для закупки]],ТаблОснЗакуп[],2,FALSE)</f>
        <v>#N/A</v>
      </c>
      <c r="E595" s="2"/>
      <c r="F595" s="6"/>
      <c r="G595" s="41" t="e">
        <f>VLOOKUP(Таблица91112282710[[#This Row],[ Название раздела Плана]],ТаблРазделПлана4[],2,FALSE)</f>
        <v>#N/A</v>
      </c>
      <c r="H595" s="14"/>
      <c r="I595" s="14"/>
      <c r="J595" s="17"/>
      <c r="K595" s="17"/>
      <c r="L595" s="52"/>
      <c r="M595" s="51" t="e">
        <f>VLOOKUP(Таблица91112282710[[#This Row],[Предмет закупки для учета исключений  в годовом объеме закупок (Код исключения СМСП)]],ТаблИсключ,2,FALSE)</f>
        <v>#N/A</v>
      </c>
      <c r="N595" s="20"/>
      <c r="O595" s="12"/>
      <c r="P595" s="37"/>
      <c r="Q595" s="12"/>
      <c r="R595" s="12"/>
      <c r="S595" s="12"/>
      <c r="T595" s="16" t="e">
        <f>VLOOKUP(Таблица91112282710[[#This Row],[Ставка НДС]],ТаблицаСтавкиНДС[],2,FALSE)</f>
        <v>#N/A</v>
      </c>
      <c r="U595" s="6"/>
      <c r="V595" t="e">
        <f>VLOOKUP(Таблица91112282710[[#This Row],[Название источника финансирования]],ТаблИстФинанс[],2,FALSE)</f>
        <v>#N/A</v>
      </c>
      <c r="W595" s="2"/>
      <c r="X595" s="14"/>
      <c r="Y595" s="13"/>
      <c r="Z595" s="13"/>
      <c r="AA595" s="13"/>
      <c r="AB595" s="13"/>
      <c r="AC595" s="17"/>
      <c r="AD595" s="17"/>
      <c r="AE595" s="20"/>
      <c r="AF595" s="20"/>
      <c r="AG595" s="6"/>
      <c r="AH595" t="e">
        <f>VLOOKUP(Таблица91112282710[[#This Row],[Название способа закупки]],ТаблСпосЗакуп[],2,FALSE)</f>
        <v>#N/A</v>
      </c>
      <c r="AI595" s="6"/>
      <c r="AJ595" t="e">
        <f>VLOOKUP(Таблица91112282710[[#This Row],[Название формы конкурентной закупки]],ТаблФормЗакуп[],2,FALSE)</f>
        <v>#N/A</v>
      </c>
      <c r="AM595" s="14"/>
      <c r="AN595" s="14"/>
      <c r="AO595" s="15"/>
      <c r="AP595" s="14"/>
      <c r="AQ595" s="14"/>
      <c r="AR595" s="14"/>
      <c r="AT595" s="2"/>
      <c r="AV595" s="6"/>
      <c r="AW595" t="e">
        <f>VLOOKUP(Таблица91112282710[[#This Row],[Название ПД1 для согласования]],ТаблПодрГазпром[],2,FALSE)</f>
        <v>#N/A</v>
      </c>
      <c r="AX595" s="6"/>
      <c r="AY595" t="e">
        <f>VLOOKUP(Таблица91112282710[[#This Row],[Название ПД2 для согласования]],ТаблПодрГазпром[],2,FALSE)</f>
        <v>#N/A</v>
      </c>
      <c r="AZ595" s="6"/>
      <c r="BA595" t="e">
        <f>VLOOKUP(Таблица91112282710[[#This Row],[Название ПД3 для согласования]],ТаблПодрГазпром[],2,FALSE)</f>
        <v>#N/A</v>
      </c>
      <c r="BB595" s="6"/>
      <c r="BC595" t="e">
        <f>VLOOKUP(Таблица91112282710[[#This Row],[Название ПД4 для согласования]],ТаблПодрГазпром[],2,FALSE)</f>
        <v>#N/A</v>
      </c>
      <c r="BD595" s="6"/>
      <c r="BE595" t="e">
        <f>VLOOKUP(Таблица91112282710[[#This Row],[Название ПД5 для согласования]],ТаблПодрГазпром[],2,FALSE)</f>
        <v>#N/A</v>
      </c>
      <c r="BF595" s="2"/>
      <c r="BG595" s="12"/>
      <c r="BH595" s="12"/>
      <c r="BI595" s="6"/>
      <c r="BJ595" t="e">
        <f>VLOOKUP(Таблица91112282710[[#This Row],[Название направления закупки]],ТаблНапрЗакуп[],2,FALSE)</f>
        <v>#N/A</v>
      </c>
      <c r="BK595" s="14"/>
      <c r="BL595" s="44" t="e">
        <f>VLOOKUP(Таблица91112282710[[#This Row],[Наименование подразделения-заявителя закупки (только для закупок ОАО "Газпром")]],ТаблПодрГазпром[],2,FALSE)</f>
        <v>#N/A</v>
      </c>
      <c r="BM595" s="14"/>
    </row>
    <row r="596" spans="1:65" x14ac:dyDescent="0.25">
      <c r="A596" s="2"/>
      <c r="B596" s="16"/>
      <c r="C596" s="6"/>
      <c r="D596" t="e">
        <f>VLOOKUP(Таблица91112282710[[#This Row],[Название документа, основания для закупки]],ТаблОснЗакуп[],2,FALSE)</f>
        <v>#N/A</v>
      </c>
      <c r="E596" s="2"/>
      <c r="F596" s="6"/>
      <c r="G596" s="41" t="e">
        <f>VLOOKUP(Таблица91112282710[[#This Row],[ Название раздела Плана]],ТаблРазделПлана4[],2,FALSE)</f>
        <v>#N/A</v>
      </c>
      <c r="H596" s="14"/>
      <c r="I596" s="14"/>
      <c r="J596" s="17"/>
      <c r="K596" s="17"/>
      <c r="L596" s="52"/>
      <c r="M596" s="51" t="e">
        <f>VLOOKUP(Таблица91112282710[[#This Row],[Предмет закупки для учета исключений  в годовом объеме закупок (Код исключения СМСП)]],ТаблИсключ,2,FALSE)</f>
        <v>#N/A</v>
      </c>
      <c r="N596" s="20"/>
      <c r="O596" s="12"/>
      <c r="P596" s="37"/>
      <c r="Q596" s="12"/>
      <c r="R596" s="12"/>
      <c r="S596" s="12"/>
      <c r="T596" s="16" t="e">
        <f>VLOOKUP(Таблица91112282710[[#This Row],[Ставка НДС]],ТаблицаСтавкиНДС[],2,FALSE)</f>
        <v>#N/A</v>
      </c>
      <c r="U596" s="6"/>
      <c r="V596" t="e">
        <f>VLOOKUP(Таблица91112282710[[#This Row],[Название источника финансирования]],ТаблИстФинанс[],2,FALSE)</f>
        <v>#N/A</v>
      </c>
      <c r="W596" s="2"/>
      <c r="X596" s="14"/>
      <c r="Y596" s="13"/>
      <c r="Z596" s="13"/>
      <c r="AA596" s="13"/>
      <c r="AB596" s="13"/>
      <c r="AC596" s="17"/>
      <c r="AD596" s="17"/>
      <c r="AE596" s="20"/>
      <c r="AF596" s="20"/>
      <c r="AG596" s="6"/>
      <c r="AH596" t="e">
        <f>VLOOKUP(Таблица91112282710[[#This Row],[Название способа закупки]],ТаблСпосЗакуп[],2,FALSE)</f>
        <v>#N/A</v>
      </c>
      <c r="AI596" s="6"/>
      <c r="AJ596" t="e">
        <f>VLOOKUP(Таблица91112282710[[#This Row],[Название формы конкурентной закупки]],ТаблФормЗакуп[],2,FALSE)</f>
        <v>#N/A</v>
      </c>
      <c r="AM596" s="14"/>
      <c r="AN596" s="14"/>
      <c r="AO596" s="15"/>
      <c r="AP596" s="14"/>
      <c r="AQ596" s="14"/>
      <c r="AR596" s="14"/>
      <c r="AT596" s="2"/>
      <c r="AV596" s="6"/>
      <c r="AW596" t="e">
        <f>VLOOKUP(Таблица91112282710[[#This Row],[Название ПД1 для согласования]],ТаблПодрГазпром[],2,FALSE)</f>
        <v>#N/A</v>
      </c>
      <c r="AX596" s="6"/>
      <c r="AY596" t="e">
        <f>VLOOKUP(Таблица91112282710[[#This Row],[Название ПД2 для согласования]],ТаблПодрГазпром[],2,FALSE)</f>
        <v>#N/A</v>
      </c>
      <c r="AZ596" s="6"/>
      <c r="BA596" t="e">
        <f>VLOOKUP(Таблица91112282710[[#This Row],[Название ПД3 для согласования]],ТаблПодрГазпром[],2,FALSE)</f>
        <v>#N/A</v>
      </c>
      <c r="BB596" s="6"/>
      <c r="BC596" t="e">
        <f>VLOOKUP(Таблица91112282710[[#This Row],[Название ПД4 для согласования]],ТаблПодрГазпром[],2,FALSE)</f>
        <v>#N/A</v>
      </c>
      <c r="BD596" s="6"/>
      <c r="BE596" t="e">
        <f>VLOOKUP(Таблица91112282710[[#This Row],[Название ПД5 для согласования]],ТаблПодрГазпром[],2,FALSE)</f>
        <v>#N/A</v>
      </c>
      <c r="BF596" s="2"/>
      <c r="BG596" s="12"/>
      <c r="BH596" s="12"/>
      <c r="BI596" s="6"/>
      <c r="BJ596" t="e">
        <f>VLOOKUP(Таблица91112282710[[#This Row],[Название направления закупки]],ТаблНапрЗакуп[],2,FALSE)</f>
        <v>#N/A</v>
      </c>
      <c r="BK596" s="14"/>
      <c r="BL596" s="43" t="e">
        <f>VLOOKUP(Таблица91112282710[[#This Row],[Наименование подразделения-заявителя закупки (только для закупок ОАО "Газпром")]],ТаблПодрГазпром[],2,FALSE)</f>
        <v>#N/A</v>
      </c>
      <c r="BM596" s="14"/>
    </row>
    <row r="597" spans="1:65" x14ac:dyDescent="0.25">
      <c r="A597" s="2"/>
      <c r="B597" s="16"/>
      <c r="C597" s="6"/>
      <c r="D597" t="e">
        <f>VLOOKUP(Таблица91112282710[[#This Row],[Название документа, основания для закупки]],ТаблОснЗакуп[],2,FALSE)</f>
        <v>#N/A</v>
      </c>
      <c r="E597" s="2"/>
      <c r="F597" s="6"/>
      <c r="G597" s="41" t="e">
        <f>VLOOKUP(Таблица91112282710[[#This Row],[ Название раздела Плана]],ТаблРазделПлана4[],2,FALSE)</f>
        <v>#N/A</v>
      </c>
      <c r="H597" s="14"/>
      <c r="I597" s="14"/>
      <c r="J597" s="17"/>
      <c r="K597" s="17"/>
      <c r="L597" s="52"/>
      <c r="M597" s="51" t="e">
        <f>VLOOKUP(Таблица91112282710[[#This Row],[Предмет закупки для учета исключений  в годовом объеме закупок (Код исключения СМСП)]],ТаблИсключ,2,FALSE)</f>
        <v>#N/A</v>
      </c>
      <c r="N597" s="20"/>
      <c r="O597" s="12"/>
      <c r="P597" s="37"/>
      <c r="Q597" s="12"/>
      <c r="R597" s="12"/>
      <c r="S597" s="12"/>
      <c r="T597" s="16" t="e">
        <f>VLOOKUP(Таблица91112282710[[#This Row],[Ставка НДС]],ТаблицаСтавкиНДС[],2,FALSE)</f>
        <v>#N/A</v>
      </c>
      <c r="U597" s="6"/>
      <c r="V597" t="e">
        <f>VLOOKUP(Таблица91112282710[[#This Row],[Название источника финансирования]],ТаблИстФинанс[],2,FALSE)</f>
        <v>#N/A</v>
      </c>
      <c r="W597" s="2"/>
      <c r="X597" s="14"/>
      <c r="Y597" s="13"/>
      <c r="Z597" s="13"/>
      <c r="AA597" s="13"/>
      <c r="AB597" s="13"/>
      <c r="AC597" s="17"/>
      <c r="AD597" s="17"/>
      <c r="AE597" s="20"/>
      <c r="AF597" s="20"/>
      <c r="AG597" s="6"/>
      <c r="AH597" t="e">
        <f>VLOOKUP(Таблица91112282710[[#This Row],[Название способа закупки]],ТаблСпосЗакуп[],2,FALSE)</f>
        <v>#N/A</v>
      </c>
      <c r="AI597" s="6"/>
      <c r="AJ597" t="e">
        <f>VLOOKUP(Таблица91112282710[[#This Row],[Название формы конкурентной закупки]],ТаблФормЗакуп[],2,FALSE)</f>
        <v>#N/A</v>
      </c>
      <c r="AM597" s="14"/>
      <c r="AN597" s="14"/>
      <c r="AO597" s="15"/>
      <c r="AP597" s="14"/>
      <c r="AQ597" s="14"/>
      <c r="AR597" s="14"/>
      <c r="AT597" s="2"/>
      <c r="AV597" s="6"/>
      <c r="AW597" t="e">
        <f>VLOOKUP(Таблица91112282710[[#This Row],[Название ПД1 для согласования]],ТаблПодрГазпром[],2,FALSE)</f>
        <v>#N/A</v>
      </c>
      <c r="AX597" s="6"/>
      <c r="AY597" t="e">
        <f>VLOOKUP(Таблица91112282710[[#This Row],[Название ПД2 для согласования]],ТаблПодрГазпром[],2,FALSE)</f>
        <v>#N/A</v>
      </c>
      <c r="AZ597" s="6"/>
      <c r="BA597" t="e">
        <f>VLOOKUP(Таблица91112282710[[#This Row],[Название ПД3 для согласования]],ТаблПодрГазпром[],2,FALSE)</f>
        <v>#N/A</v>
      </c>
      <c r="BB597" s="6"/>
      <c r="BC597" t="e">
        <f>VLOOKUP(Таблица91112282710[[#This Row],[Название ПД4 для согласования]],ТаблПодрГазпром[],2,FALSE)</f>
        <v>#N/A</v>
      </c>
      <c r="BD597" s="6"/>
      <c r="BE597" t="e">
        <f>VLOOKUP(Таблица91112282710[[#This Row],[Название ПД5 для согласования]],ТаблПодрГазпром[],2,FALSE)</f>
        <v>#N/A</v>
      </c>
      <c r="BF597" s="2"/>
      <c r="BG597" s="12"/>
      <c r="BH597" s="12"/>
      <c r="BI597" s="6"/>
      <c r="BJ597" t="e">
        <f>VLOOKUP(Таблица91112282710[[#This Row],[Название направления закупки]],ТаблНапрЗакуп[],2,FALSE)</f>
        <v>#N/A</v>
      </c>
      <c r="BK597" s="14"/>
      <c r="BL597" s="44" t="e">
        <f>VLOOKUP(Таблица91112282710[[#This Row],[Наименование подразделения-заявителя закупки (только для закупок ОАО "Газпром")]],ТаблПодрГазпром[],2,FALSE)</f>
        <v>#N/A</v>
      </c>
      <c r="BM597" s="14"/>
    </row>
    <row r="598" spans="1:65" x14ac:dyDescent="0.25">
      <c r="A598" s="2"/>
      <c r="B598" s="16"/>
      <c r="C598" s="6"/>
      <c r="D598" t="e">
        <f>VLOOKUP(Таблица91112282710[[#This Row],[Название документа, основания для закупки]],ТаблОснЗакуп[],2,FALSE)</f>
        <v>#N/A</v>
      </c>
      <c r="E598" s="2"/>
      <c r="F598" s="6"/>
      <c r="G598" s="41" t="e">
        <f>VLOOKUP(Таблица91112282710[[#This Row],[ Название раздела Плана]],ТаблРазделПлана4[],2,FALSE)</f>
        <v>#N/A</v>
      </c>
      <c r="H598" s="14"/>
      <c r="I598" s="14"/>
      <c r="J598" s="17"/>
      <c r="K598" s="17"/>
      <c r="L598" s="52"/>
      <c r="M598" s="51" t="e">
        <f>VLOOKUP(Таблица91112282710[[#This Row],[Предмет закупки для учета исключений  в годовом объеме закупок (Код исключения СМСП)]],ТаблИсключ,2,FALSE)</f>
        <v>#N/A</v>
      </c>
      <c r="N598" s="20"/>
      <c r="O598" s="12"/>
      <c r="P598" s="37"/>
      <c r="Q598" s="12"/>
      <c r="R598" s="12"/>
      <c r="S598" s="12"/>
      <c r="T598" s="16" t="e">
        <f>VLOOKUP(Таблица91112282710[[#This Row],[Ставка НДС]],ТаблицаСтавкиНДС[],2,FALSE)</f>
        <v>#N/A</v>
      </c>
      <c r="U598" s="6"/>
      <c r="V598" t="e">
        <f>VLOOKUP(Таблица91112282710[[#This Row],[Название источника финансирования]],ТаблИстФинанс[],2,FALSE)</f>
        <v>#N/A</v>
      </c>
      <c r="W598" s="2"/>
      <c r="X598" s="14"/>
      <c r="Y598" s="13"/>
      <c r="Z598" s="13"/>
      <c r="AA598" s="13"/>
      <c r="AB598" s="13"/>
      <c r="AC598" s="17"/>
      <c r="AD598" s="17"/>
      <c r="AE598" s="20"/>
      <c r="AF598" s="20"/>
      <c r="AG598" s="6"/>
      <c r="AH598" t="e">
        <f>VLOOKUP(Таблица91112282710[[#This Row],[Название способа закупки]],ТаблСпосЗакуп[],2,FALSE)</f>
        <v>#N/A</v>
      </c>
      <c r="AI598" s="6"/>
      <c r="AJ598" t="e">
        <f>VLOOKUP(Таблица91112282710[[#This Row],[Название формы конкурентной закупки]],ТаблФормЗакуп[],2,FALSE)</f>
        <v>#N/A</v>
      </c>
      <c r="AM598" s="14"/>
      <c r="AN598" s="14"/>
      <c r="AO598" s="15"/>
      <c r="AP598" s="14"/>
      <c r="AQ598" s="14"/>
      <c r="AR598" s="14"/>
      <c r="AT598" s="2"/>
      <c r="AV598" s="6"/>
      <c r="AW598" t="e">
        <f>VLOOKUP(Таблица91112282710[[#This Row],[Название ПД1 для согласования]],ТаблПодрГазпром[],2,FALSE)</f>
        <v>#N/A</v>
      </c>
      <c r="AX598" s="6"/>
      <c r="AY598" t="e">
        <f>VLOOKUP(Таблица91112282710[[#This Row],[Название ПД2 для согласования]],ТаблПодрГазпром[],2,FALSE)</f>
        <v>#N/A</v>
      </c>
      <c r="AZ598" s="6"/>
      <c r="BA598" t="e">
        <f>VLOOKUP(Таблица91112282710[[#This Row],[Название ПД3 для согласования]],ТаблПодрГазпром[],2,FALSE)</f>
        <v>#N/A</v>
      </c>
      <c r="BB598" s="6"/>
      <c r="BC598" t="e">
        <f>VLOOKUP(Таблица91112282710[[#This Row],[Название ПД4 для согласования]],ТаблПодрГазпром[],2,FALSE)</f>
        <v>#N/A</v>
      </c>
      <c r="BD598" s="6"/>
      <c r="BE598" t="e">
        <f>VLOOKUP(Таблица91112282710[[#This Row],[Название ПД5 для согласования]],ТаблПодрГазпром[],2,FALSE)</f>
        <v>#N/A</v>
      </c>
      <c r="BF598" s="2"/>
      <c r="BG598" s="12"/>
      <c r="BH598" s="12"/>
      <c r="BI598" s="6"/>
      <c r="BJ598" t="e">
        <f>VLOOKUP(Таблица91112282710[[#This Row],[Название направления закупки]],ТаблНапрЗакуп[],2,FALSE)</f>
        <v>#N/A</v>
      </c>
      <c r="BK598" s="14"/>
      <c r="BL598" s="43" t="e">
        <f>VLOOKUP(Таблица91112282710[[#This Row],[Наименование подразделения-заявителя закупки (только для закупок ОАО "Газпром")]],ТаблПодрГазпром[],2,FALSE)</f>
        <v>#N/A</v>
      </c>
      <c r="BM598" s="14"/>
    </row>
    <row r="599" spans="1:65" x14ac:dyDescent="0.25">
      <c r="A599" s="2"/>
      <c r="B599" s="16"/>
      <c r="C599" s="6"/>
      <c r="D599" t="e">
        <f>VLOOKUP(Таблица91112282710[[#This Row],[Название документа, основания для закупки]],ТаблОснЗакуп[],2,FALSE)</f>
        <v>#N/A</v>
      </c>
      <c r="E599" s="2"/>
      <c r="F599" s="6"/>
      <c r="G599" s="41" t="e">
        <f>VLOOKUP(Таблица91112282710[[#This Row],[ Название раздела Плана]],ТаблРазделПлана4[],2,FALSE)</f>
        <v>#N/A</v>
      </c>
      <c r="H599" s="14"/>
      <c r="I599" s="14"/>
      <c r="J599" s="17"/>
      <c r="K599" s="17"/>
      <c r="L599" s="52"/>
      <c r="M599" s="51" t="e">
        <f>VLOOKUP(Таблица91112282710[[#This Row],[Предмет закупки для учета исключений  в годовом объеме закупок (Код исключения СМСП)]],ТаблИсключ,2,FALSE)</f>
        <v>#N/A</v>
      </c>
      <c r="N599" s="20"/>
      <c r="O599" s="12"/>
      <c r="P599" s="37"/>
      <c r="Q599" s="12"/>
      <c r="R599" s="12"/>
      <c r="S599" s="12"/>
      <c r="T599" s="16" t="e">
        <f>VLOOKUP(Таблица91112282710[[#This Row],[Ставка НДС]],ТаблицаСтавкиНДС[],2,FALSE)</f>
        <v>#N/A</v>
      </c>
      <c r="U599" s="6"/>
      <c r="V599" t="e">
        <f>VLOOKUP(Таблица91112282710[[#This Row],[Название источника финансирования]],ТаблИстФинанс[],2,FALSE)</f>
        <v>#N/A</v>
      </c>
      <c r="W599" s="2"/>
      <c r="X599" s="14"/>
      <c r="Y599" s="13"/>
      <c r="Z599" s="13"/>
      <c r="AA599" s="13"/>
      <c r="AB599" s="13"/>
      <c r="AC599" s="17"/>
      <c r="AD599" s="17"/>
      <c r="AE599" s="20"/>
      <c r="AF599" s="20"/>
      <c r="AG599" s="6"/>
      <c r="AH599" t="e">
        <f>VLOOKUP(Таблица91112282710[[#This Row],[Название способа закупки]],ТаблСпосЗакуп[],2,FALSE)</f>
        <v>#N/A</v>
      </c>
      <c r="AI599" s="6"/>
      <c r="AJ599" t="e">
        <f>VLOOKUP(Таблица91112282710[[#This Row],[Название формы конкурентной закупки]],ТаблФормЗакуп[],2,FALSE)</f>
        <v>#N/A</v>
      </c>
      <c r="AM599" s="14"/>
      <c r="AN599" s="14"/>
      <c r="AO599" s="15"/>
      <c r="AP599" s="14"/>
      <c r="AQ599" s="14"/>
      <c r="AR599" s="14"/>
      <c r="AT599" s="2"/>
      <c r="AV599" s="6"/>
      <c r="AW599" t="e">
        <f>VLOOKUP(Таблица91112282710[[#This Row],[Название ПД1 для согласования]],ТаблПодрГазпром[],2,FALSE)</f>
        <v>#N/A</v>
      </c>
      <c r="AX599" s="6"/>
      <c r="AY599" t="e">
        <f>VLOOKUP(Таблица91112282710[[#This Row],[Название ПД2 для согласования]],ТаблПодрГазпром[],2,FALSE)</f>
        <v>#N/A</v>
      </c>
      <c r="AZ599" s="6"/>
      <c r="BA599" t="e">
        <f>VLOOKUP(Таблица91112282710[[#This Row],[Название ПД3 для согласования]],ТаблПодрГазпром[],2,FALSE)</f>
        <v>#N/A</v>
      </c>
      <c r="BB599" s="6"/>
      <c r="BC599" t="e">
        <f>VLOOKUP(Таблица91112282710[[#This Row],[Название ПД4 для согласования]],ТаблПодрГазпром[],2,FALSE)</f>
        <v>#N/A</v>
      </c>
      <c r="BD599" s="6"/>
      <c r="BE599" t="e">
        <f>VLOOKUP(Таблица91112282710[[#This Row],[Название ПД5 для согласования]],ТаблПодрГазпром[],2,FALSE)</f>
        <v>#N/A</v>
      </c>
      <c r="BF599" s="2"/>
      <c r="BG599" s="12"/>
      <c r="BH599" s="12"/>
      <c r="BI599" s="6"/>
      <c r="BJ599" t="e">
        <f>VLOOKUP(Таблица91112282710[[#This Row],[Название направления закупки]],ТаблНапрЗакуп[],2,FALSE)</f>
        <v>#N/A</v>
      </c>
      <c r="BK599" s="14"/>
      <c r="BL599" s="44" t="e">
        <f>VLOOKUP(Таблица91112282710[[#This Row],[Наименование подразделения-заявителя закупки (только для закупок ОАО "Газпром")]],ТаблПодрГазпром[],2,FALSE)</f>
        <v>#N/A</v>
      </c>
      <c r="BM599" s="14"/>
    </row>
    <row r="600" spans="1:65" x14ac:dyDescent="0.25">
      <c r="A600" s="2"/>
      <c r="B600" s="16"/>
      <c r="C600" s="6"/>
      <c r="D600" t="e">
        <f>VLOOKUP(Таблица91112282710[[#This Row],[Название документа, основания для закупки]],ТаблОснЗакуп[],2,FALSE)</f>
        <v>#N/A</v>
      </c>
      <c r="E600" s="2"/>
      <c r="F600" s="6"/>
      <c r="G600" s="41" t="e">
        <f>VLOOKUP(Таблица91112282710[[#This Row],[ Название раздела Плана]],ТаблРазделПлана4[],2,FALSE)</f>
        <v>#N/A</v>
      </c>
      <c r="H600" s="14"/>
      <c r="I600" s="14"/>
      <c r="J600" s="17"/>
      <c r="K600" s="17"/>
      <c r="L600" s="52"/>
      <c r="M600" s="51" t="e">
        <f>VLOOKUP(Таблица91112282710[[#This Row],[Предмет закупки для учета исключений  в годовом объеме закупок (Код исключения СМСП)]],ТаблИсключ,2,FALSE)</f>
        <v>#N/A</v>
      </c>
      <c r="N600" s="20"/>
      <c r="O600" s="12"/>
      <c r="P600" s="37"/>
      <c r="Q600" s="12"/>
      <c r="R600" s="12"/>
      <c r="S600" s="12"/>
      <c r="T600" s="16" t="e">
        <f>VLOOKUP(Таблица91112282710[[#This Row],[Ставка НДС]],ТаблицаСтавкиНДС[],2,FALSE)</f>
        <v>#N/A</v>
      </c>
      <c r="U600" s="6"/>
      <c r="V600" t="e">
        <f>VLOOKUP(Таблица91112282710[[#This Row],[Название источника финансирования]],ТаблИстФинанс[],2,FALSE)</f>
        <v>#N/A</v>
      </c>
      <c r="W600" s="2"/>
      <c r="X600" s="14"/>
      <c r="Y600" s="13"/>
      <c r="Z600" s="13"/>
      <c r="AA600" s="13"/>
      <c r="AB600" s="13"/>
      <c r="AC600" s="17"/>
      <c r="AD600" s="17"/>
      <c r="AE600" s="20"/>
      <c r="AF600" s="20"/>
      <c r="AG600" s="6"/>
      <c r="AH600" t="e">
        <f>VLOOKUP(Таблица91112282710[[#This Row],[Название способа закупки]],ТаблСпосЗакуп[],2,FALSE)</f>
        <v>#N/A</v>
      </c>
      <c r="AI600" s="6"/>
      <c r="AJ600" t="e">
        <f>VLOOKUP(Таблица91112282710[[#This Row],[Название формы конкурентной закупки]],ТаблФормЗакуп[],2,FALSE)</f>
        <v>#N/A</v>
      </c>
      <c r="AM600" s="14"/>
      <c r="AN600" s="14"/>
      <c r="AO600" s="15"/>
      <c r="AP600" s="14"/>
      <c r="AQ600" s="14"/>
      <c r="AR600" s="14"/>
      <c r="AT600" s="2"/>
      <c r="AV600" s="6"/>
      <c r="AW600" t="e">
        <f>VLOOKUP(Таблица91112282710[[#This Row],[Название ПД1 для согласования]],ТаблПодрГазпром[],2,FALSE)</f>
        <v>#N/A</v>
      </c>
      <c r="AX600" s="6"/>
      <c r="AY600" t="e">
        <f>VLOOKUP(Таблица91112282710[[#This Row],[Название ПД2 для согласования]],ТаблПодрГазпром[],2,FALSE)</f>
        <v>#N/A</v>
      </c>
      <c r="AZ600" s="6"/>
      <c r="BA600" t="e">
        <f>VLOOKUP(Таблица91112282710[[#This Row],[Название ПД3 для согласования]],ТаблПодрГазпром[],2,FALSE)</f>
        <v>#N/A</v>
      </c>
      <c r="BB600" s="6"/>
      <c r="BC600" t="e">
        <f>VLOOKUP(Таблица91112282710[[#This Row],[Название ПД4 для согласования]],ТаблПодрГазпром[],2,FALSE)</f>
        <v>#N/A</v>
      </c>
      <c r="BD600" s="6"/>
      <c r="BE600" t="e">
        <f>VLOOKUP(Таблица91112282710[[#This Row],[Название ПД5 для согласования]],ТаблПодрГазпром[],2,FALSE)</f>
        <v>#N/A</v>
      </c>
      <c r="BF600" s="2"/>
      <c r="BG600" s="12"/>
      <c r="BH600" s="12"/>
      <c r="BI600" s="6"/>
      <c r="BJ600" t="e">
        <f>VLOOKUP(Таблица91112282710[[#This Row],[Название направления закупки]],ТаблНапрЗакуп[],2,FALSE)</f>
        <v>#N/A</v>
      </c>
      <c r="BK600" s="14"/>
      <c r="BL600" s="43" t="e">
        <f>VLOOKUP(Таблица91112282710[[#This Row],[Наименование подразделения-заявителя закупки (только для закупок ОАО "Газпром")]],ТаблПодрГазпром[],2,FALSE)</f>
        <v>#N/A</v>
      </c>
      <c r="BM600" s="14"/>
    </row>
    <row r="601" spans="1:65" x14ac:dyDescent="0.25">
      <c r="A601" s="2"/>
      <c r="B601" s="16"/>
      <c r="C601" s="6"/>
      <c r="D601" t="e">
        <f>VLOOKUP(Таблица91112282710[[#This Row],[Название документа, основания для закупки]],ТаблОснЗакуп[],2,FALSE)</f>
        <v>#N/A</v>
      </c>
      <c r="E601" s="2"/>
      <c r="F601" s="6"/>
      <c r="G601" s="41" t="e">
        <f>VLOOKUP(Таблица91112282710[[#This Row],[ Название раздела Плана]],ТаблРазделПлана4[],2,FALSE)</f>
        <v>#N/A</v>
      </c>
      <c r="H601" s="14"/>
      <c r="I601" s="14"/>
      <c r="J601" s="17"/>
      <c r="K601" s="17"/>
      <c r="L601" s="52"/>
      <c r="M601" s="51" t="e">
        <f>VLOOKUP(Таблица91112282710[[#This Row],[Предмет закупки для учета исключений  в годовом объеме закупок (Код исключения СМСП)]],ТаблИсключ,2,FALSE)</f>
        <v>#N/A</v>
      </c>
      <c r="N601" s="20"/>
      <c r="O601" s="12"/>
      <c r="P601" s="37"/>
      <c r="Q601" s="12"/>
      <c r="R601" s="12"/>
      <c r="S601" s="12"/>
      <c r="T601" s="16" t="e">
        <f>VLOOKUP(Таблица91112282710[[#This Row],[Ставка НДС]],ТаблицаСтавкиНДС[],2,FALSE)</f>
        <v>#N/A</v>
      </c>
      <c r="U601" s="6"/>
      <c r="V601" t="e">
        <f>VLOOKUP(Таблица91112282710[[#This Row],[Название источника финансирования]],ТаблИстФинанс[],2,FALSE)</f>
        <v>#N/A</v>
      </c>
      <c r="W601" s="2"/>
      <c r="X601" s="14"/>
      <c r="Y601" s="13"/>
      <c r="Z601" s="13"/>
      <c r="AA601" s="13"/>
      <c r="AB601" s="13"/>
      <c r="AC601" s="17"/>
      <c r="AD601" s="17"/>
      <c r="AE601" s="20"/>
      <c r="AF601" s="20"/>
      <c r="AG601" s="6"/>
      <c r="AH601" t="e">
        <f>VLOOKUP(Таблица91112282710[[#This Row],[Название способа закупки]],ТаблСпосЗакуп[],2,FALSE)</f>
        <v>#N/A</v>
      </c>
      <c r="AI601" s="6"/>
      <c r="AJ601" t="e">
        <f>VLOOKUP(Таблица91112282710[[#This Row],[Название формы конкурентной закупки]],ТаблФормЗакуп[],2,FALSE)</f>
        <v>#N/A</v>
      </c>
      <c r="AM601" s="14"/>
      <c r="AN601" s="14"/>
      <c r="AO601" s="15"/>
      <c r="AP601" s="14"/>
      <c r="AQ601" s="14"/>
      <c r="AR601" s="14"/>
      <c r="AT601" s="2"/>
      <c r="AV601" s="6"/>
      <c r="AW601" t="e">
        <f>VLOOKUP(Таблица91112282710[[#This Row],[Название ПД1 для согласования]],ТаблПодрГазпром[],2,FALSE)</f>
        <v>#N/A</v>
      </c>
      <c r="AX601" s="6"/>
      <c r="AY601" t="e">
        <f>VLOOKUP(Таблица91112282710[[#This Row],[Название ПД2 для согласования]],ТаблПодрГазпром[],2,FALSE)</f>
        <v>#N/A</v>
      </c>
      <c r="AZ601" s="6"/>
      <c r="BA601" t="e">
        <f>VLOOKUP(Таблица91112282710[[#This Row],[Название ПД3 для согласования]],ТаблПодрГазпром[],2,FALSE)</f>
        <v>#N/A</v>
      </c>
      <c r="BB601" s="6"/>
      <c r="BC601" t="e">
        <f>VLOOKUP(Таблица91112282710[[#This Row],[Название ПД4 для согласования]],ТаблПодрГазпром[],2,FALSE)</f>
        <v>#N/A</v>
      </c>
      <c r="BD601" s="6"/>
      <c r="BE601" t="e">
        <f>VLOOKUP(Таблица91112282710[[#This Row],[Название ПД5 для согласования]],ТаблПодрГазпром[],2,FALSE)</f>
        <v>#N/A</v>
      </c>
      <c r="BF601" s="2"/>
      <c r="BG601" s="12"/>
      <c r="BH601" s="12"/>
      <c r="BI601" s="6"/>
      <c r="BJ601" t="e">
        <f>VLOOKUP(Таблица91112282710[[#This Row],[Название направления закупки]],ТаблНапрЗакуп[],2,FALSE)</f>
        <v>#N/A</v>
      </c>
      <c r="BK601" s="14"/>
      <c r="BL601" s="44" t="e">
        <f>VLOOKUP(Таблица91112282710[[#This Row],[Наименование подразделения-заявителя закупки (только для закупок ОАО "Газпром")]],ТаблПодрГазпром[],2,FALSE)</f>
        <v>#N/A</v>
      </c>
      <c r="BM601" s="14"/>
    </row>
    <row r="602" spans="1:65" x14ac:dyDescent="0.25">
      <c r="A602" s="2"/>
      <c r="B602" s="16"/>
      <c r="C602" s="6"/>
      <c r="D602" t="e">
        <f>VLOOKUP(Таблица91112282710[[#This Row],[Название документа, основания для закупки]],ТаблОснЗакуп[],2,FALSE)</f>
        <v>#N/A</v>
      </c>
      <c r="E602" s="2"/>
      <c r="F602" s="6"/>
      <c r="G602" s="41" t="e">
        <f>VLOOKUP(Таблица91112282710[[#This Row],[ Название раздела Плана]],ТаблРазделПлана4[],2,FALSE)</f>
        <v>#N/A</v>
      </c>
      <c r="H602" s="14"/>
      <c r="I602" s="14"/>
      <c r="J602" s="17"/>
      <c r="K602" s="17"/>
      <c r="L602" s="52"/>
      <c r="M602" s="51" t="e">
        <f>VLOOKUP(Таблица91112282710[[#This Row],[Предмет закупки для учета исключений  в годовом объеме закупок (Код исключения СМСП)]],ТаблИсключ,2,FALSE)</f>
        <v>#N/A</v>
      </c>
      <c r="N602" s="20"/>
      <c r="O602" s="12"/>
      <c r="P602" s="37"/>
      <c r="Q602" s="12"/>
      <c r="R602" s="12"/>
      <c r="S602" s="12"/>
      <c r="T602" s="16" t="e">
        <f>VLOOKUP(Таблица91112282710[[#This Row],[Ставка НДС]],ТаблицаСтавкиНДС[],2,FALSE)</f>
        <v>#N/A</v>
      </c>
      <c r="U602" s="6"/>
      <c r="V602" t="e">
        <f>VLOOKUP(Таблица91112282710[[#This Row],[Название источника финансирования]],ТаблИстФинанс[],2,FALSE)</f>
        <v>#N/A</v>
      </c>
      <c r="W602" s="2"/>
      <c r="X602" s="14"/>
      <c r="Y602" s="13"/>
      <c r="Z602" s="13"/>
      <c r="AA602" s="13"/>
      <c r="AB602" s="13"/>
      <c r="AC602" s="17"/>
      <c r="AD602" s="17"/>
      <c r="AE602" s="20"/>
      <c r="AF602" s="20"/>
      <c r="AG602" s="6"/>
      <c r="AH602" t="e">
        <f>VLOOKUP(Таблица91112282710[[#This Row],[Название способа закупки]],ТаблСпосЗакуп[],2,FALSE)</f>
        <v>#N/A</v>
      </c>
      <c r="AI602" s="6"/>
      <c r="AJ602" t="e">
        <f>VLOOKUP(Таблица91112282710[[#This Row],[Название формы конкурентной закупки]],ТаблФормЗакуп[],2,FALSE)</f>
        <v>#N/A</v>
      </c>
      <c r="AM602" s="14"/>
      <c r="AN602" s="14"/>
      <c r="AO602" s="15"/>
      <c r="AP602" s="14"/>
      <c r="AQ602" s="14"/>
      <c r="AR602" s="14"/>
      <c r="AT602" s="2"/>
      <c r="AV602" s="6"/>
      <c r="AW602" t="e">
        <f>VLOOKUP(Таблица91112282710[[#This Row],[Название ПД1 для согласования]],ТаблПодрГазпром[],2,FALSE)</f>
        <v>#N/A</v>
      </c>
      <c r="AX602" s="6"/>
      <c r="AY602" t="e">
        <f>VLOOKUP(Таблица91112282710[[#This Row],[Название ПД2 для согласования]],ТаблПодрГазпром[],2,FALSE)</f>
        <v>#N/A</v>
      </c>
      <c r="AZ602" s="6"/>
      <c r="BA602" t="e">
        <f>VLOOKUP(Таблица91112282710[[#This Row],[Название ПД3 для согласования]],ТаблПодрГазпром[],2,FALSE)</f>
        <v>#N/A</v>
      </c>
      <c r="BB602" s="6"/>
      <c r="BC602" t="e">
        <f>VLOOKUP(Таблица91112282710[[#This Row],[Название ПД4 для согласования]],ТаблПодрГазпром[],2,FALSE)</f>
        <v>#N/A</v>
      </c>
      <c r="BD602" s="6"/>
      <c r="BE602" t="e">
        <f>VLOOKUP(Таблица91112282710[[#This Row],[Название ПД5 для согласования]],ТаблПодрГазпром[],2,FALSE)</f>
        <v>#N/A</v>
      </c>
      <c r="BF602" s="2"/>
      <c r="BG602" s="12"/>
      <c r="BH602" s="12"/>
      <c r="BI602" s="6"/>
      <c r="BJ602" t="e">
        <f>VLOOKUP(Таблица91112282710[[#This Row],[Название направления закупки]],ТаблНапрЗакуп[],2,FALSE)</f>
        <v>#N/A</v>
      </c>
      <c r="BK602" s="14"/>
      <c r="BL602" s="43" t="e">
        <f>VLOOKUP(Таблица91112282710[[#This Row],[Наименование подразделения-заявителя закупки (только для закупок ОАО "Газпром")]],ТаблПодрГазпром[],2,FALSE)</f>
        <v>#N/A</v>
      </c>
      <c r="BM602" s="14"/>
    </row>
    <row r="603" spans="1:65" x14ac:dyDescent="0.25">
      <c r="A603" s="2"/>
      <c r="B603" s="16"/>
      <c r="C603" s="6"/>
      <c r="D603" t="e">
        <f>VLOOKUP(Таблица91112282710[[#This Row],[Название документа, основания для закупки]],ТаблОснЗакуп[],2,FALSE)</f>
        <v>#N/A</v>
      </c>
      <c r="E603" s="2"/>
      <c r="F603" s="6"/>
      <c r="G603" s="41" t="e">
        <f>VLOOKUP(Таблица91112282710[[#This Row],[ Название раздела Плана]],ТаблРазделПлана4[],2,FALSE)</f>
        <v>#N/A</v>
      </c>
      <c r="H603" s="14"/>
      <c r="I603" s="14"/>
      <c r="J603" s="17"/>
      <c r="K603" s="17"/>
      <c r="L603" s="52"/>
      <c r="M603" s="51" t="e">
        <f>VLOOKUP(Таблица91112282710[[#This Row],[Предмет закупки для учета исключений  в годовом объеме закупок (Код исключения СМСП)]],ТаблИсключ,2,FALSE)</f>
        <v>#N/A</v>
      </c>
      <c r="N603" s="20"/>
      <c r="O603" s="12"/>
      <c r="P603" s="37"/>
      <c r="Q603" s="12"/>
      <c r="R603" s="12"/>
      <c r="S603" s="12"/>
      <c r="T603" s="16" t="e">
        <f>VLOOKUP(Таблица91112282710[[#This Row],[Ставка НДС]],ТаблицаСтавкиНДС[],2,FALSE)</f>
        <v>#N/A</v>
      </c>
      <c r="U603" s="6"/>
      <c r="V603" t="e">
        <f>VLOOKUP(Таблица91112282710[[#This Row],[Название источника финансирования]],ТаблИстФинанс[],2,FALSE)</f>
        <v>#N/A</v>
      </c>
      <c r="W603" s="2"/>
      <c r="X603" s="14"/>
      <c r="Y603" s="13"/>
      <c r="Z603" s="13"/>
      <c r="AA603" s="13"/>
      <c r="AB603" s="13"/>
      <c r="AC603" s="17"/>
      <c r="AD603" s="17"/>
      <c r="AE603" s="20"/>
      <c r="AF603" s="20"/>
      <c r="AG603" s="6"/>
      <c r="AH603" t="e">
        <f>VLOOKUP(Таблица91112282710[[#This Row],[Название способа закупки]],ТаблСпосЗакуп[],2,FALSE)</f>
        <v>#N/A</v>
      </c>
      <c r="AI603" s="6"/>
      <c r="AJ603" t="e">
        <f>VLOOKUP(Таблица91112282710[[#This Row],[Название формы конкурентной закупки]],ТаблФормЗакуп[],2,FALSE)</f>
        <v>#N/A</v>
      </c>
      <c r="AM603" s="14"/>
      <c r="AN603" s="14"/>
      <c r="AO603" s="15"/>
      <c r="AP603" s="14"/>
      <c r="AQ603" s="14"/>
      <c r="AR603" s="14"/>
      <c r="AT603" s="2"/>
      <c r="AV603" s="6"/>
      <c r="AW603" t="e">
        <f>VLOOKUP(Таблица91112282710[[#This Row],[Название ПД1 для согласования]],ТаблПодрГазпром[],2,FALSE)</f>
        <v>#N/A</v>
      </c>
      <c r="AX603" s="6"/>
      <c r="AY603" t="e">
        <f>VLOOKUP(Таблица91112282710[[#This Row],[Название ПД2 для согласования]],ТаблПодрГазпром[],2,FALSE)</f>
        <v>#N/A</v>
      </c>
      <c r="AZ603" s="6"/>
      <c r="BA603" t="e">
        <f>VLOOKUP(Таблица91112282710[[#This Row],[Название ПД3 для согласования]],ТаблПодрГазпром[],2,FALSE)</f>
        <v>#N/A</v>
      </c>
      <c r="BB603" s="6"/>
      <c r="BC603" t="e">
        <f>VLOOKUP(Таблица91112282710[[#This Row],[Название ПД4 для согласования]],ТаблПодрГазпром[],2,FALSE)</f>
        <v>#N/A</v>
      </c>
      <c r="BD603" s="6"/>
      <c r="BE603" t="e">
        <f>VLOOKUP(Таблица91112282710[[#This Row],[Название ПД5 для согласования]],ТаблПодрГазпром[],2,FALSE)</f>
        <v>#N/A</v>
      </c>
      <c r="BF603" s="2"/>
      <c r="BG603" s="12"/>
      <c r="BH603" s="12"/>
      <c r="BI603" s="6"/>
      <c r="BJ603" t="e">
        <f>VLOOKUP(Таблица91112282710[[#This Row],[Название направления закупки]],ТаблНапрЗакуп[],2,FALSE)</f>
        <v>#N/A</v>
      </c>
      <c r="BK603" s="14"/>
      <c r="BL603" s="44" t="e">
        <f>VLOOKUP(Таблица91112282710[[#This Row],[Наименование подразделения-заявителя закупки (только для закупок ОАО "Газпром")]],ТаблПодрГазпром[],2,FALSE)</f>
        <v>#N/A</v>
      </c>
      <c r="BM603" s="14"/>
    </row>
    <row r="604" spans="1:65" x14ac:dyDescent="0.25">
      <c r="A604" s="2"/>
      <c r="B604" s="16"/>
      <c r="C604" s="6"/>
      <c r="D604" t="e">
        <f>VLOOKUP(Таблица91112282710[[#This Row],[Название документа, основания для закупки]],ТаблОснЗакуп[],2,FALSE)</f>
        <v>#N/A</v>
      </c>
      <c r="E604" s="2"/>
      <c r="F604" s="6"/>
      <c r="G604" s="41" t="e">
        <f>VLOOKUP(Таблица91112282710[[#This Row],[ Название раздела Плана]],ТаблРазделПлана4[],2,FALSE)</f>
        <v>#N/A</v>
      </c>
      <c r="H604" s="14"/>
      <c r="I604" s="14"/>
      <c r="J604" s="17"/>
      <c r="K604" s="17"/>
      <c r="L604" s="52"/>
      <c r="M604" s="51" t="e">
        <f>VLOOKUP(Таблица91112282710[[#This Row],[Предмет закупки для учета исключений  в годовом объеме закупок (Код исключения СМСП)]],ТаблИсключ,2,FALSE)</f>
        <v>#N/A</v>
      </c>
      <c r="N604" s="20"/>
      <c r="O604" s="12"/>
      <c r="P604" s="37"/>
      <c r="Q604" s="12"/>
      <c r="R604" s="12"/>
      <c r="S604" s="12"/>
      <c r="T604" s="16" t="e">
        <f>VLOOKUP(Таблица91112282710[[#This Row],[Ставка НДС]],ТаблицаСтавкиНДС[],2,FALSE)</f>
        <v>#N/A</v>
      </c>
      <c r="U604" s="6"/>
      <c r="V604" t="e">
        <f>VLOOKUP(Таблица91112282710[[#This Row],[Название источника финансирования]],ТаблИстФинанс[],2,FALSE)</f>
        <v>#N/A</v>
      </c>
      <c r="W604" s="2"/>
      <c r="X604" s="14"/>
      <c r="Y604" s="13"/>
      <c r="Z604" s="13"/>
      <c r="AA604" s="13"/>
      <c r="AB604" s="13"/>
      <c r="AC604" s="17"/>
      <c r="AD604" s="17"/>
      <c r="AE604" s="20"/>
      <c r="AF604" s="20"/>
      <c r="AG604" s="6"/>
      <c r="AH604" t="e">
        <f>VLOOKUP(Таблица91112282710[[#This Row],[Название способа закупки]],ТаблСпосЗакуп[],2,FALSE)</f>
        <v>#N/A</v>
      </c>
      <c r="AI604" s="6"/>
      <c r="AJ604" t="e">
        <f>VLOOKUP(Таблица91112282710[[#This Row],[Название формы конкурентной закупки]],ТаблФормЗакуп[],2,FALSE)</f>
        <v>#N/A</v>
      </c>
      <c r="AM604" s="14"/>
      <c r="AN604" s="14"/>
      <c r="AO604" s="15"/>
      <c r="AP604" s="14"/>
      <c r="AQ604" s="14"/>
      <c r="AR604" s="14"/>
      <c r="AT604" s="2"/>
      <c r="AV604" s="6"/>
      <c r="AW604" t="e">
        <f>VLOOKUP(Таблица91112282710[[#This Row],[Название ПД1 для согласования]],ТаблПодрГазпром[],2,FALSE)</f>
        <v>#N/A</v>
      </c>
      <c r="AX604" s="6"/>
      <c r="AY604" t="e">
        <f>VLOOKUP(Таблица91112282710[[#This Row],[Название ПД2 для согласования]],ТаблПодрГазпром[],2,FALSE)</f>
        <v>#N/A</v>
      </c>
      <c r="AZ604" s="6"/>
      <c r="BA604" t="e">
        <f>VLOOKUP(Таблица91112282710[[#This Row],[Название ПД3 для согласования]],ТаблПодрГазпром[],2,FALSE)</f>
        <v>#N/A</v>
      </c>
      <c r="BB604" s="6"/>
      <c r="BC604" t="e">
        <f>VLOOKUP(Таблица91112282710[[#This Row],[Название ПД4 для согласования]],ТаблПодрГазпром[],2,FALSE)</f>
        <v>#N/A</v>
      </c>
      <c r="BD604" s="6"/>
      <c r="BE604" t="e">
        <f>VLOOKUP(Таблица91112282710[[#This Row],[Название ПД5 для согласования]],ТаблПодрГазпром[],2,FALSE)</f>
        <v>#N/A</v>
      </c>
      <c r="BF604" s="2"/>
      <c r="BG604" s="12"/>
      <c r="BH604" s="12"/>
      <c r="BI604" s="6"/>
      <c r="BJ604" t="e">
        <f>VLOOKUP(Таблица91112282710[[#This Row],[Название направления закупки]],ТаблНапрЗакуп[],2,FALSE)</f>
        <v>#N/A</v>
      </c>
      <c r="BK604" s="14"/>
      <c r="BL604" s="43" t="e">
        <f>VLOOKUP(Таблица91112282710[[#This Row],[Наименование подразделения-заявителя закупки (только для закупок ОАО "Газпром")]],ТаблПодрГазпром[],2,FALSE)</f>
        <v>#N/A</v>
      </c>
      <c r="BM604" s="14"/>
    </row>
    <row r="605" spans="1:65" x14ac:dyDescent="0.25">
      <c r="A605" s="2"/>
      <c r="B605" s="16"/>
      <c r="C605" s="6"/>
      <c r="D605" t="e">
        <f>VLOOKUP(Таблица91112282710[[#This Row],[Название документа, основания для закупки]],ТаблОснЗакуп[],2,FALSE)</f>
        <v>#N/A</v>
      </c>
      <c r="E605" s="2"/>
      <c r="F605" s="6"/>
      <c r="G605" s="41" t="e">
        <f>VLOOKUP(Таблица91112282710[[#This Row],[ Название раздела Плана]],ТаблРазделПлана4[],2,FALSE)</f>
        <v>#N/A</v>
      </c>
      <c r="H605" s="14"/>
      <c r="I605" s="14"/>
      <c r="J605" s="17"/>
      <c r="K605" s="17"/>
      <c r="L605" s="52"/>
      <c r="M605" s="51" t="e">
        <f>VLOOKUP(Таблица91112282710[[#This Row],[Предмет закупки для учета исключений  в годовом объеме закупок (Код исключения СМСП)]],ТаблИсключ,2,FALSE)</f>
        <v>#N/A</v>
      </c>
      <c r="N605" s="20"/>
      <c r="O605" s="12"/>
      <c r="P605" s="37"/>
      <c r="Q605" s="12"/>
      <c r="R605" s="12"/>
      <c r="S605" s="12"/>
      <c r="T605" s="16" t="e">
        <f>VLOOKUP(Таблица91112282710[[#This Row],[Ставка НДС]],ТаблицаСтавкиНДС[],2,FALSE)</f>
        <v>#N/A</v>
      </c>
      <c r="U605" s="6"/>
      <c r="V605" t="e">
        <f>VLOOKUP(Таблица91112282710[[#This Row],[Название источника финансирования]],ТаблИстФинанс[],2,FALSE)</f>
        <v>#N/A</v>
      </c>
      <c r="W605" s="2"/>
      <c r="X605" s="14"/>
      <c r="Y605" s="13"/>
      <c r="Z605" s="13"/>
      <c r="AA605" s="13"/>
      <c r="AB605" s="13"/>
      <c r="AC605" s="17"/>
      <c r="AD605" s="17"/>
      <c r="AE605" s="20"/>
      <c r="AF605" s="20"/>
      <c r="AG605" s="6"/>
      <c r="AH605" t="e">
        <f>VLOOKUP(Таблица91112282710[[#This Row],[Название способа закупки]],ТаблСпосЗакуп[],2,FALSE)</f>
        <v>#N/A</v>
      </c>
      <c r="AI605" s="6"/>
      <c r="AJ605" t="e">
        <f>VLOOKUP(Таблица91112282710[[#This Row],[Название формы конкурентной закупки]],ТаблФормЗакуп[],2,FALSE)</f>
        <v>#N/A</v>
      </c>
      <c r="AM605" s="14"/>
      <c r="AN605" s="14"/>
      <c r="AO605" s="15"/>
      <c r="AP605" s="14"/>
      <c r="AQ605" s="14"/>
      <c r="AR605" s="14"/>
      <c r="AT605" s="2"/>
      <c r="AV605" s="6"/>
      <c r="AW605" t="e">
        <f>VLOOKUP(Таблица91112282710[[#This Row],[Название ПД1 для согласования]],ТаблПодрГазпром[],2,FALSE)</f>
        <v>#N/A</v>
      </c>
      <c r="AX605" s="6"/>
      <c r="AY605" t="e">
        <f>VLOOKUP(Таблица91112282710[[#This Row],[Название ПД2 для согласования]],ТаблПодрГазпром[],2,FALSE)</f>
        <v>#N/A</v>
      </c>
      <c r="AZ605" s="6"/>
      <c r="BA605" t="e">
        <f>VLOOKUP(Таблица91112282710[[#This Row],[Название ПД3 для согласования]],ТаблПодрГазпром[],2,FALSE)</f>
        <v>#N/A</v>
      </c>
      <c r="BB605" s="6"/>
      <c r="BC605" t="e">
        <f>VLOOKUP(Таблица91112282710[[#This Row],[Название ПД4 для согласования]],ТаблПодрГазпром[],2,FALSE)</f>
        <v>#N/A</v>
      </c>
      <c r="BD605" s="6"/>
      <c r="BE605" t="e">
        <f>VLOOKUP(Таблица91112282710[[#This Row],[Название ПД5 для согласования]],ТаблПодрГазпром[],2,FALSE)</f>
        <v>#N/A</v>
      </c>
      <c r="BF605" s="2"/>
      <c r="BG605" s="12"/>
      <c r="BH605" s="12"/>
      <c r="BI605" s="6"/>
      <c r="BJ605" t="e">
        <f>VLOOKUP(Таблица91112282710[[#This Row],[Название направления закупки]],ТаблНапрЗакуп[],2,FALSE)</f>
        <v>#N/A</v>
      </c>
      <c r="BK605" s="14"/>
      <c r="BL605" s="44" t="e">
        <f>VLOOKUP(Таблица91112282710[[#This Row],[Наименование подразделения-заявителя закупки (только для закупок ОАО "Газпром")]],ТаблПодрГазпром[],2,FALSE)</f>
        <v>#N/A</v>
      </c>
      <c r="BM605" s="14"/>
    </row>
    <row r="606" spans="1:65" x14ac:dyDescent="0.25">
      <c r="A606" s="2"/>
      <c r="B606" s="16"/>
      <c r="C606" s="6"/>
      <c r="D606" t="e">
        <f>VLOOKUP(Таблица91112282710[[#This Row],[Название документа, основания для закупки]],ТаблОснЗакуп[],2,FALSE)</f>
        <v>#N/A</v>
      </c>
      <c r="E606" s="2"/>
      <c r="F606" s="6"/>
      <c r="G606" s="41" t="e">
        <f>VLOOKUP(Таблица91112282710[[#This Row],[ Название раздела Плана]],ТаблРазделПлана4[],2,FALSE)</f>
        <v>#N/A</v>
      </c>
      <c r="H606" s="14"/>
      <c r="I606" s="14"/>
      <c r="J606" s="17"/>
      <c r="K606" s="17"/>
      <c r="L606" s="52"/>
      <c r="M606" s="51" t="e">
        <f>VLOOKUP(Таблица91112282710[[#This Row],[Предмет закупки для учета исключений  в годовом объеме закупок (Код исключения СМСП)]],ТаблИсключ,2,FALSE)</f>
        <v>#N/A</v>
      </c>
      <c r="N606" s="20"/>
      <c r="O606" s="12"/>
      <c r="P606" s="37"/>
      <c r="Q606" s="12"/>
      <c r="R606" s="12"/>
      <c r="S606" s="12"/>
      <c r="T606" s="16" t="e">
        <f>VLOOKUP(Таблица91112282710[[#This Row],[Ставка НДС]],ТаблицаСтавкиНДС[],2,FALSE)</f>
        <v>#N/A</v>
      </c>
      <c r="U606" s="6"/>
      <c r="V606" t="e">
        <f>VLOOKUP(Таблица91112282710[[#This Row],[Название источника финансирования]],ТаблИстФинанс[],2,FALSE)</f>
        <v>#N/A</v>
      </c>
      <c r="W606" s="2"/>
      <c r="X606" s="14"/>
      <c r="Y606" s="13"/>
      <c r="Z606" s="13"/>
      <c r="AA606" s="13"/>
      <c r="AB606" s="13"/>
      <c r="AC606" s="17"/>
      <c r="AD606" s="17"/>
      <c r="AE606" s="20"/>
      <c r="AF606" s="20"/>
      <c r="AG606" s="6"/>
      <c r="AH606" t="e">
        <f>VLOOKUP(Таблица91112282710[[#This Row],[Название способа закупки]],ТаблСпосЗакуп[],2,FALSE)</f>
        <v>#N/A</v>
      </c>
      <c r="AI606" s="6"/>
      <c r="AJ606" t="e">
        <f>VLOOKUP(Таблица91112282710[[#This Row],[Название формы конкурентной закупки]],ТаблФормЗакуп[],2,FALSE)</f>
        <v>#N/A</v>
      </c>
      <c r="AM606" s="14"/>
      <c r="AN606" s="14"/>
      <c r="AO606" s="15"/>
      <c r="AP606" s="14"/>
      <c r="AQ606" s="14"/>
      <c r="AR606" s="14"/>
      <c r="AT606" s="2"/>
      <c r="AV606" s="6"/>
      <c r="AW606" t="e">
        <f>VLOOKUP(Таблица91112282710[[#This Row],[Название ПД1 для согласования]],ТаблПодрГазпром[],2,FALSE)</f>
        <v>#N/A</v>
      </c>
      <c r="AX606" s="6"/>
      <c r="AY606" t="e">
        <f>VLOOKUP(Таблица91112282710[[#This Row],[Название ПД2 для согласования]],ТаблПодрГазпром[],2,FALSE)</f>
        <v>#N/A</v>
      </c>
      <c r="AZ606" s="6"/>
      <c r="BA606" t="e">
        <f>VLOOKUP(Таблица91112282710[[#This Row],[Название ПД3 для согласования]],ТаблПодрГазпром[],2,FALSE)</f>
        <v>#N/A</v>
      </c>
      <c r="BB606" s="6"/>
      <c r="BC606" t="e">
        <f>VLOOKUP(Таблица91112282710[[#This Row],[Название ПД4 для согласования]],ТаблПодрГазпром[],2,FALSE)</f>
        <v>#N/A</v>
      </c>
      <c r="BD606" s="6"/>
      <c r="BE606" t="e">
        <f>VLOOKUP(Таблица91112282710[[#This Row],[Название ПД5 для согласования]],ТаблПодрГазпром[],2,FALSE)</f>
        <v>#N/A</v>
      </c>
      <c r="BF606" s="2"/>
      <c r="BG606" s="12"/>
      <c r="BH606" s="12"/>
      <c r="BI606" s="6"/>
      <c r="BJ606" t="e">
        <f>VLOOKUP(Таблица91112282710[[#This Row],[Название направления закупки]],ТаблНапрЗакуп[],2,FALSE)</f>
        <v>#N/A</v>
      </c>
      <c r="BK606" s="14"/>
      <c r="BL606" s="43" t="e">
        <f>VLOOKUP(Таблица91112282710[[#This Row],[Наименование подразделения-заявителя закупки (только для закупок ОАО "Газпром")]],ТаблПодрГазпром[],2,FALSE)</f>
        <v>#N/A</v>
      </c>
      <c r="BM606" s="14"/>
    </row>
    <row r="607" spans="1:65" x14ac:dyDescent="0.25">
      <c r="A607" s="2"/>
      <c r="B607" s="16"/>
      <c r="C607" s="6"/>
      <c r="D607" t="e">
        <f>VLOOKUP(Таблица91112282710[[#This Row],[Название документа, основания для закупки]],ТаблОснЗакуп[],2,FALSE)</f>
        <v>#N/A</v>
      </c>
      <c r="E607" s="2"/>
      <c r="F607" s="6"/>
      <c r="G607" s="41" t="e">
        <f>VLOOKUP(Таблица91112282710[[#This Row],[ Название раздела Плана]],ТаблРазделПлана4[],2,FALSE)</f>
        <v>#N/A</v>
      </c>
      <c r="H607" s="14"/>
      <c r="I607" s="14"/>
      <c r="J607" s="17"/>
      <c r="K607" s="17"/>
      <c r="L607" s="52"/>
      <c r="M607" s="51" t="e">
        <f>VLOOKUP(Таблица91112282710[[#This Row],[Предмет закупки для учета исключений  в годовом объеме закупок (Код исключения СМСП)]],ТаблИсключ,2,FALSE)</f>
        <v>#N/A</v>
      </c>
      <c r="N607" s="20"/>
      <c r="O607" s="12"/>
      <c r="P607" s="37"/>
      <c r="Q607" s="12"/>
      <c r="R607" s="12"/>
      <c r="S607" s="12"/>
      <c r="T607" s="16" t="e">
        <f>VLOOKUP(Таблица91112282710[[#This Row],[Ставка НДС]],ТаблицаСтавкиНДС[],2,FALSE)</f>
        <v>#N/A</v>
      </c>
      <c r="U607" s="6"/>
      <c r="V607" t="e">
        <f>VLOOKUP(Таблица91112282710[[#This Row],[Название источника финансирования]],ТаблИстФинанс[],2,FALSE)</f>
        <v>#N/A</v>
      </c>
      <c r="W607" s="2"/>
      <c r="X607" s="14"/>
      <c r="Y607" s="13"/>
      <c r="Z607" s="13"/>
      <c r="AA607" s="13"/>
      <c r="AB607" s="13"/>
      <c r="AC607" s="17"/>
      <c r="AD607" s="17"/>
      <c r="AE607" s="20"/>
      <c r="AF607" s="20"/>
      <c r="AG607" s="6"/>
      <c r="AH607" t="e">
        <f>VLOOKUP(Таблица91112282710[[#This Row],[Название способа закупки]],ТаблСпосЗакуп[],2,FALSE)</f>
        <v>#N/A</v>
      </c>
      <c r="AI607" s="6"/>
      <c r="AJ607" t="e">
        <f>VLOOKUP(Таблица91112282710[[#This Row],[Название формы конкурентной закупки]],ТаблФормЗакуп[],2,FALSE)</f>
        <v>#N/A</v>
      </c>
      <c r="AM607" s="14"/>
      <c r="AN607" s="14"/>
      <c r="AO607" s="15"/>
      <c r="AP607" s="14"/>
      <c r="AQ607" s="14"/>
      <c r="AR607" s="14"/>
      <c r="AT607" s="2"/>
      <c r="AV607" s="6"/>
      <c r="AW607" t="e">
        <f>VLOOKUP(Таблица91112282710[[#This Row],[Название ПД1 для согласования]],ТаблПодрГазпром[],2,FALSE)</f>
        <v>#N/A</v>
      </c>
      <c r="AX607" s="6"/>
      <c r="AY607" t="e">
        <f>VLOOKUP(Таблица91112282710[[#This Row],[Название ПД2 для согласования]],ТаблПодрГазпром[],2,FALSE)</f>
        <v>#N/A</v>
      </c>
      <c r="AZ607" s="6"/>
      <c r="BA607" t="e">
        <f>VLOOKUP(Таблица91112282710[[#This Row],[Название ПД3 для согласования]],ТаблПодрГазпром[],2,FALSE)</f>
        <v>#N/A</v>
      </c>
      <c r="BB607" s="6"/>
      <c r="BC607" t="e">
        <f>VLOOKUP(Таблица91112282710[[#This Row],[Название ПД4 для согласования]],ТаблПодрГазпром[],2,FALSE)</f>
        <v>#N/A</v>
      </c>
      <c r="BD607" s="6"/>
      <c r="BE607" t="e">
        <f>VLOOKUP(Таблица91112282710[[#This Row],[Название ПД5 для согласования]],ТаблПодрГазпром[],2,FALSE)</f>
        <v>#N/A</v>
      </c>
      <c r="BF607" s="2"/>
      <c r="BG607" s="12"/>
      <c r="BH607" s="12"/>
      <c r="BI607" s="6"/>
      <c r="BJ607" t="e">
        <f>VLOOKUP(Таблица91112282710[[#This Row],[Название направления закупки]],ТаблНапрЗакуп[],2,FALSE)</f>
        <v>#N/A</v>
      </c>
      <c r="BK607" s="14"/>
      <c r="BL607" s="44" t="e">
        <f>VLOOKUP(Таблица91112282710[[#This Row],[Наименование подразделения-заявителя закупки (только для закупок ОАО "Газпром")]],ТаблПодрГазпром[],2,FALSE)</f>
        <v>#N/A</v>
      </c>
      <c r="BM607" s="14"/>
    </row>
    <row r="608" spans="1:65" x14ac:dyDescent="0.25">
      <c r="A608" s="2"/>
      <c r="B608" s="16"/>
      <c r="C608" s="6"/>
      <c r="D608" t="e">
        <f>VLOOKUP(Таблица91112282710[[#This Row],[Название документа, основания для закупки]],ТаблОснЗакуп[],2,FALSE)</f>
        <v>#N/A</v>
      </c>
      <c r="E608" s="2"/>
      <c r="F608" s="6"/>
      <c r="G608" s="41" t="e">
        <f>VLOOKUP(Таблица91112282710[[#This Row],[ Название раздела Плана]],ТаблРазделПлана4[],2,FALSE)</f>
        <v>#N/A</v>
      </c>
      <c r="H608" s="14"/>
      <c r="I608" s="14"/>
      <c r="J608" s="17"/>
      <c r="K608" s="17"/>
      <c r="L608" s="52"/>
      <c r="M608" s="51" t="e">
        <f>VLOOKUP(Таблица91112282710[[#This Row],[Предмет закупки для учета исключений  в годовом объеме закупок (Код исключения СМСП)]],ТаблИсключ,2,FALSE)</f>
        <v>#N/A</v>
      </c>
      <c r="N608" s="20"/>
      <c r="O608" s="12"/>
      <c r="P608" s="37"/>
      <c r="Q608" s="12"/>
      <c r="R608" s="12"/>
      <c r="S608" s="12"/>
      <c r="T608" s="16" t="e">
        <f>VLOOKUP(Таблица91112282710[[#This Row],[Ставка НДС]],ТаблицаСтавкиНДС[],2,FALSE)</f>
        <v>#N/A</v>
      </c>
      <c r="U608" s="6"/>
      <c r="V608" t="e">
        <f>VLOOKUP(Таблица91112282710[[#This Row],[Название источника финансирования]],ТаблИстФинанс[],2,FALSE)</f>
        <v>#N/A</v>
      </c>
      <c r="W608" s="2"/>
      <c r="X608" s="14"/>
      <c r="Y608" s="13"/>
      <c r="Z608" s="13"/>
      <c r="AA608" s="13"/>
      <c r="AB608" s="13"/>
      <c r="AC608" s="17"/>
      <c r="AD608" s="17"/>
      <c r="AE608" s="20"/>
      <c r="AF608" s="20"/>
      <c r="AG608" s="6"/>
      <c r="AH608" t="e">
        <f>VLOOKUP(Таблица91112282710[[#This Row],[Название способа закупки]],ТаблСпосЗакуп[],2,FALSE)</f>
        <v>#N/A</v>
      </c>
      <c r="AI608" s="6"/>
      <c r="AJ608" t="e">
        <f>VLOOKUP(Таблица91112282710[[#This Row],[Название формы конкурентной закупки]],ТаблФормЗакуп[],2,FALSE)</f>
        <v>#N/A</v>
      </c>
      <c r="AM608" s="14"/>
      <c r="AN608" s="14"/>
      <c r="AO608" s="15"/>
      <c r="AP608" s="14"/>
      <c r="AQ608" s="14"/>
      <c r="AR608" s="14"/>
      <c r="AT608" s="2"/>
      <c r="AV608" s="6"/>
      <c r="AW608" t="e">
        <f>VLOOKUP(Таблица91112282710[[#This Row],[Название ПД1 для согласования]],ТаблПодрГазпром[],2,FALSE)</f>
        <v>#N/A</v>
      </c>
      <c r="AX608" s="6"/>
      <c r="AY608" t="e">
        <f>VLOOKUP(Таблица91112282710[[#This Row],[Название ПД2 для согласования]],ТаблПодрГазпром[],2,FALSE)</f>
        <v>#N/A</v>
      </c>
      <c r="AZ608" s="6"/>
      <c r="BA608" t="e">
        <f>VLOOKUP(Таблица91112282710[[#This Row],[Название ПД3 для согласования]],ТаблПодрГазпром[],2,FALSE)</f>
        <v>#N/A</v>
      </c>
      <c r="BB608" s="6"/>
      <c r="BC608" t="e">
        <f>VLOOKUP(Таблица91112282710[[#This Row],[Название ПД4 для согласования]],ТаблПодрГазпром[],2,FALSE)</f>
        <v>#N/A</v>
      </c>
      <c r="BD608" s="6"/>
      <c r="BE608" t="e">
        <f>VLOOKUP(Таблица91112282710[[#This Row],[Название ПД5 для согласования]],ТаблПодрГазпром[],2,FALSE)</f>
        <v>#N/A</v>
      </c>
      <c r="BF608" s="2"/>
      <c r="BG608" s="12"/>
      <c r="BH608" s="12"/>
      <c r="BI608" s="6"/>
      <c r="BJ608" t="e">
        <f>VLOOKUP(Таблица91112282710[[#This Row],[Название направления закупки]],ТаблНапрЗакуп[],2,FALSE)</f>
        <v>#N/A</v>
      </c>
      <c r="BK608" s="14"/>
      <c r="BL608" s="43" t="e">
        <f>VLOOKUP(Таблица91112282710[[#This Row],[Наименование подразделения-заявителя закупки (только для закупок ОАО "Газпром")]],ТаблПодрГазпром[],2,FALSE)</f>
        <v>#N/A</v>
      </c>
      <c r="BM608" s="14"/>
    </row>
    <row r="609" spans="1:65" x14ac:dyDescent="0.25">
      <c r="A609" s="2"/>
      <c r="B609" s="16"/>
      <c r="C609" s="6"/>
      <c r="D609" t="e">
        <f>VLOOKUP(Таблица91112282710[[#This Row],[Название документа, основания для закупки]],ТаблОснЗакуп[],2,FALSE)</f>
        <v>#N/A</v>
      </c>
      <c r="E609" s="2"/>
      <c r="F609" s="6"/>
      <c r="G609" s="41" t="e">
        <f>VLOOKUP(Таблица91112282710[[#This Row],[ Название раздела Плана]],ТаблРазделПлана4[],2,FALSE)</f>
        <v>#N/A</v>
      </c>
      <c r="H609" s="14"/>
      <c r="I609" s="14"/>
      <c r="J609" s="17"/>
      <c r="K609" s="17"/>
      <c r="L609" s="52"/>
      <c r="M609" s="51" t="e">
        <f>VLOOKUP(Таблица91112282710[[#This Row],[Предмет закупки для учета исключений  в годовом объеме закупок (Код исключения СМСП)]],ТаблИсключ,2,FALSE)</f>
        <v>#N/A</v>
      </c>
      <c r="N609" s="20"/>
      <c r="O609" s="12"/>
      <c r="P609" s="37"/>
      <c r="Q609" s="12"/>
      <c r="R609" s="12"/>
      <c r="S609" s="12"/>
      <c r="T609" s="16" t="e">
        <f>VLOOKUP(Таблица91112282710[[#This Row],[Ставка НДС]],ТаблицаСтавкиНДС[],2,FALSE)</f>
        <v>#N/A</v>
      </c>
      <c r="U609" s="6"/>
      <c r="V609" t="e">
        <f>VLOOKUP(Таблица91112282710[[#This Row],[Название источника финансирования]],ТаблИстФинанс[],2,FALSE)</f>
        <v>#N/A</v>
      </c>
      <c r="W609" s="2"/>
      <c r="X609" s="14"/>
      <c r="Y609" s="13"/>
      <c r="Z609" s="13"/>
      <c r="AA609" s="13"/>
      <c r="AB609" s="13"/>
      <c r="AC609" s="17"/>
      <c r="AD609" s="17"/>
      <c r="AE609" s="20"/>
      <c r="AF609" s="20"/>
      <c r="AG609" s="6"/>
      <c r="AH609" t="e">
        <f>VLOOKUP(Таблица91112282710[[#This Row],[Название способа закупки]],ТаблСпосЗакуп[],2,FALSE)</f>
        <v>#N/A</v>
      </c>
      <c r="AI609" s="6"/>
      <c r="AJ609" t="e">
        <f>VLOOKUP(Таблица91112282710[[#This Row],[Название формы конкурентной закупки]],ТаблФормЗакуп[],2,FALSE)</f>
        <v>#N/A</v>
      </c>
      <c r="AM609" s="14"/>
      <c r="AN609" s="14"/>
      <c r="AO609" s="15"/>
      <c r="AP609" s="14"/>
      <c r="AQ609" s="14"/>
      <c r="AR609" s="14"/>
      <c r="AT609" s="2"/>
      <c r="AV609" s="6"/>
      <c r="AW609" t="e">
        <f>VLOOKUP(Таблица91112282710[[#This Row],[Название ПД1 для согласования]],ТаблПодрГазпром[],2,FALSE)</f>
        <v>#N/A</v>
      </c>
      <c r="AX609" s="6"/>
      <c r="AY609" t="e">
        <f>VLOOKUP(Таблица91112282710[[#This Row],[Название ПД2 для согласования]],ТаблПодрГазпром[],2,FALSE)</f>
        <v>#N/A</v>
      </c>
      <c r="AZ609" s="6"/>
      <c r="BA609" t="e">
        <f>VLOOKUP(Таблица91112282710[[#This Row],[Название ПД3 для согласования]],ТаблПодрГазпром[],2,FALSE)</f>
        <v>#N/A</v>
      </c>
      <c r="BB609" s="6"/>
      <c r="BC609" t="e">
        <f>VLOOKUP(Таблица91112282710[[#This Row],[Название ПД4 для согласования]],ТаблПодрГазпром[],2,FALSE)</f>
        <v>#N/A</v>
      </c>
      <c r="BD609" s="6"/>
      <c r="BE609" t="e">
        <f>VLOOKUP(Таблица91112282710[[#This Row],[Название ПД5 для согласования]],ТаблПодрГазпром[],2,FALSE)</f>
        <v>#N/A</v>
      </c>
      <c r="BF609" s="2"/>
      <c r="BG609" s="12"/>
      <c r="BH609" s="12"/>
      <c r="BI609" s="6"/>
      <c r="BJ609" t="e">
        <f>VLOOKUP(Таблица91112282710[[#This Row],[Название направления закупки]],ТаблНапрЗакуп[],2,FALSE)</f>
        <v>#N/A</v>
      </c>
      <c r="BK609" s="14"/>
      <c r="BL609" s="44" t="e">
        <f>VLOOKUP(Таблица91112282710[[#This Row],[Наименование подразделения-заявителя закупки (только для закупок ОАО "Газпром")]],ТаблПодрГазпром[],2,FALSE)</f>
        <v>#N/A</v>
      </c>
      <c r="BM609" s="14"/>
    </row>
    <row r="610" spans="1:65" x14ac:dyDescent="0.25">
      <c r="A610" s="2"/>
      <c r="B610" s="16"/>
      <c r="C610" s="6"/>
      <c r="D610" t="e">
        <f>VLOOKUP(Таблица91112282710[[#This Row],[Название документа, основания для закупки]],ТаблОснЗакуп[],2,FALSE)</f>
        <v>#N/A</v>
      </c>
      <c r="E610" s="2"/>
      <c r="F610" s="6"/>
      <c r="G610" s="41" t="e">
        <f>VLOOKUP(Таблица91112282710[[#This Row],[ Название раздела Плана]],ТаблРазделПлана4[],2,FALSE)</f>
        <v>#N/A</v>
      </c>
      <c r="H610" s="14"/>
      <c r="I610" s="14"/>
      <c r="J610" s="17"/>
      <c r="K610" s="17"/>
      <c r="L610" s="52"/>
      <c r="M610" s="51" t="e">
        <f>VLOOKUP(Таблица91112282710[[#This Row],[Предмет закупки для учета исключений  в годовом объеме закупок (Код исключения СМСП)]],ТаблИсключ,2,FALSE)</f>
        <v>#N/A</v>
      </c>
      <c r="N610" s="20"/>
      <c r="O610" s="12"/>
      <c r="P610" s="37"/>
      <c r="Q610" s="12"/>
      <c r="R610" s="12"/>
      <c r="S610" s="12"/>
      <c r="T610" s="16" t="e">
        <f>VLOOKUP(Таблица91112282710[[#This Row],[Ставка НДС]],ТаблицаСтавкиНДС[],2,FALSE)</f>
        <v>#N/A</v>
      </c>
      <c r="U610" s="6"/>
      <c r="V610" t="e">
        <f>VLOOKUP(Таблица91112282710[[#This Row],[Название источника финансирования]],ТаблИстФинанс[],2,FALSE)</f>
        <v>#N/A</v>
      </c>
      <c r="W610" s="2"/>
      <c r="X610" s="14"/>
      <c r="Y610" s="13"/>
      <c r="Z610" s="13"/>
      <c r="AA610" s="13"/>
      <c r="AB610" s="13"/>
      <c r="AC610" s="17"/>
      <c r="AD610" s="17"/>
      <c r="AE610" s="20"/>
      <c r="AF610" s="20"/>
      <c r="AG610" s="6"/>
      <c r="AH610" t="e">
        <f>VLOOKUP(Таблица91112282710[[#This Row],[Название способа закупки]],ТаблСпосЗакуп[],2,FALSE)</f>
        <v>#N/A</v>
      </c>
      <c r="AI610" s="6"/>
      <c r="AJ610" t="e">
        <f>VLOOKUP(Таблица91112282710[[#This Row],[Название формы конкурентной закупки]],ТаблФормЗакуп[],2,FALSE)</f>
        <v>#N/A</v>
      </c>
      <c r="AM610" s="14"/>
      <c r="AN610" s="14"/>
      <c r="AO610" s="15"/>
      <c r="AP610" s="14"/>
      <c r="AQ610" s="14"/>
      <c r="AR610" s="14"/>
      <c r="AT610" s="2"/>
      <c r="AV610" s="6"/>
      <c r="AW610" t="e">
        <f>VLOOKUP(Таблица91112282710[[#This Row],[Название ПД1 для согласования]],ТаблПодрГазпром[],2,FALSE)</f>
        <v>#N/A</v>
      </c>
      <c r="AX610" s="6"/>
      <c r="AY610" t="e">
        <f>VLOOKUP(Таблица91112282710[[#This Row],[Название ПД2 для согласования]],ТаблПодрГазпром[],2,FALSE)</f>
        <v>#N/A</v>
      </c>
      <c r="AZ610" s="6"/>
      <c r="BA610" t="e">
        <f>VLOOKUP(Таблица91112282710[[#This Row],[Название ПД3 для согласования]],ТаблПодрГазпром[],2,FALSE)</f>
        <v>#N/A</v>
      </c>
      <c r="BB610" s="6"/>
      <c r="BC610" t="e">
        <f>VLOOKUP(Таблица91112282710[[#This Row],[Название ПД4 для согласования]],ТаблПодрГазпром[],2,FALSE)</f>
        <v>#N/A</v>
      </c>
      <c r="BD610" s="6"/>
      <c r="BE610" t="e">
        <f>VLOOKUP(Таблица91112282710[[#This Row],[Название ПД5 для согласования]],ТаблПодрГазпром[],2,FALSE)</f>
        <v>#N/A</v>
      </c>
      <c r="BF610" s="2"/>
      <c r="BG610" s="12"/>
      <c r="BH610" s="12"/>
      <c r="BI610" s="6"/>
      <c r="BJ610" t="e">
        <f>VLOOKUP(Таблица91112282710[[#This Row],[Название направления закупки]],ТаблНапрЗакуп[],2,FALSE)</f>
        <v>#N/A</v>
      </c>
      <c r="BK610" s="14"/>
      <c r="BL610" s="43" t="e">
        <f>VLOOKUP(Таблица91112282710[[#This Row],[Наименование подразделения-заявителя закупки (только для закупок ОАО "Газпром")]],ТаблПодрГазпром[],2,FALSE)</f>
        <v>#N/A</v>
      </c>
      <c r="BM610" s="14"/>
    </row>
    <row r="611" spans="1:65" x14ac:dyDescent="0.25">
      <c r="A611" s="2"/>
      <c r="B611" s="16"/>
      <c r="C611" s="6"/>
      <c r="D611" t="e">
        <f>VLOOKUP(Таблица91112282710[[#This Row],[Название документа, основания для закупки]],ТаблОснЗакуп[],2,FALSE)</f>
        <v>#N/A</v>
      </c>
      <c r="E611" s="2"/>
      <c r="F611" s="6"/>
      <c r="G611" s="41" t="e">
        <f>VLOOKUP(Таблица91112282710[[#This Row],[ Название раздела Плана]],ТаблРазделПлана4[],2,FALSE)</f>
        <v>#N/A</v>
      </c>
      <c r="H611" s="14"/>
      <c r="I611" s="14"/>
      <c r="J611" s="17"/>
      <c r="K611" s="17"/>
      <c r="L611" s="52"/>
      <c r="M611" s="51" t="e">
        <f>VLOOKUP(Таблица91112282710[[#This Row],[Предмет закупки для учета исключений  в годовом объеме закупок (Код исключения СМСП)]],ТаблИсключ,2,FALSE)</f>
        <v>#N/A</v>
      </c>
      <c r="N611" s="20"/>
      <c r="O611" s="12"/>
      <c r="P611" s="37"/>
      <c r="Q611" s="12"/>
      <c r="R611" s="12"/>
      <c r="S611" s="12"/>
      <c r="T611" s="16" t="e">
        <f>VLOOKUP(Таблица91112282710[[#This Row],[Ставка НДС]],ТаблицаСтавкиНДС[],2,FALSE)</f>
        <v>#N/A</v>
      </c>
      <c r="U611" s="6"/>
      <c r="V611" t="e">
        <f>VLOOKUP(Таблица91112282710[[#This Row],[Название источника финансирования]],ТаблИстФинанс[],2,FALSE)</f>
        <v>#N/A</v>
      </c>
      <c r="W611" s="2"/>
      <c r="X611" s="14"/>
      <c r="Y611" s="13"/>
      <c r="Z611" s="13"/>
      <c r="AA611" s="13"/>
      <c r="AB611" s="13"/>
      <c r="AC611" s="17"/>
      <c r="AD611" s="17"/>
      <c r="AE611" s="20"/>
      <c r="AF611" s="20"/>
      <c r="AG611" s="6"/>
      <c r="AH611" t="e">
        <f>VLOOKUP(Таблица91112282710[[#This Row],[Название способа закупки]],ТаблСпосЗакуп[],2,FALSE)</f>
        <v>#N/A</v>
      </c>
      <c r="AI611" s="6"/>
      <c r="AJ611" t="e">
        <f>VLOOKUP(Таблица91112282710[[#This Row],[Название формы конкурентной закупки]],ТаблФормЗакуп[],2,FALSE)</f>
        <v>#N/A</v>
      </c>
      <c r="AM611" s="14"/>
      <c r="AN611" s="14"/>
      <c r="AO611" s="15"/>
      <c r="AP611" s="14"/>
      <c r="AQ611" s="14"/>
      <c r="AR611" s="14"/>
      <c r="AT611" s="2"/>
      <c r="AV611" s="6"/>
      <c r="AW611" t="e">
        <f>VLOOKUP(Таблица91112282710[[#This Row],[Название ПД1 для согласования]],ТаблПодрГазпром[],2,FALSE)</f>
        <v>#N/A</v>
      </c>
      <c r="AX611" s="6"/>
      <c r="AY611" t="e">
        <f>VLOOKUP(Таблица91112282710[[#This Row],[Название ПД2 для согласования]],ТаблПодрГазпром[],2,FALSE)</f>
        <v>#N/A</v>
      </c>
      <c r="AZ611" s="6"/>
      <c r="BA611" t="e">
        <f>VLOOKUP(Таблица91112282710[[#This Row],[Название ПД3 для согласования]],ТаблПодрГазпром[],2,FALSE)</f>
        <v>#N/A</v>
      </c>
      <c r="BB611" s="6"/>
      <c r="BC611" t="e">
        <f>VLOOKUP(Таблица91112282710[[#This Row],[Название ПД4 для согласования]],ТаблПодрГазпром[],2,FALSE)</f>
        <v>#N/A</v>
      </c>
      <c r="BD611" s="6"/>
      <c r="BE611" t="e">
        <f>VLOOKUP(Таблица91112282710[[#This Row],[Название ПД5 для согласования]],ТаблПодрГазпром[],2,FALSE)</f>
        <v>#N/A</v>
      </c>
      <c r="BF611" s="2"/>
      <c r="BG611" s="12"/>
      <c r="BH611" s="12"/>
      <c r="BI611" s="6"/>
      <c r="BJ611" t="e">
        <f>VLOOKUP(Таблица91112282710[[#This Row],[Название направления закупки]],ТаблНапрЗакуп[],2,FALSE)</f>
        <v>#N/A</v>
      </c>
      <c r="BK611" s="14"/>
      <c r="BL611" s="44" t="e">
        <f>VLOOKUP(Таблица91112282710[[#This Row],[Наименование подразделения-заявителя закупки (только для закупок ОАО "Газпром")]],ТаблПодрГазпром[],2,FALSE)</f>
        <v>#N/A</v>
      </c>
      <c r="BM611" s="14"/>
    </row>
    <row r="612" spans="1:65" x14ac:dyDescent="0.25">
      <c r="A612" s="2"/>
      <c r="B612" s="16"/>
      <c r="C612" s="6"/>
      <c r="D612" t="e">
        <f>VLOOKUP(Таблица91112282710[[#This Row],[Название документа, основания для закупки]],ТаблОснЗакуп[],2,FALSE)</f>
        <v>#N/A</v>
      </c>
      <c r="E612" s="2"/>
      <c r="F612" s="6"/>
      <c r="G612" s="41" t="e">
        <f>VLOOKUP(Таблица91112282710[[#This Row],[ Название раздела Плана]],ТаблРазделПлана4[],2,FALSE)</f>
        <v>#N/A</v>
      </c>
      <c r="H612" s="14"/>
      <c r="I612" s="14"/>
      <c r="J612" s="17"/>
      <c r="K612" s="17"/>
      <c r="L612" s="52"/>
      <c r="M612" s="51" t="e">
        <f>VLOOKUP(Таблица91112282710[[#This Row],[Предмет закупки для учета исключений  в годовом объеме закупок (Код исключения СМСП)]],ТаблИсключ,2,FALSE)</f>
        <v>#N/A</v>
      </c>
      <c r="N612" s="20"/>
      <c r="O612" s="12"/>
      <c r="P612" s="37"/>
      <c r="Q612" s="12"/>
      <c r="R612" s="12"/>
      <c r="S612" s="12"/>
      <c r="T612" s="16" t="e">
        <f>VLOOKUP(Таблица91112282710[[#This Row],[Ставка НДС]],ТаблицаСтавкиНДС[],2,FALSE)</f>
        <v>#N/A</v>
      </c>
      <c r="U612" s="6"/>
      <c r="V612" t="e">
        <f>VLOOKUP(Таблица91112282710[[#This Row],[Название источника финансирования]],ТаблИстФинанс[],2,FALSE)</f>
        <v>#N/A</v>
      </c>
      <c r="W612" s="2"/>
      <c r="X612" s="14"/>
      <c r="Y612" s="13"/>
      <c r="Z612" s="13"/>
      <c r="AA612" s="13"/>
      <c r="AB612" s="13"/>
      <c r="AC612" s="17"/>
      <c r="AD612" s="17"/>
      <c r="AE612" s="20"/>
      <c r="AF612" s="20"/>
      <c r="AG612" s="6"/>
      <c r="AH612" t="e">
        <f>VLOOKUP(Таблица91112282710[[#This Row],[Название способа закупки]],ТаблСпосЗакуп[],2,FALSE)</f>
        <v>#N/A</v>
      </c>
      <c r="AI612" s="6"/>
      <c r="AJ612" t="e">
        <f>VLOOKUP(Таблица91112282710[[#This Row],[Название формы конкурентной закупки]],ТаблФормЗакуп[],2,FALSE)</f>
        <v>#N/A</v>
      </c>
      <c r="AM612" s="14"/>
      <c r="AN612" s="14"/>
      <c r="AO612" s="15"/>
      <c r="AP612" s="14"/>
      <c r="AQ612" s="14"/>
      <c r="AR612" s="14"/>
      <c r="AT612" s="2"/>
      <c r="AV612" s="6"/>
      <c r="AW612" t="e">
        <f>VLOOKUP(Таблица91112282710[[#This Row],[Название ПД1 для согласования]],ТаблПодрГазпром[],2,FALSE)</f>
        <v>#N/A</v>
      </c>
      <c r="AX612" s="6"/>
      <c r="AY612" t="e">
        <f>VLOOKUP(Таблица91112282710[[#This Row],[Название ПД2 для согласования]],ТаблПодрГазпром[],2,FALSE)</f>
        <v>#N/A</v>
      </c>
      <c r="AZ612" s="6"/>
      <c r="BA612" t="e">
        <f>VLOOKUP(Таблица91112282710[[#This Row],[Название ПД3 для согласования]],ТаблПодрГазпром[],2,FALSE)</f>
        <v>#N/A</v>
      </c>
      <c r="BB612" s="6"/>
      <c r="BC612" t="e">
        <f>VLOOKUP(Таблица91112282710[[#This Row],[Название ПД4 для согласования]],ТаблПодрГазпром[],2,FALSE)</f>
        <v>#N/A</v>
      </c>
      <c r="BD612" s="6"/>
      <c r="BE612" t="e">
        <f>VLOOKUP(Таблица91112282710[[#This Row],[Название ПД5 для согласования]],ТаблПодрГазпром[],2,FALSE)</f>
        <v>#N/A</v>
      </c>
      <c r="BF612" s="2"/>
      <c r="BG612" s="12"/>
      <c r="BH612" s="12"/>
      <c r="BI612" s="6"/>
      <c r="BJ612" t="e">
        <f>VLOOKUP(Таблица91112282710[[#This Row],[Название направления закупки]],ТаблНапрЗакуп[],2,FALSE)</f>
        <v>#N/A</v>
      </c>
      <c r="BK612" s="14"/>
      <c r="BL612" s="43" t="e">
        <f>VLOOKUP(Таблица91112282710[[#This Row],[Наименование подразделения-заявителя закупки (только для закупок ОАО "Газпром")]],ТаблПодрГазпром[],2,FALSE)</f>
        <v>#N/A</v>
      </c>
      <c r="BM612" s="14"/>
    </row>
    <row r="613" spans="1:65" x14ac:dyDescent="0.25">
      <c r="A613" s="2"/>
      <c r="B613" s="16"/>
      <c r="C613" s="6"/>
      <c r="D613" t="e">
        <f>VLOOKUP(Таблица91112282710[[#This Row],[Название документа, основания для закупки]],ТаблОснЗакуп[],2,FALSE)</f>
        <v>#N/A</v>
      </c>
      <c r="E613" s="2"/>
      <c r="F613" s="6"/>
      <c r="G613" s="41" t="e">
        <f>VLOOKUP(Таблица91112282710[[#This Row],[ Название раздела Плана]],ТаблРазделПлана4[],2,FALSE)</f>
        <v>#N/A</v>
      </c>
      <c r="H613" s="14"/>
      <c r="I613" s="14"/>
      <c r="J613" s="17"/>
      <c r="K613" s="17"/>
      <c r="L613" s="52"/>
      <c r="M613" s="51" t="e">
        <f>VLOOKUP(Таблица91112282710[[#This Row],[Предмет закупки для учета исключений  в годовом объеме закупок (Код исключения СМСП)]],ТаблИсключ,2,FALSE)</f>
        <v>#N/A</v>
      </c>
      <c r="N613" s="20"/>
      <c r="O613" s="12"/>
      <c r="P613" s="37"/>
      <c r="Q613" s="12"/>
      <c r="R613" s="12"/>
      <c r="S613" s="12"/>
      <c r="T613" s="16" t="e">
        <f>VLOOKUP(Таблица91112282710[[#This Row],[Ставка НДС]],ТаблицаСтавкиНДС[],2,FALSE)</f>
        <v>#N/A</v>
      </c>
      <c r="U613" s="6"/>
      <c r="V613" t="e">
        <f>VLOOKUP(Таблица91112282710[[#This Row],[Название источника финансирования]],ТаблИстФинанс[],2,FALSE)</f>
        <v>#N/A</v>
      </c>
      <c r="W613" s="2"/>
      <c r="X613" s="14"/>
      <c r="Y613" s="13"/>
      <c r="Z613" s="13"/>
      <c r="AA613" s="13"/>
      <c r="AB613" s="13"/>
      <c r="AC613" s="17"/>
      <c r="AD613" s="17"/>
      <c r="AE613" s="20"/>
      <c r="AF613" s="20"/>
      <c r="AG613" s="6"/>
      <c r="AH613" t="e">
        <f>VLOOKUP(Таблица91112282710[[#This Row],[Название способа закупки]],ТаблСпосЗакуп[],2,FALSE)</f>
        <v>#N/A</v>
      </c>
      <c r="AI613" s="6"/>
      <c r="AJ613" t="e">
        <f>VLOOKUP(Таблица91112282710[[#This Row],[Название формы конкурентной закупки]],ТаблФормЗакуп[],2,FALSE)</f>
        <v>#N/A</v>
      </c>
      <c r="AM613" s="14"/>
      <c r="AN613" s="14"/>
      <c r="AO613" s="15"/>
      <c r="AP613" s="14"/>
      <c r="AQ613" s="14"/>
      <c r="AR613" s="14"/>
      <c r="AT613" s="2"/>
      <c r="AV613" s="6"/>
      <c r="AW613" t="e">
        <f>VLOOKUP(Таблица91112282710[[#This Row],[Название ПД1 для согласования]],ТаблПодрГазпром[],2,FALSE)</f>
        <v>#N/A</v>
      </c>
      <c r="AX613" s="6"/>
      <c r="AY613" t="e">
        <f>VLOOKUP(Таблица91112282710[[#This Row],[Название ПД2 для согласования]],ТаблПодрГазпром[],2,FALSE)</f>
        <v>#N/A</v>
      </c>
      <c r="AZ613" s="6"/>
      <c r="BA613" t="e">
        <f>VLOOKUP(Таблица91112282710[[#This Row],[Название ПД3 для согласования]],ТаблПодрГазпром[],2,FALSE)</f>
        <v>#N/A</v>
      </c>
      <c r="BB613" s="6"/>
      <c r="BC613" t="e">
        <f>VLOOKUP(Таблица91112282710[[#This Row],[Название ПД4 для согласования]],ТаблПодрГазпром[],2,FALSE)</f>
        <v>#N/A</v>
      </c>
      <c r="BD613" s="6"/>
      <c r="BE613" t="e">
        <f>VLOOKUP(Таблица91112282710[[#This Row],[Название ПД5 для согласования]],ТаблПодрГазпром[],2,FALSE)</f>
        <v>#N/A</v>
      </c>
      <c r="BF613" s="2"/>
      <c r="BG613" s="12"/>
      <c r="BH613" s="12"/>
      <c r="BI613" s="6"/>
      <c r="BJ613" t="e">
        <f>VLOOKUP(Таблица91112282710[[#This Row],[Название направления закупки]],ТаблНапрЗакуп[],2,FALSE)</f>
        <v>#N/A</v>
      </c>
      <c r="BK613" s="14"/>
      <c r="BL613" s="44" t="e">
        <f>VLOOKUP(Таблица91112282710[[#This Row],[Наименование подразделения-заявителя закупки (только для закупок ОАО "Газпром")]],ТаблПодрГазпром[],2,FALSE)</f>
        <v>#N/A</v>
      </c>
      <c r="BM613" s="14"/>
    </row>
    <row r="614" spans="1:65" x14ac:dyDescent="0.25">
      <c r="A614" s="2"/>
      <c r="B614" s="16"/>
      <c r="C614" s="6"/>
      <c r="D614" t="e">
        <f>VLOOKUP(Таблица91112282710[[#This Row],[Название документа, основания для закупки]],ТаблОснЗакуп[],2,FALSE)</f>
        <v>#N/A</v>
      </c>
      <c r="E614" s="2"/>
      <c r="F614" s="6"/>
      <c r="G614" s="41" t="e">
        <f>VLOOKUP(Таблица91112282710[[#This Row],[ Название раздела Плана]],ТаблРазделПлана4[],2,FALSE)</f>
        <v>#N/A</v>
      </c>
      <c r="H614" s="14"/>
      <c r="I614" s="14"/>
      <c r="J614" s="17"/>
      <c r="K614" s="17"/>
      <c r="L614" s="52"/>
      <c r="M614" s="51" t="e">
        <f>VLOOKUP(Таблица91112282710[[#This Row],[Предмет закупки для учета исключений  в годовом объеме закупок (Код исключения СМСП)]],ТаблИсключ,2,FALSE)</f>
        <v>#N/A</v>
      </c>
      <c r="N614" s="20"/>
      <c r="O614" s="12"/>
      <c r="P614" s="37"/>
      <c r="Q614" s="12"/>
      <c r="R614" s="12"/>
      <c r="S614" s="12"/>
      <c r="T614" s="16" t="e">
        <f>VLOOKUP(Таблица91112282710[[#This Row],[Ставка НДС]],ТаблицаСтавкиНДС[],2,FALSE)</f>
        <v>#N/A</v>
      </c>
      <c r="U614" s="6"/>
      <c r="V614" t="e">
        <f>VLOOKUP(Таблица91112282710[[#This Row],[Название источника финансирования]],ТаблИстФинанс[],2,FALSE)</f>
        <v>#N/A</v>
      </c>
      <c r="W614" s="2"/>
      <c r="X614" s="14"/>
      <c r="Y614" s="13"/>
      <c r="Z614" s="13"/>
      <c r="AA614" s="13"/>
      <c r="AB614" s="13"/>
      <c r="AC614" s="17"/>
      <c r="AD614" s="17"/>
      <c r="AE614" s="20"/>
      <c r="AF614" s="20"/>
      <c r="AG614" s="6"/>
      <c r="AH614" t="e">
        <f>VLOOKUP(Таблица91112282710[[#This Row],[Название способа закупки]],ТаблСпосЗакуп[],2,FALSE)</f>
        <v>#N/A</v>
      </c>
      <c r="AI614" s="6"/>
      <c r="AJ614" t="e">
        <f>VLOOKUP(Таблица91112282710[[#This Row],[Название формы конкурентной закупки]],ТаблФормЗакуп[],2,FALSE)</f>
        <v>#N/A</v>
      </c>
      <c r="AM614" s="14"/>
      <c r="AN614" s="14"/>
      <c r="AO614" s="15"/>
      <c r="AP614" s="14"/>
      <c r="AQ614" s="14"/>
      <c r="AR614" s="14"/>
      <c r="AT614" s="2"/>
      <c r="AV614" s="6"/>
      <c r="AW614" t="e">
        <f>VLOOKUP(Таблица91112282710[[#This Row],[Название ПД1 для согласования]],ТаблПодрГазпром[],2,FALSE)</f>
        <v>#N/A</v>
      </c>
      <c r="AX614" s="6"/>
      <c r="AY614" t="e">
        <f>VLOOKUP(Таблица91112282710[[#This Row],[Название ПД2 для согласования]],ТаблПодрГазпром[],2,FALSE)</f>
        <v>#N/A</v>
      </c>
      <c r="AZ614" s="6"/>
      <c r="BA614" t="e">
        <f>VLOOKUP(Таблица91112282710[[#This Row],[Название ПД3 для согласования]],ТаблПодрГазпром[],2,FALSE)</f>
        <v>#N/A</v>
      </c>
      <c r="BB614" s="6"/>
      <c r="BC614" t="e">
        <f>VLOOKUP(Таблица91112282710[[#This Row],[Название ПД4 для согласования]],ТаблПодрГазпром[],2,FALSE)</f>
        <v>#N/A</v>
      </c>
      <c r="BD614" s="6"/>
      <c r="BE614" t="e">
        <f>VLOOKUP(Таблица91112282710[[#This Row],[Название ПД5 для согласования]],ТаблПодрГазпром[],2,FALSE)</f>
        <v>#N/A</v>
      </c>
      <c r="BF614" s="2"/>
      <c r="BG614" s="12"/>
      <c r="BH614" s="12"/>
      <c r="BI614" s="6"/>
      <c r="BJ614" t="e">
        <f>VLOOKUP(Таблица91112282710[[#This Row],[Название направления закупки]],ТаблНапрЗакуп[],2,FALSE)</f>
        <v>#N/A</v>
      </c>
      <c r="BK614" s="14"/>
      <c r="BL614" s="43" t="e">
        <f>VLOOKUP(Таблица91112282710[[#This Row],[Наименование подразделения-заявителя закупки (только для закупок ОАО "Газпром")]],ТаблПодрГазпром[],2,FALSE)</f>
        <v>#N/A</v>
      </c>
      <c r="BM614" s="14"/>
    </row>
    <row r="615" spans="1:65" x14ac:dyDescent="0.25">
      <c r="A615" s="2"/>
      <c r="B615" s="16"/>
      <c r="C615" s="6"/>
      <c r="D615" t="e">
        <f>VLOOKUP(Таблица91112282710[[#This Row],[Название документа, основания для закупки]],ТаблОснЗакуп[],2,FALSE)</f>
        <v>#N/A</v>
      </c>
      <c r="E615" s="2"/>
      <c r="F615" s="6"/>
      <c r="G615" s="41" t="e">
        <f>VLOOKUP(Таблица91112282710[[#This Row],[ Название раздела Плана]],ТаблРазделПлана4[],2,FALSE)</f>
        <v>#N/A</v>
      </c>
      <c r="H615" s="14"/>
      <c r="I615" s="14"/>
      <c r="J615" s="17"/>
      <c r="K615" s="17"/>
      <c r="L615" s="52"/>
      <c r="M615" s="51" t="e">
        <f>VLOOKUP(Таблица91112282710[[#This Row],[Предмет закупки для учета исключений  в годовом объеме закупок (Код исключения СМСП)]],ТаблИсключ,2,FALSE)</f>
        <v>#N/A</v>
      </c>
      <c r="N615" s="20"/>
      <c r="O615" s="12"/>
      <c r="P615" s="37"/>
      <c r="Q615" s="12"/>
      <c r="R615" s="12"/>
      <c r="S615" s="12"/>
      <c r="T615" s="16" t="e">
        <f>VLOOKUP(Таблица91112282710[[#This Row],[Ставка НДС]],ТаблицаСтавкиНДС[],2,FALSE)</f>
        <v>#N/A</v>
      </c>
      <c r="U615" s="6"/>
      <c r="V615" t="e">
        <f>VLOOKUP(Таблица91112282710[[#This Row],[Название источника финансирования]],ТаблИстФинанс[],2,FALSE)</f>
        <v>#N/A</v>
      </c>
      <c r="W615" s="2"/>
      <c r="X615" s="14"/>
      <c r="Y615" s="13"/>
      <c r="Z615" s="13"/>
      <c r="AA615" s="13"/>
      <c r="AB615" s="13"/>
      <c r="AC615" s="17"/>
      <c r="AD615" s="17"/>
      <c r="AE615" s="20"/>
      <c r="AF615" s="20"/>
      <c r="AG615" s="6"/>
      <c r="AH615" t="e">
        <f>VLOOKUP(Таблица91112282710[[#This Row],[Название способа закупки]],ТаблСпосЗакуп[],2,FALSE)</f>
        <v>#N/A</v>
      </c>
      <c r="AI615" s="6"/>
      <c r="AJ615" t="e">
        <f>VLOOKUP(Таблица91112282710[[#This Row],[Название формы конкурентной закупки]],ТаблФормЗакуп[],2,FALSE)</f>
        <v>#N/A</v>
      </c>
      <c r="AM615" s="14"/>
      <c r="AN615" s="14"/>
      <c r="AO615" s="15"/>
      <c r="AP615" s="14"/>
      <c r="AQ615" s="14"/>
      <c r="AR615" s="14"/>
      <c r="AT615" s="2"/>
      <c r="AV615" s="6"/>
      <c r="AW615" t="e">
        <f>VLOOKUP(Таблица91112282710[[#This Row],[Название ПД1 для согласования]],ТаблПодрГазпром[],2,FALSE)</f>
        <v>#N/A</v>
      </c>
      <c r="AX615" s="6"/>
      <c r="AY615" t="e">
        <f>VLOOKUP(Таблица91112282710[[#This Row],[Название ПД2 для согласования]],ТаблПодрГазпром[],2,FALSE)</f>
        <v>#N/A</v>
      </c>
      <c r="AZ615" s="6"/>
      <c r="BA615" t="e">
        <f>VLOOKUP(Таблица91112282710[[#This Row],[Название ПД3 для согласования]],ТаблПодрГазпром[],2,FALSE)</f>
        <v>#N/A</v>
      </c>
      <c r="BB615" s="6"/>
      <c r="BC615" t="e">
        <f>VLOOKUP(Таблица91112282710[[#This Row],[Название ПД4 для согласования]],ТаблПодрГазпром[],2,FALSE)</f>
        <v>#N/A</v>
      </c>
      <c r="BD615" s="6"/>
      <c r="BE615" t="e">
        <f>VLOOKUP(Таблица91112282710[[#This Row],[Название ПД5 для согласования]],ТаблПодрГазпром[],2,FALSE)</f>
        <v>#N/A</v>
      </c>
      <c r="BF615" s="2"/>
      <c r="BG615" s="12"/>
      <c r="BH615" s="12"/>
      <c r="BI615" s="6"/>
      <c r="BJ615" t="e">
        <f>VLOOKUP(Таблица91112282710[[#This Row],[Название направления закупки]],ТаблНапрЗакуп[],2,FALSE)</f>
        <v>#N/A</v>
      </c>
      <c r="BK615" s="14"/>
      <c r="BL615" s="44" t="e">
        <f>VLOOKUP(Таблица91112282710[[#This Row],[Наименование подразделения-заявителя закупки (только для закупок ОАО "Газпром")]],ТаблПодрГазпром[],2,FALSE)</f>
        <v>#N/A</v>
      </c>
      <c r="BM615" s="14"/>
    </row>
    <row r="616" spans="1:65" x14ac:dyDescent="0.25">
      <c r="A616" s="2"/>
      <c r="B616" s="16"/>
      <c r="C616" s="6"/>
      <c r="D616" t="e">
        <f>VLOOKUP(Таблица91112282710[[#This Row],[Название документа, основания для закупки]],ТаблОснЗакуп[],2,FALSE)</f>
        <v>#N/A</v>
      </c>
      <c r="E616" s="2"/>
      <c r="F616" s="6"/>
      <c r="G616" s="41" t="e">
        <f>VLOOKUP(Таблица91112282710[[#This Row],[ Название раздела Плана]],ТаблРазделПлана4[],2,FALSE)</f>
        <v>#N/A</v>
      </c>
      <c r="H616" s="14"/>
      <c r="I616" s="14"/>
      <c r="J616" s="17"/>
      <c r="K616" s="17"/>
      <c r="L616" s="52"/>
      <c r="M616" s="51" t="e">
        <f>VLOOKUP(Таблица91112282710[[#This Row],[Предмет закупки для учета исключений  в годовом объеме закупок (Код исключения СМСП)]],ТаблИсключ,2,FALSE)</f>
        <v>#N/A</v>
      </c>
      <c r="N616" s="20"/>
      <c r="O616" s="12"/>
      <c r="P616" s="37"/>
      <c r="Q616" s="12"/>
      <c r="R616" s="12"/>
      <c r="S616" s="12"/>
      <c r="T616" s="16" t="e">
        <f>VLOOKUP(Таблица91112282710[[#This Row],[Ставка НДС]],ТаблицаСтавкиНДС[],2,FALSE)</f>
        <v>#N/A</v>
      </c>
      <c r="U616" s="6"/>
      <c r="V616" t="e">
        <f>VLOOKUP(Таблица91112282710[[#This Row],[Название источника финансирования]],ТаблИстФинанс[],2,FALSE)</f>
        <v>#N/A</v>
      </c>
      <c r="W616" s="2"/>
      <c r="X616" s="14"/>
      <c r="Y616" s="13"/>
      <c r="Z616" s="13"/>
      <c r="AA616" s="13"/>
      <c r="AB616" s="13"/>
      <c r="AC616" s="17"/>
      <c r="AD616" s="17"/>
      <c r="AE616" s="20"/>
      <c r="AF616" s="20"/>
      <c r="AG616" s="6"/>
      <c r="AH616" t="e">
        <f>VLOOKUP(Таблица91112282710[[#This Row],[Название способа закупки]],ТаблСпосЗакуп[],2,FALSE)</f>
        <v>#N/A</v>
      </c>
      <c r="AI616" s="6"/>
      <c r="AJ616" t="e">
        <f>VLOOKUP(Таблица91112282710[[#This Row],[Название формы конкурентной закупки]],ТаблФормЗакуп[],2,FALSE)</f>
        <v>#N/A</v>
      </c>
      <c r="AM616" s="14"/>
      <c r="AN616" s="14"/>
      <c r="AO616" s="15"/>
      <c r="AP616" s="14"/>
      <c r="AQ616" s="14"/>
      <c r="AR616" s="14"/>
      <c r="AT616" s="2"/>
      <c r="AV616" s="6"/>
      <c r="AW616" t="e">
        <f>VLOOKUP(Таблица91112282710[[#This Row],[Название ПД1 для согласования]],ТаблПодрГазпром[],2,FALSE)</f>
        <v>#N/A</v>
      </c>
      <c r="AX616" s="6"/>
      <c r="AY616" t="e">
        <f>VLOOKUP(Таблица91112282710[[#This Row],[Название ПД2 для согласования]],ТаблПодрГазпром[],2,FALSE)</f>
        <v>#N/A</v>
      </c>
      <c r="AZ616" s="6"/>
      <c r="BA616" t="e">
        <f>VLOOKUP(Таблица91112282710[[#This Row],[Название ПД3 для согласования]],ТаблПодрГазпром[],2,FALSE)</f>
        <v>#N/A</v>
      </c>
      <c r="BB616" s="6"/>
      <c r="BC616" t="e">
        <f>VLOOKUP(Таблица91112282710[[#This Row],[Название ПД4 для согласования]],ТаблПодрГазпром[],2,FALSE)</f>
        <v>#N/A</v>
      </c>
      <c r="BD616" s="6"/>
      <c r="BE616" t="e">
        <f>VLOOKUP(Таблица91112282710[[#This Row],[Название ПД5 для согласования]],ТаблПодрГазпром[],2,FALSE)</f>
        <v>#N/A</v>
      </c>
      <c r="BF616" s="2"/>
      <c r="BG616" s="12"/>
      <c r="BH616" s="12"/>
      <c r="BI616" s="6"/>
      <c r="BJ616" t="e">
        <f>VLOOKUP(Таблица91112282710[[#This Row],[Название направления закупки]],ТаблНапрЗакуп[],2,FALSE)</f>
        <v>#N/A</v>
      </c>
      <c r="BK616" s="14"/>
      <c r="BL616" s="43" t="e">
        <f>VLOOKUP(Таблица91112282710[[#This Row],[Наименование подразделения-заявителя закупки (только для закупок ОАО "Газпром")]],ТаблПодрГазпром[],2,FALSE)</f>
        <v>#N/A</v>
      </c>
      <c r="BM616" s="14"/>
    </row>
    <row r="617" spans="1:65" x14ac:dyDescent="0.25">
      <c r="A617" s="2"/>
      <c r="B617" s="16"/>
      <c r="C617" s="6"/>
      <c r="D617" t="e">
        <f>VLOOKUP(Таблица91112282710[[#This Row],[Название документа, основания для закупки]],ТаблОснЗакуп[],2,FALSE)</f>
        <v>#N/A</v>
      </c>
      <c r="E617" s="2"/>
      <c r="F617" s="6"/>
      <c r="G617" s="41" t="e">
        <f>VLOOKUP(Таблица91112282710[[#This Row],[ Название раздела Плана]],ТаблРазделПлана4[],2,FALSE)</f>
        <v>#N/A</v>
      </c>
      <c r="H617" s="14"/>
      <c r="I617" s="14"/>
      <c r="J617" s="17"/>
      <c r="K617" s="17"/>
      <c r="L617" s="52"/>
      <c r="M617" s="51" t="e">
        <f>VLOOKUP(Таблица91112282710[[#This Row],[Предмет закупки для учета исключений  в годовом объеме закупок (Код исключения СМСП)]],ТаблИсключ,2,FALSE)</f>
        <v>#N/A</v>
      </c>
      <c r="N617" s="20"/>
      <c r="O617" s="12"/>
      <c r="P617" s="37"/>
      <c r="Q617" s="12"/>
      <c r="R617" s="12"/>
      <c r="S617" s="12"/>
      <c r="T617" s="16" t="e">
        <f>VLOOKUP(Таблица91112282710[[#This Row],[Ставка НДС]],ТаблицаСтавкиНДС[],2,FALSE)</f>
        <v>#N/A</v>
      </c>
      <c r="U617" s="6"/>
      <c r="V617" t="e">
        <f>VLOOKUP(Таблица91112282710[[#This Row],[Название источника финансирования]],ТаблИстФинанс[],2,FALSE)</f>
        <v>#N/A</v>
      </c>
      <c r="W617" s="2"/>
      <c r="X617" s="14"/>
      <c r="Y617" s="13"/>
      <c r="Z617" s="13"/>
      <c r="AA617" s="13"/>
      <c r="AB617" s="13"/>
      <c r="AC617" s="17"/>
      <c r="AD617" s="17"/>
      <c r="AE617" s="20"/>
      <c r="AF617" s="20"/>
      <c r="AG617" s="6"/>
      <c r="AH617" t="e">
        <f>VLOOKUP(Таблица91112282710[[#This Row],[Название способа закупки]],ТаблСпосЗакуп[],2,FALSE)</f>
        <v>#N/A</v>
      </c>
      <c r="AI617" s="6"/>
      <c r="AJ617" t="e">
        <f>VLOOKUP(Таблица91112282710[[#This Row],[Название формы конкурентной закупки]],ТаблФормЗакуп[],2,FALSE)</f>
        <v>#N/A</v>
      </c>
      <c r="AM617" s="14"/>
      <c r="AN617" s="14"/>
      <c r="AO617" s="15"/>
      <c r="AP617" s="14"/>
      <c r="AQ617" s="14"/>
      <c r="AR617" s="14"/>
      <c r="AT617" s="2"/>
      <c r="AV617" s="6"/>
      <c r="AW617" t="e">
        <f>VLOOKUP(Таблица91112282710[[#This Row],[Название ПД1 для согласования]],ТаблПодрГазпром[],2,FALSE)</f>
        <v>#N/A</v>
      </c>
      <c r="AX617" s="6"/>
      <c r="AY617" t="e">
        <f>VLOOKUP(Таблица91112282710[[#This Row],[Название ПД2 для согласования]],ТаблПодрГазпром[],2,FALSE)</f>
        <v>#N/A</v>
      </c>
      <c r="AZ617" s="6"/>
      <c r="BA617" t="e">
        <f>VLOOKUP(Таблица91112282710[[#This Row],[Название ПД3 для согласования]],ТаблПодрГазпром[],2,FALSE)</f>
        <v>#N/A</v>
      </c>
      <c r="BB617" s="6"/>
      <c r="BC617" t="e">
        <f>VLOOKUP(Таблица91112282710[[#This Row],[Название ПД4 для согласования]],ТаблПодрГазпром[],2,FALSE)</f>
        <v>#N/A</v>
      </c>
      <c r="BD617" s="6"/>
      <c r="BE617" t="e">
        <f>VLOOKUP(Таблица91112282710[[#This Row],[Название ПД5 для согласования]],ТаблПодрГазпром[],2,FALSE)</f>
        <v>#N/A</v>
      </c>
      <c r="BF617" s="2"/>
      <c r="BG617" s="12"/>
      <c r="BH617" s="12"/>
      <c r="BI617" s="6"/>
      <c r="BJ617" t="e">
        <f>VLOOKUP(Таблица91112282710[[#This Row],[Название направления закупки]],ТаблНапрЗакуп[],2,FALSE)</f>
        <v>#N/A</v>
      </c>
      <c r="BK617" s="14"/>
      <c r="BL617" s="44" t="e">
        <f>VLOOKUP(Таблица91112282710[[#This Row],[Наименование подразделения-заявителя закупки (только для закупок ОАО "Газпром")]],ТаблПодрГазпром[],2,FALSE)</f>
        <v>#N/A</v>
      </c>
      <c r="BM617" s="14"/>
    </row>
    <row r="618" spans="1:65" x14ac:dyDescent="0.25">
      <c r="A618" s="2"/>
      <c r="B618" s="16"/>
      <c r="C618" s="6"/>
      <c r="D618" t="e">
        <f>VLOOKUP(Таблица91112282710[[#This Row],[Название документа, основания для закупки]],ТаблОснЗакуп[],2,FALSE)</f>
        <v>#N/A</v>
      </c>
      <c r="E618" s="2"/>
      <c r="F618" s="6"/>
      <c r="G618" s="41" t="e">
        <f>VLOOKUP(Таблица91112282710[[#This Row],[ Название раздела Плана]],ТаблРазделПлана4[],2,FALSE)</f>
        <v>#N/A</v>
      </c>
      <c r="H618" s="14"/>
      <c r="I618" s="14"/>
      <c r="J618" s="17"/>
      <c r="K618" s="17"/>
      <c r="L618" s="52"/>
      <c r="M618" s="51" t="e">
        <f>VLOOKUP(Таблица91112282710[[#This Row],[Предмет закупки для учета исключений  в годовом объеме закупок (Код исключения СМСП)]],ТаблИсключ,2,FALSE)</f>
        <v>#N/A</v>
      </c>
      <c r="N618" s="20"/>
      <c r="O618" s="12"/>
      <c r="P618" s="37"/>
      <c r="Q618" s="12"/>
      <c r="R618" s="12"/>
      <c r="S618" s="12"/>
      <c r="T618" s="16" t="e">
        <f>VLOOKUP(Таблица91112282710[[#This Row],[Ставка НДС]],ТаблицаСтавкиНДС[],2,FALSE)</f>
        <v>#N/A</v>
      </c>
      <c r="U618" s="6"/>
      <c r="V618" t="e">
        <f>VLOOKUP(Таблица91112282710[[#This Row],[Название источника финансирования]],ТаблИстФинанс[],2,FALSE)</f>
        <v>#N/A</v>
      </c>
      <c r="W618" s="2"/>
      <c r="X618" s="14"/>
      <c r="Y618" s="13"/>
      <c r="Z618" s="13"/>
      <c r="AA618" s="13"/>
      <c r="AB618" s="13"/>
      <c r="AC618" s="17"/>
      <c r="AD618" s="17"/>
      <c r="AE618" s="20"/>
      <c r="AF618" s="20"/>
      <c r="AG618" s="6"/>
      <c r="AH618" t="e">
        <f>VLOOKUP(Таблица91112282710[[#This Row],[Название способа закупки]],ТаблСпосЗакуп[],2,FALSE)</f>
        <v>#N/A</v>
      </c>
      <c r="AI618" s="6"/>
      <c r="AJ618" t="e">
        <f>VLOOKUP(Таблица91112282710[[#This Row],[Название формы конкурентной закупки]],ТаблФормЗакуп[],2,FALSE)</f>
        <v>#N/A</v>
      </c>
      <c r="AM618" s="14"/>
      <c r="AN618" s="14"/>
      <c r="AO618" s="15"/>
      <c r="AP618" s="14"/>
      <c r="AQ618" s="14"/>
      <c r="AR618" s="14"/>
      <c r="AT618" s="2"/>
      <c r="AV618" s="6"/>
      <c r="AW618" t="e">
        <f>VLOOKUP(Таблица91112282710[[#This Row],[Название ПД1 для согласования]],ТаблПодрГазпром[],2,FALSE)</f>
        <v>#N/A</v>
      </c>
      <c r="AX618" s="6"/>
      <c r="AY618" t="e">
        <f>VLOOKUP(Таблица91112282710[[#This Row],[Название ПД2 для согласования]],ТаблПодрГазпром[],2,FALSE)</f>
        <v>#N/A</v>
      </c>
      <c r="AZ618" s="6"/>
      <c r="BA618" t="e">
        <f>VLOOKUP(Таблица91112282710[[#This Row],[Название ПД3 для согласования]],ТаблПодрГазпром[],2,FALSE)</f>
        <v>#N/A</v>
      </c>
      <c r="BB618" s="6"/>
      <c r="BC618" t="e">
        <f>VLOOKUP(Таблица91112282710[[#This Row],[Название ПД4 для согласования]],ТаблПодрГазпром[],2,FALSE)</f>
        <v>#N/A</v>
      </c>
      <c r="BD618" s="6"/>
      <c r="BE618" t="e">
        <f>VLOOKUP(Таблица91112282710[[#This Row],[Название ПД5 для согласования]],ТаблПодрГазпром[],2,FALSE)</f>
        <v>#N/A</v>
      </c>
      <c r="BF618" s="2"/>
      <c r="BG618" s="12"/>
      <c r="BH618" s="12"/>
      <c r="BI618" s="6"/>
      <c r="BJ618" t="e">
        <f>VLOOKUP(Таблица91112282710[[#This Row],[Название направления закупки]],ТаблНапрЗакуп[],2,FALSE)</f>
        <v>#N/A</v>
      </c>
      <c r="BK618" s="14"/>
      <c r="BL618" s="43" t="e">
        <f>VLOOKUP(Таблица91112282710[[#This Row],[Наименование подразделения-заявителя закупки (только для закупок ОАО "Газпром")]],ТаблПодрГазпром[],2,FALSE)</f>
        <v>#N/A</v>
      </c>
      <c r="BM618" s="14"/>
    </row>
    <row r="619" spans="1:65" x14ac:dyDescent="0.25">
      <c r="A619" s="2"/>
      <c r="B619" s="16"/>
      <c r="C619" s="6"/>
      <c r="D619" t="e">
        <f>VLOOKUP(Таблица91112282710[[#This Row],[Название документа, основания для закупки]],ТаблОснЗакуп[],2,FALSE)</f>
        <v>#N/A</v>
      </c>
      <c r="E619" s="2"/>
      <c r="F619" s="6"/>
      <c r="G619" s="41" t="e">
        <f>VLOOKUP(Таблица91112282710[[#This Row],[ Название раздела Плана]],ТаблРазделПлана4[],2,FALSE)</f>
        <v>#N/A</v>
      </c>
      <c r="H619" s="14"/>
      <c r="I619" s="14"/>
      <c r="J619" s="17"/>
      <c r="K619" s="17"/>
      <c r="L619" s="52"/>
      <c r="M619" s="51" t="e">
        <f>VLOOKUP(Таблица91112282710[[#This Row],[Предмет закупки для учета исключений  в годовом объеме закупок (Код исключения СМСП)]],ТаблИсключ,2,FALSE)</f>
        <v>#N/A</v>
      </c>
      <c r="N619" s="20"/>
      <c r="O619" s="12"/>
      <c r="P619" s="37"/>
      <c r="Q619" s="12"/>
      <c r="R619" s="12"/>
      <c r="S619" s="12"/>
      <c r="T619" s="16" t="e">
        <f>VLOOKUP(Таблица91112282710[[#This Row],[Ставка НДС]],ТаблицаСтавкиНДС[],2,FALSE)</f>
        <v>#N/A</v>
      </c>
      <c r="U619" s="6"/>
      <c r="V619" t="e">
        <f>VLOOKUP(Таблица91112282710[[#This Row],[Название источника финансирования]],ТаблИстФинанс[],2,FALSE)</f>
        <v>#N/A</v>
      </c>
      <c r="W619" s="2"/>
      <c r="X619" s="14"/>
      <c r="Y619" s="13"/>
      <c r="Z619" s="13"/>
      <c r="AA619" s="13"/>
      <c r="AB619" s="13"/>
      <c r="AC619" s="17"/>
      <c r="AD619" s="17"/>
      <c r="AE619" s="20"/>
      <c r="AF619" s="20"/>
      <c r="AG619" s="6"/>
      <c r="AH619" t="e">
        <f>VLOOKUP(Таблица91112282710[[#This Row],[Название способа закупки]],ТаблСпосЗакуп[],2,FALSE)</f>
        <v>#N/A</v>
      </c>
      <c r="AI619" s="6"/>
      <c r="AJ619" t="e">
        <f>VLOOKUP(Таблица91112282710[[#This Row],[Название формы конкурентной закупки]],ТаблФормЗакуп[],2,FALSE)</f>
        <v>#N/A</v>
      </c>
      <c r="AM619" s="14"/>
      <c r="AN619" s="14"/>
      <c r="AO619" s="15"/>
      <c r="AP619" s="14"/>
      <c r="AQ619" s="14"/>
      <c r="AR619" s="14"/>
      <c r="AT619" s="2"/>
      <c r="AV619" s="6"/>
      <c r="AW619" t="e">
        <f>VLOOKUP(Таблица91112282710[[#This Row],[Название ПД1 для согласования]],ТаблПодрГазпром[],2,FALSE)</f>
        <v>#N/A</v>
      </c>
      <c r="AX619" s="6"/>
      <c r="AY619" t="e">
        <f>VLOOKUP(Таблица91112282710[[#This Row],[Название ПД2 для согласования]],ТаблПодрГазпром[],2,FALSE)</f>
        <v>#N/A</v>
      </c>
      <c r="AZ619" s="6"/>
      <c r="BA619" t="e">
        <f>VLOOKUP(Таблица91112282710[[#This Row],[Название ПД3 для согласования]],ТаблПодрГазпром[],2,FALSE)</f>
        <v>#N/A</v>
      </c>
      <c r="BB619" s="6"/>
      <c r="BC619" t="e">
        <f>VLOOKUP(Таблица91112282710[[#This Row],[Название ПД4 для согласования]],ТаблПодрГазпром[],2,FALSE)</f>
        <v>#N/A</v>
      </c>
      <c r="BD619" s="6"/>
      <c r="BE619" t="e">
        <f>VLOOKUP(Таблица91112282710[[#This Row],[Название ПД5 для согласования]],ТаблПодрГазпром[],2,FALSE)</f>
        <v>#N/A</v>
      </c>
      <c r="BF619" s="2"/>
      <c r="BG619" s="12"/>
      <c r="BH619" s="12"/>
      <c r="BI619" s="6"/>
      <c r="BJ619" t="e">
        <f>VLOOKUP(Таблица91112282710[[#This Row],[Название направления закупки]],ТаблНапрЗакуп[],2,FALSE)</f>
        <v>#N/A</v>
      </c>
      <c r="BK619" s="14"/>
      <c r="BL619" s="44" t="e">
        <f>VLOOKUP(Таблица91112282710[[#This Row],[Наименование подразделения-заявителя закупки (только для закупок ОАО "Газпром")]],ТаблПодрГазпром[],2,FALSE)</f>
        <v>#N/A</v>
      </c>
      <c r="BM619" s="14"/>
    </row>
    <row r="620" spans="1:65" x14ac:dyDescent="0.25">
      <c r="A620" s="2"/>
      <c r="B620" s="16"/>
      <c r="C620" s="6"/>
      <c r="D620" t="e">
        <f>VLOOKUP(Таблица91112282710[[#This Row],[Название документа, основания для закупки]],ТаблОснЗакуп[],2,FALSE)</f>
        <v>#N/A</v>
      </c>
      <c r="E620" s="2"/>
      <c r="F620" s="6"/>
      <c r="G620" s="41" t="e">
        <f>VLOOKUP(Таблица91112282710[[#This Row],[ Название раздела Плана]],ТаблРазделПлана4[],2,FALSE)</f>
        <v>#N/A</v>
      </c>
      <c r="H620" s="14"/>
      <c r="I620" s="14"/>
      <c r="J620" s="17"/>
      <c r="K620" s="17"/>
      <c r="L620" s="52"/>
      <c r="M620" s="51" t="e">
        <f>VLOOKUP(Таблица91112282710[[#This Row],[Предмет закупки для учета исключений  в годовом объеме закупок (Код исключения СМСП)]],ТаблИсключ,2,FALSE)</f>
        <v>#N/A</v>
      </c>
      <c r="N620" s="20"/>
      <c r="O620" s="12"/>
      <c r="P620" s="37"/>
      <c r="Q620" s="12"/>
      <c r="R620" s="12"/>
      <c r="S620" s="12"/>
      <c r="T620" s="16" t="e">
        <f>VLOOKUP(Таблица91112282710[[#This Row],[Ставка НДС]],ТаблицаСтавкиНДС[],2,FALSE)</f>
        <v>#N/A</v>
      </c>
      <c r="U620" s="6"/>
      <c r="V620" t="e">
        <f>VLOOKUP(Таблица91112282710[[#This Row],[Название источника финансирования]],ТаблИстФинанс[],2,FALSE)</f>
        <v>#N/A</v>
      </c>
      <c r="W620" s="2"/>
      <c r="X620" s="14"/>
      <c r="Y620" s="13"/>
      <c r="Z620" s="13"/>
      <c r="AA620" s="13"/>
      <c r="AB620" s="13"/>
      <c r="AC620" s="17"/>
      <c r="AD620" s="17"/>
      <c r="AE620" s="20"/>
      <c r="AF620" s="20"/>
      <c r="AG620" s="6"/>
      <c r="AH620" t="e">
        <f>VLOOKUP(Таблица91112282710[[#This Row],[Название способа закупки]],ТаблСпосЗакуп[],2,FALSE)</f>
        <v>#N/A</v>
      </c>
      <c r="AI620" s="6"/>
      <c r="AJ620" t="e">
        <f>VLOOKUP(Таблица91112282710[[#This Row],[Название формы конкурентной закупки]],ТаблФормЗакуп[],2,FALSE)</f>
        <v>#N/A</v>
      </c>
      <c r="AM620" s="14"/>
      <c r="AN620" s="14"/>
      <c r="AO620" s="15"/>
      <c r="AP620" s="14"/>
      <c r="AQ620" s="14"/>
      <c r="AR620" s="14"/>
      <c r="AT620" s="2"/>
      <c r="AV620" s="6"/>
      <c r="AW620" t="e">
        <f>VLOOKUP(Таблица91112282710[[#This Row],[Название ПД1 для согласования]],ТаблПодрГазпром[],2,FALSE)</f>
        <v>#N/A</v>
      </c>
      <c r="AX620" s="6"/>
      <c r="AY620" t="e">
        <f>VLOOKUP(Таблица91112282710[[#This Row],[Название ПД2 для согласования]],ТаблПодрГазпром[],2,FALSE)</f>
        <v>#N/A</v>
      </c>
      <c r="AZ620" s="6"/>
      <c r="BA620" t="e">
        <f>VLOOKUP(Таблица91112282710[[#This Row],[Название ПД3 для согласования]],ТаблПодрГазпром[],2,FALSE)</f>
        <v>#N/A</v>
      </c>
      <c r="BB620" s="6"/>
      <c r="BC620" t="e">
        <f>VLOOKUP(Таблица91112282710[[#This Row],[Название ПД4 для согласования]],ТаблПодрГазпром[],2,FALSE)</f>
        <v>#N/A</v>
      </c>
      <c r="BD620" s="6"/>
      <c r="BE620" t="e">
        <f>VLOOKUP(Таблица91112282710[[#This Row],[Название ПД5 для согласования]],ТаблПодрГазпром[],2,FALSE)</f>
        <v>#N/A</v>
      </c>
      <c r="BF620" s="2"/>
      <c r="BG620" s="12"/>
      <c r="BH620" s="12"/>
      <c r="BI620" s="6"/>
      <c r="BJ620" t="e">
        <f>VLOOKUP(Таблица91112282710[[#This Row],[Название направления закупки]],ТаблНапрЗакуп[],2,FALSE)</f>
        <v>#N/A</v>
      </c>
      <c r="BK620" s="14"/>
      <c r="BL620" s="43" t="e">
        <f>VLOOKUP(Таблица91112282710[[#This Row],[Наименование подразделения-заявителя закупки (только для закупок ОАО "Газпром")]],ТаблПодрГазпром[],2,FALSE)</f>
        <v>#N/A</v>
      </c>
      <c r="BM620" s="14"/>
    </row>
    <row r="621" spans="1:65" x14ac:dyDescent="0.25">
      <c r="A621" s="2"/>
      <c r="B621" s="16"/>
      <c r="C621" s="6"/>
      <c r="D621" t="e">
        <f>VLOOKUP(Таблица91112282710[[#This Row],[Название документа, основания для закупки]],ТаблОснЗакуп[],2,FALSE)</f>
        <v>#N/A</v>
      </c>
      <c r="E621" s="2"/>
      <c r="F621" s="6"/>
      <c r="G621" s="41" t="e">
        <f>VLOOKUP(Таблица91112282710[[#This Row],[ Название раздела Плана]],ТаблРазделПлана4[],2,FALSE)</f>
        <v>#N/A</v>
      </c>
      <c r="H621" s="14"/>
      <c r="I621" s="14"/>
      <c r="J621" s="17"/>
      <c r="K621" s="17"/>
      <c r="L621" s="52"/>
      <c r="M621" s="51" t="e">
        <f>VLOOKUP(Таблица91112282710[[#This Row],[Предмет закупки для учета исключений  в годовом объеме закупок (Код исключения СМСП)]],ТаблИсключ,2,FALSE)</f>
        <v>#N/A</v>
      </c>
      <c r="N621" s="20"/>
      <c r="O621" s="12"/>
      <c r="P621" s="37"/>
      <c r="Q621" s="12"/>
      <c r="R621" s="12"/>
      <c r="S621" s="12"/>
      <c r="T621" s="16" t="e">
        <f>VLOOKUP(Таблица91112282710[[#This Row],[Ставка НДС]],ТаблицаСтавкиНДС[],2,FALSE)</f>
        <v>#N/A</v>
      </c>
      <c r="U621" s="6"/>
      <c r="V621" t="e">
        <f>VLOOKUP(Таблица91112282710[[#This Row],[Название источника финансирования]],ТаблИстФинанс[],2,FALSE)</f>
        <v>#N/A</v>
      </c>
      <c r="W621" s="2"/>
      <c r="X621" s="14"/>
      <c r="Y621" s="13"/>
      <c r="Z621" s="13"/>
      <c r="AA621" s="13"/>
      <c r="AB621" s="13"/>
      <c r="AC621" s="17"/>
      <c r="AD621" s="17"/>
      <c r="AE621" s="20"/>
      <c r="AF621" s="20"/>
      <c r="AG621" s="6"/>
      <c r="AH621" t="e">
        <f>VLOOKUP(Таблица91112282710[[#This Row],[Название способа закупки]],ТаблСпосЗакуп[],2,FALSE)</f>
        <v>#N/A</v>
      </c>
      <c r="AI621" s="6"/>
      <c r="AJ621" t="e">
        <f>VLOOKUP(Таблица91112282710[[#This Row],[Название формы конкурентной закупки]],ТаблФормЗакуп[],2,FALSE)</f>
        <v>#N/A</v>
      </c>
      <c r="AM621" s="14"/>
      <c r="AN621" s="14"/>
      <c r="AO621" s="15"/>
      <c r="AP621" s="14"/>
      <c r="AQ621" s="14"/>
      <c r="AR621" s="14"/>
      <c r="AT621" s="2"/>
      <c r="AV621" s="6"/>
      <c r="AW621" t="e">
        <f>VLOOKUP(Таблица91112282710[[#This Row],[Название ПД1 для согласования]],ТаблПодрГазпром[],2,FALSE)</f>
        <v>#N/A</v>
      </c>
      <c r="AX621" s="6"/>
      <c r="AY621" t="e">
        <f>VLOOKUP(Таблица91112282710[[#This Row],[Название ПД2 для согласования]],ТаблПодрГазпром[],2,FALSE)</f>
        <v>#N/A</v>
      </c>
      <c r="AZ621" s="6"/>
      <c r="BA621" t="e">
        <f>VLOOKUP(Таблица91112282710[[#This Row],[Название ПД3 для согласования]],ТаблПодрГазпром[],2,FALSE)</f>
        <v>#N/A</v>
      </c>
      <c r="BB621" s="6"/>
      <c r="BC621" t="e">
        <f>VLOOKUP(Таблица91112282710[[#This Row],[Название ПД4 для согласования]],ТаблПодрГазпром[],2,FALSE)</f>
        <v>#N/A</v>
      </c>
      <c r="BD621" s="6"/>
      <c r="BE621" t="e">
        <f>VLOOKUP(Таблица91112282710[[#This Row],[Название ПД5 для согласования]],ТаблПодрГазпром[],2,FALSE)</f>
        <v>#N/A</v>
      </c>
      <c r="BF621" s="2"/>
      <c r="BG621" s="12"/>
      <c r="BH621" s="12"/>
      <c r="BI621" s="6"/>
      <c r="BJ621" t="e">
        <f>VLOOKUP(Таблица91112282710[[#This Row],[Название направления закупки]],ТаблНапрЗакуп[],2,FALSE)</f>
        <v>#N/A</v>
      </c>
      <c r="BK621" s="14"/>
      <c r="BL621" s="44" t="e">
        <f>VLOOKUP(Таблица91112282710[[#This Row],[Наименование подразделения-заявителя закупки (только для закупок ОАО "Газпром")]],ТаблПодрГазпром[],2,FALSE)</f>
        <v>#N/A</v>
      </c>
      <c r="BM621" s="14"/>
    </row>
    <row r="622" spans="1:65" x14ac:dyDescent="0.25">
      <c r="A622" s="2"/>
      <c r="B622" s="16"/>
      <c r="C622" s="6"/>
      <c r="D622" t="e">
        <f>VLOOKUP(Таблица91112282710[[#This Row],[Название документа, основания для закупки]],ТаблОснЗакуп[],2,FALSE)</f>
        <v>#N/A</v>
      </c>
      <c r="E622" s="2"/>
      <c r="F622" s="6"/>
      <c r="G622" s="41" t="e">
        <f>VLOOKUP(Таблица91112282710[[#This Row],[ Название раздела Плана]],ТаблРазделПлана4[],2,FALSE)</f>
        <v>#N/A</v>
      </c>
      <c r="H622" s="14"/>
      <c r="I622" s="14"/>
      <c r="J622" s="17"/>
      <c r="K622" s="17"/>
      <c r="L622" s="52"/>
      <c r="M622" s="51" t="e">
        <f>VLOOKUP(Таблица91112282710[[#This Row],[Предмет закупки для учета исключений  в годовом объеме закупок (Код исключения СМСП)]],ТаблИсключ,2,FALSE)</f>
        <v>#N/A</v>
      </c>
      <c r="N622" s="20"/>
      <c r="O622" s="12"/>
      <c r="P622" s="37"/>
      <c r="Q622" s="12"/>
      <c r="R622" s="12"/>
      <c r="S622" s="12"/>
      <c r="T622" s="16" t="e">
        <f>VLOOKUP(Таблица91112282710[[#This Row],[Ставка НДС]],ТаблицаСтавкиНДС[],2,FALSE)</f>
        <v>#N/A</v>
      </c>
      <c r="U622" s="6"/>
      <c r="V622" t="e">
        <f>VLOOKUP(Таблица91112282710[[#This Row],[Название источника финансирования]],ТаблИстФинанс[],2,FALSE)</f>
        <v>#N/A</v>
      </c>
      <c r="W622" s="2"/>
      <c r="X622" s="14"/>
      <c r="Y622" s="13"/>
      <c r="Z622" s="13"/>
      <c r="AA622" s="13"/>
      <c r="AB622" s="13"/>
      <c r="AC622" s="17"/>
      <c r="AD622" s="17"/>
      <c r="AE622" s="20"/>
      <c r="AF622" s="20"/>
      <c r="AG622" s="6"/>
      <c r="AH622" t="e">
        <f>VLOOKUP(Таблица91112282710[[#This Row],[Название способа закупки]],ТаблСпосЗакуп[],2,FALSE)</f>
        <v>#N/A</v>
      </c>
      <c r="AI622" s="6"/>
      <c r="AJ622" t="e">
        <f>VLOOKUP(Таблица91112282710[[#This Row],[Название формы конкурентной закупки]],ТаблФормЗакуп[],2,FALSE)</f>
        <v>#N/A</v>
      </c>
      <c r="AM622" s="14"/>
      <c r="AN622" s="14"/>
      <c r="AO622" s="15"/>
      <c r="AP622" s="14"/>
      <c r="AQ622" s="14"/>
      <c r="AR622" s="14"/>
      <c r="AT622" s="2"/>
      <c r="AV622" s="6"/>
      <c r="AW622" t="e">
        <f>VLOOKUP(Таблица91112282710[[#This Row],[Название ПД1 для согласования]],ТаблПодрГазпром[],2,FALSE)</f>
        <v>#N/A</v>
      </c>
      <c r="AX622" s="6"/>
      <c r="AY622" t="e">
        <f>VLOOKUP(Таблица91112282710[[#This Row],[Название ПД2 для согласования]],ТаблПодрГазпром[],2,FALSE)</f>
        <v>#N/A</v>
      </c>
      <c r="AZ622" s="6"/>
      <c r="BA622" t="e">
        <f>VLOOKUP(Таблица91112282710[[#This Row],[Название ПД3 для согласования]],ТаблПодрГазпром[],2,FALSE)</f>
        <v>#N/A</v>
      </c>
      <c r="BB622" s="6"/>
      <c r="BC622" t="e">
        <f>VLOOKUP(Таблица91112282710[[#This Row],[Название ПД4 для согласования]],ТаблПодрГазпром[],2,FALSE)</f>
        <v>#N/A</v>
      </c>
      <c r="BD622" s="6"/>
      <c r="BE622" t="e">
        <f>VLOOKUP(Таблица91112282710[[#This Row],[Название ПД5 для согласования]],ТаблПодрГазпром[],2,FALSE)</f>
        <v>#N/A</v>
      </c>
      <c r="BF622" s="2"/>
      <c r="BG622" s="12"/>
      <c r="BH622" s="12"/>
      <c r="BI622" s="6"/>
      <c r="BJ622" t="e">
        <f>VLOOKUP(Таблица91112282710[[#This Row],[Название направления закупки]],ТаблНапрЗакуп[],2,FALSE)</f>
        <v>#N/A</v>
      </c>
      <c r="BK622" s="14"/>
      <c r="BL622" s="43" t="e">
        <f>VLOOKUP(Таблица91112282710[[#This Row],[Наименование подразделения-заявителя закупки (только для закупок ОАО "Газпром")]],ТаблПодрГазпром[],2,FALSE)</f>
        <v>#N/A</v>
      </c>
      <c r="BM622" s="14"/>
    </row>
    <row r="623" spans="1:65" x14ac:dyDescent="0.25">
      <c r="A623" s="2"/>
      <c r="B623" s="16"/>
      <c r="C623" s="6"/>
      <c r="D623" t="e">
        <f>VLOOKUP(Таблица91112282710[[#This Row],[Название документа, основания для закупки]],ТаблОснЗакуп[],2,FALSE)</f>
        <v>#N/A</v>
      </c>
      <c r="E623" s="2"/>
      <c r="F623" s="6"/>
      <c r="G623" s="41" t="e">
        <f>VLOOKUP(Таблица91112282710[[#This Row],[ Название раздела Плана]],ТаблРазделПлана4[],2,FALSE)</f>
        <v>#N/A</v>
      </c>
      <c r="H623" s="14"/>
      <c r="I623" s="14"/>
      <c r="J623" s="17"/>
      <c r="K623" s="17"/>
      <c r="L623" s="52"/>
      <c r="M623" s="51" t="e">
        <f>VLOOKUP(Таблица91112282710[[#This Row],[Предмет закупки для учета исключений  в годовом объеме закупок (Код исключения СМСП)]],ТаблИсключ,2,FALSE)</f>
        <v>#N/A</v>
      </c>
      <c r="N623" s="20"/>
      <c r="O623" s="12"/>
      <c r="P623" s="37"/>
      <c r="Q623" s="12"/>
      <c r="R623" s="12"/>
      <c r="S623" s="12"/>
      <c r="T623" s="16" t="e">
        <f>VLOOKUP(Таблица91112282710[[#This Row],[Ставка НДС]],ТаблицаСтавкиНДС[],2,FALSE)</f>
        <v>#N/A</v>
      </c>
      <c r="U623" s="6"/>
      <c r="V623" t="e">
        <f>VLOOKUP(Таблица91112282710[[#This Row],[Название источника финансирования]],ТаблИстФинанс[],2,FALSE)</f>
        <v>#N/A</v>
      </c>
      <c r="W623" s="2"/>
      <c r="X623" s="14"/>
      <c r="Y623" s="13"/>
      <c r="Z623" s="13"/>
      <c r="AA623" s="13"/>
      <c r="AB623" s="13"/>
      <c r="AC623" s="17"/>
      <c r="AD623" s="17"/>
      <c r="AE623" s="20"/>
      <c r="AF623" s="20"/>
      <c r="AG623" s="6"/>
      <c r="AH623" t="e">
        <f>VLOOKUP(Таблица91112282710[[#This Row],[Название способа закупки]],ТаблСпосЗакуп[],2,FALSE)</f>
        <v>#N/A</v>
      </c>
      <c r="AI623" s="6"/>
      <c r="AJ623" t="e">
        <f>VLOOKUP(Таблица91112282710[[#This Row],[Название формы конкурентной закупки]],ТаблФормЗакуп[],2,FALSE)</f>
        <v>#N/A</v>
      </c>
      <c r="AM623" s="14"/>
      <c r="AN623" s="14"/>
      <c r="AO623" s="15"/>
      <c r="AP623" s="14"/>
      <c r="AQ623" s="14"/>
      <c r="AR623" s="14"/>
      <c r="AT623" s="2"/>
      <c r="AV623" s="6"/>
      <c r="AW623" t="e">
        <f>VLOOKUP(Таблица91112282710[[#This Row],[Название ПД1 для согласования]],ТаблПодрГазпром[],2,FALSE)</f>
        <v>#N/A</v>
      </c>
      <c r="AX623" s="6"/>
      <c r="AY623" t="e">
        <f>VLOOKUP(Таблица91112282710[[#This Row],[Название ПД2 для согласования]],ТаблПодрГазпром[],2,FALSE)</f>
        <v>#N/A</v>
      </c>
      <c r="AZ623" s="6"/>
      <c r="BA623" t="e">
        <f>VLOOKUP(Таблица91112282710[[#This Row],[Название ПД3 для согласования]],ТаблПодрГазпром[],2,FALSE)</f>
        <v>#N/A</v>
      </c>
      <c r="BB623" s="6"/>
      <c r="BC623" t="e">
        <f>VLOOKUP(Таблица91112282710[[#This Row],[Название ПД4 для согласования]],ТаблПодрГазпром[],2,FALSE)</f>
        <v>#N/A</v>
      </c>
      <c r="BD623" s="6"/>
      <c r="BE623" t="e">
        <f>VLOOKUP(Таблица91112282710[[#This Row],[Название ПД5 для согласования]],ТаблПодрГазпром[],2,FALSE)</f>
        <v>#N/A</v>
      </c>
      <c r="BF623" s="2"/>
      <c r="BG623" s="12"/>
      <c r="BH623" s="12"/>
      <c r="BI623" s="6"/>
      <c r="BJ623" t="e">
        <f>VLOOKUP(Таблица91112282710[[#This Row],[Название направления закупки]],ТаблНапрЗакуп[],2,FALSE)</f>
        <v>#N/A</v>
      </c>
      <c r="BK623" s="14"/>
      <c r="BL623" s="44" t="e">
        <f>VLOOKUP(Таблица91112282710[[#This Row],[Наименование подразделения-заявителя закупки (только для закупок ОАО "Газпром")]],ТаблПодрГазпром[],2,FALSE)</f>
        <v>#N/A</v>
      </c>
      <c r="BM623" s="14"/>
    </row>
    <row r="624" spans="1:65" x14ac:dyDescent="0.25">
      <c r="A624" s="2"/>
      <c r="B624" s="16"/>
      <c r="C624" s="6"/>
      <c r="D624" t="e">
        <f>VLOOKUP(Таблица91112282710[[#This Row],[Название документа, основания для закупки]],ТаблОснЗакуп[],2,FALSE)</f>
        <v>#N/A</v>
      </c>
      <c r="E624" s="2"/>
      <c r="F624" s="6"/>
      <c r="G624" s="41" t="e">
        <f>VLOOKUP(Таблица91112282710[[#This Row],[ Название раздела Плана]],ТаблРазделПлана4[],2,FALSE)</f>
        <v>#N/A</v>
      </c>
      <c r="H624" s="14"/>
      <c r="I624" s="14"/>
      <c r="J624" s="17"/>
      <c r="K624" s="17"/>
      <c r="L624" s="52"/>
      <c r="M624" s="51" t="e">
        <f>VLOOKUP(Таблица91112282710[[#This Row],[Предмет закупки для учета исключений  в годовом объеме закупок (Код исключения СМСП)]],ТаблИсключ,2,FALSE)</f>
        <v>#N/A</v>
      </c>
      <c r="N624" s="20"/>
      <c r="O624" s="12"/>
      <c r="P624" s="37"/>
      <c r="Q624" s="12"/>
      <c r="R624" s="12"/>
      <c r="S624" s="12"/>
      <c r="T624" s="16" t="e">
        <f>VLOOKUP(Таблица91112282710[[#This Row],[Ставка НДС]],ТаблицаСтавкиНДС[],2,FALSE)</f>
        <v>#N/A</v>
      </c>
      <c r="U624" s="6"/>
      <c r="V624" t="e">
        <f>VLOOKUP(Таблица91112282710[[#This Row],[Название источника финансирования]],ТаблИстФинанс[],2,FALSE)</f>
        <v>#N/A</v>
      </c>
      <c r="W624" s="2"/>
      <c r="X624" s="14"/>
      <c r="Y624" s="13"/>
      <c r="Z624" s="13"/>
      <c r="AA624" s="13"/>
      <c r="AB624" s="13"/>
      <c r="AC624" s="17"/>
      <c r="AD624" s="17"/>
      <c r="AE624" s="20"/>
      <c r="AF624" s="20"/>
      <c r="AG624" s="6"/>
      <c r="AH624" t="e">
        <f>VLOOKUP(Таблица91112282710[[#This Row],[Название способа закупки]],ТаблСпосЗакуп[],2,FALSE)</f>
        <v>#N/A</v>
      </c>
      <c r="AI624" s="6"/>
      <c r="AJ624" t="e">
        <f>VLOOKUP(Таблица91112282710[[#This Row],[Название формы конкурентной закупки]],ТаблФормЗакуп[],2,FALSE)</f>
        <v>#N/A</v>
      </c>
      <c r="AM624" s="14"/>
      <c r="AN624" s="14"/>
      <c r="AO624" s="15"/>
      <c r="AP624" s="14"/>
      <c r="AQ624" s="14"/>
      <c r="AR624" s="14"/>
      <c r="AT624" s="2"/>
      <c r="AV624" s="6"/>
      <c r="AW624" t="e">
        <f>VLOOKUP(Таблица91112282710[[#This Row],[Название ПД1 для согласования]],ТаблПодрГазпром[],2,FALSE)</f>
        <v>#N/A</v>
      </c>
      <c r="AX624" s="6"/>
      <c r="AY624" t="e">
        <f>VLOOKUP(Таблица91112282710[[#This Row],[Название ПД2 для согласования]],ТаблПодрГазпром[],2,FALSE)</f>
        <v>#N/A</v>
      </c>
      <c r="AZ624" s="6"/>
      <c r="BA624" t="e">
        <f>VLOOKUP(Таблица91112282710[[#This Row],[Название ПД3 для согласования]],ТаблПодрГазпром[],2,FALSE)</f>
        <v>#N/A</v>
      </c>
      <c r="BB624" s="6"/>
      <c r="BC624" t="e">
        <f>VLOOKUP(Таблица91112282710[[#This Row],[Название ПД4 для согласования]],ТаблПодрГазпром[],2,FALSE)</f>
        <v>#N/A</v>
      </c>
      <c r="BD624" s="6"/>
      <c r="BE624" t="e">
        <f>VLOOKUP(Таблица91112282710[[#This Row],[Название ПД5 для согласования]],ТаблПодрГазпром[],2,FALSE)</f>
        <v>#N/A</v>
      </c>
      <c r="BF624" s="2"/>
      <c r="BG624" s="12"/>
      <c r="BH624" s="12"/>
      <c r="BI624" s="6"/>
      <c r="BJ624" t="e">
        <f>VLOOKUP(Таблица91112282710[[#This Row],[Название направления закупки]],ТаблНапрЗакуп[],2,FALSE)</f>
        <v>#N/A</v>
      </c>
      <c r="BK624" s="14"/>
      <c r="BL624" s="43" t="e">
        <f>VLOOKUP(Таблица91112282710[[#This Row],[Наименование подразделения-заявителя закупки (только для закупок ОАО "Газпром")]],ТаблПодрГазпром[],2,FALSE)</f>
        <v>#N/A</v>
      </c>
      <c r="BM624" s="14"/>
    </row>
    <row r="625" spans="1:65" x14ac:dyDescent="0.25">
      <c r="A625" s="2"/>
      <c r="B625" s="16"/>
      <c r="C625" s="6"/>
      <c r="D625" t="e">
        <f>VLOOKUP(Таблица91112282710[[#This Row],[Название документа, основания для закупки]],ТаблОснЗакуп[],2,FALSE)</f>
        <v>#N/A</v>
      </c>
      <c r="E625" s="2"/>
      <c r="F625" s="6"/>
      <c r="G625" s="41" t="e">
        <f>VLOOKUP(Таблица91112282710[[#This Row],[ Название раздела Плана]],ТаблРазделПлана4[],2,FALSE)</f>
        <v>#N/A</v>
      </c>
      <c r="H625" s="14"/>
      <c r="I625" s="14"/>
      <c r="J625" s="17"/>
      <c r="K625" s="17"/>
      <c r="L625" s="52"/>
      <c r="M625" s="51" t="e">
        <f>VLOOKUP(Таблица91112282710[[#This Row],[Предмет закупки для учета исключений  в годовом объеме закупок (Код исключения СМСП)]],ТаблИсключ,2,FALSE)</f>
        <v>#N/A</v>
      </c>
      <c r="N625" s="20"/>
      <c r="O625" s="12"/>
      <c r="P625" s="37"/>
      <c r="Q625" s="12"/>
      <c r="R625" s="12"/>
      <c r="S625" s="12"/>
      <c r="T625" s="16" t="e">
        <f>VLOOKUP(Таблица91112282710[[#This Row],[Ставка НДС]],ТаблицаСтавкиНДС[],2,FALSE)</f>
        <v>#N/A</v>
      </c>
      <c r="U625" s="6"/>
      <c r="V625" t="e">
        <f>VLOOKUP(Таблица91112282710[[#This Row],[Название источника финансирования]],ТаблИстФинанс[],2,FALSE)</f>
        <v>#N/A</v>
      </c>
      <c r="W625" s="2"/>
      <c r="X625" s="14"/>
      <c r="Y625" s="13"/>
      <c r="Z625" s="13"/>
      <c r="AA625" s="13"/>
      <c r="AB625" s="13"/>
      <c r="AC625" s="17"/>
      <c r="AD625" s="17"/>
      <c r="AE625" s="20"/>
      <c r="AF625" s="20"/>
      <c r="AG625" s="6"/>
      <c r="AH625" t="e">
        <f>VLOOKUP(Таблица91112282710[[#This Row],[Название способа закупки]],ТаблСпосЗакуп[],2,FALSE)</f>
        <v>#N/A</v>
      </c>
      <c r="AI625" s="6"/>
      <c r="AJ625" t="e">
        <f>VLOOKUP(Таблица91112282710[[#This Row],[Название формы конкурентной закупки]],ТаблФормЗакуп[],2,FALSE)</f>
        <v>#N/A</v>
      </c>
      <c r="AM625" s="14"/>
      <c r="AN625" s="14"/>
      <c r="AO625" s="15"/>
      <c r="AP625" s="14"/>
      <c r="AQ625" s="14"/>
      <c r="AR625" s="14"/>
      <c r="AT625" s="2"/>
      <c r="AV625" s="6"/>
      <c r="AW625" t="e">
        <f>VLOOKUP(Таблица91112282710[[#This Row],[Название ПД1 для согласования]],ТаблПодрГазпром[],2,FALSE)</f>
        <v>#N/A</v>
      </c>
      <c r="AX625" s="6"/>
      <c r="AY625" t="e">
        <f>VLOOKUP(Таблица91112282710[[#This Row],[Название ПД2 для согласования]],ТаблПодрГазпром[],2,FALSE)</f>
        <v>#N/A</v>
      </c>
      <c r="AZ625" s="6"/>
      <c r="BA625" t="e">
        <f>VLOOKUP(Таблица91112282710[[#This Row],[Название ПД3 для согласования]],ТаблПодрГазпром[],2,FALSE)</f>
        <v>#N/A</v>
      </c>
      <c r="BB625" s="6"/>
      <c r="BC625" t="e">
        <f>VLOOKUP(Таблица91112282710[[#This Row],[Название ПД4 для согласования]],ТаблПодрГазпром[],2,FALSE)</f>
        <v>#N/A</v>
      </c>
      <c r="BD625" s="6"/>
      <c r="BE625" t="e">
        <f>VLOOKUP(Таблица91112282710[[#This Row],[Название ПД5 для согласования]],ТаблПодрГазпром[],2,FALSE)</f>
        <v>#N/A</v>
      </c>
      <c r="BF625" s="2"/>
      <c r="BG625" s="12"/>
      <c r="BH625" s="12"/>
      <c r="BI625" s="6"/>
      <c r="BJ625" t="e">
        <f>VLOOKUP(Таблица91112282710[[#This Row],[Название направления закупки]],ТаблНапрЗакуп[],2,FALSE)</f>
        <v>#N/A</v>
      </c>
      <c r="BK625" s="14"/>
      <c r="BL625" s="44" t="e">
        <f>VLOOKUP(Таблица91112282710[[#This Row],[Наименование подразделения-заявителя закупки (только для закупок ОАО "Газпром")]],ТаблПодрГазпром[],2,FALSE)</f>
        <v>#N/A</v>
      </c>
      <c r="BM625" s="14"/>
    </row>
    <row r="626" spans="1:65" x14ac:dyDescent="0.25">
      <c r="A626" s="2"/>
      <c r="B626" s="16"/>
      <c r="C626" s="6"/>
      <c r="D626" t="e">
        <f>VLOOKUP(Таблица91112282710[[#This Row],[Название документа, основания для закупки]],ТаблОснЗакуп[],2,FALSE)</f>
        <v>#N/A</v>
      </c>
      <c r="E626" s="2"/>
      <c r="F626" s="6"/>
      <c r="G626" s="41" t="e">
        <f>VLOOKUP(Таблица91112282710[[#This Row],[ Название раздела Плана]],ТаблРазделПлана4[],2,FALSE)</f>
        <v>#N/A</v>
      </c>
      <c r="H626" s="14"/>
      <c r="I626" s="14"/>
      <c r="J626" s="17"/>
      <c r="K626" s="17"/>
      <c r="L626" s="52"/>
      <c r="M626" s="51" t="e">
        <f>VLOOKUP(Таблица91112282710[[#This Row],[Предмет закупки для учета исключений  в годовом объеме закупок (Код исключения СМСП)]],ТаблИсключ,2,FALSE)</f>
        <v>#N/A</v>
      </c>
      <c r="N626" s="20"/>
      <c r="O626" s="12"/>
      <c r="P626" s="37"/>
      <c r="Q626" s="12"/>
      <c r="R626" s="12"/>
      <c r="S626" s="12"/>
      <c r="T626" s="16" t="e">
        <f>VLOOKUP(Таблица91112282710[[#This Row],[Ставка НДС]],ТаблицаСтавкиНДС[],2,FALSE)</f>
        <v>#N/A</v>
      </c>
      <c r="U626" s="6"/>
      <c r="V626" t="e">
        <f>VLOOKUP(Таблица91112282710[[#This Row],[Название источника финансирования]],ТаблИстФинанс[],2,FALSE)</f>
        <v>#N/A</v>
      </c>
      <c r="W626" s="2"/>
      <c r="X626" s="14"/>
      <c r="Y626" s="13"/>
      <c r="Z626" s="13"/>
      <c r="AA626" s="13"/>
      <c r="AB626" s="13"/>
      <c r="AC626" s="17"/>
      <c r="AD626" s="17"/>
      <c r="AE626" s="20"/>
      <c r="AF626" s="20"/>
      <c r="AG626" s="6"/>
      <c r="AH626" t="e">
        <f>VLOOKUP(Таблица91112282710[[#This Row],[Название способа закупки]],ТаблСпосЗакуп[],2,FALSE)</f>
        <v>#N/A</v>
      </c>
      <c r="AI626" s="6"/>
      <c r="AJ626" t="e">
        <f>VLOOKUP(Таблица91112282710[[#This Row],[Название формы конкурентной закупки]],ТаблФормЗакуп[],2,FALSE)</f>
        <v>#N/A</v>
      </c>
      <c r="AM626" s="14"/>
      <c r="AN626" s="14"/>
      <c r="AO626" s="15"/>
      <c r="AP626" s="14"/>
      <c r="AQ626" s="14"/>
      <c r="AR626" s="14"/>
      <c r="AT626" s="2"/>
      <c r="AV626" s="6"/>
      <c r="AW626" t="e">
        <f>VLOOKUP(Таблица91112282710[[#This Row],[Название ПД1 для согласования]],ТаблПодрГазпром[],2,FALSE)</f>
        <v>#N/A</v>
      </c>
      <c r="AX626" s="6"/>
      <c r="AY626" t="e">
        <f>VLOOKUP(Таблица91112282710[[#This Row],[Название ПД2 для согласования]],ТаблПодрГазпром[],2,FALSE)</f>
        <v>#N/A</v>
      </c>
      <c r="AZ626" s="6"/>
      <c r="BA626" t="e">
        <f>VLOOKUP(Таблица91112282710[[#This Row],[Название ПД3 для согласования]],ТаблПодрГазпром[],2,FALSE)</f>
        <v>#N/A</v>
      </c>
      <c r="BB626" s="6"/>
      <c r="BC626" t="e">
        <f>VLOOKUP(Таблица91112282710[[#This Row],[Название ПД4 для согласования]],ТаблПодрГазпром[],2,FALSE)</f>
        <v>#N/A</v>
      </c>
      <c r="BD626" s="6"/>
      <c r="BE626" t="e">
        <f>VLOOKUP(Таблица91112282710[[#This Row],[Название ПД5 для согласования]],ТаблПодрГазпром[],2,FALSE)</f>
        <v>#N/A</v>
      </c>
      <c r="BF626" s="2"/>
      <c r="BG626" s="12"/>
      <c r="BH626" s="12"/>
      <c r="BI626" s="6"/>
      <c r="BJ626" t="e">
        <f>VLOOKUP(Таблица91112282710[[#This Row],[Название направления закупки]],ТаблНапрЗакуп[],2,FALSE)</f>
        <v>#N/A</v>
      </c>
      <c r="BK626" s="14"/>
      <c r="BL626" s="43" t="e">
        <f>VLOOKUP(Таблица91112282710[[#This Row],[Наименование подразделения-заявителя закупки (только для закупок ОАО "Газпром")]],ТаблПодрГазпром[],2,FALSE)</f>
        <v>#N/A</v>
      </c>
      <c r="BM626" s="14"/>
    </row>
    <row r="627" spans="1:65" x14ac:dyDescent="0.25">
      <c r="A627" s="2"/>
      <c r="B627" s="16"/>
      <c r="C627" s="6"/>
      <c r="D627" t="e">
        <f>VLOOKUP(Таблица91112282710[[#This Row],[Название документа, основания для закупки]],ТаблОснЗакуп[],2,FALSE)</f>
        <v>#N/A</v>
      </c>
      <c r="E627" s="2"/>
      <c r="F627" s="6"/>
      <c r="G627" s="41" t="e">
        <f>VLOOKUP(Таблица91112282710[[#This Row],[ Название раздела Плана]],ТаблРазделПлана4[],2,FALSE)</f>
        <v>#N/A</v>
      </c>
      <c r="H627" s="14"/>
      <c r="I627" s="14"/>
      <c r="J627" s="17"/>
      <c r="K627" s="17"/>
      <c r="L627" s="52"/>
      <c r="M627" s="51" t="e">
        <f>VLOOKUP(Таблица91112282710[[#This Row],[Предмет закупки для учета исключений  в годовом объеме закупок (Код исключения СМСП)]],ТаблИсключ,2,FALSE)</f>
        <v>#N/A</v>
      </c>
      <c r="N627" s="20"/>
      <c r="O627" s="12"/>
      <c r="P627" s="37"/>
      <c r="Q627" s="12"/>
      <c r="R627" s="12"/>
      <c r="S627" s="12"/>
      <c r="T627" s="16" t="e">
        <f>VLOOKUP(Таблица91112282710[[#This Row],[Ставка НДС]],ТаблицаСтавкиНДС[],2,FALSE)</f>
        <v>#N/A</v>
      </c>
      <c r="U627" s="6"/>
      <c r="V627" t="e">
        <f>VLOOKUP(Таблица91112282710[[#This Row],[Название источника финансирования]],ТаблИстФинанс[],2,FALSE)</f>
        <v>#N/A</v>
      </c>
      <c r="W627" s="2"/>
      <c r="X627" s="14"/>
      <c r="Y627" s="13"/>
      <c r="Z627" s="13"/>
      <c r="AA627" s="13"/>
      <c r="AB627" s="13"/>
      <c r="AC627" s="17"/>
      <c r="AD627" s="17"/>
      <c r="AE627" s="20"/>
      <c r="AF627" s="20"/>
      <c r="AG627" s="6"/>
      <c r="AH627" t="e">
        <f>VLOOKUP(Таблица91112282710[[#This Row],[Название способа закупки]],ТаблСпосЗакуп[],2,FALSE)</f>
        <v>#N/A</v>
      </c>
      <c r="AI627" s="6"/>
      <c r="AJ627" t="e">
        <f>VLOOKUP(Таблица91112282710[[#This Row],[Название формы конкурентной закупки]],ТаблФормЗакуп[],2,FALSE)</f>
        <v>#N/A</v>
      </c>
      <c r="AM627" s="14"/>
      <c r="AN627" s="14"/>
      <c r="AO627" s="15"/>
      <c r="AP627" s="14"/>
      <c r="AQ627" s="14"/>
      <c r="AR627" s="14"/>
      <c r="AT627" s="2"/>
      <c r="AV627" s="6"/>
      <c r="AW627" t="e">
        <f>VLOOKUP(Таблица91112282710[[#This Row],[Название ПД1 для согласования]],ТаблПодрГазпром[],2,FALSE)</f>
        <v>#N/A</v>
      </c>
      <c r="AX627" s="6"/>
      <c r="AY627" t="e">
        <f>VLOOKUP(Таблица91112282710[[#This Row],[Название ПД2 для согласования]],ТаблПодрГазпром[],2,FALSE)</f>
        <v>#N/A</v>
      </c>
      <c r="AZ627" s="6"/>
      <c r="BA627" t="e">
        <f>VLOOKUP(Таблица91112282710[[#This Row],[Название ПД3 для согласования]],ТаблПодрГазпром[],2,FALSE)</f>
        <v>#N/A</v>
      </c>
      <c r="BB627" s="6"/>
      <c r="BC627" t="e">
        <f>VLOOKUP(Таблица91112282710[[#This Row],[Название ПД4 для согласования]],ТаблПодрГазпром[],2,FALSE)</f>
        <v>#N/A</v>
      </c>
      <c r="BD627" s="6"/>
      <c r="BE627" t="e">
        <f>VLOOKUP(Таблица91112282710[[#This Row],[Название ПД5 для согласования]],ТаблПодрГазпром[],2,FALSE)</f>
        <v>#N/A</v>
      </c>
      <c r="BF627" s="2"/>
      <c r="BG627" s="12"/>
      <c r="BH627" s="12"/>
      <c r="BI627" s="6"/>
      <c r="BJ627" t="e">
        <f>VLOOKUP(Таблица91112282710[[#This Row],[Название направления закупки]],ТаблНапрЗакуп[],2,FALSE)</f>
        <v>#N/A</v>
      </c>
      <c r="BK627" s="14"/>
      <c r="BL627" s="44" t="e">
        <f>VLOOKUP(Таблица91112282710[[#This Row],[Наименование подразделения-заявителя закупки (только для закупок ОАО "Газпром")]],ТаблПодрГазпром[],2,FALSE)</f>
        <v>#N/A</v>
      </c>
      <c r="BM627" s="14"/>
    </row>
    <row r="628" spans="1:65" x14ac:dyDescent="0.25">
      <c r="A628" s="2"/>
      <c r="B628" s="16"/>
      <c r="C628" s="6"/>
      <c r="D628" t="e">
        <f>VLOOKUP(Таблица91112282710[[#This Row],[Название документа, основания для закупки]],ТаблОснЗакуп[],2,FALSE)</f>
        <v>#N/A</v>
      </c>
      <c r="E628" s="2"/>
      <c r="F628" s="6"/>
      <c r="G628" s="41" t="e">
        <f>VLOOKUP(Таблица91112282710[[#This Row],[ Название раздела Плана]],ТаблРазделПлана4[],2,FALSE)</f>
        <v>#N/A</v>
      </c>
      <c r="H628" s="14"/>
      <c r="I628" s="14"/>
      <c r="J628" s="17"/>
      <c r="K628" s="17"/>
      <c r="L628" s="52"/>
      <c r="M628" s="51" t="e">
        <f>VLOOKUP(Таблица91112282710[[#This Row],[Предмет закупки для учета исключений  в годовом объеме закупок (Код исключения СМСП)]],ТаблИсключ,2,FALSE)</f>
        <v>#N/A</v>
      </c>
      <c r="N628" s="20"/>
      <c r="O628" s="12"/>
      <c r="P628" s="37"/>
      <c r="Q628" s="12"/>
      <c r="R628" s="12"/>
      <c r="S628" s="12"/>
      <c r="T628" s="16" t="e">
        <f>VLOOKUP(Таблица91112282710[[#This Row],[Ставка НДС]],ТаблицаСтавкиНДС[],2,FALSE)</f>
        <v>#N/A</v>
      </c>
      <c r="U628" s="6"/>
      <c r="V628" t="e">
        <f>VLOOKUP(Таблица91112282710[[#This Row],[Название источника финансирования]],ТаблИстФинанс[],2,FALSE)</f>
        <v>#N/A</v>
      </c>
      <c r="W628" s="2"/>
      <c r="X628" s="14"/>
      <c r="Y628" s="13"/>
      <c r="Z628" s="13"/>
      <c r="AA628" s="13"/>
      <c r="AB628" s="13"/>
      <c r="AC628" s="17"/>
      <c r="AD628" s="17"/>
      <c r="AE628" s="20"/>
      <c r="AF628" s="20"/>
      <c r="AG628" s="6"/>
      <c r="AH628" t="e">
        <f>VLOOKUP(Таблица91112282710[[#This Row],[Название способа закупки]],ТаблСпосЗакуп[],2,FALSE)</f>
        <v>#N/A</v>
      </c>
      <c r="AI628" s="6"/>
      <c r="AJ628" t="e">
        <f>VLOOKUP(Таблица91112282710[[#This Row],[Название формы конкурентной закупки]],ТаблФормЗакуп[],2,FALSE)</f>
        <v>#N/A</v>
      </c>
      <c r="AM628" s="14"/>
      <c r="AN628" s="14"/>
      <c r="AO628" s="15"/>
      <c r="AP628" s="14"/>
      <c r="AQ628" s="14"/>
      <c r="AR628" s="14"/>
      <c r="AT628" s="2"/>
      <c r="AV628" s="6"/>
      <c r="AW628" t="e">
        <f>VLOOKUP(Таблица91112282710[[#This Row],[Название ПД1 для согласования]],ТаблПодрГазпром[],2,FALSE)</f>
        <v>#N/A</v>
      </c>
      <c r="AX628" s="6"/>
      <c r="AY628" t="e">
        <f>VLOOKUP(Таблица91112282710[[#This Row],[Название ПД2 для согласования]],ТаблПодрГазпром[],2,FALSE)</f>
        <v>#N/A</v>
      </c>
      <c r="AZ628" s="6"/>
      <c r="BA628" t="e">
        <f>VLOOKUP(Таблица91112282710[[#This Row],[Название ПД3 для согласования]],ТаблПодрГазпром[],2,FALSE)</f>
        <v>#N/A</v>
      </c>
      <c r="BB628" s="6"/>
      <c r="BC628" t="e">
        <f>VLOOKUP(Таблица91112282710[[#This Row],[Название ПД4 для согласования]],ТаблПодрГазпром[],2,FALSE)</f>
        <v>#N/A</v>
      </c>
      <c r="BD628" s="6"/>
      <c r="BE628" t="e">
        <f>VLOOKUP(Таблица91112282710[[#This Row],[Название ПД5 для согласования]],ТаблПодрГазпром[],2,FALSE)</f>
        <v>#N/A</v>
      </c>
      <c r="BF628" s="2"/>
      <c r="BG628" s="12"/>
      <c r="BH628" s="12"/>
      <c r="BI628" s="6"/>
      <c r="BJ628" t="e">
        <f>VLOOKUP(Таблица91112282710[[#This Row],[Название направления закупки]],ТаблНапрЗакуп[],2,FALSE)</f>
        <v>#N/A</v>
      </c>
      <c r="BK628" s="14"/>
      <c r="BL628" s="43" t="e">
        <f>VLOOKUP(Таблица91112282710[[#This Row],[Наименование подразделения-заявителя закупки (только для закупок ОАО "Газпром")]],ТаблПодрГазпром[],2,FALSE)</f>
        <v>#N/A</v>
      </c>
      <c r="BM628" s="14"/>
    </row>
    <row r="629" spans="1:65" x14ac:dyDescent="0.25">
      <c r="A629" s="2"/>
      <c r="B629" s="16"/>
      <c r="C629" s="6"/>
      <c r="D629" t="e">
        <f>VLOOKUP(Таблица91112282710[[#This Row],[Название документа, основания для закупки]],ТаблОснЗакуп[],2,FALSE)</f>
        <v>#N/A</v>
      </c>
      <c r="E629" s="2"/>
      <c r="F629" s="6"/>
      <c r="G629" s="41" t="e">
        <f>VLOOKUP(Таблица91112282710[[#This Row],[ Название раздела Плана]],ТаблРазделПлана4[],2,FALSE)</f>
        <v>#N/A</v>
      </c>
      <c r="H629" s="14"/>
      <c r="I629" s="14"/>
      <c r="J629" s="17"/>
      <c r="K629" s="17"/>
      <c r="L629" s="52"/>
      <c r="M629" s="51" t="e">
        <f>VLOOKUP(Таблица91112282710[[#This Row],[Предмет закупки для учета исключений  в годовом объеме закупок (Код исключения СМСП)]],ТаблИсключ,2,FALSE)</f>
        <v>#N/A</v>
      </c>
      <c r="N629" s="20"/>
      <c r="O629" s="12"/>
      <c r="P629" s="37"/>
      <c r="Q629" s="12"/>
      <c r="R629" s="12"/>
      <c r="S629" s="12"/>
      <c r="T629" s="16" t="e">
        <f>VLOOKUP(Таблица91112282710[[#This Row],[Ставка НДС]],ТаблицаСтавкиНДС[],2,FALSE)</f>
        <v>#N/A</v>
      </c>
      <c r="U629" s="6"/>
      <c r="V629" t="e">
        <f>VLOOKUP(Таблица91112282710[[#This Row],[Название источника финансирования]],ТаблИстФинанс[],2,FALSE)</f>
        <v>#N/A</v>
      </c>
      <c r="W629" s="2"/>
      <c r="X629" s="14"/>
      <c r="Y629" s="13"/>
      <c r="Z629" s="13"/>
      <c r="AA629" s="13"/>
      <c r="AB629" s="13"/>
      <c r="AC629" s="17"/>
      <c r="AD629" s="17"/>
      <c r="AE629" s="20"/>
      <c r="AF629" s="20"/>
      <c r="AG629" s="6"/>
      <c r="AH629" t="e">
        <f>VLOOKUP(Таблица91112282710[[#This Row],[Название способа закупки]],ТаблСпосЗакуп[],2,FALSE)</f>
        <v>#N/A</v>
      </c>
      <c r="AI629" s="6"/>
      <c r="AJ629" t="e">
        <f>VLOOKUP(Таблица91112282710[[#This Row],[Название формы конкурентной закупки]],ТаблФормЗакуп[],2,FALSE)</f>
        <v>#N/A</v>
      </c>
      <c r="AM629" s="14"/>
      <c r="AN629" s="14"/>
      <c r="AO629" s="15"/>
      <c r="AP629" s="14"/>
      <c r="AQ629" s="14"/>
      <c r="AR629" s="14"/>
      <c r="AT629" s="2"/>
      <c r="AV629" s="6"/>
      <c r="AW629" t="e">
        <f>VLOOKUP(Таблица91112282710[[#This Row],[Название ПД1 для согласования]],ТаблПодрГазпром[],2,FALSE)</f>
        <v>#N/A</v>
      </c>
      <c r="AX629" s="6"/>
      <c r="AY629" t="e">
        <f>VLOOKUP(Таблица91112282710[[#This Row],[Название ПД2 для согласования]],ТаблПодрГазпром[],2,FALSE)</f>
        <v>#N/A</v>
      </c>
      <c r="AZ629" s="6"/>
      <c r="BA629" t="e">
        <f>VLOOKUP(Таблица91112282710[[#This Row],[Название ПД3 для согласования]],ТаблПодрГазпром[],2,FALSE)</f>
        <v>#N/A</v>
      </c>
      <c r="BB629" s="6"/>
      <c r="BC629" t="e">
        <f>VLOOKUP(Таблица91112282710[[#This Row],[Название ПД4 для согласования]],ТаблПодрГазпром[],2,FALSE)</f>
        <v>#N/A</v>
      </c>
      <c r="BD629" s="6"/>
      <c r="BE629" t="e">
        <f>VLOOKUP(Таблица91112282710[[#This Row],[Название ПД5 для согласования]],ТаблПодрГазпром[],2,FALSE)</f>
        <v>#N/A</v>
      </c>
      <c r="BF629" s="2"/>
      <c r="BG629" s="12"/>
      <c r="BH629" s="12"/>
      <c r="BI629" s="6"/>
      <c r="BJ629" t="e">
        <f>VLOOKUP(Таблица91112282710[[#This Row],[Название направления закупки]],ТаблНапрЗакуп[],2,FALSE)</f>
        <v>#N/A</v>
      </c>
      <c r="BK629" s="14"/>
      <c r="BL629" s="44" t="e">
        <f>VLOOKUP(Таблица91112282710[[#This Row],[Наименование подразделения-заявителя закупки (только для закупок ОАО "Газпром")]],ТаблПодрГазпром[],2,FALSE)</f>
        <v>#N/A</v>
      </c>
      <c r="BM629" s="14"/>
    </row>
    <row r="630" spans="1:65" x14ac:dyDescent="0.25">
      <c r="A630" s="2"/>
      <c r="B630" s="16"/>
      <c r="C630" s="6"/>
      <c r="D630" t="e">
        <f>VLOOKUP(Таблица91112282710[[#This Row],[Название документа, основания для закупки]],ТаблОснЗакуп[],2,FALSE)</f>
        <v>#N/A</v>
      </c>
      <c r="E630" s="2"/>
      <c r="F630" s="6"/>
      <c r="G630" s="41" t="e">
        <f>VLOOKUP(Таблица91112282710[[#This Row],[ Название раздела Плана]],ТаблРазделПлана4[],2,FALSE)</f>
        <v>#N/A</v>
      </c>
      <c r="H630" s="14"/>
      <c r="I630" s="14"/>
      <c r="J630" s="17"/>
      <c r="K630" s="17"/>
      <c r="L630" s="52"/>
      <c r="M630" s="51" t="e">
        <f>VLOOKUP(Таблица91112282710[[#This Row],[Предмет закупки для учета исключений  в годовом объеме закупок (Код исключения СМСП)]],ТаблИсключ,2,FALSE)</f>
        <v>#N/A</v>
      </c>
      <c r="N630" s="20"/>
      <c r="O630" s="12"/>
      <c r="P630" s="37"/>
      <c r="Q630" s="12"/>
      <c r="R630" s="12"/>
      <c r="S630" s="12"/>
      <c r="T630" s="16" t="e">
        <f>VLOOKUP(Таблица91112282710[[#This Row],[Ставка НДС]],ТаблицаСтавкиНДС[],2,FALSE)</f>
        <v>#N/A</v>
      </c>
      <c r="U630" s="6"/>
      <c r="V630" t="e">
        <f>VLOOKUP(Таблица91112282710[[#This Row],[Название источника финансирования]],ТаблИстФинанс[],2,FALSE)</f>
        <v>#N/A</v>
      </c>
      <c r="W630" s="2"/>
      <c r="X630" s="14"/>
      <c r="Y630" s="13"/>
      <c r="Z630" s="13"/>
      <c r="AA630" s="13"/>
      <c r="AB630" s="13"/>
      <c r="AC630" s="17"/>
      <c r="AD630" s="17"/>
      <c r="AE630" s="20"/>
      <c r="AF630" s="20"/>
      <c r="AG630" s="6"/>
      <c r="AH630" t="e">
        <f>VLOOKUP(Таблица91112282710[[#This Row],[Название способа закупки]],ТаблСпосЗакуп[],2,FALSE)</f>
        <v>#N/A</v>
      </c>
      <c r="AI630" s="6"/>
      <c r="AJ630" t="e">
        <f>VLOOKUP(Таблица91112282710[[#This Row],[Название формы конкурентной закупки]],ТаблФормЗакуп[],2,FALSE)</f>
        <v>#N/A</v>
      </c>
      <c r="AM630" s="14"/>
      <c r="AN630" s="14"/>
      <c r="AO630" s="15"/>
      <c r="AP630" s="14"/>
      <c r="AQ630" s="14"/>
      <c r="AR630" s="14"/>
      <c r="AT630" s="2"/>
      <c r="AV630" s="6"/>
      <c r="AW630" t="e">
        <f>VLOOKUP(Таблица91112282710[[#This Row],[Название ПД1 для согласования]],ТаблПодрГазпром[],2,FALSE)</f>
        <v>#N/A</v>
      </c>
      <c r="AX630" s="6"/>
      <c r="AY630" t="e">
        <f>VLOOKUP(Таблица91112282710[[#This Row],[Название ПД2 для согласования]],ТаблПодрГазпром[],2,FALSE)</f>
        <v>#N/A</v>
      </c>
      <c r="AZ630" s="6"/>
      <c r="BA630" t="e">
        <f>VLOOKUP(Таблица91112282710[[#This Row],[Название ПД3 для согласования]],ТаблПодрГазпром[],2,FALSE)</f>
        <v>#N/A</v>
      </c>
      <c r="BB630" s="6"/>
      <c r="BC630" t="e">
        <f>VLOOKUP(Таблица91112282710[[#This Row],[Название ПД4 для согласования]],ТаблПодрГазпром[],2,FALSE)</f>
        <v>#N/A</v>
      </c>
      <c r="BD630" s="6"/>
      <c r="BE630" t="e">
        <f>VLOOKUP(Таблица91112282710[[#This Row],[Название ПД5 для согласования]],ТаблПодрГазпром[],2,FALSE)</f>
        <v>#N/A</v>
      </c>
      <c r="BF630" s="2"/>
      <c r="BG630" s="12"/>
      <c r="BH630" s="12"/>
      <c r="BI630" s="6"/>
      <c r="BJ630" t="e">
        <f>VLOOKUP(Таблица91112282710[[#This Row],[Название направления закупки]],ТаблНапрЗакуп[],2,FALSE)</f>
        <v>#N/A</v>
      </c>
      <c r="BK630" s="14"/>
      <c r="BL630" s="43" t="e">
        <f>VLOOKUP(Таблица91112282710[[#This Row],[Наименование подразделения-заявителя закупки (только для закупок ОАО "Газпром")]],ТаблПодрГазпром[],2,FALSE)</f>
        <v>#N/A</v>
      </c>
      <c r="BM630" s="14"/>
    </row>
    <row r="631" spans="1:65" x14ac:dyDescent="0.25">
      <c r="A631" s="2"/>
      <c r="B631" s="16"/>
      <c r="C631" s="6"/>
      <c r="D631" t="e">
        <f>VLOOKUP(Таблица91112282710[[#This Row],[Название документа, основания для закупки]],ТаблОснЗакуп[],2,FALSE)</f>
        <v>#N/A</v>
      </c>
      <c r="E631" s="2"/>
      <c r="F631" s="6"/>
      <c r="G631" s="41" t="e">
        <f>VLOOKUP(Таблица91112282710[[#This Row],[ Название раздела Плана]],ТаблРазделПлана4[],2,FALSE)</f>
        <v>#N/A</v>
      </c>
      <c r="H631" s="14"/>
      <c r="I631" s="14"/>
      <c r="J631" s="17"/>
      <c r="K631" s="17"/>
      <c r="L631" s="52"/>
      <c r="M631" s="51" t="e">
        <f>VLOOKUP(Таблица91112282710[[#This Row],[Предмет закупки для учета исключений  в годовом объеме закупок (Код исключения СМСП)]],ТаблИсключ,2,FALSE)</f>
        <v>#N/A</v>
      </c>
      <c r="N631" s="20"/>
      <c r="O631" s="12"/>
      <c r="P631" s="37"/>
      <c r="Q631" s="12"/>
      <c r="R631" s="12"/>
      <c r="S631" s="12"/>
      <c r="T631" s="16" t="e">
        <f>VLOOKUP(Таблица91112282710[[#This Row],[Ставка НДС]],ТаблицаСтавкиНДС[],2,FALSE)</f>
        <v>#N/A</v>
      </c>
      <c r="U631" s="6"/>
      <c r="V631" t="e">
        <f>VLOOKUP(Таблица91112282710[[#This Row],[Название источника финансирования]],ТаблИстФинанс[],2,FALSE)</f>
        <v>#N/A</v>
      </c>
      <c r="W631" s="2"/>
      <c r="X631" s="14"/>
      <c r="Y631" s="13"/>
      <c r="Z631" s="13"/>
      <c r="AA631" s="13"/>
      <c r="AB631" s="13"/>
      <c r="AC631" s="17"/>
      <c r="AD631" s="17"/>
      <c r="AE631" s="20"/>
      <c r="AF631" s="20"/>
      <c r="AG631" s="6"/>
      <c r="AH631" t="e">
        <f>VLOOKUP(Таблица91112282710[[#This Row],[Название способа закупки]],ТаблСпосЗакуп[],2,FALSE)</f>
        <v>#N/A</v>
      </c>
      <c r="AI631" s="6"/>
      <c r="AJ631" t="e">
        <f>VLOOKUP(Таблица91112282710[[#This Row],[Название формы конкурентной закупки]],ТаблФормЗакуп[],2,FALSE)</f>
        <v>#N/A</v>
      </c>
      <c r="AM631" s="14"/>
      <c r="AN631" s="14"/>
      <c r="AO631" s="15"/>
      <c r="AP631" s="14"/>
      <c r="AQ631" s="14"/>
      <c r="AR631" s="14"/>
      <c r="AT631" s="2"/>
      <c r="AV631" s="6"/>
      <c r="AW631" t="e">
        <f>VLOOKUP(Таблица91112282710[[#This Row],[Название ПД1 для согласования]],ТаблПодрГазпром[],2,FALSE)</f>
        <v>#N/A</v>
      </c>
      <c r="AX631" s="6"/>
      <c r="AY631" t="e">
        <f>VLOOKUP(Таблица91112282710[[#This Row],[Название ПД2 для согласования]],ТаблПодрГазпром[],2,FALSE)</f>
        <v>#N/A</v>
      </c>
      <c r="AZ631" s="6"/>
      <c r="BA631" t="e">
        <f>VLOOKUP(Таблица91112282710[[#This Row],[Название ПД3 для согласования]],ТаблПодрГазпром[],2,FALSE)</f>
        <v>#N/A</v>
      </c>
      <c r="BB631" s="6"/>
      <c r="BC631" t="e">
        <f>VLOOKUP(Таблица91112282710[[#This Row],[Название ПД4 для согласования]],ТаблПодрГазпром[],2,FALSE)</f>
        <v>#N/A</v>
      </c>
      <c r="BD631" s="6"/>
      <c r="BE631" t="e">
        <f>VLOOKUP(Таблица91112282710[[#This Row],[Название ПД5 для согласования]],ТаблПодрГазпром[],2,FALSE)</f>
        <v>#N/A</v>
      </c>
      <c r="BF631" s="2"/>
      <c r="BG631" s="12"/>
      <c r="BH631" s="12"/>
      <c r="BI631" s="6"/>
      <c r="BJ631" t="e">
        <f>VLOOKUP(Таблица91112282710[[#This Row],[Название направления закупки]],ТаблНапрЗакуп[],2,FALSE)</f>
        <v>#N/A</v>
      </c>
      <c r="BK631" s="14"/>
      <c r="BL631" s="44" t="e">
        <f>VLOOKUP(Таблица91112282710[[#This Row],[Наименование подразделения-заявителя закупки (только для закупок ОАО "Газпром")]],ТаблПодрГазпром[],2,FALSE)</f>
        <v>#N/A</v>
      </c>
      <c r="BM631" s="14"/>
    </row>
    <row r="632" spans="1:65" x14ac:dyDescent="0.25">
      <c r="A632" s="2"/>
      <c r="B632" s="16"/>
      <c r="C632" s="6"/>
      <c r="D632" t="e">
        <f>VLOOKUP(Таблица91112282710[[#This Row],[Название документа, основания для закупки]],ТаблОснЗакуп[],2,FALSE)</f>
        <v>#N/A</v>
      </c>
      <c r="E632" s="2"/>
      <c r="F632" s="6"/>
      <c r="G632" s="41" t="e">
        <f>VLOOKUP(Таблица91112282710[[#This Row],[ Название раздела Плана]],ТаблРазделПлана4[],2,FALSE)</f>
        <v>#N/A</v>
      </c>
      <c r="H632" s="14"/>
      <c r="I632" s="14"/>
      <c r="J632" s="17"/>
      <c r="K632" s="17"/>
      <c r="L632" s="52"/>
      <c r="M632" s="51" t="e">
        <f>VLOOKUP(Таблица91112282710[[#This Row],[Предмет закупки для учета исключений  в годовом объеме закупок (Код исключения СМСП)]],ТаблИсключ,2,FALSE)</f>
        <v>#N/A</v>
      </c>
      <c r="N632" s="20"/>
      <c r="O632" s="12"/>
      <c r="P632" s="37"/>
      <c r="Q632" s="12"/>
      <c r="R632" s="12"/>
      <c r="S632" s="12"/>
      <c r="T632" s="16" t="e">
        <f>VLOOKUP(Таблица91112282710[[#This Row],[Ставка НДС]],ТаблицаСтавкиНДС[],2,FALSE)</f>
        <v>#N/A</v>
      </c>
      <c r="U632" s="6"/>
      <c r="V632" t="e">
        <f>VLOOKUP(Таблица91112282710[[#This Row],[Название источника финансирования]],ТаблИстФинанс[],2,FALSE)</f>
        <v>#N/A</v>
      </c>
      <c r="W632" s="2"/>
      <c r="X632" s="14"/>
      <c r="Y632" s="13"/>
      <c r="Z632" s="13"/>
      <c r="AA632" s="13"/>
      <c r="AB632" s="13"/>
      <c r="AC632" s="17"/>
      <c r="AD632" s="17"/>
      <c r="AE632" s="20"/>
      <c r="AF632" s="20"/>
      <c r="AG632" s="6"/>
      <c r="AH632" t="e">
        <f>VLOOKUP(Таблица91112282710[[#This Row],[Название способа закупки]],ТаблСпосЗакуп[],2,FALSE)</f>
        <v>#N/A</v>
      </c>
      <c r="AI632" s="6"/>
      <c r="AJ632" t="e">
        <f>VLOOKUP(Таблица91112282710[[#This Row],[Название формы конкурентной закупки]],ТаблФормЗакуп[],2,FALSE)</f>
        <v>#N/A</v>
      </c>
      <c r="AM632" s="14"/>
      <c r="AN632" s="14"/>
      <c r="AO632" s="15"/>
      <c r="AP632" s="14"/>
      <c r="AQ632" s="14"/>
      <c r="AR632" s="14"/>
      <c r="AT632" s="2"/>
      <c r="AV632" s="6"/>
      <c r="AW632" t="e">
        <f>VLOOKUP(Таблица91112282710[[#This Row],[Название ПД1 для согласования]],ТаблПодрГазпром[],2,FALSE)</f>
        <v>#N/A</v>
      </c>
      <c r="AX632" s="6"/>
      <c r="AY632" t="e">
        <f>VLOOKUP(Таблица91112282710[[#This Row],[Название ПД2 для согласования]],ТаблПодрГазпром[],2,FALSE)</f>
        <v>#N/A</v>
      </c>
      <c r="AZ632" s="6"/>
      <c r="BA632" t="e">
        <f>VLOOKUP(Таблица91112282710[[#This Row],[Название ПД3 для согласования]],ТаблПодрГазпром[],2,FALSE)</f>
        <v>#N/A</v>
      </c>
      <c r="BB632" s="6"/>
      <c r="BC632" t="e">
        <f>VLOOKUP(Таблица91112282710[[#This Row],[Название ПД4 для согласования]],ТаблПодрГазпром[],2,FALSE)</f>
        <v>#N/A</v>
      </c>
      <c r="BD632" s="6"/>
      <c r="BE632" t="e">
        <f>VLOOKUP(Таблица91112282710[[#This Row],[Название ПД5 для согласования]],ТаблПодрГазпром[],2,FALSE)</f>
        <v>#N/A</v>
      </c>
      <c r="BF632" s="2"/>
      <c r="BG632" s="12"/>
      <c r="BH632" s="12"/>
      <c r="BI632" s="6"/>
      <c r="BJ632" t="e">
        <f>VLOOKUP(Таблица91112282710[[#This Row],[Название направления закупки]],ТаблНапрЗакуп[],2,FALSE)</f>
        <v>#N/A</v>
      </c>
      <c r="BK632" s="14"/>
      <c r="BL632" s="43" t="e">
        <f>VLOOKUP(Таблица91112282710[[#This Row],[Наименование подразделения-заявителя закупки (только для закупок ОАО "Газпром")]],ТаблПодрГазпром[],2,FALSE)</f>
        <v>#N/A</v>
      </c>
      <c r="BM632" s="14"/>
    </row>
    <row r="633" spans="1:65" x14ac:dyDescent="0.25">
      <c r="A633" s="2"/>
      <c r="B633" s="16"/>
      <c r="C633" s="6"/>
      <c r="D633" t="e">
        <f>VLOOKUP(Таблица91112282710[[#This Row],[Название документа, основания для закупки]],ТаблОснЗакуп[],2,FALSE)</f>
        <v>#N/A</v>
      </c>
      <c r="E633" s="2"/>
      <c r="F633" s="6"/>
      <c r="G633" s="41" t="e">
        <f>VLOOKUP(Таблица91112282710[[#This Row],[ Название раздела Плана]],ТаблРазделПлана4[],2,FALSE)</f>
        <v>#N/A</v>
      </c>
      <c r="H633" s="14"/>
      <c r="I633" s="14"/>
      <c r="J633" s="17"/>
      <c r="K633" s="17"/>
      <c r="L633" s="52"/>
      <c r="M633" s="51" t="e">
        <f>VLOOKUP(Таблица91112282710[[#This Row],[Предмет закупки для учета исключений  в годовом объеме закупок (Код исключения СМСП)]],ТаблИсключ,2,FALSE)</f>
        <v>#N/A</v>
      </c>
      <c r="N633" s="20"/>
      <c r="O633" s="12"/>
      <c r="P633" s="37"/>
      <c r="Q633" s="12"/>
      <c r="R633" s="12"/>
      <c r="S633" s="12"/>
      <c r="T633" s="16" t="e">
        <f>VLOOKUP(Таблица91112282710[[#This Row],[Ставка НДС]],ТаблицаСтавкиНДС[],2,FALSE)</f>
        <v>#N/A</v>
      </c>
      <c r="U633" s="6"/>
      <c r="V633" t="e">
        <f>VLOOKUP(Таблица91112282710[[#This Row],[Название источника финансирования]],ТаблИстФинанс[],2,FALSE)</f>
        <v>#N/A</v>
      </c>
      <c r="W633" s="2"/>
      <c r="X633" s="14"/>
      <c r="Y633" s="13"/>
      <c r="Z633" s="13"/>
      <c r="AA633" s="13"/>
      <c r="AB633" s="13"/>
      <c r="AC633" s="17"/>
      <c r="AD633" s="17"/>
      <c r="AE633" s="20"/>
      <c r="AF633" s="20"/>
      <c r="AG633" s="6"/>
      <c r="AH633" t="e">
        <f>VLOOKUP(Таблица91112282710[[#This Row],[Название способа закупки]],ТаблСпосЗакуп[],2,FALSE)</f>
        <v>#N/A</v>
      </c>
      <c r="AI633" s="6"/>
      <c r="AJ633" t="e">
        <f>VLOOKUP(Таблица91112282710[[#This Row],[Название формы конкурентной закупки]],ТаблФормЗакуп[],2,FALSE)</f>
        <v>#N/A</v>
      </c>
      <c r="AM633" s="14"/>
      <c r="AN633" s="14"/>
      <c r="AO633" s="15"/>
      <c r="AP633" s="14"/>
      <c r="AQ633" s="14"/>
      <c r="AR633" s="14"/>
      <c r="AT633" s="2"/>
      <c r="AV633" s="6"/>
      <c r="AW633" t="e">
        <f>VLOOKUP(Таблица91112282710[[#This Row],[Название ПД1 для согласования]],ТаблПодрГазпром[],2,FALSE)</f>
        <v>#N/A</v>
      </c>
      <c r="AX633" s="6"/>
      <c r="AY633" t="e">
        <f>VLOOKUP(Таблица91112282710[[#This Row],[Название ПД2 для согласования]],ТаблПодрГазпром[],2,FALSE)</f>
        <v>#N/A</v>
      </c>
      <c r="AZ633" s="6"/>
      <c r="BA633" t="e">
        <f>VLOOKUP(Таблица91112282710[[#This Row],[Название ПД3 для согласования]],ТаблПодрГазпром[],2,FALSE)</f>
        <v>#N/A</v>
      </c>
      <c r="BB633" s="6"/>
      <c r="BC633" t="e">
        <f>VLOOKUP(Таблица91112282710[[#This Row],[Название ПД4 для согласования]],ТаблПодрГазпром[],2,FALSE)</f>
        <v>#N/A</v>
      </c>
      <c r="BD633" s="6"/>
      <c r="BE633" t="e">
        <f>VLOOKUP(Таблица91112282710[[#This Row],[Название ПД5 для согласования]],ТаблПодрГазпром[],2,FALSE)</f>
        <v>#N/A</v>
      </c>
      <c r="BF633" s="2"/>
      <c r="BG633" s="12"/>
      <c r="BH633" s="12"/>
      <c r="BI633" s="6"/>
      <c r="BJ633" t="e">
        <f>VLOOKUP(Таблица91112282710[[#This Row],[Название направления закупки]],ТаблНапрЗакуп[],2,FALSE)</f>
        <v>#N/A</v>
      </c>
      <c r="BK633" s="14"/>
      <c r="BL633" s="44" t="e">
        <f>VLOOKUP(Таблица91112282710[[#This Row],[Наименование подразделения-заявителя закупки (только для закупок ОАО "Газпром")]],ТаблПодрГазпром[],2,FALSE)</f>
        <v>#N/A</v>
      </c>
      <c r="BM633" s="14"/>
    </row>
    <row r="634" spans="1:65" x14ac:dyDescent="0.25">
      <c r="A634" s="2"/>
      <c r="B634" s="16"/>
      <c r="C634" s="6"/>
      <c r="D634" t="e">
        <f>VLOOKUP(Таблица91112282710[[#This Row],[Название документа, основания для закупки]],ТаблОснЗакуп[],2,FALSE)</f>
        <v>#N/A</v>
      </c>
      <c r="E634" s="2"/>
      <c r="F634" s="6"/>
      <c r="G634" s="41" t="e">
        <f>VLOOKUP(Таблица91112282710[[#This Row],[ Название раздела Плана]],ТаблРазделПлана4[],2,FALSE)</f>
        <v>#N/A</v>
      </c>
      <c r="H634" s="14"/>
      <c r="I634" s="14"/>
      <c r="J634" s="17"/>
      <c r="K634" s="17"/>
      <c r="L634" s="52"/>
      <c r="M634" s="51" t="e">
        <f>VLOOKUP(Таблица91112282710[[#This Row],[Предмет закупки для учета исключений  в годовом объеме закупок (Код исключения СМСП)]],ТаблИсключ,2,FALSE)</f>
        <v>#N/A</v>
      </c>
      <c r="N634" s="20"/>
      <c r="O634" s="12"/>
      <c r="P634" s="37"/>
      <c r="Q634" s="12"/>
      <c r="R634" s="12"/>
      <c r="S634" s="12"/>
      <c r="T634" s="16" t="e">
        <f>VLOOKUP(Таблица91112282710[[#This Row],[Ставка НДС]],ТаблицаСтавкиНДС[],2,FALSE)</f>
        <v>#N/A</v>
      </c>
      <c r="U634" s="6"/>
      <c r="V634" t="e">
        <f>VLOOKUP(Таблица91112282710[[#This Row],[Название источника финансирования]],ТаблИстФинанс[],2,FALSE)</f>
        <v>#N/A</v>
      </c>
      <c r="W634" s="2"/>
      <c r="X634" s="14"/>
      <c r="Y634" s="13"/>
      <c r="Z634" s="13"/>
      <c r="AA634" s="13"/>
      <c r="AB634" s="13"/>
      <c r="AC634" s="17"/>
      <c r="AD634" s="17"/>
      <c r="AE634" s="20"/>
      <c r="AF634" s="20"/>
      <c r="AG634" s="6"/>
      <c r="AH634" t="e">
        <f>VLOOKUP(Таблица91112282710[[#This Row],[Название способа закупки]],ТаблСпосЗакуп[],2,FALSE)</f>
        <v>#N/A</v>
      </c>
      <c r="AI634" s="6"/>
      <c r="AJ634" t="e">
        <f>VLOOKUP(Таблица91112282710[[#This Row],[Название формы конкурентной закупки]],ТаблФормЗакуп[],2,FALSE)</f>
        <v>#N/A</v>
      </c>
      <c r="AM634" s="14"/>
      <c r="AN634" s="14"/>
      <c r="AO634" s="15"/>
      <c r="AP634" s="14"/>
      <c r="AQ634" s="14"/>
      <c r="AR634" s="14"/>
      <c r="AT634" s="2"/>
      <c r="AV634" s="6"/>
      <c r="AW634" t="e">
        <f>VLOOKUP(Таблица91112282710[[#This Row],[Название ПД1 для согласования]],ТаблПодрГазпром[],2,FALSE)</f>
        <v>#N/A</v>
      </c>
      <c r="AX634" s="6"/>
      <c r="AY634" t="e">
        <f>VLOOKUP(Таблица91112282710[[#This Row],[Название ПД2 для согласования]],ТаблПодрГазпром[],2,FALSE)</f>
        <v>#N/A</v>
      </c>
      <c r="AZ634" s="6"/>
      <c r="BA634" t="e">
        <f>VLOOKUP(Таблица91112282710[[#This Row],[Название ПД3 для согласования]],ТаблПодрГазпром[],2,FALSE)</f>
        <v>#N/A</v>
      </c>
      <c r="BB634" s="6"/>
      <c r="BC634" t="e">
        <f>VLOOKUP(Таблица91112282710[[#This Row],[Название ПД4 для согласования]],ТаблПодрГазпром[],2,FALSE)</f>
        <v>#N/A</v>
      </c>
      <c r="BD634" s="6"/>
      <c r="BE634" t="e">
        <f>VLOOKUP(Таблица91112282710[[#This Row],[Название ПД5 для согласования]],ТаблПодрГазпром[],2,FALSE)</f>
        <v>#N/A</v>
      </c>
      <c r="BF634" s="2"/>
      <c r="BG634" s="12"/>
      <c r="BH634" s="12"/>
      <c r="BI634" s="6"/>
      <c r="BJ634" t="e">
        <f>VLOOKUP(Таблица91112282710[[#This Row],[Название направления закупки]],ТаблНапрЗакуп[],2,FALSE)</f>
        <v>#N/A</v>
      </c>
      <c r="BK634" s="14"/>
      <c r="BL634" s="43" t="e">
        <f>VLOOKUP(Таблица91112282710[[#This Row],[Наименование подразделения-заявителя закупки (только для закупок ОАО "Газпром")]],ТаблПодрГазпром[],2,FALSE)</f>
        <v>#N/A</v>
      </c>
      <c r="BM634" s="14"/>
    </row>
    <row r="635" spans="1:65" x14ac:dyDescent="0.25">
      <c r="A635" s="2"/>
      <c r="B635" s="16"/>
      <c r="C635" s="6"/>
      <c r="D635" t="e">
        <f>VLOOKUP(Таблица91112282710[[#This Row],[Название документа, основания для закупки]],ТаблОснЗакуп[],2,FALSE)</f>
        <v>#N/A</v>
      </c>
      <c r="E635" s="2"/>
      <c r="F635" s="6"/>
      <c r="G635" s="41" t="e">
        <f>VLOOKUP(Таблица91112282710[[#This Row],[ Название раздела Плана]],ТаблРазделПлана4[],2,FALSE)</f>
        <v>#N/A</v>
      </c>
      <c r="H635" s="14"/>
      <c r="I635" s="14"/>
      <c r="J635" s="17"/>
      <c r="K635" s="17"/>
      <c r="L635" s="52"/>
      <c r="M635" s="51" t="e">
        <f>VLOOKUP(Таблица91112282710[[#This Row],[Предмет закупки для учета исключений  в годовом объеме закупок (Код исключения СМСП)]],ТаблИсключ,2,FALSE)</f>
        <v>#N/A</v>
      </c>
      <c r="N635" s="20"/>
      <c r="O635" s="12"/>
      <c r="P635" s="37"/>
      <c r="Q635" s="12"/>
      <c r="R635" s="12"/>
      <c r="S635" s="12"/>
      <c r="T635" s="16" t="e">
        <f>VLOOKUP(Таблица91112282710[[#This Row],[Ставка НДС]],ТаблицаСтавкиНДС[],2,FALSE)</f>
        <v>#N/A</v>
      </c>
      <c r="U635" s="6"/>
      <c r="V635" t="e">
        <f>VLOOKUP(Таблица91112282710[[#This Row],[Название источника финансирования]],ТаблИстФинанс[],2,FALSE)</f>
        <v>#N/A</v>
      </c>
      <c r="W635" s="2"/>
      <c r="X635" s="14"/>
      <c r="Y635" s="13"/>
      <c r="Z635" s="13"/>
      <c r="AA635" s="13"/>
      <c r="AB635" s="13"/>
      <c r="AC635" s="17"/>
      <c r="AD635" s="17"/>
      <c r="AE635" s="20"/>
      <c r="AF635" s="20"/>
      <c r="AG635" s="6"/>
      <c r="AH635" t="e">
        <f>VLOOKUP(Таблица91112282710[[#This Row],[Название способа закупки]],ТаблСпосЗакуп[],2,FALSE)</f>
        <v>#N/A</v>
      </c>
      <c r="AI635" s="6"/>
      <c r="AJ635" t="e">
        <f>VLOOKUP(Таблица91112282710[[#This Row],[Название формы конкурентной закупки]],ТаблФормЗакуп[],2,FALSE)</f>
        <v>#N/A</v>
      </c>
      <c r="AM635" s="14"/>
      <c r="AN635" s="14"/>
      <c r="AO635" s="15"/>
      <c r="AP635" s="14"/>
      <c r="AQ635" s="14"/>
      <c r="AR635" s="14"/>
      <c r="AT635" s="2"/>
      <c r="AV635" s="6"/>
      <c r="AW635" t="e">
        <f>VLOOKUP(Таблица91112282710[[#This Row],[Название ПД1 для согласования]],ТаблПодрГазпром[],2,FALSE)</f>
        <v>#N/A</v>
      </c>
      <c r="AX635" s="6"/>
      <c r="AY635" t="e">
        <f>VLOOKUP(Таблица91112282710[[#This Row],[Название ПД2 для согласования]],ТаблПодрГазпром[],2,FALSE)</f>
        <v>#N/A</v>
      </c>
      <c r="AZ635" s="6"/>
      <c r="BA635" t="e">
        <f>VLOOKUP(Таблица91112282710[[#This Row],[Название ПД3 для согласования]],ТаблПодрГазпром[],2,FALSE)</f>
        <v>#N/A</v>
      </c>
      <c r="BB635" s="6"/>
      <c r="BC635" t="e">
        <f>VLOOKUP(Таблица91112282710[[#This Row],[Название ПД4 для согласования]],ТаблПодрГазпром[],2,FALSE)</f>
        <v>#N/A</v>
      </c>
      <c r="BD635" s="6"/>
      <c r="BE635" t="e">
        <f>VLOOKUP(Таблица91112282710[[#This Row],[Название ПД5 для согласования]],ТаблПодрГазпром[],2,FALSE)</f>
        <v>#N/A</v>
      </c>
      <c r="BF635" s="2"/>
      <c r="BG635" s="12"/>
      <c r="BH635" s="12"/>
      <c r="BI635" s="6"/>
      <c r="BJ635" t="e">
        <f>VLOOKUP(Таблица91112282710[[#This Row],[Название направления закупки]],ТаблНапрЗакуп[],2,FALSE)</f>
        <v>#N/A</v>
      </c>
      <c r="BK635" s="14"/>
      <c r="BL635" s="44" t="e">
        <f>VLOOKUP(Таблица91112282710[[#This Row],[Наименование подразделения-заявителя закупки (только для закупок ОАО "Газпром")]],ТаблПодрГазпром[],2,FALSE)</f>
        <v>#N/A</v>
      </c>
      <c r="BM635" s="14"/>
    </row>
    <row r="636" spans="1:65" x14ac:dyDescent="0.25">
      <c r="A636" s="2"/>
      <c r="B636" s="16"/>
      <c r="C636" s="6"/>
      <c r="D636" t="e">
        <f>VLOOKUP(Таблица91112282710[[#This Row],[Название документа, основания для закупки]],ТаблОснЗакуп[],2,FALSE)</f>
        <v>#N/A</v>
      </c>
      <c r="E636" s="2"/>
      <c r="F636" s="6"/>
      <c r="G636" s="41" t="e">
        <f>VLOOKUP(Таблица91112282710[[#This Row],[ Название раздела Плана]],ТаблРазделПлана4[],2,FALSE)</f>
        <v>#N/A</v>
      </c>
      <c r="H636" s="14"/>
      <c r="I636" s="14"/>
      <c r="J636" s="17"/>
      <c r="K636" s="17"/>
      <c r="L636" s="52"/>
      <c r="M636" s="51" t="e">
        <f>VLOOKUP(Таблица91112282710[[#This Row],[Предмет закупки для учета исключений  в годовом объеме закупок (Код исключения СМСП)]],ТаблИсключ,2,FALSE)</f>
        <v>#N/A</v>
      </c>
      <c r="N636" s="20"/>
      <c r="O636" s="12"/>
      <c r="P636" s="37"/>
      <c r="Q636" s="12"/>
      <c r="R636" s="12"/>
      <c r="S636" s="12"/>
      <c r="T636" s="16" t="e">
        <f>VLOOKUP(Таблица91112282710[[#This Row],[Ставка НДС]],ТаблицаСтавкиНДС[],2,FALSE)</f>
        <v>#N/A</v>
      </c>
      <c r="U636" s="6"/>
      <c r="V636" t="e">
        <f>VLOOKUP(Таблица91112282710[[#This Row],[Название источника финансирования]],ТаблИстФинанс[],2,FALSE)</f>
        <v>#N/A</v>
      </c>
      <c r="W636" s="2"/>
      <c r="X636" s="14"/>
      <c r="Y636" s="13"/>
      <c r="Z636" s="13"/>
      <c r="AA636" s="13"/>
      <c r="AB636" s="13"/>
      <c r="AC636" s="17"/>
      <c r="AD636" s="17"/>
      <c r="AE636" s="20"/>
      <c r="AF636" s="20"/>
      <c r="AG636" s="6"/>
      <c r="AH636" t="e">
        <f>VLOOKUP(Таблица91112282710[[#This Row],[Название способа закупки]],ТаблСпосЗакуп[],2,FALSE)</f>
        <v>#N/A</v>
      </c>
      <c r="AI636" s="6"/>
      <c r="AJ636" t="e">
        <f>VLOOKUP(Таблица91112282710[[#This Row],[Название формы конкурентной закупки]],ТаблФормЗакуп[],2,FALSE)</f>
        <v>#N/A</v>
      </c>
      <c r="AM636" s="14"/>
      <c r="AN636" s="14"/>
      <c r="AO636" s="15"/>
      <c r="AP636" s="14"/>
      <c r="AQ636" s="14"/>
      <c r="AR636" s="14"/>
      <c r="AT636" s="2"/>
      <c r="AV636" s="6"/>
      <c r="AW636" t="e">
        <f>VLOOKUP(Таблица91112282710[[#This Row],[Название ПД1 для согласования]],ТаблПодрГазпром[],2,FALSE)</f>
        <v>#N/A</v>
      </c>
      <c r="AX636" s="6"/>
      <c r="AY636" t="e">
        <f>VLOOKUP(Таблица91112282710[[#This Row],[Название ПД2 для согласования]],ТаблПодрГазпром[],2,FALSE)</f>
        <v>#N/A</v>
      </c>
      <c r="AZ636" s="6"/>
      <c r="BA636" t="e">
        <f>VLOOKUP(Таблица91112282710[[#This Row],[Название ПД3 для согласования]],ТаблПодрГазпром[],2,FALSE)</f>
        <v>#N/A</v>
      </c>
      <c r="BB636" s="6"/>
      <c r="BC636" t="e">
        <f>VLOOKUP(Таблица91112282710[[#This Row],[Название ПД4 для согласования]],ТаблПодрГазпром[],2,FALSE)</f>
        <v>#N/A</v>
      </c>
      <c r="BD636" s="6"/>
      <c r="BE636" t="e">
        <f>VLOOKUP(Таблица91112282710[[#This Row],[Название ПД5 для согласования]],ТаблПодрГазпром[],2,FALSE)</f>
        <v>#N/A</v>
      </c>
      <c r="BF636" s="2"/>
      <c r="BG636" s="12"/>
      <c r="BH636" s="12"/>
      <c r="BI636" s="6"/>
      <c r="BJ636" t="e">
        <f>VLOOKUP(Таблица91112282710[[#This Row],[Название направления закупки]],ТаблНапрЗакуп[],2,FALSE)</f>
        <v>#N/A</v>
      </c>
      <c r="BK636" s="14"/>
      <c r="BL636" s="43" t="e">
        <f>VLOOKUP(Таблица91112282710[[#This Row],[Наименование подразделения-заявителя закупки (только для закупок ОАО "Газпром")]],ТаблПодрГазпром[],2,FALSE)</f>
        <v>#N/A</v>
      </c>
      <c r="BM636" s="14"/>
    </row>
    <row r="637" spans="1:65" x14ac:dyDescent="0.25">
      <c r="A637" s="2"/>
      <c r="B637" s="16"/>
      <c r="C637" s="6"/>
      <c r="D637" t="e">
        <f>VLOOKUP(Таблица91112282710[[#This Row],[Название документа, основания для закупки]],ТаблОснЗакуп[],2,FALSE)</f>
        <v>#N/A</v>
      </c>
      <c r="E637" s="2"/>
      <c r="F637" s="6"/>
      <c r="G637" s="41" t="e">
        <f>VLOOKUP(Таблица91112282710[[#This Row],[ Название раздела Плана]],ТаблРазделПлана4[],2,FALSE)</f>
        <v>#N/A</v>
      </c>
      <c r="H637" s="14"/>
      <c r="I637" s="14"/>
      <c r="J637" s="17"/>
      <c r="K637" s="17"/>
      <c r="L637" s="52"/>
      <c r="M637" s="51" t="e">
        <f>VLOOKUP(Таблица91112282710[[#This Row],[Предмет закупки для учета исключений  в годовом объеме закупок (Код исключения СМСП)]],ТаблИсключ,2,FALSE)</f>
        <v>#N/A</v>
      </c>
      <c r="N637" s="20"/>
      <c r="O637" s="12"/>
      <c r="P637" s="37"/>
      <c r="Q637" s="12"/>
      <c r="R637" s="12"/>
      <c r="S637" s="12"/>
      <c r="T637" s="16" t="e">
        <f>VLOOKUP(Таблица91112282710[[#This Row],[Ставка НДС]],ТаблицаСтавкиНДС[],2,FALSE)</f>
        <v>#N/A</v>
      </c>
      <c r="U637" s="6"/>
      <c r="V637" t="e">
        <f>VLOOKUP(Таблица91112282710[[#This Row],[Название источника финансирования]],ТаблИстФинанс[],2,FALSE)</f>
        <v>#N/A</v>
      </c>
      <c r="W637" s="2"/>
      <c r="X637" s="14"/>
      <c r="Y637" s="13"/>
      <c r="Z637" s="13"/>
      <c r="AA637" s="13"/>
      <c r="AB637" s="13"/>
      <c r="AC637" s="17"/>
      <c r="AD637" s="17"/>
      <c r="AE637" s="20"/>
      <c r="AF637" s="20"/>
      <c r="AG637" s="6"/>
      <c r="AH637" t="e">
        <f>VLOOKUP(Таблица91112282710[[#This Row],[Название способа закупки]],ТаблСпосЗакуп[],2,FALSE)</f>
        <v>#N/A</v>
      </c>
      <c r="AI637" s="6"/>
      <c r="AJ637" t="e">
        <f>VLOOKUP(Таблица91112282710[[#This Row],[Название формы конкурентной закупки]],ТаблФормЗакуп[],2,FALSE)</f>
        <v>#N/A</v>
      </c>
      <c r="AM637" s="14"/>
      <c r="AN637" s="14"/>
      <c r="AO637" s="15"/>
      <c r="AP637" s="14"/>
      <c r="AQ637" s="14"/>
      <c r="AR637" s="14"/>
      <c r="AT637" s="2"/>
      <c r="AV637" s="6"/>
      <c r="AW637" t="e">
        <f>VLOOKUP(Таблица91112282710[[#This Row],[Название ПД1 для согласования]],ТаблПодрГазпром[],2,FALSE)</f>
        <v>#N/A</v>
      </c>
      <c r="AX637" s="6"/>
      <c r="AY637" t="e">
        <f>VLOOKUP(Таблица91112282710[[#This Row],[Название ПД2 для согласования]],ТаблПодрГазпром[],2,FALSE)</f>
        <v>#N/A</v>
      </c>
      <c r="AZ637" s="6"/>
      <c r="BA637" t="e">
        <f>VLOOKUP(Таблица91112282710[[#This Row],[Название ПД3 для согласования]],ТаблПодрГазпром[],2,FALSE)</f>
        <v>#N/A</v>
      </c>
      <c r="BB637" s="6"/>
      <c r="BC637" t="e">
        <f>VLOOKUP(Таблица91112282710[[#This Row],[Название ПД4 для согласования]],ТаблПодрГазпром[],2,FALSE)</f>
        <v>#N/A</v>
      </c>
      <c r="BD637" s="6"/>
      <c r="BE637" t="e">
        <f>VLOOKUP(Таблица91112282710[[#This Row],[Название ПД5 для согласования]],ТаблПодрГазпром[],2,FALSE)</f>
        <v>#N/A</v>
      </c>
      <c r="BF637" s="2"/>
      <c r="BG637" s="12"/>
      <c r="BH637" s="12"/>
      <c r="BI637" s="6"/>
      <c r="BJ637" t="e">
        <f>VLOOKUP(Таблица91112282710[[#This Row],[Название направления закупки]],ТаблНапрЗакуп[],2,FALSE)</f>
        <v>#N/A</v>
      </c>
      <c r="BK637" s="14"/>
      <c r="BL637" s="44" t="e">
        <f>VLOOKUP(Таблица91112282710[[#This Row],[Наименование подразделения-заявителя закупки (только для закупок ОАО "Газпром")]],ТаблПодрГазпром[],2,FALSE)</f>
        <v>#N/A</v>
      </c>
      <c r="BM637" s="14"/>
    </row>
    <row r="638" spans="1:65" x14ac:dyDescent="0.25">
      <c r="A638" s="2"/>
      <c r="B638" s="16"/>
      <c r="C638" s="6"/>
      <c r="D638" t="e">
        <f>VLOOKUP(Таблица91112282710[[#This Row],[Название документа, основания для закупки]],ТаблОснЗакуп[],2,FALSE)</f>
        <v>#N/A</v>
      </c>
      <c r="E638" s="2"/>
      <c r="F638" s="6"/>
      <c r="G638" s="41" t="e">
        <f>VLOOKUP(Таблица91112282710[[#This Row],[ Название раздела Плана]],ТаблРазделПлана4[],2,FALSE)</f>
        <v>#N/A</v>
      </c>
      <c r="H638" s="14"/>
      <c r="I638" s="14"/>
      <c r="J638" s="17"/>
      <c r="K638" s="17"/>
      <c r="L638" s="52"/>
      <c r="M638" s="51" t="e">
        <f>VLOOKUP(Таблица91112282710[[#This Row],[Предмет закупки для учета исключений  в годовом объеме закупок (Код исключения СМСП)]],ТаблИсключ,2,FALSE)</f>
        <v>#N/A</v>
      </c>
      <c r="N638" s="20"/>
      <c r="O638" s="12"/>
      <c r="P638" s="37"/>
      <c r="Q638" s="12"/>
      <c r="R638" s="12"/>
      <c r="S638" s="12"/>
      <c r="T638" s="16" t="e">
        <f>VLOOKUP(Таблица91112282710[[#This Row],[Ставка НДС]],ТаблицаСтавкиНДС[],2,FALSE)</f>
        <v>#N/A</v>
      </c>
      <c r="U638" s="6"/>
      <c r="V638" t="e">
        <f>VLOOKUP(Таблица91112282710[[#This Row],[Название источника финансирования]],ТаблИстФинанс[],2,FALSE)</f>
        <v>#N/A</v>
      </c>
      <c r="W638" s="2"/>
      <c r="X638" s="14"/>
      <c r="Y638" s="13"/>
      <c r="Z638" s="13"/>
      <c r="AA638" s="13"/>
      <c r="AB638" s="13"/>
      <c r="AC638" s="17"/>
      <c r="AD638" s="17"/>
      <c r="AE638" s="20"/>
      <c r="AF638" s="20"/>
      <c r="AG638" s="6"/>
      <c r="AH638" t="e">
        <f>VLOOKUP(Таблица91112282710[[#This Row],[Название способа закупки]],ТаблСпосЗакуп[],2,FALSE)</f>
        <v>#N/A</v>
      </c>
      <c r="AI638" s="6"/>
      <c r="AJ638" t="e">
        <f>VLOOKUP(Таблица91112282710[[#This Row],[Название формы конкурентной закупки]],ТаблФормЗакуп[],2,FALSE)</f>
        <v>#N/A</v>
      </c>
      <c r="AM638" s="14"/>
      <c r="AN638" s="14"/>
      <c r="AO638" s="15"/>
      <c r="AP638" s="14"/>
      <c r="AQ638" s="14"/>
      <c r="AR638" s="14"/>
      <c r="AT638" s="2"/>
      <c r="AV638" s="6"/>
      <c r="AW638" t="e">
        <f>VLOOKUP(Таблица91112282710[[#This Row],[Название ПД1 для согласования]],ТаблПодрГазпром[],2,FALSE)</f>
        <v>#N/A</v>
      </c>
      <c r="AX638" s="6"/>
      <c r="AY638" t="e">
        <f>VLOOKUP(Таблица91112282710[[#This Row],[Название ПД2 для согласования]],ТаблПодрГазпром[],2,FALSE)</f>
        <v>#N/A</v>
      </c>
      <c r="AZ638" s="6"/>
      <c r="BA638" t="e">
        <f>VLOOKUP(Таблица91112282710[[#This Row],[Название ПД3 для согласования]],ТаблПодрГазпром[],2,FALSE)</f>
        <v>#N/A</v>
      </c>
      <c r="BB638" s="6"/>
      <c r="BC638" t="e">
        <f>VLOOKUP(Таблица91112282710[[#This Row],[Название ПД4 для согласования]],ТаблПодрГазпром[],2,FALSE)</f>
        <v>#N/A</v>
      </c>
      <c r="BD638" s="6"/>
      <c r="BE638" t="e">
        <f>VLOOKUP(Таблица91112282710[[#This Row],[Название ПД5 для согласования]],ТаблПодрГазпром[],2,FALSE)</f>
        <v>#N/A</v>
      </c>
      <c r="BF638" s="2"/>
      <c r="BG638" s="12"/>
      <c r="BH638" s="12"/>
      <c r="BI638" s="6"/>
      <c r="BJ638" t="e">
        <f>VLOOKUP(Таблица91112282710[[#This Row],[Название направления закупки]],ТаблНапрЗакуп[],2,FALSE)</f>
        <v>#N/A</v>
      </c>
      <c r="BK638" s="14"/>
      <c r="BL638" s="43" t="e">
        <f>VLOOKUP(Таблица91112282710[[#This Row],[Наименование подразделения-заявителя закупки (только для закупок ОАО "Газпром")]],ТаблПодрГазпром[],2,FALSE)</f>
        <v>#N/A</v>
      </c>
      <c r="BM638" s="14"/>
    </row>
    <row r="639" spans="1:65" x14ac:dyDescent="0.25">
      <c r="A639" s="2"/>
      <c r="B639" s="16"/>
      <c r="C639" s="6"/>
      <c r="D639" t="e">
        <f>VLOOKUP(Таблица91112282710[[#This Row],[Название документа, основания для закупки]],ТаблОснЗакуп[],2,FALSE)</f>
        <v>#N/A</v>
      </c>
      <c r="E639" s="2"/>
      <c r="F639" s="6"/>
      <c r="G639" s="41" t="e">
        <f>VLOOKUP(Таблица91112282710[[#This Row],[ Название раздела Плана]],ТаблРазделПлана4[],2,FALSE)</f>
        <v>#N/A</v>
      </c>
      <c r="H639" s="14"/>
      <c r="I639" s="14"/>
      <c r="J639" s="17"/>
      <c r="K639" s="17"/>
      <c r="L639" s="52"/>
      <c r="M639" s="51" t="e">
        <f>VLOOKUP(Таблица91112282710[[#This Row],[Предмет закупки для учета исключений  в годовом объеме закупок (Код исключения СМСП)]],ТаблИсключ,2,FALSE)</f>
        <v>#N/A</v>
      </c>
      <c r="N639" s="20"/>
      <c r="O639" s="12"/>
      <c r="P639" s="37"/>
      <c r="Q639" s="12"/>
      <c r="R639" s="12"/>
      <c r="S639" s="12"/>
      <c r="T639" s="16" t="e">
        <f>VLOOKUP(Таблица91112282710[[#This Row],[Ставка НДС]],ТаблицаСтавкиНДС[],2,FALSE)</f>
        <v>#N/A</v>
      </c>
      <c r="U639" s="6"/>
      <c r="V639" t="e">
        <f>VLOOKUP(Таблица91112282710[[#This Row],[Название источника финансирования]],ТаблИстФинанс[],2,FALSE)</f>
        <v>#N/A</v>
      </c>
      <c r="W639" s="2"/>
      <c r="X639" s="14"/>
      <c r="Y639" s="13"/>
      <c r="Z639" s="13"/>
      <c r="AA639" s="13"/>
      <c r="AB639" s="13"/>
      <c r="AC639" s="17"/>
      <c r="AD639" s="17"/>
      <c r="AE639" s="20"/>
      <c r="AF639" s="20"/>
      <c r="AG639" s="6"/>
      <c r="AH639" t="e">
        <f>VLOOKUP(Таблица91112282710[[#This Row],[Название способа закупки]],ТаблСпосЗакуп[],2,FALSE)</f>
        <v>#N/A</v>
      </c>
      <c r="AI639" s="6"/>
      <c r="AJ639" t="e">
        <f>VLOOKUP(Таблица91112282710[[#This Row],[Название формы конкурентной закупки]],ТаблФормЗакуп[],2,FALSE)</f>
        <v>#N/A</v>
      </c>
      <c r="AM639" s="14"/>
      <c r="AN639" s="14"/>
      <c r="AO639" s="15"/>
      <c r="AP639" s="14"/>
      <c r="AQ639" s="14"/>
      <c r="AR639" s="14"/>
      <c r="AT639" s="2"/>
      <c r="AV639" s="6"/>
      <c r="AW639" t="e">
        <f>VLOOKUP(Таблица91112282710[[#This Row],[Название ПД1 для согласования]],ТаблПодрГазпром[],2,FALSE)</f>
        <v>#N/A</v>
      </c>
      <c r="AX639" s="6"/>
      <c r="AY639" t="e">
        <f>VLOOKUP(Таблица91112282710[[#This Row],[Название ПД2 для согласования]],ТаблПодрГазпром[],2,FALSE)</f>
        <v>#N/A</v>
      </c>
      <c r="AZ639" s="6"/>
      <c r="BA639" t="e">
        <f>VLOOKUP(Таблица91112282710[[#This Row],[Название ПД3 для согласования]],ТаблПодрГазпром[],2,FALSE)</f>
        <v>#N/A</v>
      </c>
      <c r="BB639" s="6"/>
      <c r="BC639" t="e">
        <f>VLOOKUP(Таблица91112282710[[#This Row],[Название ПД4 для согласования]],ТаблПодрГазпром[],2,FALSE)</f>
        <v>#N/A</v>
      </c>
      <c r="BD639" s="6"/>
      <c r="BE639" t="e">
        <f>VLOOKUP(Таблица91112282710[[#This Row],[Название ПД5 для согласования]],ТаблПодрГазпром[],2,FALSE)</f>
        <v>#N/A</v>
      </c>
      <c r="BF639" s="2"/>
      <c r="BG639" s="12"/>
      <c r="BH639" s="12"/>
      <c r="BI639" s="6"/>
      <c r="BJ639" t="e">
        <f>VLOOKUP(Таблица91112282710[[#This Row],[Название направления закупки]],ТаблНапрЗакуп[],2,FALSE)</f>
        <v>#N/A</v>
      </c>
      <c r="BK639" s="14"/>
      <c r="BL639" s="44" t="e">
        <f>VLOOKUP(Таблица91112282710[[#This Row],[Наименование подразделения-заявителя закупки (только для закупок ОАО "Газпром")]],ТаблПодрГазпром[],2,FALSE)</f>
        <v>#N/A</v>
      </c>
      <c r="BM639" s="14"/>
    </row>
    <row r="640" spans="1:65" x14ac:dyDescent="0.25">
      <c r="A640" s="2"/>
      <c r="B640" s="16"/>
      <c r="C640" s="6"/>
      <c r="D640" t="e">
        <f>VLOOKUP(Таблица91112282710[[#This Row],[Название документа, основания для закупки]],ТаблОснЗакуп[],2,FALSE)</f>
        <v>#N/A</v>
      </c>
      <c r="E640" s="2"/>
      <c r="F640" s="6"/>
      <c r="G640" s="41" t="e">
        <f>VLOOKUP(Таблица91112282710[[#This Row],[ Название раздела Плана]],ТаблРазделПлана4[],2,FALSE)</f>
        <v>#N/A</v>
      </c>
      <c r="H640" s="14"/>
      <c r="I640" s="14"/>
      <c r="J640" s="17"/>
      <c r="K640" s="17"/>
      <c r="L640" s="52"/>
      <c r="M640" s="51" t="e">
        <f>VLOOKUP(Таблица91112282710[[#This Row],[Предмет закупки для учета исключений  в годовом объеме закупок (Код исключения СМСП)]],ТаблИсключ,2,FALSE)</f>
        <v>#N/A</v>
      </c>
      <c r="N640" s="20"/>
      <c r="O640" s="12"/>
      <c r="P640" s="37"/>
      <c r="Q640" s="12"/>
      <c r="R640" s="12"/>
      <c r="S640" s="12"/>
      <c r="T640" s="16" t="e">
        <f>VLOOKUP(Таблица91112282710[[#This Row],[Ставка НДС]],ТаблицаСтавкиНДС[],2,FALSE)</f>
        <v>#N/A</v>
      </c>
      <c r="U640" s="6"/>
      <c r="V640" t="e">
        <f>VLOOKUP(Таблица91112282710[[#This Row],[Название источника финансирования]],ТаблИстФинанс[],2,FALSE)</f>
        <v>#N/A</v>
      </c>
      <c r="W640" s="2"/>
      <c r="X640" s="14"/>
      <c r="Y640" s="13"/>
      <c r="Z640" s="13"/>
      <c r="AA640" s="13"/>
      <c r="AB640" s="13"/>
      <c r="AC640" s="17"/>
      <c r="AD640" s="17"/>
      <c r="AE640" s="20"/>
      <c r="AF640" s="20"/>
      <c r="AG640" s="6"/>
      <c r="AH640" t="e">
        <f>VLOOKUP(Таблица91112282710[[#This Row],[Название способа закупки]],ТаблСпосЗакуп[],2,FALSE)</f>
        <v>#N/A</v>
      </c>
      <c r="AI640" s="6"/>
      <c r="AJ640" t="e">
        <f>VLOOKUP(Таблица91112282710[[#This Row],[Название формы конкурентной закупки]],ТаблФормЗакуп[],2,FALSE)</f>
        <v>#N/A</v>
      </c>
      <c r="AM640" s="14"/>
      <c r="AN640" s="14"/>
      <c r="AO640" s="15"/>
      <c r="AP640" s="14"/>
      <c r="AQ640" s="14"/>
      <c r="AR640" s="14"/>
      <c r="AT640" s="2"/>
      <c r="AV640" s="6"/>
      <c r="AW640" t="e">
        <f>VLOOKUP(Таблица91112282710[[#This Row],[Название ПД1 для согласования]],ТаблПодрГазпром[],2,FALSE)</f>
        <v>#N/A</v>
      </c>
      <c r="AX640" s="6"/>
      <c r="AY640" t="e">
        <f>VLOOKUP(Таблица91112282710[[#This Row],[Название ПД2 для согласования]],ТаблПодрГазпром[],2,FALSE)</f>
        <v>#N/A</v>
      </c>
      <c r="AZ640" s="6"/>
      <c r="BA640" t="e">
        <f>VLOOKUP(Таблица91112282710[[#This Row],[Название ПД3 для согласования]],ТаблПодрГазпром[],2,FALSE)</f>
        <v>#N/A</v>
      </c>
      <c r="BB640" s="6"/>
      <c r="BC640" t="e">
        <f>VLOOKUP(Таблица91112282710[[#This Row],[Название ПД4 для согласования]],ТаблПодрГазпром[],2,FALSE)</f>
        <v>#N/A</v>
      </c>
      <c r="BD640" s="6"/>
      <c r="BE640" t="e">
        <f>VLOOKUP(Таблица91112282710[[#This Row],[Название ПД5 для согласования]],ТаблПодрГазпром[],2,FALSE)</f>
        <v>#N/A</v>
      </c>
      <c r="BF640" s="2"/>
      <c r="BG640" s="12"/>
      <c r="BH640" s="12"/>
      <c r="BI640" s="6"/>
      <c r="BJ640" t="e">
        <f>VLOOKUP(Таблица91112282710[[#This Row],[Название направления закупки]],ТаблНапрЗакуп[],2,FALSE)</f>
        <v>#N/A</v>
      </c>
      <c r="BK640" s="14"/>
      <c r="BL640" s="43" t="e">
        <f>VLOOKUP(Таблица91112282710[[#This Row],[Наименование подразделения-заявителя закупки (только для закупок ОАО "Газпром")]],ТаблПодрГазпром[],2,FALSE)</f>
        <v>#N/A</v>
      </c>
      <c r="BM640" s="14"/>
    </row>
    <row r="641" spans="1:65" x14ac:dyDescent="0.25">
      <c r="A641" s="2"/>
      <c r="B641" s="16"/>
      <c r="C641" s="6"/>
      <c r="D641" t="e">
        <f>VLOOKUP(Таблица91112282710[[#This Row],[Название документа, основания для закупки]],ТаблОснЗакуп[],2,FALSE)</f>
        <v>#N/A</v>
      </c>
      <c r="E641" s="2"/>
      <c r="F641" s="6"/>
      <c r="G641" s="41" t="e">
        <f>VLOOKUP(Таблица91112282710[[#This Row],[ Название раздела Плана]],ТаблРазделПлана4[],2,FALSE)</f>
        <v>#N/A</v>
      </c>
      <c r="H641" s="14"/>
      <c r="I641" s="14"/>
      <c r="J641" s="17"/>
      <c r="K641" s="17"/>
      <c r="L641" s="52"/>
      <c r="M641" s="51" t="e">
        <f>VLOOKUP(Таблица91112282710[[#This Row],[Предмет закупки для учета исключений  в годовом объеме закупок (Код исключения СМСП)]],ТаблИсключ,2,FALSE)</f>
        <v>#N/A</v>
      </c>
      <c r="N641" s="20"/>
      <c r="O641" s="12"/>
      <c r="P641" s="37"/>
      <c r="Q641" s="12"/>
      <c r="R641" s="12"/>
      <c r="S641" s="12"/>
      <c r="T641" s="16" t="e">
        <f>VLOOKUP(Таблица91112282710[[#This Row],[Ставка НДС]],ТаблицаСтавкиНДС[],2,FALSE)</f>
        <v>#N/A</v>
      </c>
      <c r="U641" s="6"/>
      <c r="V641" t="e">
        <f>VLOOKUP(Таблица91112282710[[#This Row],[Название источника финансирования]],ТаблИстФинанс[],2,FALSE)</f>
        <v>#N/A</v>
      </c>
      <c r="W641" s="2"/>
      <c r="X641" s="14"/>
      <c r="Y641" s="13"/>
      <c r="Z641" s="13"/>
      <c r="AA641" s="13"/>
      <c r="AB641" s="13"/>
      <c r="AC641" s="17"/>
      <c r="AD641" s="17"/>
      <c r="AE641" s="20"/>
      <c r="AF641" s="20"/>
      <c r="AG641" s="6"/>
      <c r="AH641" t="e">
        <f>VLOOKUP(Таблица91112282710[[#This Row],[Название способа закупки]],ТаблСпосЗакуп[],2,FALSE)</f>
        <v>#N/A</v>
      </c>
      <c r="AI641" s="6"/>
      <c r="AJ641" t="e">
        <f>VLOOKUP(Таблица91112282710[[#This Row],[Название формы конкурентной закупки]],ТаблФормЗакуп[],2,FALSE)</f>
        <v>#N/A</v>
      </c>
      <c r="AM641" s="14"/>
      <c r="AN641" s="14"/>
      <c r="AO641" s="15"/>
      <c r="AP641" s="14"/>
      <c r="AQ641" s="14"/>
      <c r="AR641" s="14"/>
      <c r="AT641" s="2"/>
      <c r="AV641" s="6"/>
      <c r="AW641" t="e">
        <f>VLOOKUP(Таблица91112282710[[#This Row],[Название ПД1 для согласования]],ТаблПодрГазпром[],2,FALSE)</f>
        <v>#N/A</v>
      </c>
      <c r="AX641" s="6"/>
      <c r="AY641" t="e">
        <f>VLOOKUP(Таблица91112282710[[#This Row],[Название ПД2 для согласования]],ТаблПодрГазпром[],2,FALSE)</f>
        <v>#N/A</v>
      </c>
      <c r="AZ641" s="6"/>
      <c r="BA641" t="e">
        <f>VLOOKUP(Таблица91112282710[[#This Row],[Название ПД3 для согласования]],ТаблПодрГазпром[],2,FALSE)</f>
        <v>#N/A</v>
      </c>
      <c r="BB641" s="6"/>
      <c r="BC641" t="e">
        <f>VLOOKUP(Таблица91112282710[[#This Row],[Название ПД4 для согласования]],ТаблПодрГазпром[],2,FALSE)</f>
        <v>#N/A</v>
      </c>
      <c r="BD641" s="6"/>
      <c r="BE641" t="e">
        <f>VLOOKUP(Таблица91112282710[[#This Row],[Название ПД5 для согласования]],ТаблПодрГазпром[],2,FALSE)</f>
        <v>#N/A</v>
      </c>
      <c r="BF641" s="2"/>
      <c r="BG641" s="12"/>
      <c r="BH641" s="12"/>
      <c r="BI641" s="6"/>
      <c r="BJ641" t="e">
        <f>VLOOKUP(Таблица91112282710[[#This Row],[Название направления закупки]],ТаблНапрЗакуп[],2,FALSE)</f>
        <v>#N/A</v>
      </c>
      <c r="BK641" s="14"/>
      <c r="BL641" s="44" t="e">
        <f>VLOOKUP(Таблица91112282710[[#This Row],[Наименование подразделения-заявителя закупки (только для закупок ОАО "Газпром")]],ТаблПодрГазпром[],2,FALSE)</f>
        <v>#N/A</v>
      </c>
      <c r="BM641" s="14"/>
    </row>
    <row r="642" spans="1:65" x14ac:dyDescent="0.25">
      <c r="A642" s="2"/>
      <c r="B642" s="16"/>
      <c r="C642" s="6"/>
      <c r="D642" t="e">
        <f>VLOOKUP(Таблица91112282710[[#This Row],[Название документа, основания для закупки]],ТаблОснЗакуп[],2,FALSE)</f>
        <v>#N/A</v>
      </c>
      <c r="E642" s="2"/>
      <c r="F642" s="6"/>
      <c r="G642" s="41" t="e">
        <f>VLOOKUP(Таблица91112282710[[#This Row],[ Название раздела Плана]],ТаблРазделПлана4[],2,FALSE)</f>
        <v>#N/A</v>
      </c>
      <c r="H642" s="14"/>
      <c r="I642" s="14"/>
      <c r="J642" s="17"/>
      <c r="K642" s="17"/>
      <c r="L642" s="52"/>
      <c r="M642" s="51" t="e">
        <f>VLOOKUP(Таблица91112282710[[#This Row],[Предмет закупки для учета исключений  в годовом объеме закупок (Код исключения СМСП)]],ТаблИсключ,2,FALSE)</f>
        <v>#N/A</v>
      </c>
      <c r="N642" s="20"/>
      <c r="O642" s="12"/>
      <c r="P642" s="37"/>
      <c r="Q642" s="12"/>
      <c r="R642" s="12"/>
      <c r="S642" s="12"/>
      <c r="T642" s="16" t="e">
        <f>VLOOKUP(Таблица91112282710[[#This Row],[Ставка НДС]],ТаблицаСтавкиНДС[],2,FALSE)</f>
        <v>#N/A</v>
      </c>
      <c r="U642" s="6"/>
      <c r="V642" t="e">
        <f>VLOOKUP(Таблица91112282710[[#This Row],[Название источника финансирования]],ТаблИстФинанс[],2,FALSE)</f>
        <v>#N/A</v>
      </c>
      <c r="W642" s="2"/>
      <c r="X642" s="14"/>
      <c r="Y642" s="13"/>
      <c r="Z642" s="13"/>
      <c r="AA642" s="13"/>
      <c r="AB642" s="13"/>
      <c r="AC642" s="17"/>
      <c r="AD642" s="17"/>
      <c r="AE642" s="20"/>
      <c r="AF642" s="20"/>
      <c r="AG642" s="6"/>
      <c r="AH642" t="e">
        <f>VLOOKUP(Таблица91112282710[[#This Row],[Название способа закупки]],ТаблСпосЗакуп[],2,FALSE)</f>
        <v>#N/A</v>
      </c>
      <c r="AI642" s="6"/>
      <c r="AJ642" t="e">
        <f>VLOOKUP(Таблица91112282710[[#This Row],[Название формы конкурентной закупки]],ТаблФормЗакуп[],2,FALSE)</f>
        <v>#N/A</v>
      </c>
      <c r="AM642" s="14"/>
      <c r="AN642" s="14"/>
      <c r="AO642" s="15"/>
      <c r="AP642" s="14"/>
      <c r="AQ642" s="14"/>
      <c r="AR642" s="14"/>
      <c r="AT642" s="2"/>
      <c r="AV642" s="6"/>
      <c r="AW642" t="e">
        <f>VLOOKUP(Таблица91112282710[[#This Row],[Название ПД1 для согласования]],ТаблПодрГазпром[],2,FALSE)</f>
        <v>#N/A</v>
      </c>
      <c r="AX642" s="6"/>
      <c r="AY642" t="e">
        <f>VLOOKUP(Таблица91112282710[[#This Row],[Название ПД2 для согласования]],ТаблПодрГазпром[],2,FALSE)</f>
        <v>#N/A</v>
      </c>
      <c r="AZ642" s="6"/>
      <c r="BA642" t="e">
        <f>VLOOKUP(Таблица91112282710[[#This Row],[Название ПД3 для согласования]],ТаблПодрГазпром[],2,FALSE)</f>
        <v>#N/A</v>
      </c>
      <c r="BB642" s="6"/>
      <c r="BC642" t="e">
        <f>VLOOKUP(Таблица91112282710[[#This Row],[Название ПД4 для согласования]],ТаблПодрГазпром[],2,FALSE)</f>
        <v>#N/A</v>
      </c>
      <c r="BD642" s="6"/>
      <c r="BE642" t="e">
        <f>VLOOKUP(Таблица91112282710[[#This Row],[Название ПД5 для согласования]],ТаблПодрГазпром[],2,FALSE)</f>
        <v>#N/A</v>
      </c>
      <c r="BF642" s="2"/>
      <c r="BG642" s="12"/>
      <c r="BH642" s="12"/>
      <c r="BI642" s="6"/>
      <c r="BJ642" t="e">
        <f>VLOOKUP(Таблица91112282710[[#This Row],[Название направления закупки]],ТаблНапрЗакуп[],2,FALSE)</f>
        <v>#N/A</v>
      </c>
      <c r="BK642" s="14"/>
      <c r="BL642" s="43" t="e">
        <f>VLOOKUP(Таблица91112282710[[#This Row],[Наименование подразделения-заявителя закупки (только для закупок ОАО "Газпром")]],ТаблПодрГазпром[],2,FALSE)</f>
        <v>#N/A</v>
      </c>
      <c r="BM642" s="14"/>
    </row>
    <row r="643" spans="1:65" x14ac:dyDescent="0.25">
      <c r="A643" s="2"/>
      <c r="B643" s="16"/>
      <c r="C643" s="6"/>
      <c r="D643" t="e">
        <f>VLOOKUP(Таблица91112282710[[#This Row],[Название документа, основания для закупки]],ТаблОснЗакуп[],2,FALSE)</f>
        <v>#N/A</v>
      </c>
      <c r="E643" s="2"/>
      <c r="F643" s="6"/>
      <c r="G643" s="41" t="e">
        <f>VLOOKUP(Таблица91112282710[[#This Row],[ Название раздела Плана]],ТаблРазделПлана4[],2,FALSE)</f>
        <v>#N/A</v>
      </c>
      <c r="H643" s="14"/>
      <c r="I643" s="14"/>
      <c r="J643" s="17"/>
      <c r="K643" s="17"/>
      <c r="L643" s="52"/>
      <c r="M643" s="51" t="e">
        <f>VLOOKUP(Таблица91112282710[[#This Row],[Предмет закупки для учета исключений  в годовом объеме закупок (Код исключения СМСП)]],ТаблИсключ,2,FALSE)</f>
        <v>#N/A</v>
      </c>
      <c r="N643" s="20"/>
      <c r="O643" s="12"/>
      <c r="P643" s="37"/>
      <c r="Q643" s="12"/>
      <c r="R643" s="12"/>
      <c r="S643" s="12"/>
      <c r="T643" s="16" t="e">
        <f>VLOOKUP(Таблица91112282710[[#This Row],[Ставка НДС]],ТаблицаСтавкиНДС[],2,FALSE)</f>
        <v>#N/A</v>
      </c>
      <c r="U643" s="6"/>
      <c r="V643" t="e">
        <f>VLOOKUP(Таблица91112282710[[#This Row],[Название источника финансирования]],ТаблИстФинанс[],2,FALSE)</f>
        <v>#N/A</v>
      </c>
      <c r="W643" s="2"/>
      <c r="X643" s="14"/>
      <c r="Y643" s="13"/>
      <c r="Z643" s="13"/>
      <c r="AA643" s="13"/>
      <c r="AB643" s="13"/>
      <c r="AC643" s="17"/>
      <c r="AD643" s="17"/>
      <c r="AE643" s="20"/>
      <c r="AF643" s="20"/>
      <c r="AG643" s="6"/>
      <c r="AH643" t="e">
        <f>VLOOKUP(Таблица91112282710[[#This Row],[Название способа закупки]],ТаблСпосЗакуп[],2,FALSE)</f>
        <v>#N/A</v>
      </c>
      <c r="AI643" s="6"/>
      <c r="AJ643" t="e">
        <f>VLOOKUP(Таблица91112282710[[#This Row],[Название формы конкурентной закупки]],ТаблФормЗакуп[],2,FALSE)</f>
        <v>#N/A</v>
      </c>
      <c r="AM643" s="14"/>
      <c r="AN643" s="14"/>
      <c r="AO643" s="15"/>
      <c r="AP643" s="14"/>
      <c r="AQ643" s="14"/>
      <c r="AR643" s="14"/>
      <c r="AT643" s="2"/>
      <c r="AV643" s="6"/>
      <c r="AW643" t="e">
        <f>VLOOKUP(Таблица91112282710[[#This Row],[Название ПД1 для согласования]],ТаблПодрГазпром[],2,FALSE)</f>
        <v>#N/A</v>
      </c>
      <c r="AX643" s="6"/>
      <c r="AY643" t="e">
        <f>VLOOKUP(Таблица91112282710[[#This Row],[Название ПД2 для согласования]],ТаблПодрГазпром[],2,FALSE)</f>
        <v>#N/A</v>
      </c>
      <c r="AZ643" s="6"/>
      <c r="BA643" t="e">
        <f>VLOOKUP(Таблица91112282710[[#This Row],[Название ПД3 для согласования]],ТаблПодрГазпром[],2,FALSE)</f>
        <v>#N/A</v>
      </c>
      <c r="BB643" s="6"/>
      <c r="BC643" t="e">
        <f>VLOOKUP(Таблица91112282710[[#This Row],[Название ПД4 для согласования]],ТаблПодрГазпром[],2,FALSE)</f>
        <v>#N/A</v>
      </c>
      <c r="BD643" s="6"/>
      <c r="BE643" t="e">
        <f>VLOOKUP(Таблица91112282710[[#This Row],[Название ПД5 для согласования]],ТаблПодрГазпром[],2,FALSE)</f>
        <v>#N/A</v>
      </c>
      <c r="BF643" s="2"/>
      <c r="BG643" s="12"/>
      <c r="BH643" s="12"/>
      <c r="BI643" s="6"/>
      <c r="BJ643" t="e">
        <f>VLOOKUP(Таблица91112282710[[#This Row],[Название направления закупки]],ТаблНапрЗакуп[],2,FALSE)</f>
        <v>#N/A</v>
      </c>
      <c r="BK643" s="14"/>
      <c r="BL643" s="44" t="e">
        <f>VLOOKUP(Таблица91112282710[[#This Row],[Наименование подразделения-заявителя закупки (только для закупок ОАО "Газпром")]],ТаблПодрГазпром[],2,FALSE)</f>
        <v>#N/A</v>
      </c>
      <c r="BM643" s="14"/>
    </row>
    <row r="644" spans="1:65" x14ac:dyDescent="0.25">
      <c r="A644" s="2"/>
      <c r="B644" s="16"/>
      <c r="C644" s="6"/>
      <c r="D644" t="e">
        <f>VLOOKUP(Таблица91112282710[[#This Row],[Название документа, основания для закупки]],ТаблОснЗакуп[],2,FALSE)</f>
        <v>#N/A</v>
      </c>
      <c r="E644" s="2"/>
      <c r="F644" s="6"/>
      <c r="G644" s="41" t="e">
        <f>VLOOKUP(Таблица91112282710[[#This Row],[ Название раздела Плана]],ТаблРазделПлана4[],2,FALSE)</f>
        <v>#N/A</v>
      </c>
      <c r="H644" s="14"/>
      <c r="I644" s="14"/>
      <c r="J644" s="17"/>
      <c r="K644" s="17"/>
      <c r="L644" s="52"/>
      <c r="M644" s="51" t="e">
        <f>VLOOKUP(Таблица91112282710[[#This Row],[Предмет закупки для учета исключений  в годовом объеме закупок (Код исключения СМСП)]],ТаблИсключ,2,FALSE)</f>
        <v>#N/A</v>
      </c>
      <c r="N644" s="20"/>
      <c r="O644" s="12"/>
      <c r="P644" s="37"/>
      <c r="Q644" s="12"/>
      <c r="R644" s="12"/>
      <c r="S644" s="12"/>
      <c r="T644" s="16" t="e">
        <f>VLOOKUP(Таблица91112282710[[#This Row],[Ставка НДС]],ТаблицаСтавкиНДС[],2,FALSE)</f>
        <v>#N/A</v>
      </c>
      <c r="U644" s="6"/>
      <c r="V644" t="e">
        <f>VLOOKUP(Таблица91112282710[[#This Row],[Название источника финансирования]],ТаблИстФинанс[],2,FALSE)</f>
        <v>#N/A</v>
      </c>
      <c r="W644" s="2"/>
      <c r="X644" s="14"/>
      <c r="Y644" s="13"/>
      <c r="Z644" s="13"/>
      <c r="AA644" s="13"/>
      <c r="AB644" s="13"/>
      <c r="AC644" s="17"/>
      <c r="AD644" s="17"/>
      <c r="AE644" s="20"/>
      <c r="AF644" s="20"/>
      <c r="AG644" s="6"/>
      <c r="AH644" t="e">
        <f>VLOOKUP(Таблица91112282710[[#This Row],[Название способа закупки]],ТаблСпосЗакуп[],2,FALSE)</f>
        <v>#N/A</v>
      </c>
      <c r="AI644" s="6"/>
      <c r="AJ644" t="e">
        <f>VLOOKUP(Таблица91112282710[[#This Row],[Название формы конкурентной закупки]],ТаблФормЗакуп[],2,FALSE)</f>
        <v>#N/A</v>
      </c>
      <c r="AM644" s="14"/>
      <c r="AN644" s="14"/>
      <c r="AO644" s="15"/>
      <c r="AP644" s="14"/>
      <c r="AQ644" s="14"/>
      <c r="AR644" s="14"/>
      <c r="AT644" s="2"/>
      <c r="AV644" s="6"/>
      <c r="AW644" t="e">
        <f>VLOOKUP(Таблица91112282710[[#This Row],[Название ПД1 для согласования]],ТаблПодрГазпром[],2,FALSE)</f>
        <v>#N/A</v>
      </c>
      <c r="AX644" s="6"/>
      <c r="AY644" t="e">
        <f>VLOOKUP(Таблица91112282710[[#This Row],[Название ПД2 для согласования]],ТаблПодрГазпром[],2,FALSE)</f>
        <v>#N/A</v>
      </c>
      <c r="AZ644" s="6"/>
      <c r="BA644" t="e">
        <f>VLOOKUP(Таблица91112282710[[#This Row],[Название ПД3 для согласования]],ТаблПодрГазпром[],2,FALSE)</f>
        <v>#N/A</v>
      </c>
      <c r="BB644" s="6"/>
      <c r="BC644" t="e">
        <f>VLOOKUP(Таблица91112282710[[#This Row],[Название ПД4 для согласования]],ТаблПодрГазпром[],2,FALSE)</f>
        <v>#N/A</v>
      </c>
      <c r="BD644" s="6"/>
      <c r="BE644" t="e">
        <f>VLOOKUP(Таблица91112282710[[#This Row],[Название ПД5 для согласования]],ТаблПодрГазпром[],2,FALSE)</f>
        <v>#N/A</v>
      </c>
      <c r="BF644" s="2"/>
      <c r="BG644" s="12"/>
      <c r="BH644" s="12"/>
      <c r="BI644" s="6"/>
      <c r="BJ644" t="e">
        <f>VLOOKUP(Таблица91112282710[[#This Row],[Название направления закупки]],ТаблНапрЗакуп[],2,FALSE)</f>
        <v>#N/A</v>
      </c>
      <c r="BK644" s="14"/>
      <c r="BL644" s="43" t="e">
        <f>VLOOKUP(Таблица91112282710[[#This Row],[Наименование подразделения-заявителя закупки (только для закупок ОАО "Газпром")]],ТаблПодрГазпром[],2,FALSE)</f>
        <v>#N/A</v>
      </c>
      <c r="BM644" s="14"/>
    </row>
    <row r="645" spans="1:65" x14ac:dyDescent="0.25">
      <c r="A645" s="2"/>
      <c r="B645" s="16"/>
      <c r="C645" s="6"/>
      <c r="D645" t="e">
        <f>VLOOKUP(Таблица91112282710[[#This Row],[Название документа, основания для закупки]],ТаблОснЗакуп[],2,FALSE)</f>
        <v>#N/A</v>
      </c>
      <c r="E645" s="2"/>
      <c r="F645" s="6"/>
      <c r="G645" s="41" t="e">
        <f>VLOOKUP(Таблица91112282710[[#This Row],[ Название раздела Плана]],ТаблРазделПлана4[],2,FALSE)</f>
        <v>#N/A</v>
      </c>
      <c r="H645" s="14"/>
      <c r="I645" s="14"/>
      <c r="J645" s="17"/>
      <c r="K645" s="17"/>
      <c r="L645" s="52"/>
      <c r="M645" s="51" t="e">
        <f>VLOOKUP(Таблица91112282710[[#This Row],[Предмет закупки для учета исключений  в годовом объеме закупок (Код исключения СМСП)]],ТаблИсключ,2,FALSE)</f>
        <v>#N/A</v>
      </c>
      <c r="N645" s="20"/>
      <c r="O645" s="12"/>
      <c r="P645" s="37"/>
      <c r="Q645" s="12"/>
      <c r="R645" s="12"/>
      <c r="S645" s="12"/>
      <c r="T645" s="16" t="e">
        <f>VLOOKUP(Таблица91112282710[[#This Row],[Ставка НДС]],ТаблицаСтавкиНДС[],2,FALSE)</f>
        <v>#N/A</v>
      </c>
      <c r="U645" s="6"/>
      <c r="V645" t="e">
        <f>VLOOKUP(Таблица91112282710[[#This Row],[Название источника финансирования]],ТаблИстФинанс[],2,FALSE)</f>
        <v>#N/A</v>
      </c>
      <c r="W645" s="2"/>
      <c r="X645" s="14"/>
      <c r="Y645" s="13"/>
      <c r="Z645" s="13"/>
      <c r="AA645" s="13"/>
      <c r="AB645" s="13"/>
      <c r="AC645" s="17"/>
      <c r="AD645" s="17"/>
      <c r="AE645" s="20"/>
      <c r="AF645" s="20"/>
      <c r="AG645" s="6"/>
      <c r="AH645" t="e">
        <f>VLOOKUP(Таблица91112282710[[#This Row],[Название способа закупки]],ТаблСпосЗакуп[],2,FALSE)</f>
        <v>#N/A</v>
      </c>
      <c r="AI645" s="6"/>
      <c r="AJ645" t="e">
        <f>VLOOKUP(Таблица91112282710[[#This Row],[Название формы конкурентной закупки]],ТаблФормЗакуп[],2,FALSE)</f>
        <v>#N/A</v>
      </c>
      <c r="AM645" s="14"/>
      <c r="AN645" s="14"/>
      <c r="AO645" s="15"/>
      <c r="AP645" s="14"/>
      <c r="AQ645" s="14"/>
      <c r="AR645" s="14"/>
      <c r="AT645" s="2"/>
      <c r="AV645" s="6"/>
      <c r="AW645" t="e">
        <f>VLOOKUP(Таблица91112282710[[#This Row],[Название ПД1 для согласования]],ТаблПодрГазпром[],2,FALSE)</f>
        <v>#N/A</v>
      </c>
      <c r="AX645" s="6"/>
      <c r="AY645" t="e">
        <f>VLOOKUP(Таблица91112282710[[#This Row],[Название ПД2 для согласования]],ТаблПодрГазпром[],2,FALSE)</f>
        <v>#N/A</v>
      </c>
      <c r="AZ645" s="6"/>
      <c r="BA645" t="e">
        <f>VLOOKUP(Таблица91112282710[[#This Row],[Название ПД3 для согласования]],ТаблПодрГазпром[],2,FALSE)</f>
        <v>#N/A</v>
      </c>
      <c r="BB645" s="6"/>
      <c r="BC645" t="e">
        <f>VLOOKUP(Таблица91112282710[[#This Row],[Название ПД4 для согласования]],ТаблПодрГазпром[],2,FALSE)</f>
        <v>#N/A</v>
      </c>
      <c r="BD645" s="6"/>
      <c r="BE645" t="e">
        <f>VLOOKUP(Таблица91112282710[[#This Row],[Название ПД5 для согласования]],ТаблПодрГазпром[],2,FALSE)</f>
        <v>#N/A</v>
      </c>
      <c r="BF645" s="2"/>
      <c r="BG645" s="12"/>
      <c r="BH645" s="12"/>
      <c r="BI645" s="6"/>
      <c r="BJ645" t="e">
        <f>VLOOKUP(Таблица91112282710[[#This Row],[Название направления закупки]],ТаблНапрЗакуп[],2,FALSE)</f>
        <v>#N/A</v>
      </c>
      <c r="BK645" s="14"/>
      <c r="BL645" s="44" t="e">
        <f>VLOOKUP(Таблица91112282710[[#This Row],[Наименование подразделения-заявителя закупки (только для закупок ОАО "Газпром")]],ТаблПодрГазпром[],2,FALSE)</f>
        <v>#N/A</v>
      </c>
      <c r="BM645" s="14"/>
    </row>
    <row r="646" spans="1:65" x14ac:dyDescent="0.25">
      <c r="A646" s="2"/>
      <c r="B646" s="16"/>
      <c r="C646" s="6"/>
      <c r="D646" t="e">
        <f>VLOOKUP(Таблица91112282710[[#This Row],[Название документа, основания для закупки]],ТаблОснЗакуп[],2,FALSE)</f>
        <v>#N/A</v>
      </c>
      <c r="E646" s="2"/>
      <c r="F646" s="6"/>
      <c r="G646" s="41" t="e">
        <f>VLOOKUP(Таблица91112282710[[#This Row],[ Название раздела Плана]],ТаблРазделПлана4[],2,FALSE)</f>
        <v>#N/A</v>
      </c>
      <c r="H646" s="14"/>
      <c r="I646" s="14"/>
      <c r="J646" s="17"/>
      <c r="K646" s="17"/>
      <c r="L646" s="52"/>
      <c r="M646" s="51" t="e">
        <f>VLOOKUP(Таблица91112282710[[#This Row],[Предмет закупки для учета исключений  в годовом объеме закупок (Код исключения СМСП)]],ТаблИсключ,2,FALSE)</f>
        <v>#N/A</v>
      </c>
      <c r="N646" s="20"/>
      <c r="O646" s="12"/>
      <c r="P646" s="37"/>
      <c r="Q646" s="12"/>
      <c r="R646" s="12"/>
      <c r="S646" s="12"/>
      <c r="T646" s="16" t="e">
        <f>VLOOKUP(Таблица91112282710[[#This Row],[Ставка НДС]],ТаблицаСтавкиНДС[],2,FALSE)</f>
        <v>#N/A</v>
      </c>
      <c r="U646" s="6"/>
      <c r="V646" t="e">
        <f>VLOOKUP(Таблица91112282710[[#This Row],[Название источника финансирования]],ТаблИстФинанс[],2,FALSE)</f>
        <v>#N/A</v>
      </c>
      <c r="W646" s="2"/>
      <c r="X646" s="14"/>
      <c r="Y646" s="13"/>
      <c r="Z646" s="13"/>
      <c r="AA646" s="13"/>
      <c r="AB646" s="13"/>
      <c r="AC646" s="17"/>
      <c r="AD646" s="17"/>
      <c r="AE646" s="20"/>
      <c r="AF646" s="20"/>
      <c r="AG646" s="6"/>
      <c r="AH646" t="e">
        <f>VLOOKUP(Таблица91112282710[[#This Row],[Название способа закупки]],ТаблСпосЗакуп[],2,FALSE)</f>
        <v>#N/A</v>
      </c>
      <c r="AI646" s="6"/>
      <c r="AJ646" t="e">
        <f>VLOOKUP(Таблица91112282710[[#This Row],[Название формы конкурентной закупки]],ТаблФормЗакуп[],2,FALSE)</f>
        <v>#N/A</v>
      </c>
      <c r="AM646" s="14"/>
      <c r="AN646" s="14"/>
      <c r="AO646" s="15"/>
      <c r="AP646" s="14"/>
      <c r="AQ646" s="14"/>
      <c r="AR646" s="14"/>
      <c r="AT646" s="2"/>
      <c r="AV646" s="6"/>
      <c r="AW646" t="e">
        <f>VLOOKUP(Таблица91112282710[[#This Row],[Название ПД1 для согласования]],ТаблПодрГазпром[],2,FALSE)</f>
        <v>#N/A</v>
      </c>
      <c r="AX646" s="6"/>
      <c r="AY646" t="e">
        <f>VLOOKUP(Таблица91112282710[[#This Row],[Название ПД2 для согласования]],ТаблПодрГазпром[],2,FALSE)</f>
        <v>#N/A</v>
      </c>
      <c r="AZ646" s="6"/>
      <c r="BA646" t="e">
        <f>VLOOKUP(Таблица91112282710[[#This Row],[Название ПД3 для согласования]],ТаблПодрГазпром[],2,FALSE)</f>
        <v>#N/A</v>
      </c>
      <c r="BB646" s="6"/>
      <c r="BC646" t="e">
        <f>VLOOKUP(Таблица91112282710[[#This Row],[Название ПД4 для согласования]],ТаблПодрГазпром[],2,FALSE)</f>
        <v>#N/A</v>
      </c>
      <c r="BD646" s="6"/>
      <c r="BE646" t="e">
        <f>VLOOKUP(Таблица91112282710[[#This Row],[Название ПД5 для согласования]],ТаблПодрГазпром[],2,FALSE)</f>
        <v>#N/A</v>
      </c>
      <c r="BF646" s="2"/>
      <c r="BG646" s="12"/>
      <c r="BH646" s="12"/>
      <c r="BI646" s="6"/>
      <c r="BJ646" t="e">
        <f>VLOOKUP(Таблица91112282710[[#This Row],[Название направления закупки]],ТаблНапрЗакуп[],2,FALSE)</f>
        <v>#N/A</v>
      </c>
      <c r="BK646" s="14"/>
      <c r="BL646" s="43" t="e">
        <f>VLOOKUP(Таблица91112282710[[#This Row],[Наименование подразделения-заявителя закупки (только для закупок ОАО "Газпром")]],ТаблПодрГазпром[],2,FALSE)</f>
        <v>#N/A</v>
      </c>
      <c r="BM646" s="14"/>
    </row>
    <row r="647" spans="1:65" x14ac:dyDescent="0.25">
      <c r="A647" s="2"/>
      <c r="B647" s="16"/>
      <c r="C647" s="6"/>
      <c r="D647" t="e">
        <f>VLOOKUP(Таблица91112282710[[#This Row],[Название документа, основания для закупки]],ТаблОснЗакуп[],2,FALSE)</f>
        <v>#N/A</v>
      </c>
      <c r="E647" s="2"/>
      <c r="F647" s="6"/>
      <c r="G647" s="41" t="e">
        <f>VLOOKUP(Таблица91112282710[[#This Row],[ Название раздела Плана]],ТаблРазделПлана4[],2,FALSE)</f>
        <v>#N/A</v>
      </c>
      <c r="H647" s="14"/>
      <c r="I647" s="14"/>
      <c r="J647" s="17"/>
      <c r="K647" s="17"/>
      <c r="L647" s="52"/>
      <c r="M647" s="51" t="e">
        <f>VLOOKUP(Таблица91112282710[[#This Row],[Предмет закупки для учета исключений  в годовом объеме закупок (Код исключения СМСП)]],ТаблИсключ,2,FALSE)</f>
        <v>#N/A</v>
      </c>
      <c r="N647" s="20"/>
      <c r="O647" s="12"/>
      <c r="P647" s="37"/>
      <c r="Q647" s="12"/>
      <c r="R647" s="12"/>
      <c r="S647" s="12"/>
      <c r="T647" s="16" t="e">
        <f>VLOOKUP(Таблица91112282710[[#This Row],[Ставка НДС]],ТаблицаСтавкиНДС[],2,FALSE)</f>
        <v>#N/A</v>
      </c>
      <c r="U647" s="6"/>
      <c r="V647" t="e">
        <f>VLOOKUP(Таблица91112282710[[#This Row],[Название источника финансирования]],ТаблИстФинанс[],2,FALSE)</f>
        <v>#N/A</v>
      </c>
      <c r="W647" s="2"/>
      <c r="X647" s="14"/>
      <c r="Y647" s="13"/>
      <c r="Z647" s="13"/>
      <c r="AA647" s="13"/>
      <c r="AB647" s="13"/>
      <c r="AC647" s="17"/>
      <c r="AD647" s="17"/>
      <c r="AE647" s="20"/>
      <c r="AF647" s="20"/>
      <c r="AG647" s="6"/>
      <c r="AH647" t="e">
        <f>VLOOKUP(Таблица91112282710[[#This Row],[Название способа закупки]],ТаблСпосЗакуп[],2,FALSE)</f>
        <v>#N/A</v>
      </c>
      <c r="AI647" s="6"/>
      <c r="AJ647" t="e">
        <f>VLOOKUP(Таблица91112282710[[#This Row],[Название формы конкурентной закупки]],ТаблФормЗакуп[],2,FALSE)</f>
        <v>#N/A</v>
      </c>
      <c r="AM647" s="14"/>
      <c r="AN647" s="14"/>
      <c r="AO647" s="15"/>
      <c r="AP647" s="14"/>
      <c r="AQ647" s="14"/>
      <c r="AR647" s="14"/>
      <c r="AT647" s="2"/>
      <c r="AV647" s="6"/>
      <c r="AW647" t="e">
        <f>VLOOKUP(Таблица91112282710[[#This Row],[Название ПД1 для согласования]],ТаблПодрГазпром[],2,FALSE)</f>
        <v>#N/A</v>
      </c>
      <c r="AX647" s="6"/>
      <c r="AY647" t="e">
        <f>VLOOKUP(Таблица91112282710[[#This Row],[Название ПД2 для согласования]],ТаблПодрГазпром[],2,FALSE)</f>
        <v>#N/A</v>
      </c>
      <c r="AZ647" s="6"/>
      <c r="BA647" t="e">
        <f>VLOOKUP(Таблица91112282710[[#This Row],[Название ПД3 для согласования]],ТаблПодрГазпром[],2,FALSE)</f>
        <v>#N/A</v>
      </c>
      <c r="BB647" s="6"/>
      <c r="BC647" t="e">
        <f>VLOOKUP(Таблица91112282710[[#This Row],[Название ПД4 для согласования]],ТаблПодрГазпром[],2,FALSE)</f>
        <v>#N/A</v>
      </c>
      <c r="BD647" s="6"/>
      <c r="BE647" t="e">
        <f>VLOOKUP(Таблица91112282710[[#This Row],[Название ПД5 для согласования]],ТаблПодрГазпром[],2,FALSE)</f>
        <v>#N/A</v>
      </c>
      <c r="BF647" s="2"/>
      <c r="BG647" s="12"/>
      <c r="BH647" s="12"/>
      <c r="BI647" s="6"/>
      <c r="BJ647" t="e">
        <f>VLOOKUP(Таблица91112282710[[#This Row],[Название направления закупки]],ТаблНапрЗакуп[],2,FALSE)</f>
        <v>#N/A</v>
      </c>
      <c r="BK647" s="14"/>
      <c r="BL647" s="44" t="e">
        <f>VLOOKUP(Таблица91112282710[[#This Row],[Наименование подразделения-заявителя закупки (только для закупок ОАО "Газпром")]],ТаблПодрГазпром[],2,FALSE)</f>
        <v>#N/A</v>
      </c>
      <c r="BM647" s="14"/>
    </row>
    <row r="648" spans="1:65" x14ac:dyDescent="0.25">
      <c r="A648" s="2"/>
      <c r="B648" s="16"/>
      <c r="C648" s="6"/>
      <c r="D648" t="e">
        <f>VLOOKUP(Таблица91112282710[[#This Row],[Название документа, основания для закупки]],ТаблОснЗакуп[],2,FALSE)</f>
        <v>#N/A</v>
      </c>
      <c r="E648" s="2"/>
      <c r="F648" s="6"/>
      <c r="G648" s="41" t="e">
        <f>VLOOKUP(Таблица91112282710[[#This Row],[ Название раздела Плана]],ТаблРазделПлана4[],2,FALSE)</f>
        <v>#N/A</v>
      </c>
      <c r="H648" s="14"/>
      <c r="I648" s="14"/>
      <c r="J648" s="17"/>
      <c r="K648" s="17"/>
      <c r="L648" s="52"/>
      <c r="M648" s="51" t="e">
        <f>VLOOKUP(Таблица91112282710[[#This Row],[Предмет закупки для учета исключений  в годовом объеме закупок (Код исключения СМСП)]],ТаблИсключ,2,FALSE)</f>
        <v>#N/A</v>
      </c>
      <c r="N648" s="20"/>
      <c r="O648" s="12"/>
      <c r="P648" s="37"/>
      <c r="Q648" s="12"/>
      <c r="R648" s="12"/>
      <c r="S648" s="12"/>
      <c r="T648" s="16" t="e">
        <f>VLOOKUP(Таблица91112282710[[#This Row],[Ставка НДС]],ТаблицаСтавкиНДС[],2,FALSE)</f>
        <v>#N/A</v>
      </c>
      <c r="U648" s="6"/>
      <c r="V648" t="e">
        <f>VLOOKUP(Таблица91112282710[[#This Row],[Название источника финансирования]],ТаблИстФинанс[],2,FALSE)</f>
        <v>#N/A</v>
      </c>
      <c r="W648" s="2"/>
      <c r="X648" s="14"/>
      <c r="Y648" s="13"/>
      <c r="Z648" s="13"/>
      <c r="AA648" s="13"/>
      <c r="AB648" s="13"/>
      <c r="AC648" s="17"/>
      <c r="AD648" s="17"/>
      <c r="AE648" s="20"/>
      <c r="AF648" s="20"/>
      <c r="AG648" s="6"/>
      <c r="AH648" t="e">
        <f>VLOOKUP(Таблица91112282710[[#This Row],[Название способа закупки]],ТаблСпосЗакуп[],2,FALSE)</f>
        <v>#N/A</v>
      </c>
      <c r="AI648" s="6"/>
      <c r="AJ648" t="e">
        <f>VLOOKUP(Таблица91112282710[[#This Row],[Название формы конкурентной закупки]],ТаблФормЗакуп[],2,FALSE)</f>
        <v>#N/A</v>
      </c>
      <c r="AM648" s="14"/>
      <c r="AN648" s="14"/>
      <c r="AO648" s="15"/>
      <c r="AP648" s="14"/>
      <c r="AQ648" s="14"/>
      <c r="AR648" s="14"/>
      <c r="AT648" s="2"/>
      <c r="AV648" s="6"/>
      <c r="AW648" t="e">
        <f>VLOOKUP(Таблица91112282710[[#This Row],[Название ПД1 для согласования]],ТаблПодрГазпром[],2,FALSE)</f>
        <v>#N/A</v>
      </c>
      <c r="AX648" s="6"/>
      <c r="AY648" t="e">
        <f>VLOOKUP(Таблица91112282710[[#This Row],[Название ПД2 для согласования]],ТаблПодрГазпром[],2,FALSE)</f>
        <v>#N/A</v>
      </c>
      <c r="AZ648" s="6"/>
      <c r="BA648" t="e">
        <f>VLOOKUP(Таблица91112282710[[#This Row],[Название ПД3 для согласования]],ТаблПодрГазпром[],2,FALSE)</f>
        <v>#N/A</v>
      </c>
      <c r="BB648" s="6"/>
      <c r="BC648" t="e">
        <f>VLOOKUP(Таблица91112282710[[#This Row],[Название ПД4 для согласования]],ТаблПодрГазпром[],2,FALSE)</f>
        <v>#N/A</v>
      </c>
      <c r="BD648" s="6"/>
      <c r="BE648" t="e">
        <f>VLOOKUP(Таблица91112282710[[#This Row],[Название ПД5 для согласования]],ТаблПодрГазпром[],2,FALSE)</f>
        <v>#N/A</v>
      </c>
      <c r="BF648" s="2"/>
      <c r="BG648" s="12"/>
      <c r="BH648" s="12"/>
      <c r="BI648" s="6"/>
      <c r="BJ648" t="e">
        <f>VLOOKUP(Таблица91112282710[[#This Row],[Название направления закупки]],ТаблНапрЗакуп[],2,FALSE)</f>
        <v>#N/A</v>
      </c>
      <c r="BK648" s="14"/>
      <c r="BL648" s="43" t="e">
        <f>VLOOKUP(Таблица91112282710[[#This Row],[Наименование подразделения-заявителя закупки (только для закупок ОАО "Газпром")]],ТаблПодрГазпром[],2,FALSE)</f>
        <v>#N/A</v>
      </c>
      <c r="BM648" s="14"/>
    </row>
    <row r="649" spans="1:65" x14ac:dyDescent="0.25">
      <c r="A649" s="2"/>
      <c r="B649" s="16"/>
      <c r="C649" s="6"/>
      <c r="D649" t="e">
        <f>VLOOKUP(Таблица91112282710[[#This Row],[Название документа, основания для закупки]],ТаблОснЗакуп[],2,FALSE)</f>
        <v>#N/A</v>
      </c>
      <c r="E649" s="2"/>
      <c r="F649" s="6"/>
      <c r="G649" s="41" t="e">
        <f>VLOOKUP(Таблица91112282710[[#This Row],[ Название раздела Плана]],ТаблРазделПлана4[],2,FALSE)</f>
        <v>#N/A</v>
      </c>
      <c r="H649" s="14"/>
      <c r="I649" s="14"/>
      <c r="J649" s="17"/>
      <c r="K649" s="17"/>
      <c r="L649" s="52"/>
      <c r="M649" s="51" t="e">
        <f>VLOOKUP(Таблица91112282710[[#This Row],[Предмет закупки для учета исключений  в годовом объеме закупок (Код исключения СМСП)]],ТаблИсключ,2,FALSE)</f>
        <v>#N/A</v>
      </c>
      <c r="N649" s="20"/>
      <c r="O649" s="12"/>
      <c r="P649" s="37"/>
      <c r="Q649" s="12"/>
      <c r="R649" s="12"/>
      <c r="S649" s="12"/>
      <c r="T649" s="16" t="e">
        <f>VLOOKUP(Таблица91112282710[[#This Row],[Ставка НДС]],ТаблицаСтавкиНДС[],2,FALSE)</f>
        <v>#N/A</v>
      </c>
      <c r="U649" s="6"/>
      <c r="V649" t="e">
        <f>VLOOKUP(Таблица91112282710[[#This Row],[Название источника финансирования]],ТаблИстФинанс[],2,FALSE)</f>
        <v>#N/A</v>
      </c>
      <c r="W649" s="2"/>
      <c r="X649" s="14"/>
      <c r="Y649" s="13"/>
      <c r="Z649" s="13"/>
      <c r="AA649" s="13"/>
      <c r="AB649" s="13"/>
      <c r="AC649" s="17"/>
      <c r="AD649" s="17"/>
      <c r="AE649" s="20"/>
      <c r="AF649" s="20"/>
      <c r="AG649" s="6"/>
      <c r="AH649" t="e">
        <f>VLOOKUP(Таблица91112282710[[#This Row],[Название способа закупки]],ТаблСпосЗакуп[],2,FALSE)</f>
        <v>#N/A</v>
      </c>
      <c r="AI649" s="6"/>
      <c r="AJ649" t="e">
        <f>VLOOKUP(Таблица91112282710[[#This Row],[Название формы конкурентной закупки]],ТаблФормЗакуп[],2,FALSE)</f>
        <v>#N/A</v>
      </c>
      <c r="AM649" s="14"/>
      <c r="AN649" s="14"/>
      <c r="AO649" s="15"/>
      <c r="AP649" s="14"/>
      <c r="AQ649" s="14"/>
      <c r="AR649" s="14"/>
      <c r="AT649" s="2"/>
      <c r="AV649" s="6"/>
      <c r="AW649" t="e">
        <f>VLOOKUP(Таблица91112282710[[#This Row],[Название ПД1 для согласования]],ТаблПодрГазпром[],2,FALSE)</f>
        <v>#N/A</v>
      </c>
      <c r="AX649" s="6"/>
      <c r="AY649" t="e">
        <f>VLOOKUP(Таблица91112282710[[#This Row],[Название ПД2 для согласования]],ТаблПодрГазпром[],2,FALSE)</f>
        <v>#N/A</v>
      </c>
      <c r="AZ649" s="6"/>
      <c r="BA649" t="e">
        <f>VLOOKUP(Таблица91112282710[[#This Row],[Название ПД3 для согласования]],ТаблПодрГазпром[],2,FALSE)</f>
        <v>#N/A</v>
      </c>
      <c r="BB649" s="6"/>
      <c r="BC649" t="e">
        <f>VLOOKUP(Таблица91112282710[[#This Row],[Название ПД4 для согласования]],ТаблПодрГазпром[],2,FALSE)</f>
        <v>#N/A</v>
      </c>
      <c r="BD649" s="6"/>
      <c r="BE649" t="e">
        <f>VLOOKUP(Таблица91112282710[[#This Row],[Название ПД5 для согласования]],ТаблПодрГазпром[],2,FALSE)</f>
        <v>#N/A</v>
      </c>
      <c r="BF649" s="2"/>
      <c r="BG649" s="12"/>
      <c r="BH649" s="12"/>
      <c r="BI649" s="6"/>
      <c r="BJ649" t="e">
        <f>VLOOKUP(Таблица91112282710[[#This Row],[Название направления закупки]],ТаблНапрЗакуп[],2,FALSE)</f>
        <v>#N/A</v>
      </c>
      <c r="BK649" s="14"/>
      <c r="BL649" s="44" t="e">
        <f>VLOOKUP(Таблица91112282710[[#This Row],[Наименование подразделения-заявителя закупки (только для закупок ОАО "Газпром")]],ТаблПодрГазпром[],2,FALSE)</f>
        <v>#N/A</v>
      </c>
      <c r="BM649" s="14"/>
    </row>
    <row r="650" spans="1:65" x14ac:dyDescent="0.25">
      <c r="A650" s="2"/>
      <c r="B650" s="16"/>
      <c r="C650" s="6"/>
      <c r="D650" t="e">
        <f>VLOOKUP(Таблица91112282710[[#This Row],[Название документа, основания для закупки]],ТаблОснЗакуп[],2,FALSE)</f>
        <v>#N/A</v>
      </c>
      <c r="E650" s="2"/>
      <c r="F650" s="6"/>
      <c r="G650" s="41" t="e">
        <f>VLOOKUP(Таблица91112282710[[#This Row],[ Название раздела Плана]],ТаблРазделПлана4[],2,FALSE)</f>
        <v>#N/A</v>
      </c>
      <c r="H650" s="14"/>
      <c r="I650" s="14"/>
      <c r="J650" s="17"/>
      <c r="K650" s="17"/>
      <c r="L650" s="52"/>
      <c r="M650" s="51" t="e">
        <f>VLOOKUP(Таблица91112282710[[#This Row],[Предмет закупки для учета исключений  в годовом объеме закупок (Код исключения СМСП)]],ТаблИсключ,2,FALSE)</f>
        <v>#N/A</v>
      </c>
      <c r="N650" s="20"/>
      <c r="O650" s="12"/>
      <c r="P650" s="37"/>
      <c r="Q650" s="12"/>
      <c r="R650" s="12"/>
      <c r="S650" s="12"/>
      <c r="T650" s="16" t="e">
        <f>VLOOKUP(Таблица91112282710[[#This Row],[Ставка НДС]],ТаблицаСтавкиНДС[],2,FALSE)</f>
        <v>#N/A</v>
      </c>
      <c r="U650" s="6"/>
      <c r="V650" t="e">
        <f>VLOOKUP(Таблица91112282710[[#This Row],[Название источника финансирования]],ТаблИстФинанс[],2,FALSE)</f>
        <v>#N/A</v>
      </c>
      <c r="W650" s="2"/>
      <c r="X650" s="14"/>
      <c r="Y650" s="13"/>
      <c r="Z650" s="13"/>
      <c r="AA650" s="13"/>
      <c r="AB650" s="13"/>
      <c r="AC650" s="17"/>
      <c r="AD650" s="17"/>
      <c r="AE650" s="20"/>
      <c r="AF650" s="20"/>
      <c r="AG650" s="6"/>
      <c r="AH650" t="e">
        <f>VLOOKUP(Таблица91112282710[[#This Row],[Название способа закупки]],ТаблСпосЗакуп[],2,FALSE)</f>
        <v>#N/A</v>
      </c>
      <c r="AI650" s="6"/>
      <c r="AJ650" t="e">
        <f>VLOOKUP(Таблица91112282710[[#This Row],[Название формы конкурентной закупки]],ТаблФормЗакуп[],2,FALSE)</f>
        <v>#N/A</v>
      </c>
      <c r="AM650" s="14"/>
      <c r="AN650" s="14"/>
      <c r="AO650" s="15"/>
      <c r="AP650" s="14"/>
      <c r="AQ650" s="14"/>
      <c r="AR650" s="14"/>
      <c r="AT650" s="2"/>
      <c r="AV650" s="6"/>
      <c r="AW650" t="e">
        <f>VLOOKUP(Таблица91112282710[[#This Row],[Название ПД1 для согласования]],ТаблПодрГазпром[],2,FALSE)</f>
        <v>#N/A</v>
      </c>
      <c r="AX650" s="6"/>
      <c r="AY650" t="e">
        <f>VLOOKUP(Таблица91112282710[[#This Row],[Название ПД2 для согласования]],ТаблПодрГазпром[],2,FALSE)</f>
        <v>#N/A</v>
      </c>
      <c r="AZ650" s="6"/>
      <c r="BA650" t="e">
        <f>VLOOKUP(Таблица91112282710[[#This Row],[Название ПД3 для согласования]],ТаблПодрГазпром[],2,FALSE)</f>
        <v>#N/A</v>
      </c>
      <c r="BB650" s="6"/>
      <c r="BC650" t="e">
        <f>VLOOKUP(Таблица91112282710[[#This Row],[Название ПД4 для согласования]],ТаблПодрГазпром[],2,FALSE)</f>
        <v>#N/A</v>
      </c>
      <c r="BD650" s="6"/>
      <c r="BE650" t="e">
        <f>VLOOKUP(Таблица91112282710[[#This Row],[Название ПД5 для согласования]],ТаблПодрГазпром[],2,FALSE)</f>
        <v>#N/A</v>
      </c>
      <c r="BF650" s="2"/>
      <c r="BG650" s="12"/>
      <c r="BH650" s="12"/>
      <c r="BI650" s="6"/>
      <c r="BJ650" t="e">
        <f>VLOOKUP(Таблица91112282710[[#This Row],[Название направления закупки]],ТаблНапрЗакуп[],2,FALSE)</f>
        <v>#N/A</v>
      </c>
      <c r="BK650" s="14"/>
      <c r="BL650" s="43" t="e">
        <f>VLOOKUP(Таблица91112282710[[#This Row],[Наименование подразделения-заявителя закупки (только для закупок ОАО "Газпром")]],ТаблПодрГазпром[],2,FALSE)</f>
        <v>#N/A</v>
      </c>
      <c r="BM650" s="14"/>
    </row>
    <row r="651" spans="1:65" x14ac:dyDescent="0.25">
      <c r="A651" s="2"/>
      <c r="B651" s="16"/>
      <c r="C651" s="6"/>
      <c r="D651" t="e">
        <f>VLOOKUP(Таблица91112282710[[#This Row],[Название документа, основания для закупки]],ТаблОснЗакуп[],2,FALSE)</f>
        <v>#N/A</v>
      </c>
      <c r="E651" s="2"/>
      <c r="F651" s="6"/>
      <c r="G651" s="41" t="e">
        <f>VLOOKUP(Таблица91112282710[[#This Row],[ Название раздела Плана]],ТаблРазделПлана4[],2,FALSE)</f>
        <v>#N/A</v>
      </c>
      <c r="H651" s="14"/>
      <c r="I651" s="14"/>
      <c r="J651" s="17"/>
      <c r="K651" s="17"/>
      <c r="L651" s="52"/>
      <c r="M651" s="51" t="e">
        <f>VLOOKUP(Таблица91112282710[[#This Row],[Предмет закупки для учета исключений  в годовом объеме закупок (Код исключения СМСП)]],ТаблИсключ,2,FALSE)</f>
        <v>#N/A</v>
      </c>
      <c r="N651" s="20"/>
      <c r="O651" s="12"/>
      <c r="P651" s="37"/>
      <c r="Q651" s="12"/>
      <c r="R651" s="12"/>
      <c r="S651" s="12"/>
      <c r="T651" s="16" t="e">
        <f>VLOOKUP(Таблица91112282710[[#This Row],[Ставка НДС]],ТаблицаСтавкиНДС[],2,FALSE)</f>
        <v>#N/A</v>
      </c>
      <c r="U651" s="6"/>
      <c r="V651" t="e">
        <f>VLOOKUP(Таблица91112282710[[#This Row],[Название источника финансирования]],ТаблИстФинанс[],2,FALSE)</f>
        <v>#N/A</v>
      </c>
      <c r="W651" s="2"/>
      <c r="X651" s="14"/>
      <c r="Y651" s="13"/>
      <c r="Z651" s="13"/>
      <c r="AA651" s="13"/>
      <c r="AB651" s="13"/>
      <c r="AC651" s="17"/>
      <c r="AD651" s="17"/>
      <c r="AE651" s="20"/>
      <c r="AF651" s="20"/>
      <c r="AG651" s="6"/>
      <c r="AH651" t="e">
        <f>VLOOKUP(Таблица91112282710[[#This Row],[Название способа закупки]],ТаблСпосЗакуп[],2,FALSE)</f>
        <v>#N/A</v>
      </c>
      <c r="AI651" s="6"/>
      <c r="AJ651" t="e">
        <f>VLOOKUP(Таблица91112282710[[#This Row],[Название формы конкурентной закупки]],ТаблФормЗакуп[],2,FALSE)</f>
        <v>#N/A</v>
      </c>
      <c r="AM651" s="14"/>
      <c r="AN651" s="14"/>
      <c r="AO651" s="15"/>
      <c r="AP651" s="14"/>
      <c r="AQ651" s="14"/>
      <c r="AR651" s="14"/>
      <c r="AT651" s="2"/>
      <c r="AV651" s="6"/>
      <c r="AW651" t="e">
        <f>VLOOKUP(Таблица91112282710[[#This Row],[Название ПД1 для согласования]],ТаблПодрГазпром[],2,FALSE)</f>
        <v>#N/A</v>
      </c>
      <c r="AX651" s="6"/>
      <c r="AY651" t="e">
        <f>VLOOKUP(Таблица91112282710[[#This Row],[Название ПД2 для согласования]],ТаблПодрГазпром[],2,FALSE)</f>
        <v>#N/A</v>
      </c>
      <c r="AZ651" s="6"/>
      <c r="BA651" t="e">
        <f>VLOOKUP(Таблица91112282710[[#This Row],[Название ПД3 для согласования]],ТаблПодрГазпром[],2,FALSE)</f>
        <v>#N/A</v>
      </c>
      <c r="BB651" s="6"/>
      <c r="BC651" t="e">
        <f>VLOOKUP(Таблица91112282710[[#This Row],[Название ПД4 для согласования]],ТаблПодрГазпром[],2,FALSE)</f>
        <v>#N/A</v>
      </c>
      <c r="BD651" s="6"/>
      <c r="BE651" t="e">
        <f>VLOOKUP(Таблица91112282710[[#This Row],[Название ПД5 для согласования]],ТаблПодрГазпром[],2,FALSE)</f>
        <v>#N/A</v>
      </c>
      <c r="BF651" s="2"/>
      <c r="BG651" s="12"/>
      <c r="BH651" s="12"/>
      <c r="BI651" s="6"/>
      <c r="BJ651" t="e">
        <f>VLOOKUP(Таблица91112282710[[#This Row],[Название направления закупки]],ТаблНапрЗакуп[],2,FALSE)</f>
        <v>#N/A</v>
      </c>
      <c r="BK651" s="14"/>
      <c r="BL651" s="44" t="e">
        <f>VLOOKUP(Таблица91112282710[[#This Row],[Наименование подразделения-заявителя закупки (только для закупок ОАО "Газпром")]],ТаблПодрГазпром[],2,FALSE)</f>
        <v>#N/A</v>
      </c>
      <c r="BM651" s="14"/>
    </row>
    <row r="652" spans="1:65" x14ac:dyDescent="0.25">
      <c r="A652" s="2"/>
      <c r="B652" s="16"/>
      <c r="C652" s="6"/>
      <c r="D652" t="e">
        <f>VLOOKUP(Таблица91112282710[[#This Row],[Название документа, основания для закупки]],ТаблОснЗакуп[],2,FALSE)</f>
        <v>#N/A</v>
      </c>
      <c r="E652" s="2"/>
      <c r="F652" s="6"/>
      <c r="G652" s="41" t="e">
        <f>VLOOKUP(Таблица91112282710[[#This Row],[ Название раздела Плана]],ТаблРазделПлана4[],2,FALSE)</f>
        <v>#N/A</v>
      </c>
      <c r="H652" s="14"/>
      <c r="I652" s="14"/>
      <c r="J652" s="17"/>
      <c r="K652" s="17"/>
      <c r="L652" s="52"/>
      <c r="M652" s="51" t="e">
        <f>VLOOKUP(Таблица91112282710[[#This Row],[Предмет закупки для учета исключений  в годовом объеме закупок (Код исключения СМСП)]],ТаблИсключ,2,FALSE)</f>
        <v>#N/A</v>
      </c>
      <c r="N652" s="20"/>
      <c r="O652" s="12"/>
      <c r="P652" s="37"/>
      <c r="Q652" s="12"/>
      <c r="R652" s="12"/>
      <c r="S652" s="12"/>
      <c r="T652" s="16" t="e">
        <f>VLOOKUP(Таблица91112282710[[#This Row],[Ставка НДС]],ТаблицаСтавкиНДС[],2,FALSE)</f>
        <v>#N/A</v>
      </c>
      <c r="U652" s="6"/>
      <c r="V652" t="e">
        <f>VLOOKUP(Таблица91112282710[[#This Row],[Название источника финансирования]],ТаблИстФинанс[],2,FALSE)</f>
        <v>#N/A</v>
      </c>
      <c r="W652" s="2"/>
      <c r="X652" s="14"/>
      <c r="Y652" s="13"/>
      <c r="Z652" s="13"/>
      <c r="AA652" s="13"/>
      <c r="AB652" s="13"/>
      <c r="AC652" s="17"/>
      <c r="AD652" s="17"/>
      <c r="AE652" s="20"/>
      <c r="AF652" s="20"/>
      <c r="AG652" s="6"/>
      <c r="AH652" t="e">
        <f>VLOOKUP(Таблица91112282710[[#This Row],[Название способа закупки]],ТаблСпосЗакуп[],2,FALSE)</f>
        <v>#N/A</v>
      </c>
      <c r="AI652" s="6"/>
      <c r="AJ652" t="e">
        <f>VLOOKUP(Таблица91112282710[[#This Row],[Название формы конкурентной закупки]],ТаблФормЗакуп[],2,FALSE)</f>
        <v>#N/A</v>
      </c>
      <c r="AM652" s="14"/>
      <c r="AN652" s="14"/>
      <c r="AO652" s="15"/>
      <c r="AP652" s="14"/>
      <c r="AQ652" s="14"/>
      <c r="AR652" s="14"/>
      <c r="AT652" s="2"/>
      <c r="AV652" s="6"/>
      <c r="AW652" t="e">
        <f>VLOOKUP(Таблица91112282710[[#This Row],[Название ПД1 для согласования]],ТаблПодрГазпром[],2,FALSE)</f>
        <v>#N/A</v>
      </c>
      <c r="AX652" s="6"/>
      <c r="AY652" t="e">
        <f>VLOOKUP(Таблица91112282710[[#This Row],[Название ПД2 для согласования]],ТаблПодрГазпром[],2,FALSE)</f>
        <v>#N/A</v>
      </c>
      <c r="AZ652" s="6"/>
      <c r="BA652" t="e">
        <f>VLOOKUP(Таблица91112282710[[#This Row],[Название ПД3 для согласования]],ТаблПодрГазпром[],2,FALSE)</f>
        <v>#N/A</v>
      </c>
      <c r="BB652" s="6"/>
      <c r="BC652" t="e">
        <f>VLOOKUP(Таблица91112282710[[#This Row],[Название ПД4 для согласования]],ТаблПодрГазпром[],2,FALSE)</f>
        <v>#N/A</v>
      </c>
      <c r="BD652" s="6"/>
      <c r="BE652" t="e">
        <f>VLOOKUP(Таблица91112282710[[#This Row],[Название ПД5 для согласования]],ТаблПодрГазпром[],2,FALSE)</f>
        <v>#N/A</v>
      </c>
      <c r="BF652" s="2"/>
      <c r="BG652" s="12"/>
      <c r="BH652" s="12"/>
      <c r="BI652" s="6"/>
      <c r="BJ652" t="e">
        <f>VLOOKUP(Таблица91112282710[[#This Row],[Название направления закупки]],ТаблНапрЗакуп[],2,FALSE)</f>
        <v>#N/A</v>
      </c>
      <c r="BK652" s="14"/>
      <c r="BL652" s="43" t="e">
        <f>VLOOKUP(Таблица91112282710[[#This Row],[Наименование подразделения-заявителя закупки (только для закупок ОАО "Газпром")]],ТаблПодрГазпром[],2,FALSE)</f>
        <v>#N/A</v>
      </c>
      <c r="BM652" s="14"/>
    </row>
    <row r="653" spans="1:65" x14ac:dyDescent="0.25">
      <c r="A653" s="2"/>
      <c r="B653" s="16"/>
      <c r="C653" s="6"/>
      <c r="D653" t="e">
        <f>VLOOKUP(Таблица91112282710[[#This Row],[Название документа, основания для закупки]],ТаблОснЗакуп[],2,FALSE)</f>
        <v>#N/A</v>
      </c>
      <c r="E653" s="2"/>
      <c r="F653" s="6"/>
      <c r="G653" s="41" t="e">
        <f>VLOOKUP(Таблица91112282710[[#This Row],[ Название раздела Плана]],ТаблРазделПлана4[],2,FALSE)</f>
        <v>#N/A</v>
      </c>
      <c r="H653" s="14"/>
      <c r="I653" s="14"/>
      <c r="J653" s="17"/>
      <c r="K653" s="17"/>
      <c r="L653" s="52"/>
      <c r="M653" s="51" t="e">
        <f>VLOOKUP(Таблица91112282710[[#This Row],[Предмет закупки для учета исключений  в годовом объеме закупок (Код исключения СМСП)]],ТаблИсключ,2,FALSE)</f>
        <v>#N/A</v>
      </c>
      <c r="N653" s="20"/>
      <c r="O653" s="12"/>
      <c r="P653" s="37"/>
      <c r="Q653" s="12"/>
      <c r="R653" s="12"/>
      <c r="S653" s="12"/>
      <c r="T653" s="16" t="e">
        <f>VLOOKUP(Таблица91112282710[[#This Row],[Ставка НДС]],ТаблицаСтавкиНДС[],2,FALSE)</f>
        <v>#N/A</v>
      </c>
      <c r="U653" s="6"/>
      <c r="V653" t="e">
        <f>VLOOKUP(Таблица91112282710[[#This Row],[Название источника финансирования]],ТаблИстФинанс[],2,FALSE)</f>
        <v>#N/A</v>
      </c>
      <c r="W653" s="2"/>
      <c r="X653" s="14"/>
      <c r="Y653" s="13"/>
      <c r="Z653" s="13"/>
      <c r="AA653" s="13"/>
      <c r="AB653" s="13"/>
      <c r="AC653" s="17"/>
      <c r="AD653" s="17"/>
      <c r="AE653" s="20"/>
      <c r="AF653" s="20"/>
      <c r="AG653" s="6"/>
      <c r="AH653" t="e">
        <f>VLOOKUP(Таблица91112282710[[#This Row],[Название способа закупки]],ТаблСпосЗакуп[],2,FALSE)</f>
        <v>#N/A</v>
      </c>
      <c r="AI653" s="6"/>
      <c r="AJ653" t="e">
        <f>VLOOKUP(Таблица91112282710[[#This Row],[Название формы конкурентной закупки]],ТаблФормЗакуп[],2,FALSE)</f>
        <v>#N/A</v>
      </c>
      <c r="AM653" s="14"/>
      <c r="AN653" s="14"/>
      <c r="AO653" s="15"/>
      <c r="AP653" s="14"/>
      <c r="AQ653" s="14"/>
      <c r="AR653" s="14"/>
      <c r="AT653" s="2"/>
      <c r="AV653" s="6"/>
      <c r="AW653" t="e">
        <f>VLOOKUP(Таблица91112282710[[#This Row],[Название ПД1 для согласования]],ТаблПодрГазпром[],2,FALSE)</f>
        <v>#N/A</v>
      </c>
      <c r="AX653" s="6"/>
      <c r="AY653" t="e">
        <f>VLOOKUP(Таблица91112282710[[#This Row],[Название ПД2 для согласования]],ТаблПодрГазпром[],2,FALSE)</f>
        <v>#N/A</v>
      </c>
      <c r="AZ653" s="6"/>
      <c r="BA653" t="e">
        <f>VLOOKUP(Таблица91112282710[[#This Row],[Название ПД3 для согласования]],ТаблПодрГазпром[],2,FALSE)</f>
        <v>#N/A</v>
      </c>
      <c r="BB653" s="6"/>
      <c r="BC653" t="e">
        <f>VLOOKUP(Таблица91112282710[[#This Row],[Название ПД4 для согласования]],ТаблПодрГазпром[],2,FALSE)</f>
        <v>#N/A</v>
      </c>
      <c r="BD653" s="6"/>
      <c r="BE653" t="e">
        <f>VLOOKUP(Таблица91112282710[[#This Row],[Название ПД5 для согласования]],ТаблПодрГазпром[],2,FALSE)</f>
        <v>#N/A</v>
      </c>
      <c r="BF653" s="2"/>
      <c r="BG653" s="12"/>
      <c r="BH653" s="12"/>
      <c r="BI653" s="6"/>
      <c r="BJ653" t="e">
        <f>VLOOKUP(Таблица91112282710[[#This Row],[Название направления закупки]],ТаблНапрЗакуп[],2,FALSE)</f>
        <v>#N/A</v>
      </c>
      <c r="BK653" s="14"/>
      <c r="BL653" s="44" t="e">
        <f>VLOOKUP(Таблица91112282710[[#This Row],[Наименование подразделения-заявителя закупки (только для закупок ОАО "Газпром")]],ТаблПодрГазпром[],2,FALSE)</f>
        <v>#N/A</v>
      </c>
      <c r="BM653" s="14"/>
    </row>
    <row r="654" spans="1:65" x14ac:dyDescent="0.25">
      <c r="A654" s="2"/>
      <c r="B654" s="16"/>
      <c r="C654" s="6"/>
      <c r="D654" t="e">
        <f>VLOOKUP(Таблица91112282710[[#This Row],[Название документа, основания для закупки]],ТаблОснЗакуп[],2,FALSE)</f>
        <v>#N/A</v>
      </c>
      <c r="E654" s="2"/>
      <c r="F654" s="6"/>
      <c r="G654" s="41" t="e">
        <f>VLOOKUP(Таблица91112282710[[#This Row],[ Название раздела Плана]],ТаблРазделПлана4[],2,FALSE)</f>
        <v>#N/A</v>
      </c>
      <c r="H654" s="14"/>
      <c r="I654" s="14"/>
      <c r="J654" s="17"/>
      <c r="K654" s="17"/>
      <c r="L654" s="52"/>
      <c r="M654" s="51" t="e">
        <f>VLOOKUP(Таблица91112282710[[#This Row],[Предмет закупки для учета исключений  в годовом объеме закупок (Код исключения СМСП)]],ТаблИсключ,2,FALSE)</f>
        <v>#N/A</v>
      </c>
      <c r="N654" s="20"/>
      <c r="O654" s="12"/>
      <c r="P654" s="37"/>
      <c r="Q654" s="12"/>
      <c r="R654" s="12"/>
      <c r="S654" s="12"/>
      <c r="T654" s="16" t="e">
        <f>VLOOKUP(Таблица91112282710[[#This Row],[Ставка НДС]],ТаблицаСтавкиНДС[],2,FALSE)</f>
        <v>#N/A</v>
      </c>
      <c r="U654" s="6"/>
      <c r="V654" t="e">
        <f>VLOOKUP(Таблица91112282710[[#This Row],[Название источника финансирования]],ТаблИстФинанс[],2,FALSE)</f>
        <v>#N/A</v>
      </c>
      <c r="W654" s="2"/>
      <c r="X654" s="14"/>
      <c r="Y654" s="13"/>
      <c r="Z654" s="13"/>
      <c r="AA654" s="13"/>
      <c r="AB654" s="13"/>
      <c r="AC654" s="17"/>
      <c r="AD654" s="17"/>
      <c r="AE654" s="20"/>
      <c r="AF654" s="20"/>
      <c r="AG654" s="6"/>
      <c r="AH654" t="e">
        <f>VLOOKUP(Таблица91112282710[[#This Row],[Название способа закупки]],ТаблСпосЗакуп[],2,FALSE)</f>
        <v>#N/A</v>
      </c>
      <c r="AI654" s="6"/>
      <c r="AJ654" t="e">
        <f>VLOOKUP(Таблица91112282710[[#This Row],[Название формы конкурентной закупки]],ТаблФормЗакуп[],2,FALSE)</f>
        <v>#N/A</v>
      </c>
      <c r="AM654" s="14"/>
      <c r="AN654" s="14"/>
      <c r="AO654" s="15"/>
      <c r="AP654" s="14"/>
      <c r="AQ654" s="14"/>
      <c r="AR654" s="14"/>
      <c r="AT654" s="2"/>
      <c r="AV654" s="6"/>
      <c r="AW654" t="e">
        <f>VLOOKUP(Таблица91112282710[[#This Row],[Название ПД1 для согласования]],ТаблПодрГазпром[],2,FALSE)</f>
        <v>#N/A</v>
      </c>
      <c r="AX654" s="6"/>
      <c r="AY654" t="e">
        <f>VLOOKUP(Таблица91112282710[[#This Row],[Название ПД2 для согласования]],ТаблПодрГазпром[],2,FALSE)</f>
        <v>#N/A</v>
      </c>
      <c r="AZ654" s="6"/>
      <c r="BA654" t="e">
        <f>VLOOKUP(Таблица91112282710[[#This Row],[Название ПД3 для согласования]],ТаблПодрГазпром[],2,FALSE)</f>
        <v>#N/A</v>
      </c>
      <c r="BB654" s="6"/>
      <c r="BC654" t="e">
        <f>VLOOKUP(Таблица91112282710[[#This Row],[Название ПД4 для согласования]],ТаблПодрГазпром[],2,FALSE)</f>
        <v>#N/A</v>
      </c>
      <c r="BD654" s="6"/>
      <c r="BE654" t="e">
        <f>VLOOKUP(Таблица91112282710[[#This Row],[Название ПД5 для согласования]],ТаблПодрГазпром[],2,FALSE)</f>
        <v>#N/A</v>
      </c>
      <c r="BF654" s="2"/>
      <c r="BG654" s="12"/>
      <c r="BH654" s="12"/>
      <c r="BI654" s="6"/>
      <c r="BJ654" t="e">
        <f>VLOOKUP(Таблица91112282710[[#This Row],[Название направления закупки]],ТаблНапрЗакуп[],2,FALSE)</f>
        <v>#N/A</v>
      </c>
      <c r="BK654" s="14"/>
      <c r="BL654" s="43" t="e">
        <f>VLOOKUP(Таблица91112282710[[#This Row],[Наименование подразделения-заявителя закупки (только для закупок ОАО "Газпром")]],ТаблПодрГазпром[],2,FALSE)</f>
        <v>#N/A</v>
      </c>
      <c r="BM654" s="14"/>
    </row>
    <row r="655" spans="1:65" x14ac:dyDescent="0.25">
      <c r="A655" s="2"/>
      <c r="B655" s="16"/>
      <c r="C655" s="6"/>
      <c r="D655" t="e">
        <f>VLOOKUP(Таблица91112282710[[#This Row],[Название документа, основания для закупки]],ТаблОснЗакуп[],2,FALSE)</f>
        <v>#N/A</v>
      </c>
      <c r="E655" s="2"/>
      <c r="F655" s="6"/>
      <c r="G655" s="41" t="e">
        <f>VLOOKUP(Таблица91112282710[[#This Row],[ Название раздела Плана]],ТаблРазделПлана4[],2,FALSE)</f>
        <v>#N/A</v>
      </c>
      <c r="H655" s="14"/>
      <c r="I655" s="14"/>
      <c r="J655" s="17"/>
      <c r="K655" s="17"/>
      <c r="L655" s="52"/>
      <c r="M655" s="51" t="e">
        <f>VLOOKUP(Таблица91112282710[[#This Row],[Предмет закупки для учета исключений  в годовом объеме закупок (Код исключения СМСП)]],ТаблИсключ,2,FALSE)</f>
        <v>#N/A</v>
      </c>
      <c r="N655" s="20"/>
      <c r="O655" s="12"/>
      <c r="P655" s="37"/>
      <c r="Q655" s="12"/>
      <c r="R655" s="12"/>
      <c r="S655" s="12"/>
      <c r="T655" s="16" t="e">
        <f>VLOOKUP(Таблица91112282710[[#This Row],[Ставка НДС]],ТаблицаСтавкиНДС[],2,FALSE)</f>
        <v>#N/A</v>
      </c>
      <c r="U655" s="6"/>
      <c r="V655" t="e">
        <f>VLOOKUP(Таблица91112282710[[#This Row],[Название источника финансирования]],ТаблИстФинанс[],2,FALSE)</f>
        <v>#N/A</v>
      </c>
      <c r="W655" s="2"/>
      <c r="X655" s="14"/>
      <c r="Y655" s="13"/>
      <c r="Z655" s="13"/>
      <c r="AA655" s="13"/>
      <c r="AB655" s="13"/>
      <c r="AC655" s="17"/>
      <c r="AD655" s="17"/>
      <c r="AE655" s="20"/>
      <c r="AF655" s="20"/>
      <c r="AG655" s="6"/>
      <c r="AH655" t="e">
        <f>VLOOKUP(Таблица91112282710[[#This Row],[Название способа закупки]],ТаблСпосЗакуп[],2,FALSE)</f>
        <v>#N/A</v>
      </c>
      <c r="AI655" s="6"/>
      <c r="AJ655" t="e">
        <f>VLOOKUP(Таблица91112282710[[#This Row],[Название формы конкурентной закупки]],ТаблФормЗакуп[],2,FALSE)</f>
        <v>#N/A</v>
      </c>
      <c r="AM655" s="14"/>
      <c r="AN655" s="14"/>
      <c r="AO655" s="15"/>
      <c r="AP655" s="14"/>
      <c r="AQ655" s="14"/>
      <c r="AR655" s="14"/>
      <c r="AT655" s="2"/>
      <c r="AV655" s="6"/>
      <c r="AW655" t="e">
        <f>VLOOKUP(Таблица91112282710[[#This Row],[Название ПД1 для согласования]],ТаблПодрГазпром[],2,FALSE)</f>
        <v>#N/A</v>
      </c>
      <c r="AX655" s="6"/>
      <c r="AY655" t="e">
        <f>VLOOKUP(Таблица91112282710[[#This Row],[Название ПД2 для согласования]],ТаблПодрГазпром[],2,FALSE)</f>
        <v>#N/A</v>
      </c>
      <c r="AZ655" s="6"/>
      <c r="BA655" t="e">
        <f>VLOOKUP(Таблица91112282710[[#This Row],[Название ПД3 для согласования]],ТаблПодрГазпром[],2,FALSE)</f>
        <v>#N/A</v>
      </c>
      <c r="BB655" s="6"/>
      <c r="BC655" t="e">
        <f>VLOOKUP(Таблица91112282710[[#This Row],[Название ПД4 для согласования]],ТаблПодрГазпром[],2,FALSE)</f>
        <v>#N/A</v>
      </c>
      <c r="BD655" s="6"/>
      <c r="BE655" t="e">
        <f>VLOOKUP(Таблица91112282710[[#This Row],[Название ПД5 для согласования]],ТаблПодрГазпром[],2,FALSE)</f>
        <v>#N/A</v>
      </c>
      <c r="BF655" s="2"/>
      <c r="BG655" s="12"/>
      <c r="BH655" s="12"/>
      <c r="BI655" s="6"/>
      <c r="BJ655" t="e">
        <f>VLOOKUP(Таблица91112282710[[#This Row],[Название направления закупки]],ТаблНапрЗакуп[],2,FALSE)</f>
        <v>#N/A</v>
      </c>
      <c r="BK655" s="14"/>
      <c r="BL655" s="44" t="e">
        <f>VLOOKUP(Таблица91112282710[[#This Row],[Наименование подразделения-заявителя закупки (только для закупок ОАО "Газпром")]],ТаблПодрГазпром[],2,FALSE)</f>
        <v>#N/A</v>
      </c>
      <c r="BM655" s="14"/>
    </row>
    <row r="656" spans="1:65" x14ac:dyDescent="0.25">
      <c r="A656" s="2"/>
      <c r="B656" s="16"/>
      <c r="C656" s="6"/>
      <c r="D656" t="e">
        <f>VLOOKUP(Таблица91112282710[[#This Row],[Название документа, основания для закупки]],ТаблОснЗакуп[],2,FALSE)</f>
        <v>#N/A</v>
      </c>
      <c r="E656" s="2"/>
      <c r="F656" s="6"/>
      <c r="G656" s="41" t="e">
        <f>VLOOKUP(Таблица91112282710[[#This Row],[ Название раздела Плана]],ТаблРазделПлана4[],2,FALSE)</f>
        <v>#N/A</v>
      </c>
      <c r="H656" s="14"/>
      <c r="I656" s="14"/>
      <c r="J656" s="17"/>
      <c r="K656" s="17"/>
      <c r="L656" s="52"/>
      <c r="M656" s="51" t="e">
        <f>VLOOKUP(Таблица91112282710[[#This Row],[Предмет закупки для учета исключений  в годовом объеме закупок (Код исключения СМСП)]],ТаблИсключ,2,FALSE)</f>
        <v>#N/A</v>
      </c>
      <c r="N656" s="20"/>
      <c r="O656" s="12"/>
      <c r="P656" s="37"/>
      <c r="Q656" s="12"/>
      <c r="R656" s="12"/>
      <c r="S656" s="12"/>
      <c r="T656" s="16" t="e">
        <f>VLOOKUP(Таблица91112282710[[#This Row],[Ставка НДС]],ТаблицаСтавкиНДС[],2,FALSE)</f>
        <v>#N/A</v>
      </c>
      <c r="U656" s="6"/>
      <c r="V656" t="e">
        <f>VLOOKUP(Таблица91112282710[[#This Row],[Название источника финансирования]],ТаблИстФинанс[],2,FALSE)</f>
        <v>#N/A</v>
      </c>
      <c r="W656" s="2"/>
      <c r="X656" s="14"/>
      <c r="Y656" s="13"/>
      <c r="Z656" s="13"/>
      <c r="AA656" s="13"/>
      <c r="AB656" s="13"/>
      <c r="AC656" s="17"/>
      <c r="AD656" s="17"/>
      <c r="AE656" s="20"/>
      <c r="AF656" s="20"/>
      <c r="AG656" s="6"/>
      <c r="AH656" t="e">
        <f>VLOOKUP(Таблица91112282710[[#This Row],[Название способа закупки]],ТаблСпосЗакуп[],2,FALSE)</f>
        <v>#N/A</v>
      </c>
      <c r="AI656" s="6"/>
      <c r="AJ656" t="e">
        <f>VLOOKUP(Таблица91112282710[[#This Row],[Название формы конкурентной закупки]],ТаблФормЗакуп[],2,FALSE)</f>
        <v>#N/A</v>
      </c>
      <c r="AM656" s="14"/>
      <c r="AN656" s="14"/>
      <c r="AO656" s="15"/>
      <c r="AP656" s="14"/>
      <c r="AQ656" s="14"/>
      <c r="AR656" s="14"/>
      <c r="AT656" s="2"/>
      <c r="AV656" s="6"/>
      <c r="AW656" t="e">
        <f>VLOOKUP(Таблица91112282710[[#This Row],[Название ПД1 для согласования]],ТаблПодрГазпром[],2,FALSE)</f>
        <v>#N/A</v>
      </c>
      <c r="AX656" s="6"/>
      <c r="AY656" t="e">
        <f>VLOOKUP(Таблица91112282710[[#This Row],[Название ПД2 для согласования]],ТаблПодрГазпром[],2,FALSE)</f>
        <v>#N/A</v>
      </c>
      <c r="AZ656" s="6"/>
      <c r="BA656" t="e">
        <f>VLOOKUP(Таблица91112282710[[#This Row],[Название ПД3 для согласования]],ТаблПодрГазпром[],2,FALSE)</f>
        <v>#N/A</v>
      </c>
      <c r="BB656" s="6"/>
      <c r="BC656" t="e">
        <f>VLOOKUP(Таблица91112282710[[#This Row],[Название ПД4 для согласования]],ТаблПодрГазпром[],2,FALSE)</f>
        <v>#N/A</v>
      </c>
      <c r="BD656" s="6"/>
      <c r="BE656" t="e">
        <f>VLOOKUP(Таблица91112282710[[#This Row],[Название ПД5 для согласования]],ТаблПодрГазпром[],2,FALSE)</f>
        <v>#N/A</v>
      </c>
      <c r="BF656" s="2"/>
      <c r="BG656" s="12"/>
      <c r="BH656" s="12"/>
      <c r="BI656" s="6"/>
      <c r="BJ656" t="e">
        <f>VLOOKUP(Таблица91112282710[[#This Row],[Название направления закупки]],ТаблНапрЗакуп[],2,FALSE)</f>
        <v>#N/A</v>
      </c>
      <c r="BK656" s="14"/>
      <c r="BL656" s="43" t="e">
        <f>VLOOKUP(Таблица91112282710[[#This Row],[Наименование подразделения-заявителя закупки (только для закупок ОАО "Газпром")]],ТаблПодрГазпром[],2,FALSE)</f>
        <v>#N/A</v>
      </c>
      <c r="BM656" s="14"/>
    </row>
    <row r="657" spans="1:65" x14ac:dyDescent="0.25">
      <c r="A657" s="2"/>
      <c r="B657" s="16"/>
      <c r="C657" s="6"/>
      <c r="D657" t="e">
        <f>VLOOKUP(Таблица91112282710[[#This Row],[Название документа, основания для закупки]],ТаблОснЗакуп[],2,FALSE)</f>
        <v>#N/A</v>
      </c>
      <c r="E657" s="2"/>
      <c r="F657" s="6"/>
      <c r="G657" s="41" t="e">
        <f>VLOOKUP(Таблица91112282710[[#This Row],[ Название раздела Плана]],ТаблРазделПлана4[],2,FALSE)</f>
        <v>#N/A</v>
      </c>
      <c r="H657" s="14"/>
      <c r="I657" s="14"/>
      <c r="J657" s="17"/>
      <c r="K657" s="17"/>
      <c r="L657" s="52"/>
      <c r="M657" s="51" t="e">
        <f>VLOOKUP(Таблица91112282710[[#This Row],[Предмет закупки для учета исключений  в годовом объеме закупок (Код исключения СМСП)]],ТаблИсключ,2,FALSE)</f>
        <v>#N/A</v>
      </c>
      <c r="N657" s="20"/>
      <c r="O657" s="12"/>
      <c r="P657" s="37"/>
      <c r="Q657" s="12"/>
      <c r="R657" s="12"/>
      <c r="S657" s="12"/>
      <c r="T657" s="16" t="e">
        <f>VLOOKUP(Таблица91112282710[[#This Row],[Ставка НДС]],ТаблицаСтавкиНДС[],2,FALSE)</f>
        <v>#N/A</v>
      </c>
      <c r="U657" s="6"/>
      <c r="V657" t="e">
        <f>VLOOKUP(Таблица91112282710[[#This Row],[Название источника финансирования]],ТаблИстФинанс[],2,FALSE)</f>
        <v>#N/A</v>
      </c>
      <c r="W657" s="2"/>
      <c r="X657" s="14"/>
      <c r="Y657" s="13"/>
      <c r="Z657" s="13"/>
      <c r="AA657" s="13"/>
      <c r="AB657" s="13"/>
      <c r="AC657" s="17"/>
      <c r="AD657" s="17"/>
      <c r="AE657" s="20"/>
      <c r="AF657" s="20"/>
      <c r="AG657" s="6"/>
      <c r="AH657" t="e">
        <f>VLOOKUP(Таблица91112282710[[#This Row],[Название способа закупки]],ТаблСпосЗакуп[],2,FALSE)</f>
        <v>#N/A</v>
      </c>
      <c r="AI657" s="6"/>
      <c r="AJ657" t="e">
        <f>VLOOKUP(Таблица91112282710[[#This Row],[Название формы конкурентной закупки]],ТаблФормЗакуп[],2,FALSE)</f>
        <v>#N/A</v>
      </c>
      <c r="AM657" s="14"/>
      <c r="AN657" s="14"/>
      <c r="AO657" s="15"/>
      <c r="AP657" s="14"/>
      <c r="AQ657" s="14"/>
      <c r="AR657" s="14"/>
      <c r="AT657" s="2"/>
      <c r="AV657" s="6"/>
      <c r="AW657" t="e">
        <f>VLOOKUP(Таблица91112282710[[#This Row],[Название ПД1 для согласования]],ТаблПодрГазпром[],2,FALSE)</f>
        <v>#N/A</v>
      </c>
      <c r="AX657" s="6"/>
      <c r="AY657" t="e">
        <f>VLOOKUP(Таблица91112282710[[#This Row],[Название ПД2 для согласования]],ТаблПодрГазпром[],2,FALSE)</f>
        <v>#N/A</v>
      </c>
      <c r="AZ657" s="6"/>
      <c r="BA657" t="e">
        <f>VLOOKUP(Таблица91112282710[[#This Row],[Название ПД3 для согласования]],ТаблПодрГазпром[],2,FALSE)</f>
        <v>#N/A</v>
      </c>
      <c r="BB657" s="6"/>
      <c r="BC657" t="e">
        <f>VLOOKUP(Таблица91112282710[[#This Row],[Название ПД4 для согласования]],ТаблПодрГазпром[],2,FALSE)</f>
        <v>#N/A</v>
      </c>
      <c r="BD657" s="6"/>
      <c r="BE657" t="e">
        <f>VLOOKUP(Таблица91112282710[[#This Row],[Название ПД5 для согласования]],ТаблПодрГазпром[],2,FALSE)</f>
        <v>#N/A</v>
      </c>
      <c r="BF657" s="2"/>
      <c r="BG657" s="12"/>
      <c r="BH657" s="12"/>
      <c r="BI657" s="6"/>
      <c r="BJ657" t="e">
        <f>VLOOKUP(Таблица91112282710[[#This Row],[Название направления закупки]],ТаблНапрЗакуп[],2,FALSE)</f>
        <v>#N/A</v>
      </c>
      <c r="BK657" s="14"/>
      <c r="BL657" s="44" t="e">
        <f>VLOOKUP(Таблица91112282710[[#This Row],[Наименование подразделения-заявителя закупки (только для закупок ОАО "Газпром")]],ТаблПодрГазпром[],2,FALSE)</f>
        <v>#N/A</v>
      </c>
      <c r="BM657" s="14"/>
    </row>
    <row r="658" spans="1:65" x14ac:dyDescent="0.25">
      <c r="A658" s="2"/>
      <c r="B658" s="16"/>
      <c r="C658" s="6"/>
      <c r="D658" t="e">
        <f>VLOOKUP(Таблица91112282710[[#This Row],[Название документа, основания для закупки]],ТаблОснЗакуп[],2,FALSE)</f>
        <v>#N/A</v>
      </c>
      <c r="E658" s="2"/>
      <c r="F658" s="6"/>
      <c r="G658" s="41" t="e">
        <f>VLOOKUP(Таблица91112282710[[#This Row],[ Название раздела Плана]],ТаблРазделПлана4[],2,FALSE)</f>
        <v>#N/A</v>
      </c>
      <c r="H658" s="14"/>
      <c r="I658" s="14"/>
      <c r="J658" s="17"/>
      <c r="K658" s="17"/>
      <c r="L658" s="52"/>
      <c r="M658" s="51" t="e">
        <f>VLOOKUP(Таблица91112282710[[#This Row],[Предмет закупки для учета исключений  в годовом объеме закупок (Код исключения СМСП)]],ТаблИсключ,2,FALSE)</f>
        <v>#N/A</v>
      </c>
      <c r="N658" s="20"/>
      <c r="O658" s="12"/>
      <c r="P658" s="37"/>
      <c r="Q658" s="12"/>
      <c r="R658" s="12"/>
      <c r="S658" s="12"/>
      <c r="T658" s="16" t="e">
        <f>VLOOKUP(Таблица91112282710[[#This Row],[Ставка НДС]],ТаблицаСтавкиНДС[],2,FALSE)</f>
        <v>#N/A</v>
      </c>
      <c r="U658" s="6"/>
      <c r="V658" t="e">
        <f>VLOOKUP(Таблица91112282710[[#This Row],[Название источника финансирования]],ТаблИстФинанс[],2,FALSE)</f>
        <v>#N/A</v>
      </c>
      <c r="W658" s="2"/>
      <c r="X658" s="14"/>
      <c r="Y658" s="13"/>
      <c r="Z658" s="13"/>
      <c r="AA658" s="13"/>
      <c r="AB658" s="13"/>
      <c r="AC658" s="17"/>
      <c r="AD658" s="17"/>
      <c r="AE658" s="20"/>
      <c r="AF658" s="20"/>
      <c r="AG658" s="6"/>
      <c r="AH658" t="e">
        <f>VLOOKUP(Таблица91112282710[[#This Row],[Название способа закупки]],ТаблСпосЗакуп[],2,FALSE)</f>
        <v>#N/A</v>
      </c>
      <c r="AI658" s="6"/>
      <c r="AJ658" t="e">
        <f>VLOOKUP(Таблица91112282710[[#This Row],[Название формы конкурентной закупки]],ТаблФормЗакуп[],2,FALSE)</f>
        <v>#N/A</v>
      </c>
      <c r="AM658" s="14"/>
      <c r="AN658" s="14"/>
      <c r="AO658" s="15"/>
      <c r="AP658" s="14"/>
      <c r="AQ658" s="14"/>
      <c r="AR658" s="14"/>
      <c r="AT658" s="2"/>
      <c r="AV658" s="6"/>
      <c r="AW658" t="e">
        <f>VLOOKUP(Таблица91112282710[[#This Row],[Название ПД1 для согласования]],ТаблПодрГазпром[],2,FALSE)</f>
        <v>#N/A</v>
      </c>
      <c r="AX658" s="6"/>
      <c r="AY658" t="e">
        <f>VLOOKUP(Таблица91112282710[[#This Row],[Название ПД2 для согласования]],ТаблПодрГазпром[],2,FALSE)</f>
        <v>#N/A</v>
      </c>
      <c r="AZ658" s="6"/>
      <c r="BA658" t="e">
        <f>VLOOKUP(Таблица91112282710[[#This Row],[Название ПД3 для согласования]],ТаблПодрГазпром[],2,FALSE)</f>
        <v>#N/A</v>
      </c>
      <c r="BB658" s="6"/>
      <c r="BC658" t="e">
        <f>VLOOKUP(Таблица91112282710[[#This Row],[Название ПД4 для согласования]],ТаблПодрГазпром[],2,FALSE)</f>
        <v>#N/A</v>
      </c>
      <c r="BD658" s="6"/>
      <c r="BE658" t="e">
        <f>VLOOKUP(Таблица91112282710[[#This Row],[Название ПД5 для согласования]],ТаблПодрГазпром[],2,FALSE)</f>
        <v>#N/A</v>
      </c>
      <c r="BF658" s="2"/>
      <c r="BG658" s="12"/>
      <c r="BH658" s="12"/>
      <c r="BI658" s="6"/>
      <c r="BJ658" t="e">
        <f>VLOOKUP(Таблица91112282710[[#This Row],[Название направления закупки]],ТаблНапрЗакуп[],2,FALSE)</f>
        <v>#N/A</v>
      </c>
      <c r="BK658" s="14"/>
      <c r="BL658" s="43" t="e">
        <f>VLOOKUP(Таблица91112282710[[#This Row],[Наименование подразделения-заявителя закупки (только для закупок ОАО "Газпром")]],ТаблПодрГазпром[],2,FALSE)</f>
        <v>#N/A</v>
      </c>
      <c r="BM658" s="14"/>
    </row>
    <row r="659" spans="1:65" x14ac:dyDescent="0.25">
      <c r="A659" s="2"/>
      <c r="B659" s="16"/>
      <c r="C659" s="6"/>
      <c r="D659" t="e">
        <f>VLOOKUP(Таблица91112282710[[#This Row],[Название документа, основания для закупки]],ТаблОснЗакуп[],2,FALSE)</f>
        <v>#N/A</v>
      </c>
      <c r="E659" s="2"/>
      <c r="F659" s="6"/>
      <c r="G659" s="41" t="e">
        <f>VLOOKUP(Таблица91112282710[[#This Row],[ Название раздела Плана]],ТаблРазделПлана4[],2,FALSE)</f>
        <v>#N/A</v>
      </c>
      <c r="H659" s="14"/>
      <c r="I659" s="14"/>
      <c r="J659" s="17"/>
      <c r="K659" s="17"/>
      <c r="L659" s="52"/>
      <c r="M659" s="51" t="e">
        <f>VLOOKUP(Таблица91112282710[[#This Row],[Предмет закупки для учета исключений  в годовом объеме закупок (Код исключения СМСП)]],ТаблИсключ,2,FALSE)</f>
        <v>#N/A</v>
      </c>
      <c r="N659" s="20"/>
      <c r="O659" s="12"/>
      <c r="P659" s="37"/>
      <c r="Q659" s="12"/>
      <c r="R659" s="12"/>
      <c r="S659" s="12"/>
      <c r="T659" s="16" t="e">
        <f>VLOOKUP(Таблица91112282710[[#This Row],[Ставка НДС]],ТаблицаСтавкиНДС[],2,FALSE)</f>
        <v>#N/A</v>
      </c>
      <c r="U659" s="6"/>
      <c r="V659" t="e">
        <f>VLOOKUP(Таблица91112282710[[#This Row],[Название источника финансирования]],ТаблИстФинанс[],2,FALSE)</f>
        <v>#N/A</v>
      </c>
      <c r="W659" s="2"/>
      <c r="X659" s="14"/>
      <c r="Y659" s="13"/>
      <c r="Z659" s="13"/>
      <c r="AA659" s="13"/>
      <c r="AB659" s="13"/>
      <c r="AC659" s="17"/>
      <c r="AD659" s="17"/>
      <c r="AE659" s="20"/>
      <c r="AF659" s="20"/>
      <c r="AG659" s="6"/>
      <c r="AH659" t="e">
        <f>VLOOKUP(Таблица91112282710[[#This Row],[Название способа закупки]],ТаблСпосЗакуп[],2,FALSE)</f>
        <v>#N/A</v>
      </c>
      <c r="AI659" s="6"/>
      <c r="AJ659" t="e">
        <f>VLOOKUP(Таблица91112282710[[#This Row],[Название формы конкурентной закупки]],ТаблФормЗакуп[],2,FALSE)</f>
        <v>#N/A</v>
      </c>
      <c r="AM659" s="14"/>
      <c r="AN659" s="14"/>
      <c r="AO659" s="15"/>
      <c r="AP659" s="14"/>
      <c r="AQ659" s="14"/>
      <c r="AR659" s="14"/>
      <c r="AT659" s="2"/>
      <c r="AV659" s="6"/>
      <c r="AW659" t="e">
        <f>VLOOKUP(Таблица91112282710[[#This Row],[Название ПД1 для согласования]],ТаблПодрГазпром[],2,FALSE)</f>
        <v>#N/A</v>
      </c>
      <c r="AX659" s="6"/>
      <c r="AY659" t="e">
        <f>VLOOKUP(Таблица91112282710[[#This Row],[Название ПД2 для согласования]],ТаблПодрГазпром[],2,FALSE)</f>
        <v>#N/A</v>
      </c>
      <c r="AZ659" s="6"/>
      <c r="BA659" t="e">
        <f>VLOOKUP(Таблица91112282710[[#This Row],[Название ПД3 для согласования]],ТаблПодрГазпром[],2,FALSE)</f>
        <v>#N/A</v>
      </c>
      <c r="BB659" s="6"/>
      <c r="BC659" t="e">
        <f>VLOOKUP(Таблица91112282710[[#This Row],[Название ПД4 для согласования]],ТаблПодрГазпром[],2,FALSE)</f>
        <v>#N/A</v>
      </c>
      <c r="BD659" s="6"/>
      <c r="BE659" t="e">
        <f>VLOOKUP(Таблица91112282710[[#This Row],[Название ПД5 для согласования]],ТаблПодрГазпром[],2,FALSE)</f>
        <v>#N/A</v>
      </c>
      <c r="BF659" s="2"/>
      <c r="BG659" s="12"/>
      <c r="BH659" s="12"/>
      <c r="BI659" s="6"/>
      <c r="BJ659" t="e">
        <f>VLOOKUP(Таблица91112282710[[#This Row],[Название направления закупки]],ТаблНапрЗакуп[],2,FALSE)</f>
        <v>#N/A</v>
      </c>
      <c r="BK659" s="14"/>
      <c r="BL659" s="44" t="e">
        <f>VLOOKUP(Таблица91112282710[[#This Row],[Наименование подразделения-заявителя закупки (только для закупок ОАО "Газпром")]],ТаблПодрГазпром[],2,FALSE)</f>
        <v>#N/A</v>
      </c>
      <c r="BM659" s="14"/>
    </row>
    <row r="660" spans="1:65" x14ac:dyDescent="0.25">
      <c r="A660" s="2"/>
      <c r="B660" s="16"/>
      <c r="C660" s="6"/>
      <c r="D660" t="e">
        <f>VLOOKUP(Таблица91112282710[[#This Row],[Название документа, основания для закупки]],ТаблОснЗакуп[],2,FALSE)</f>
        <v>#N/A</v>
      </c>
      <c r="E660" s="2"/>
      <c r="F660" s="6"/>
      <c r="G660" s="41" t="e">
        <f>VLOOKUP(Таблица91112282710[[#This Row],[ Название раздела Плана]],ТаблРазделПлана4[],2,FALSE)</f>
        <v>#N/A</v>
      </c>
      <c r="H660" s="14"/>
      <c r="I660" s="14"/>
      <c r="J660" s="17"/>
      <c r="K660" s="17"/>
      <c r="L660" s="52"/>
      <c r="M660" s="51" t="e">
        <f>VLOOKUP(Таблица91112282710[[#This Row],[Предмет закупки для учета исключений  в годовом объеме закупок (Код исключения СМСП)]],ТаблИсключ,2,FALSE)</f>
        <v>#N/A</v>
      </c>
      <c r="N660" s="20"/>
      <c r="O660" s="12"/>
      <c r="P660" s="37"/>
      <c r="Q660" s="12"/>
      <c r="R660" s="12"/>
      <c r="S660" s="12"/>
      <c r="T660" s="16" t="e">
        <f>VLOOKUP(Таблица91112282710[[#This Row],[Ставка НДС]],ТаблицаСтавкиНДС[],2,FALSE)</f>
        <v>#N/A</v>
      </c>
      <c r="U660" s="6"/>
      <c r="V660" t="e">
        <f>VLOOKUP(Таблица91112282710[[#This Row],[Название источника финансирования]],ТаблИстФинанс[],2,FALSE)</f>
        <v>#N/A</v>
      </c>
      <c r="W660" s="2"/>
      <c r="X660" s="14"/>
      <c r="Y660" s="13"/>
      <c r="Z660" s="13"/>
      <c r="AA660" s="13"/>
      <c r="AB660" s="13"/>
      <c r="AC660" s="17"/>
      <c r="AD660" s="17"/>
      <c r="AE660" s="20"/>
      <c r="AF660" s="20"/>
      <c r="AG660" s="6"/>
      <c r="AH660" t="e">
        <f>VLOOKUP(Таблица91112282710[[#This Row],[Название способа закупки]],ТаблСпосЗакуп[],2,FALSE)</f>
        <v>#N/A</v>
      </c>
      <c r="AI660" s="6"/>
      <c r="AJ660" t="e">
        <f>VLOOKUP(Таблица91112282710[[#This Row],[Название формы конкурентной закупки]],ТаблФормЗакуп[],2,FALSE)</f>
        <v>#N/A</v>
      </c>
      <c r="AM660" s="14"/>
      <c r="AN660" s="14"/>
      <c r="AO660" s="15"/>
      <c r="AP660" s="14"/>
      <c r="AQ660" s="14"/>
      <c r="AR660" s="14"/>
      <c r="AT660" s="2"/>
      <c r="AV660" s="6"/>
      <c r="AW660" t="e">
        <f>VLOOKUP(Таблица91112282710[[#This Row],[Название ПД1 для согласования]],ТаблПодрГазпром[],2,FALSE)</f>
        <v>#N/A</v>
      </c>
      <c r="AX660" s="6"/>
      <c r="AY660" t="e">
        <f>VLOOKUP(Таблица91112282710[[#This Row],[Название ПД2 для согласования]],ТаблПодрГазпром[],2,FALSE)</f>
        <v>#N/A</v>
      </c>
      <c r="AZ660" s="6"/>
      <c r="BA660" t="e">
        <f>VLOOKUP(Таблица91112282710[[#This Row],[Название ПД3 для согласования]],ТаблПодрГазпром[],2,FALSE)</f>
        <v>#N/A</v>
      </c>
      <c r="BB660" s="6"/>
      <c r="BC660" t="e">
        <f>VLOOKUP(Таблица91112282710[[#This Row],[Название ПД4 для согласования]],ТаблПодрГазпром[],2,FALSE)</f>
        <v>#N/A</v>
      </c>
      <c r="BD660" s="6"/>
      <c r="BE660" t="e">
        <f>VLOOKUP(Таблица91112282710[[#This Row],[Название ПД5 для согласования]],ТаблПодрГазпром[],2,FALSE)</f>
        <v>#N/A</v>
      </c>
      <c r="BF660" s="2"/>
      <c r="BG660" s="12"/>
      <c r="BH660" s="12"/>
      <c r="BI660" s="6"/>
      <c r="BJ660" t="e">
        <f>VLOOKUP(Таблица91112282710[[#This Row],[Название направления закупки]],ТаблНапрЗакуп[],2,FALSE)</f>
        <v>#N/A</v>
      </c>
      <c r="BK660" s="14"/>
      <c r="BL660" s="43" t="e">
        <f>VLOOKUP(Таблица91112282710[[#This Row],[Наименование подразделения-заявителя закупки (только для закупок ОАО "Газпром")]],ТаблПодрГазпром[],2,FALSE)</f>
        <v>#N/A</v>
      </c>
      <c r="BM660" s="14"/>
    </row>
    <row r="661" spans="1:65" x14ac:dyDescent="0.25">
      <c r="A661" s="2"/>
      <c r="B661" s="16"/>
      <c r="C661" s="6"/>
      <c r="D661" t="e">
        <f>VLOOKUP(Таблица91112282710[[#This Row],[Название документа, основания для закупки]],ТаблОснЗакуп[],2,FALSE)</f>
        <v>#N/A</v>
      </c>
      <c r="E661" s="2"/>
      <c r="F661" s="6"/>
      <c r="G661" s="41" t="e">
        <f>VLOOKUP(Таблица91112282710[[#This Row],[ Название раздела Плана]],ТаблРазделПлана4[],2,FALSE)</f>
        <v>#N/A</v>
      </c>
      <c r="H661" s="14"/>
      <c r="I661" s="14"/>
      <c r="J661" s="17"/>
      <c r="K661" s="17"/>
      <c r="L661" s="52"/>
      <c r="M661" s="51" t="e">
        <f>VLOOKUP(Таблица91112282710[[#This Row],[Предмет закупки для учета исключений  в годовом объеме закупок (Код исключения СМСП)]],ТаблИсключ,2,FALSE)</f>
        <v>#N/A</v>
      </c>
      <c r="N661" s="20"/>
      <c r="O661" s="12"/>
      <c r="P661" s="37"/>
      <c r="Q661" s="12"/>
      <c r="R661" s="12"/>
      <c r="S661" s="12"/>
      <c r="T661" s="16" t="e">
        <f>VLOOKUP(Таблица91112282710[[#This Row],[Ставка НДС]],ТаблицаСтавкиНДС[],2,FALSE)</f>
        <v>#N/A</v>
      </c>
      <c r="U661" s="6"/>
      <c r="V661" t="e">
        <f>VLOOKUP(Таблица91112282710[[#This Row],[Название источника финансирования]],ТаблИстФинанс[],2,FALSE)</f>
        <v>#N/A</v>
      </c>
      <c r="W661" s="2"/>
      <c r="X661" s="14"/>
      <c r="Y661" s="13"/>
      <c r="Z661" s="13"/>
      <c r="AA661" s="13"/>
      <c r="AB661" s="13"/>
      <c r="AC661" s="17"/>
      <c r="AD661" s="17"/>
      <c r="AE661" s="20"/>
      <c r="AF661" s="20"/>
      <c r="AG661" s="6"/>
      <c r="AH661" t="e">
        <f>VLOOKUP(Таблица91112282710[[#This Row],[Название способа закупки]],ТаблСпосЗакуп[],2,FALSE)</f>
        <v>#N/A</v>
      </c>
      <c r="AI661" s="6"/>
      <c r="AJ661" t="e">
        <f>VLOOKUP(Таблица91112282710[[#This Row],[Название формы конкурентной закупки]],ТаблФормЗакуп[],2,FALSE)</f>
        <v>#N/A</v>
      </c>
      <c r="AM661" s="14"/>
      <c r="AN661" s="14"/>
      <c r="AO661" s="15"/>
      <c r="AP661" s="14"/>
      <c r="AQ661" s="14"/>
      <c r="AR661" s="14"/>
      <c r="AT661" s="2"/>
      <c r="AV661" s="6"/>
      <c r="AW661" t="e">
        <f>VLOOKUP(Таблица91112282710[[#This Row],[Название ПД1 для согласования]],ТаблПодрГазпром[],2,FALSE)</f>
        <v>#N/A</v>
      </c>
      <c r="AX661" s="6"/>
      <c r="AY661" t="e">
        <f>VLOOKUP(Таблица91112282710[[#This Row],[Название ПД2 для согласования]],ТаблПодрГазпром[],2,FALSE)</f>
        <v>#N/A</v>
      </c>
      <c r="AZ661" s="6"/>
      <c r="BA661" t="e">
        <f>VLOOKUP(Таблица91112282710[[#This Row],[Название ПД3 для согласования]],ТаблПодрГазпром[],2,FALSE)</f>
        <v>#N/A</v>
      </c>
      <c r="BB661" s="6"/>
      <c r="BC661" t="e">
        <f>VLOOKUP(Таблица91112282710[[#This Row],[Название ПД4 для согласования]],ТаблПодрГазпром[],2,FALSE)</f>
        <v>#N/A</v>
      </c>
      <c r="BD661" s="6"/>
      <c r="BE661" t="e">
        <f>VLOOKUP(Таблица91112282710[[#This Row],[Название ПД5 для согласования]],ТаблПодрГазпром[],2,FALSE)</f>
        <v>#N/A</v>
      </c>
      <c r="BF661" s="2"/>
      <c r="BG661" s="12"/>
      <c r="BH661" s="12"/>
      <c r="BI661" s="6"/>
      <c r="BJ661" t="e">
        <f>VLOOKUP(Таблица91112282710[[#This Row],[Название направления закупки]],ТаблНапрЗакуп[],2,FALSE)</f>
        <v>#N/A</v>
      </c>
      <c r="BK661" s="14"/>
      <c r="BL661" s="44" t="e">
        <f>VLOOKUP(Таблица91112282710[[#This Row],[Наименование подразделения-заявителя закупки (только для закупок ОАО "Газпром")]],ТаблПодрГазпром[],2,FALSE)</f>
        <v>#N/A</v>
      </c>
      <c r="BM661" s="14"/>
    </row>
    <row r="662" spans="1:65" x14ac:dyDescent="0.25">
      <c r="A662" s="2"/>
      <c r="B662" s="16"/>
      <c r="C662" s="6"/>
      <c r="D662" t="e">
        <f>VLOOKUP(Таблица91112282710[[#This Row],[Название документа, основания для закупки]],ТаблОснЗакуп[],2,FALSE)</f>
        <v>#N/A</v>
      </c>
      <c r="E662" s="2"/>
      <c r="F662" s="6"/>
      <c r="G662" s="41" t="e">
        <f>VLOOKUP(Таблица91112282710[[#This Row],[ Название раздела Плана]],ТаблРазделПлана4[],2,FALSE)</f>
        <v>#N/A</v>
      </c>
      <c r="H662" s="14"/>
      <c r="I662" s="14"/>
      <c r="J662" s="17"/>
      <c r="K662" s="17"/>
      <c r="L662" s="52"/>
      <c r="M662" s="51" t="e">
        <f>VLOOKUP(Таблица91112282710[[#This Row],[Предмет закупки для учета исключений  в годовом объеме закупок (Код исключения СМСП)]],ТаблИсключ,2,FALSE)</f>
        <v>#N/A</v>
      </c>
      <c r="N662" s="20"/>
      <c r="O662" s="12"/>
      <c r="P662" s="37"/>
      <c r="Q662" s="12"/>
      <c r="R662" s="12"/>
      <c r="S662" s="12"/>
      <c r="T662" s="16" t="e">
        <f>VLOOKUP(Таблица91112282710[[#This Row],[Ставка НДС]],ТаблицаСтавкиНДС[],2,FALSE)</f>
        <v>#N/A</v>
      </c>
      <c r="U662" s="6"/>
      <c r="V662" t="e">
        <f>VLOOKUP(Таблица91112282710[[#This Row],[Название источника финансирования]],ТаблИстФинанс[],2,FALSE)</f>
        <v>#N/A</v>
      </c>
      <c r="W662" s="2"/>
      <c r="X662" s="14"/>
      <c r="Y662" s="13"/>
      <c r="Z662" s="13"/>
      <c r="AA662" s="13"/>
      <c r="AB662" s="13"/>
      <c r="AC662" s="17"/>
      <c r="AD662" s="17"/>
      <c r="AE662" s="20"/>
      <c r="AF662" s="20"/>
      <c r="AG662" s="6"/>
      <c r="AH662" t="e">
        <f>VLOOKUP(Таблица91112282710[[#This Row],[Название способа закупки]],ТаблСпосЗакуп[],2,FALSE)</f>
        <v>#N/A</v>
      </c>
      <c r="AI662" s="6"/>
      <c r="AJ662" t="e">
        <f>VLOOKUP(Таблица91112282710[[#This Row],[Название формы конкурентной закупки]],ТаблФормЗакуп[],2,FALSE)</f>
        <v>#N/A</v>
      </c>
      <c r="AM662" s="14"/>
      <c r="AN662" s="14"/>
      <c r="AO662" s="15"/>
      <c r="AP662" s="14"/>
      <c r="AQ662" s="14"/>
      <c r="AR662" s="14"/>
      <c r="AT662" s="2"/>
      <c r="AV662" s="6"/>
      <c r="AW662" t="e">
        <f>VLOOKUP(Таблица91112282710[[#This Row],[Название ПД1 для согласования]],ТаблПодрГазпром[],2,FALSE)</f>
        <v>#N/A</v>
      </c>
      <c r="AX662" s="6"/>
      <c r="AY662" t="e">
        <f>VLOOKUP(Таблица91112282710[[#This Row],[Название ПД2 для согласования]],ТаблПодрГазпром[],2,FALSE)</f>
        <v>#N/A</v>
      </c>
      <c r="AZ662" s="6"/>
      <c r="BA662" t="e">
        <f>VLOOKUP(Таблица91112282710[[#This Row],[Название ПД3 для согласования]],ТаблПодрГазпром[],2,FALSE)</f>
        <v>#N/A</v>
      </c>
      <c r="BB662" s="6"/>
      <c r="BC662" t="e">
        <f>VLOOKUP(Таблица91112282710[[#This Row],[Название ПД4 для согласования]],ТаблПодрГазпром[],2,FALSE)</f>
        <v>#N/A</v>
      </c>
      <c r="BD662" s="6"/>
      <c r="BE662" t="e">
        <f>VLOOKUP(Таблица91112282710[[#This Row],[Название ПД5 для согласования]],ТаблПодрГазпром[],2,FALSE)</f>
        <v>#N/A</v>
      </c>
      <c r="BF662" s="2"/>
      <c r="BG662" s="12"/>
      <c r="BH662" s="12"/>
      <c r="BI662" s="6"/>
      <c r="BJ662" t="e">
        <f>VLOOKUP(Таблица91112282710[[#This Row],[Название направления закупки]],ТаблНапрЗакуп[],2,FALSE)</f>
        <v>#N/A</v>
      </c>
      <c r="BK662" s="14"/>
      <c r="BL662" s="43" t="e">
        <f>VLOOKUP(Таблица91112282710[[#This Row],[Наименование подразделения-заявителя закупки (только для закупок ОАО "Газпром")]],ТаблПодрГазпром[],2,FALSE)</f>
        <v>#N/A</v>
      </c>
      <c r="BM662" s="14"/>
    </row>
    <row r="663" spans="1:65" x14ac:dyDescent="0.25">
      <c r="A663" s="2"/>
      <c r="B663" s="16"/>
      <c r="C663" s="6"/>
      <c r="D663" t="e">
        <f>VLOOKUP(Таблица91112282710[[#This Row],[Название документа, основания для закупки]],ТаблОснЗакуп[],2,FALSE)</f>
        <v>#N/A</v>
      </c>
      <c r="E663" s="2"/>
      <c r="F663" s="6"/>
      <c r="G663" s="41" t="e">
        <f>VLOOKUP(Таблица91112282710[[#This Row],[ Название раздела Плана]],ТаблРазделПлана4[],2,FALSE)</f>
        <v>#N/A</v>
      </c>
      <c r="H663" s="14"/>
      <c r="I663" s="14"/>
      <c r="J663" s="17"/>
      <c r="K663" s="17"/>
      <c r="L663" s="52"/>
      <c r="M663" s="51" t="e">
        <f>VLOOKUP(Таблица91112282710[[#This Row],[Предмет закупки для учета исключений  в годовом объеме закупок (Код исключения СМСП)]],ТаблИсключ,2,FALSE)</f>
        <v>#N/A</v>
      </c>
      <c r="N663" s="20"/>
      <c r="O663" s="12"/>
      <c r="P663" s="37"/>
      <c r="Q663" s="12"/>
      <c r="R663" s="12"/>
      <c r="S663" s="12"/>
      <c r="T663" s="16" t="e">
        <f>VLOOKUP(Таблица91112282710[[#This Row],[Ставка НДС]],ТаблицаСтавкиНДС[],2,FALSE)</f>
        <v>#N/A</v>
      </c>
      <c r="U663" s="6"/>
      <c r="V663" t="e">
        <f>VLOOKUP(Таблица91112282710[[#This Row],[Название источника финансирования]],ТаблИстФинанс[],2,FALSE)</f>
        <v>#N/A</v>
      </c>
      <c r="W663" s="2"/>
      <c r="X663" s="14"/>
      <c r="Y663" s="13"/>
      <c r="Z663" s="13"/>
      <c r="AA663" s="13"/>
      <c r="AB663" s="13"/>
      <c r="AC663" s="17"/>
      <c r="AD663" s="17"/>
      <c r="AE663" s="20"/>
      <c r="AF663" s="20"/>
      <c r="AG663" s="6"/>
      <c r="AH663" t="e">
        <f>VLOOKUP(Таблица91112282710[[#This Row],[Название способа закупки]],ТаблСпосЗакуп[],2,FALSE)</f>
        <v>#N/A</v>
      </c>
      <c r="AI663" s="6"/>
      <c r="AJ663" t="e">
        <f>VLOOKUP(Таблица91112282710[[#This Row],[Название формы конкурентной закупки]],ТаблФормЗакуп[],2,FALSE)</f>
        <v>#N/A</v>
      </c>
      <c r="AM663" s="14"/>
      <c r="AN663" s="14"/>
      <c r="AO663" s="15"/>
      <c r="AP663" s="14"/>
      <c r="AQ663" s="14"/>
      <c r="AR663" s="14"/>
      <c r="AT663" s="2"/>
      <c r="AV663" s="6"/>
      <c r="AW663" t="e">
        <f>VLOOKUP(Таблица91112282710[[#This Row],[Название ПД1 для согласования]],ТаблПодрГазпром[],2,FALSE)</f>
        <v>#N/A</v>
      </c>
      <c r="AX663" s="6"/>
      <c r="AY663" t="e">
        <f>VLOOKUP(Таблица91112282710[[#This Row],[Название ПД2 для согласования]],ТаблПодрГазпром[],2,FALSE)</f>
        <v>#N/A</v>
      </c>
      <c r="AZ663" s="6"/>
      <c r="BA663" t="e">
        <f>VLOOKUP(Таблица91112282710[[#This Row],[Название ПД3 для согласования]],ТаблПодрГазпром[],2,FALSE)</f>
        <v>#N/A</v>
      </c>
      <c r="BB663" s="6"/>
      <c r="BC663" t="e">
        <f>VLOOKUP(Таблица91112282710[[#This Row],[Название ПД4 для согласования]],ТаблПодрГазпром[],2,FALSE)</f>
        <v>#N/A</v>
      </c>
      <c r="BD663" s="6"/>
      <c r="BE663" t="e">
        <f>VLOOKUP(Таблица91112282710[[#This Row],[Название ПД5 для согласования]],ТаблПодрГазпром[],2,FALSE)</f>
        <v>#N/A</v>
      </c>
      <c r="BF663" s="2"/>
      <c r="BG663" s="12"/>
      <c r="BH663" s="12"/>
      <c r="BI663" s="6"/>
      <c r="BJ663" t="e">
        <f>VLOOKUP(Таблица91112282710[[#This Row],[Название направления закупки]],ТаблНапрЗакуп[],2,FALSE)</f>
        <v>#N/A</v>
      </c>
      <c r="BK663" s="14"/>
      <c r="BL663" s="44" t="e">
        <f>VLOOKUP(Таблица91112282710[[#This Row],[Наименование подразделения-заявителя закупки (только для закупок ОАО "Газпром")]],ТаблПодрГазпром[],2,FALSE)</f>
        <v>#N/A</v>
      </c>
      <c r="BM663" s="14"/>
    </row>
    <row r="664" spans="1:65" x14ac:dyDescent="0.25">
      <c r="A664" s="2"/>
      <c r="B664" s="16"/>
      <c r="C664" s="6"/>
      <c r="D664" t="e">
        <f>VLOOKUP(Таблица91112282710[[#This Row],[Название документа, основания для закупки]],ТаблОснЗакуп[],2,FALSE)</f>
        <v>#N/A</v>
      </c>
      <c r="E664" s="2"/>
      <c r="F664" s="6"/>
      <c r="G664" s="41" t="e">
        <f>VLOOKUP(Таблица91112282710[[#This Row],[ Название раздела Плана]],ТаблРазделПлана4[],2,FALSE)</f>
        <v>#N/A</v>
      </c>
      <c r="H664" s="14"/>
      <c r="I664" s="14"/>
      <c r="J664" s="17"/>
      <c r="K664" s="17"/>
      <c r="L664" s="52"/>
      <c r="M664" s="51" t="e">
        <f>VLOOKUP(Таблица91112282710[[#This Row],[Предмет закупки для учета исключений  в годовом объеме закупок (Код исключения СМСП)]],ТаблИсключ,2,FALSE)</f>
        <v>#N/A</v>
      </c>
      <c r="N664" s="20"/>
      <c r="O664" s="12"/>
      <c r="P664" s="37"/>
      <c r="Q664" s="12"/>
      <c r="R664" s="12"/>
      <c r="S664" s="12"/>
      <c r="T664" s="16" t="e">
        <f>VLOOKUP(Таблица91112282710[[#This Row],[Ставка НДС]],ТаблицаСтавкиНДС[],2,FALSE)</f>
        <v>#N/A</v>
      </c>
      <c r="U664" s="6"/>
      <c r="V664" t="e">
        <f>VLOOKUP(Таблица91112282710[[#This Row],[Название источника финансирования]],ТаблИстФинанс[],2,FALSE)</f>
        <v>#N/A</v>
      </c>
      <c r="W664" s="2"/>
      <c r="X664" s="14"/>
      <c r="Y664" s="13"/>
      <c r="Z664" s="13"/>
      <c r="AA664" s="13"/>
      <c r="AB664" s="13"/>
      <c r="AC664" s="17"/>
      <c r="AD664" s="17"/>
      <c r="AE664" s="20"/>
      <c r="AF664" s="20"/>
      <c r="AG664" s="6"/>
      <c r="AH664" t="e">
        <f>VLOOKUP(Таблица91112282710[[#This Row],[Название способа закупки]],ТаблСпосЗакуп[],2,FALSE)</f>
        <v>#N/A</v>
      </c>
      <c r="AI664" s="6"/>
      <c r="AJ664" t="e">
        <f>VLOOKUP(Таблица91112282710[[#This Row],[Название формы конкурентной закупки]],ТаблФормЗакуп[],2,FALSE)</f>
        <v>#N/A</v>
      </c>
      <c r="AM664" s="14"/>
      <c r="AN664" s="14"/>
      <c r="AO664" s="15"/>
      <c r="AP664" s="14"/>
      <c r="AQ664" s="14"/>
      <c r="AR664" s="14"/>
      <c r="AT664" s="2"/>
      <c r="AV664" s="6"/>
      <c r="AW664" t="e">
        <f>VLOOKUP(Таблица91112282710[[#This Row],[Название ПД1 для согласования]],ТаблПодрГазпром[],2,FALSE)</f>
        <v>#N/A</v>
      </c>
      <c r="AX664" s="6"/>
      <c r="AY664" t="e">
        <f>VLOOKUP(Таблица91112282710[[#This Row],[Название ПД2 для согласования]],ТаблПодрГазпром[],2,FALSE)</f>
        <v>#N/A</v>
      </c>
      <c r="AZ664" s="6"/>
      <c r="BA664" t="e">
        <f>VLOOKUP(Таблица91112282710[[#This Row],[Название ПД3 для согласования]],ТаблПодрГазпром[],2,FALSE)</f>
        <v>#N/A</v>
      </c>
      <c r="BB664" s="6"/>
      <c r="BC664" t="e">
        <f>VLOOKUP(Таблица91112282710[[#This Row],[Название ПД4 для согласования]],ТаблПодрГазпром[],2,FALSE)</f>
        <v>#N/A</v>
      </c>
      <c r="BD664" s="6"/>
      <c r="BE664" t="e">
        <f>VLOOKUP(Таблица91112282710[[#This Row],[Название ПД5 для согласования]],ТаблПодрГазпром[],2,FALSE)</f>
        <v>#N/A</v>
      </c>
      <c r="BF664" s="2"/>
      <c r="BG664" s="12"/>
      <c r="BH664" s="12"/>
      <c r="BI664" s="6"/>
      <c r="BJ664" t="e">
        <f>VLOOKUP(Таблица91112282710[[#This Row],[Название направления закупки]],ТаблНапрЗакуп[],2,FALSE)</f>
        <v>#N/A</v>
      </c>
      <c r="BK664" s="14"/>
      <c r="BL664" s="43" t="e">
        <f>VLOOKUP(Таблица91112282710[[#This Row],[Наименование подразделения-заявителя закупки (только для закупок ОАО "Газпром")]],ТаблПодрГазпром[],2,FALSE)</f>
        <v>#N/A</v>
      </c>
      <c r="BM664" s="14"/>
    </row>
    <row r="665" spans="1:65" x14ac:dyDescent="0.25">
      <c r="A665" s="2"/>
      <c r="B665" s="16"/>
      <c r="C665" s="6"/>
      <c r="D665" t="e">
        <f>VLOOKUP(Таблица91112282710[[#This Row],[Название документа, основания для закупки]],ТаблОснЗакуп[],2,FALSE)</f>
        <v>#N/A</v>
      </c>
      <c r="E665" s="2"/>
      <c r="F665" s="6"/>
      <c r="G665" s="41" t="e">
        <f>VLOOKUP(Таблица91112282710[[#This Row],[ Название раздела Плана]],ТаблРазделПлана4[],2,FALSE)</f>
        <v>#N/A</v>
      </c>
      <c r="H665" s="14"/>
      <c r="I665" s="14"/>
      <c r="J665" s="17"/>
      <c r="K665" s="17"/>
      <c r="L665" s="52"/>
      <c r="M665" s="51" t="e">
        <f>VLOOKUP(Таблица91112282710[[#This Row],[Предмет закупки для учета исключений  в годовом объеме закупок (Код исключения СМСП)]],ТаблИсключ,2,FALSE)</f>
        <v>#N/A</v>
      </c>
      <c r="N665" s="20"/>
      <c r="O665" s="12"/>
      <c r="P665" s="37"/>
      <c r="Q665" s="12"/>
      <c r="R665" s="12"/>
      <c r="S665" s="12"/>
      <c r="T665" s="16" t="e">
        <f>VLOOKUP(Таблица91112282710[[#This Row],[Ставка НДС]],ТаблицаСтавкиНДС[],2,FALSE)</f>
        <v>#N/A</v>
      </c>
      <c r="U665" s="6"/>
      <c r="V665" t="e">
        <f>VLOOKUP(Таблица91112282710[[#This Row],[Название источника финансирования]],ТаблИстФинанс[],2,FALSE)</f>
        <v>#N/A</v>
      </c>
      <c r="W665" s="2"/>
      <c r="X665" s="14"/>
      <c r="Y665" s="13"/>
      <c r="Z665" s="13"/>
      <c r="AA665" s="13"/>
      <c r="AB665" s="13"/>
      <c r="AC665" s="17"/>
      <c r="AD665" s="17"/>
      <c r="AE665" s="20"/>
      <c r="AF665" s="20"/>
      <c r="AG665" s="6"/>
      <c r="AH665" t="e">
        <f>VLOOKUP(Таблица91112282710[[#This Row],[Название способа закупки]],ТаблСпосЗакуп[],2,FALSE)</f>
        <v>#N/A</v>
      </c>
      <c r="AI665" s="6"/>
      <c r="AJ665" t="e">
        <f>VLOOKUP(Таблица91112282710[[#This Row],[Название формы конкурентной закупки]],ТаблФормЗакуп[],2,FALSE)</f>
        <v>#N/A</v>
      </c>
      <c r="AM665" s="14"/>
      <c r="AN665" s="14"/>
      <c r="AO665" s="15"/>
      <c r="AP665" s="14"/>
      <c r="AQ665" s="14"/>
      <c r="AR665" s="14"/>
      <c r="AT665" s="2"/>
      <c r="AV665" s="6"/>
      <c r="AW665" t="e">
        <f>VLOOKUP(Таблица91112282710[[#This Row],[Название ПД1 для согласования]],ТаблПодрГазпром[],2,FALSE)</f>
        <v>#N/A</v>
      </c>
      <c r="AX665" s="6"/>
      <c r="AY665" t="e">
        <f>VLOOKUP(Таблица91112282710[[#This Row],[Название ПД2 для согласования]],ТаблПодрГазпром[],2,FALSE)</f>
        <v>#N/A</v>
      </c>
      <c r="AZ665" s="6"/>
      <c r="BA665" t="e">
        <f>VLOOKUP(Таблица91112282710[[#This Row],[Название ПД3 для согласования]],ТаблПодрГазпром[],2,FALSE)</f>
        <v>#N/A</v>
      </c>
      <c r="BB665" s="6"/>
      <c r="BC665" t="e">
        <f>VLOOKUP(Таблица91112282710[[#This Row],[Название ПД4 для согласования]],ТаблПодрГазпром[],2,FALSE)</f>
        <v>#N/A</v>
      </c>
      <c r="BD665" s="6"/>
      <c r="BE665" t="e">
        <f>VLOOKUP(Таблица91112282710[[#This Row],[Название ПД5 для согласования]],ТаблПодрГазпром[],2,FALSE)</f>
        <v>#N/A</v>
      </c>
      <c r="BF665" s="2"/>
      <c r="BG665" s="12"/>
      <c r="BH665" s="12"/>
      <c r="BI665" s="6"/>
      <c r="BJ665" t="e">
        <f>VLOOKUP(Таблица91112282710[[#This Row],[Название направления закупки]],ТаблНапрЗакуп[],2,FALSE)</f>
        <v>#N/A</v>
      </c>
      <c r="BK665" s="14"/>
      <c r="BL665" s="44" t="e">
        <f>VLOOKUP(Таблица91112282710[[#This Row],[Наименование подразделения-заявителя закупки (только для закупок ОАО "Газпром")]],ТаблПодрГазпром[],2,FALSE)</f>
        <v>#N/A</v>
      </c>
      <c r="BM665" s="14"/>
    </row>
    <row r="666" spans="1:65" x14ac:dyDescent="0.25">
      <c r="A666" s="2"/>
      <c r="B666" s="16"/>
      <c r="C666" s="6"/>
      <c r="D666" t="e">
        <f>VLOOKUP(Таблица91112282710[[#This Row],[Название документа, основания для закупки]],ТаблОснЗакуп[],2,FALSE)</f>
        <v>#N/A</v>
      </c>
      <c r="E666" s="2"/>
      <c r="F666" s="6"/>
      <c r="G666" s="41" t="e">
        <f>VLOOKUP(Таблица91112282710[[#This Row],[ Название раздела Плана]],ТаблРазделПлана4[],2,FALSE)</f>
        <v>#N/A</v>
      </c>
      <c r="H666" s="14"/>
      <c r="I666" s="14"/>
      <c r="J666" s="17"/>
      <c r="K666" s="17"/>
      <c r="L666" s="52"/>
      <c r="M666" s="51" t="e">
        <f>VLOOKUP(Таблица91112282710[[#This Row],[Предмет закупки для учета исключений  в годовом объеме закупок (Код исключения СМСП)]],ТаблИсключ,2,FALSE)</f>
        <v>#N/A</v>
      </c>
      <c r="N666" s="20"/>
      <c r="O666" s="12"/>
      <c r="P666" s="37"/>
      <c r="Q666" s="12"/>
      <c r="R666" s="12"/>
      <c r="S666" s="12"/>
      <c r="T666" s="16" t="e">
        <f>VLOOKUP(Таблица91112282710[[#This Row],[Ставка НДС]],ТаблицаСтавкиНДС[],2,FALSE)</f>
        <v>#N/A</v>
      </c>
      <c r="U666" s="6"/>
      <c r="V666" t="e">
        <f>VLOOKUP(Таблица91112282710[[#This Row],[Название источника финансирования]],ТаблИстФинанс[],2,FALSE)</f>
        <v>#N/A</v>
      </c>
      <c r="W666" s="2"/>
      <c r="X666" s="14"/>
      <c r="Y666" s="13"/>
      <c r="Z666" s="13"/>
      <c r="AA666" s="13"/>
      <c r="AB666" s="13"/>
      <c r="AC666" s="17"/>
      <c r="AD666" s="17"/>
      <c r="AE666" s="20"/>
      <c r="AF666" s="20"/>
      <c r="AG666" s="6"/>
      <c r="AH666" t="e">
        <f>VLOOKUP(Таблица91112282710[[#This Row],[Название способа закупки]],ТаблСпосЗакуп[],2,FALSE)</f>
        <v>#N/A</v>
      </c>
      <c r="AI666" s="6"/>
      <c r="AJ666" t="e">
        <f>VLOOKUP(Таблица91112282710[[#This Row],[Название формы конкурентной закупки]],ТаблФормЗакуп[],2,FALSE)</f>
        <v>#N/A</v>
      </c>
      <c r="AM666" s="14"/>
      <c r="AN666" s="14"/>
      <c r="AO666" s="15"/>
      <c r="AP666" s="14"/>
      <c r="AQ666" s="14"/>
      <c r="AR666" s="14"/>
      <c r="AT666" s="2"/>
      <c r="AV666" s="6"/>
      <c r="AW666" t="e">
        <f>VLOOKUP(Таблица91112282710[[#This Row],[Название ПД1 для согласования]],ТаблПодрГазпром[],2,FALSE)</f>
        <v>#N/A</v>
      </c>
      <c r="AX666" s="6"/>
      <c r="AY666" t="e">
        <f>VLOOKUP(Таблица91112282710[[#This Row],[Название ПД2 для согласования]],ТаблПодрГазпром[],2,FALSE)</f>
        <v>#N/A</v>
      </c>
      <c r="AZ666" s="6"/>
      <c r="BA666" t="e">
        <f>VLOOKUP(Таблица91112282710[[#This Row],[Название ПД3 для согласования]],ТаблПодрГазпром[],2,FALSE)</f>
        <v>#N/A</v>
      </c>
      <c r="BB666" s="6"/>
      <c r="BC666" t="e">
        <f>VLOOKUP(Таблица91112282710[[#This Row],[Название ПД4 для согласования]],ТаблПодрГазпром[],2,FALSE)</f>
        <v>#N/A</v>
      </c>
      <c r="BD666" s="6"/>
      <c r="BE666" t="e">
        <f>VLOOKUP(Таблица91112282710[[#This Row],[Название ПД5 для согласования]],ТаблПодрГазпром[],2,FALSE)</f>
        <v>#N/A</v>
      </c>
      <c r="BF666" s="2"/>
      <c r="BG666" s="12"/>
      <c r="BH666" s="12"/>
      <c r="BI666" s="6"/>
      <c r="BJ666" t="e">
        <f>VLOOKUP(Таблица91112282710[[#This Row],[Название направления закупки]],ТаблНапрЗакуп[],2,FALSE)</f>
        <v>#N/A</v>
      </c>
      <c r="BK666" s="14"/>
      <c r="BL666" s="43" t="e">
        <f>VLOOKUP(Таблица91112282710[[#This Row],[Наименование подразделения-заявителя закупки (только для закупок ОАО "Газпром")]],ТаблПодрГазпром[],2,FALSE)</f>
        <v>#N/A</v>
      </c>
      <c r="BM666" s="14"/>
    </row>
    <row r="667" spans="1:65" x14ac:dyDescent="0.25">
      <c r="A667" s="2"/>
      <c r="B667" s="16"/>
      <c r="C667" s="6"/>
      <c r="D667" t="e">
        <f>VLOOKUP(Таблица91112282710[[#This Row],[Название документа, основания для закупки]],ТаблОснЗакуп[],2,FALSE)</f>
        <v>#N/A</v>
      </c>
      <c r="E667" s="2"/>
      <c r="F667" s="6"/>
      <c r="G667" s="41" t="e">
        <f>VLOOKUP(Таблица91112282710[[#This Row],[ Название раздела Плана]],ТаблРазделПлана4[],2,FALSE)</f>
        <v>#N/A</v>
      </c>
      <c r="H667" s="14"/>
      <c r="I667" s="14"/>
      <c r="J667" s="17"/>
      <c r="K667" s="17"/>
      <c r="L667" s="52"/>
      <c r="M667" s="51" t="e">
        <f>VLOOKUP(Таблица91112282710[[#This Row],[Предмет закупки для учета исключений  в годовом объеме закупок (Код исключения СМСП)]],ТаблИсключ,2,FALSE)</f>
        <v>#N/A</v>
      </c>
      <c r="N667" s="20"/>
      <c r="O667" s="12"/>
      <c r="P667" s="37"/>
      <c r="Q667" s="12"/>
      <c r="R667" s="12"/>
      <c r="S667" s="12"/>
      <c r="T667" s="16" t="e">
        <f>VLOOKUP(Таблица91112282710[[#This Row],[Ставка НДС]],ТаблицаСтавкиНДС[],2,FALSE)</f>
        <v>#N/A</v>
      </c>
      <c r="U667" s="6"/>
      <c r="V667" t="e">
        <f>VLOOKUP(Таблица91112282710[[#This Row],[Название источника финансирования]],ТаблИстФинанс[],2,FALSE)</f>
        <v>#N/A</v>
      </c>
      <c r="W667" s="2"/>
      <c r="X667" s="14"/>
      <c r="Y667" s="13"/>
      <c r="Z667" s="13"/>
      <c r="AA667" s="13"/>
      <c r="AB667" s="13"/>
      <c r="AC667" s="17"/>
      <c r="AD667" s="17"/>
      <c r="AE667" s="20"/>
      <c r="AF667" s="20"/>
      <c r="AG667" s="6"/>
      <c r="AH667" t="e">
        <f>VLOOKUP(Таблица91112282710[[#This Row],[Название способа закупки]],ТаблСпосЗакуп[],2,FALSE)</f>
        <v>#N/A</v>
      </c>
      <c r="AI667" s="6"/>
      <c r="AJ667" t="e">
        <f>VLOOKUP(Таблица91112282710[[#This Row],[Название формы конкурентной закупки]],ТаблФормЗакуп[],2,FALSE)</f>
        <v>#N/A</v>
      </c>
      <c r="AM667" s="14"/>
      <c r="AN667" s="14"/>
      <c r="AO667" s="15"/>
      <c r="AP667" s="14"/>
      <c r="AQ667" s="14"/>
      <c r="AR667" s="14"/>
      <c r="AT667" s="2"/>
      <c r="AV667" s="6"/>
      <c r="AW667" t="e">
        <f>VLOOKUP(Таблица91112282710[[#This Row],[Название ПД1 для согласования]],ТаблПодрГазпром[],2,FALSE)</f>
        <v>#N/A</v>
      </c>
      <c r="AX667" s="6"/>
      <c r="AY667" t="e">
        <f>VLOOKUP(Таблица91112282710[[#This Row],[Название ПД2 для согласования]],ТаблПодрГазпром[],2,FALSE)</f>
        <v>#N/A</v>
      </c>
      <c r="AZ667" s="6"/>
      <c r="BA667" t="e">
        <f>VLOOKUP(Таблица91112282710[[#This Row],[Название ПД3 для согласования]],ТаблПодрГазпром[],2,FALSE)</f>
        <v>#N/A</v>
      </c>
      <c r="BB667" s="6"/>
      <c r="BC667" t="e">
        <f>VLOOKUP(Таблица91112282710[[#This Row],[Название ПД4 для согласования]],ТаблПодрГазпром[],2,FALSE)</f>
        <v>#N/A</v>
      </c>
      <c r="BD667" s="6"/>
      <c r="BE667" t="e">
        <f>VLOOKUP(Таблица91112282710[[#This Row],[Название ПД5 для согласования]],ТаблПодрГазпром[],2,FALSE)</f>
        <v>#N/A</v>
      </c>
      <c r="BF667" s="2"/>
      <c r="BG667" s="12"/>
      <c r="BH667" s="12"/>
      <c r="BI667" s="6"/>
      <c r="BJ667" t="e">
        <f>VLOOKUP(Таблица91112282710[[#This Row],[Название направления закупки]],ТаблНапрЗакуп[],2,FALSE)</f>
        <v>#N/A</v>
      </c>
      <c r="BK667" s="14"/>
      <c r="BL667" s="44" t="e">
        <f>VLOOKUP(Таблица91112282710[[#This Row],[Наименование подразделения-заявителя закупки (только для закупок ОАО "Газпром")]],ТаблПодрГазпром[],2,FALSE)</f>
        <v>#N/A</v>
      </c>
      <c r="BM667" s="14"/>
    </row>
    <row r="668" spans="1:65" x14ac:dyDescent="0.25">
      <c r="A668" s="2"/>
      <c r="B668" s="16"/>
      <c r="C668" s="6"/>
      <c r="D668" t="e">
        <f>VLOOKUP(Таблица91112282710[[#This Row],[Название документа, основания для закупки]],ТаблОснЗакуп[],2,FALSE)</f>
        <v>#N/A</v>
      </c>
      <c r="E668" s="2"/>
      <c r="F668" s="6"/>
      <c r="G668" s="41" t="e">
        <f>VLOOKUP(Таблица91112282710[[#This Row],[ Название раздела Плана]],ТаблРазделПлана4[],2,FALSE)</f>
        <v>#N/A</v>
      </c>
      <c r="H668" s="14"/>
      <c r="I668" s="14"/>
      <c r="J668" s="17"/>
      <c r="K668" s="17"/>
      <c r="L668" s="52"/>
      <c r="M668" s="51" t="e">
        <f>VLOOKUP(Таблица91112282710[[#This Row],[Предмет закупки для учета исключений  в годовом объеме закупок (Код исключения СМСП)]],ТаблИсключ,2,FALSE)</f>
        <v>#N/A</v>
      </c>
      <c r="N668" s="20"/>
      <c r="O668" s="12"/>
      <c r="P668" s="37"/>
      <c r="Q668" s="12"/>
      <c r="R668" s="12"/>
      <c r="S668" s="12"/>
      <c r="T668" s="16" t="e">
        <f>VLOOKUP(Таблица91112282710[[#This Row],[Ставка НДС]],ТаблицаСтавкиНДС[],2,FALSE)</f>
        <v>#N/A</v>
      </c>
      <c r="U668" s="6"/>
      <c r="V668" t="e">
        <f>VLOOKUP(Таблица91112282710[[#This Row],[Название источника финансирования]],ТаблИстФинанс[],2,FALSE)</f>
        <v>#N/A</v>
      </c>
      <c r="W668" s="2"/>
      <c r="X668" s="14"/>
      <c r="Y668" s="13"/>
      <c r="Z668" s="13"/>
      <c r="AA668" s="13"/>
      <c r="AB668" s="13"/>
      <c r="AC668" s="17"/>
      <c r="AD668" s="17"/>
      <c r="AE668" s="20"/>
      <c r="AF668" s="20"/>
      <c r="AG668" s="6"/>
      <c r="AH668" t="e">
        <f>VLOOKUP(Таблица91112282710[[#This Row],[Название способа закупки]],ТаблСпосЗакуп[],2,FALSE)</f>
        <v>#N/A</v>
      </c>
      <c r="AI668" s="6"/>
      <c r="AJ668" t="e">
        <f>VLOOKUP(Таблица91112282710[[#This Row],[Название формы конкурентной закупки]],ТаблФормЗакуп[],2,FALSE)</f>
        <v>#N/A</v>
      </c>
      <c r="AM668" s="14"/>
      <c r="AN668" s="14"/>
      <c r="AO668" s="15"/>
      <c r="AP668" s="14"/>
      <c r="AQ668" s="14"/>
      <c r="AR668" s="14"/>
      <c r="AT668" s="2"/>
      <c r="AV668" s="6"/>
      <c r="AW668" t="e">
        <f>VLOOKUP(Таблица91112282710[[#This Row],[Название ПД1 для согласования]],ТаблПодрГазпром[],2,FALSE)</f>
        <v>#N/A</v>
      </c>
      <c r="AX668" s="6"/>
      <c r="AY668" t="e">
        <f>VLOOKUP(Таблица91112282710[[#This Row],[Название ПД2 для согласования]],ТаблПодрГазпром[],2,FALSE)</f>
        <v>#N/A</v>
      </c>
      <c r="AZ668" s="6"/>
      <c r="BA668" t="e">
        <f>VLOOKUP(Таблица91112282710[[#This Row],[Название ПД3 для согласования]],ТаблПодрГазпром[],2,FALSE)</f>
        <v>#N/A</v>
      </c>
      <c r="BB668" s="6"/>
      <c r="BC668" t="e">
        <f>VLOOKUP(Таблица91112282710[[#This Row],[Название ПД4 для согласования]],ТаблПодрГазпром[],2,FALSE)</f>
        <v>#N/A</v>
      </c>
      <c r="BD668" s="6"/>
      <c r="BE668" t="e">
        <f>VLOOKUP(Таблица91112282710[[#This Row],[Название ПД5 для согласования]],ТаблПодрГазпром[],2,FALSE)</f>
        <v>#N/A</v>
      </c>
      <c r="BF668" s="2"/>
      <c r="BG668" s="12"/>
      <c r="BH668" s="12"/>
      <c r="BI668" s="6"/>
      <c r="BJ668" t="e">
        <f>VLOOKUP(Таблица91112282710[[#This Row],[Название направления закупки]],ТаблНапрЗакуп[],2,FALSE)</f>
        <v>#N/A</v>
      </c>
      <c r="BK668" s="14"/>
      <c r="BL668" s="43" t="e">
        <f>VLOOKUP(Таблица91112282710[[#This Row],[Наименование подразделения-заявителя закупки (только для закупок ОАО "Газпром")]],ТаблПодрГазпром[],2,FALSE)</f>
        <v>#N/A</v>
      </c>
      <c r="BM668" s="14"/>
    </row>
    <row r="669" spans="1:65" x14ac:dyDescent="0.25">
      <c r="A669" s="2"/>
      <c r="B669" s="16"/>
      <c r="C669" s="6"/>
      <c r="D669" t="e">
        <f>VLOOKUP(Таблица91112282710[[#This Row],[Название документа, основания для закупки]],ТаблОснЗакуп[],2,FALSE)</f>
        <v>#N/A</v>
      </c>
      <c r="E669" s="2"/>
      <c r="F669" s="6"/>
      <c r="G669" s="41" t="e">
        <f>VLOOKUP(Таблица91112282710[[#This Row],[ Название раздела Плана]],ТаблРазделПлана4[],2,FALSE)</f>
        <v>#N/A</v>
      </c>
      <c r="H669" s="14"/>
      <c r="I669" s="14"/>
      <c r="J669" s="17"/>
      <c r="K669" s="17"/>
      <c r="L669" s="52"/>
      <c r="M669" s="51" t="e">
        <f>VLOOKUP(Таблица91112282710[[#This Row],[Предмет закупки для учета исключений  в годовом объеме закупок (Код исключения СМСП)]],ТаблИсключ,2,FALSE)</f>
        <v>#N/A</v>
      </c>
      <c r="N669" s="20"/>
      <c r="O669" s="12"/>
      <c r="P669" s="37"/>
      <c r="Q669" s="12"/>
      <c r="R669" s="12"/>
      <c r="S669" s="12"/>
      <c r="T669" s="16" t="e">
        <f>VLOOKUP(Таблица91112282710[[#This Row],[Ставка НДС]],ТаблицаСтавкиНДС[],2,FALSE)</f>
        <v>#N/A</v>
      </c>
      <c r="U669" s="6"/>
      <c r="V669" t="e">
        <f>VLOOKUP(Таблица91112282710[[#This Row],[Название источника финансирования]],ТаблИстФинанс[],2,FALSE)</f>
        <v>#N/A</v>
      </c>
      <c r="W669" s="2"/>
      <c r="X669" s="14"/>
      <c r="Y669" s="13"/>
      <c r="Z669" s="13"/>
      <c r="AA669" s="13"/>
      <c r="AB669" s="13"/>
      <c r="AC669" s="17"/>
      <c r="AD669" s="17"/>
      <c r="AE669" s="20"/>
      <c r="AF669" s="20"/>
      <c r="AG669" s="6"/>
      <c r="AH669" t="e">
        <f>VLOOKUP(Таблица91112282710[[#This Row],[Название способа закупки]],ТаблСпосЗакуп[],2,FALSE)</f>
        <v>#N/A</v>
      </c>
      <c r="AI669" s="6"/>
      <c r="AJ669" t="e">
        <f>VLOOKUP(Таблица91112282710[[#This Row],[Название формы конкурентной закупки]],ТаблФормЗакуп[],2,FALSE)</f>
        <v>#N/A</v>
      </c>
      <c r="AM669" s="14"/>
      <c r="AN669" s="14"/>
      <c r="AO669" s="15"/>
      <c r="AP669" s="14"/>
      <c r="AQ669" s="14"/>
      <c r="AR669" s="14"/>
      <c r="AT669" s="2"/>
      <c r="AV669" s="6"/>
      <c r="AW669" t="e">
        <f>VLOOKUP(Таблица91112282710[[#This Row],[Название ПД1 для согласования]],ТаблПодрГазпром[],2,FALSE)</f>
        <v>#N/A</v>
      </c>
      <c r="AX669" s="6"/>
      <c r="AY669" t="e">
        <f>VLOOKUP(Таблица91112282710[[#This Row],[Название ПД2 для согласования]],ТаблПодрГазпром[],2,FALSE)</f>
        <v>#N/A</v>
      </c>
      <c r="AZ669" s="6"/>
      <c r="BA669" t="e">
        <f>VLOOKUP(Таблица91112282710[[#This Row],[Название ПД3 для согласования]],ТаблПодрГазпром[],2,FALSE)</f>
        <v>#N/A</v>
      </c>
      <c r="BB669" s="6"/>
      <c r="BC669" t="e">
        <f>VLOOKUP(Таблица91112282710[[#This Row],[Название ПД4 для согласования]],ТаблПодрГазпром[],2,FALSE)</f>
        <v>#N/A</v>
      </c>
      <c r="BD669" s="6"/>
      <c r="BE669" t="e">
        <f>VLOOKUP(Таблица91112282710[[#This Row],[Название ПД5 для согласования]],ТаблПодрГазпром[],2,FALSE)</f>
        <v>#N/A</v>
      </c>
      <c r="BF669" s="2"/>
      <c r="BG669" s="12"/>
      <c r="BH669" s="12"/>
      <c r="BI669" s="6"/>
      <c r="BJ669" t="e">
        <f>VLOOKUP(Таблица91112282710[[#This Row],[Название направления закупки]],ТаблНапрЗакуп[],2,FALSE)</f>
        <v>#N/A</v>
      </c>
      <c r="BK669" s="14"/>
      <c r="BL669" s="44" t="e">
        <f>VLOOKUP(Таблица91112282710[[#This Row],[Наименование подразделения-заявителя закупки (только для закупок ОАО "Газпром")]],ТаблПодрГазпром[],2,FALSE)</f>
        <v>#N/A</v>
      </c>
      <c r="BM669" s="14"/>
    </row>
    <row r="670" spans="1:65" x14ac:dyDescent="0.25">
      <c r="A670" s="2"/>
      <c r="B670" s="16"/>
      <c r="C670" s="6"/>
      <c r="D670" t="e">
        <f>VLOOKUP(Таблица91112282710[[#This Row],[Название документа, основания для закупки]],ТаблОснЗакуп[],2,FALSE)</f>
        <v>#N/A</v>
      </c>
      <c r="E670" s="2"/>
      <c r="F670" s="6"/>
      <c r="G670" s="41" t="e">
        <f>VLOOKUP(Таблица91112282710[[#This Row],[ Название раздела Плана]],ТаблРазделПлана4[],2,FALSE)</f>
        <v>#N/A</v>
      </c>
      <c r="H670" s="14"/>
      <c r="I670" s="14"/>
      <c r="J670" s="17"/>
      <c r="K670" s="17"/>
      <c r="L670" s="52"/>
      <c r="M670" s="51" t="e">
        <f>VLOOKUP(Таблица91112282710[[#This Row],[Предмет закупки для учета исключений  в годовом объеме закупок (Код исключения СМСП)]],ТаблИсключ,2,FALSE)</f>
        <v>#N/A</v>
      </c>
      <c r="N670" s="20"/>
      <c r="O670" s="12"/>
      <c r="P670" s="37"/>
      <c r="Q670" s="12"/>
      <c r="R670" s="12"/>
      <c r="S670" s="12"/>
      <c r="T670" s="16" t="e">
        <f>VLOOKUP(Таблица91112282710[[#This Row],[Ставка НДС]],ТаблицаСтавкиНДС[],2,FALSE)</f>
        <v>#N/A</v>
      </c>
      <c r="U670" s="6"/>
      <c r="V670" t="e">
        <f>VLOOKUP(Таблица91112282710[[#This Row],[Название источника финансирования]],ТаблИстФинанс[],2,FALSE)</f>
        <v>#N/A</v>
      </c>
      <c r="W670" s="2"/>
      <c r="X670" s="14"/>
      <c r="Y670" s="13"/>
      <c r="Z670" s="13"/>
      <c r="AA670" s="13"/>
      <c r="AB670" s="13"/>
      <c r="AC670" s="17"/>
      <c r="AD670" s="17"/>
      <c r="AE670" s="20"/>
      <c r="AF670" s="20"/>
      <c r="AG670" s="6"/>
      <c r="AH670" t="e">
        <f>VLOOKUP(Таблица91112282710[[#This Row],[Название способа закупки]],ТаблСпосЗакуп[],2,FALSE)</f>
        <v>#N/A</v>
      </c>
      <c r="AI670" s="6"/>
      <c r="AJ670" t="e">
        <f>VLOOKUP(Таблица91112282710[[#This Row],[Название формы конкурентной закупки]],ТаблФормЗакуп[],2,FALSE)</f>
        <v>#N/A</v>
      </c>
      <c r="AM670" s="14"/>
      <c r="AN670" s="14"/>
      <c r="AO670" s="15"/>
      <c r="AP670" s="14"/>
      <c r="AQ670" s="14"/>
      <c r="AR670" s="14"/>
      <c r="AT670" s="2"/>
      <c r="AV670" s="6"/>
      <c r="AW670" t="e">
        <f>VLOOKUP(Таблица91112282710[[#This Row],[Название ПД1 для согласования]],ТаблПодрГазпром[],2,FALSE)</f>
        <v>#N/A</v>
      </c>
      <c r="AX670" s="6"/>
      <c r="AY670" t="e">
        <f>VLOOKUP(Таблица91112282710[[#This Row],[Название ПД2 для согласования]],ТаблПодрГазпром[],2,FALSE)</f>
        <v>#N/A</v>
      </c>
      <c r="AZ670" s="6"/>
      <c r="BA670" t="e">
        <f>VLOOKUP(Таблица91112282710[[#This Row],[Название ПД3 для согласования]],ТаблПодрГазпром[],2,FALSE)</f>
        <v>#N/A</v>
      </c>
      <c r="BB670" s="6"/>
      <c r="BC670" t="e">
        <f>VLOOKUP(Таблица91112282710[[#This Row],[Название ПД4 для согласования]],ТаблПодрГазпром[],2,FALSE)</f>
        <v>#N/A</v>
      </c>
      <c r="BD670" s="6"/>
      <c r="BE670" t="e">
        <f>VLOOKUP(Таблица91112282710[[#This Row],[Название ПД5 для согласования]],ТаблПодрГазпром[],2,FALSE)</f>
        <v>#N/A</v>
      </c>
      <c r="BF670" s="2"/>
      <c r="BG670" s="12"/>
      <c r="BH670" s="12"/>
      <c r="BI670" s="6"/>
      <c r="BJ670" t="e">
        <f>VLOOKUP(Таблица91112282710[[#This Row],[Название направления закупки]],ТаблНапрЗакуп[],2,FALSE)</f>
        <v>#N/A</v>
      </c>
      <c r="BK670" s="14"/>
      <c r="BL670" s="43" t="e">
        <f>VLOOKUP(Таблица91112282710[[#This Row],[Наименование подразделения-заявителя закупки (только для закупок ОАО "Газпром")]],ТаблПодрГазпром[],2,FALSE)</f>
        <v>#N/A</v>
      </c>
      <c r="BM670" s="14"/>
    </row>
    <row r="671" spans="1:65" x14ac:dyDescent="0.25">
      <c r="A671" s="2"/>
      <c r="B671" s="16"/>
      <c r="C671" s="6"/>
      <c r="D671" t="e">
        <f>VLOOKUP(Таблица91112282710[[#This Row],[Название документа, основания для закупки]],ТаблОснЗакуп[],2,FALSE)</f>
        <v>#N/A</v>
      </c>
      <c r="E671" s="2"/>
      <c r="F671" s="6"/>
      <c r="G671" s="41" t="e">
        <f>VLOOKUP(Таблица91112282710[[#This Row],[ Название раздела Плана]],ТаблРазделПлана4[],2,FALSE)</f>
        <v>#N/A</v>
      </c>
      <c r="H671" s="14"/>
      <c r="I671" s="14"/>
      <c r="J671" s="17"/>
      <c r="K671" s="17"/>
      <c r="L671" s="52"/>
      <c r="M671" s="51" t="e">
        <f>VLOOKUP(Таблица91112282710[[#This Row],[Предмет закупки для учета исключений  в годовом объеме закупок (Код исключения СМСП)]],ТаблИсключ,2,FALSE)</f>
        <v>#N/A</v>
      </c>
      <c r="N671" s="20"/>
      <c r="O671" s="12"/>
      <c r="P671" s="37"/>
      <c r="Q671" s="12"/>
      <c r="R671" s="12"/>
      <c r="S671" s="12"/>
      <c r="T671" s="16" t="e">
        <f>VLOOKUP(Таблица91112282710[[#This Row],[Ставка НДС]],ТаблицаСтавкиНДС[],2,FALSE)</f>
        <v>#N/A</v>
      </c>
      <c r="U671" s="6"/>
      <c r="V671" t="e">
        <f>VLOOKUP(Таблица91112282710[[#This Row],[Название источника финансирования]],ТаблИстФинанс[],2,FALSE)</f>
        <v>#N/A</v>
      </c>
      <c r="W671" s="2"/>
      <c r="X671" s="14"/>
      <c r="Y671" s="13"/>
      <c r="Z671" s="13"/>
      <c r="AA671" s="13"/>
      <c r="AB671" s="13"/>
      <c r="AC671" s="17"/>
      <c r="AD671" s="17"/>
      <c r="AE671" s="20"/>
      <c r="AF671" s="20"/>
      <c r="AG671" s="6"/>
      <c r="AH671" t="e">
        <f>VLOOKUP(Таблица91112282710[[#This Row],[Название способа закупки]],ТаблСпосЗакуп[],2,FALSE)</f>
        <v>#N/A</v>
      </c>
      <c r="AI671" s="6"/>
      <c r="AJ671" t="e">
        <f>VLOOKUP(Таблица91112282710[[#This Row],[Название формы конкурентной закупки]],ТаблФормЗакуп[],2,FALSE)</f>
        <v>#N/A</v>
      </c>
      <c r="AM671" s="14"/>
      <c r="AN671" s="14"/>
      <c r="AO671" s="15"/>
      <c r="AP671" s="14"/>
      <c r="AQ671" s="14"/>
      <c r="AR671" s="14"/>
      <c r="AT671" s="2"/>
      <c r="AV671" s="6"/>
      <c r="AW671" t="e">
        <f>VLOOKUP(Таблица91112282710[[#This Row],[Название ПД1 для согласования]],ТаблПодрГазпром[],2,FALSE)</f>
        <v>#N/A</v>
      </c>
      <c r="AX671" s="6"/>
      <c r="AY671" t="e">
        <f>VLOOKUP(Таблица91112282710[[#This Row],[Название ПД2 для согласования]],ТаблПодрГазпром[],2,FALSE)</f>
        <v>#N/A</v>
      </c>
      <c r="AZ671" s="6"/>
      <c r="BA671" t="e">
        <f>VLOOKUP(Таблица91112282710[[#This Row],[Название ПД3 для согласования]],ТаблПодрГазпром[],2,FALSE)</f>
        <v>#N/A</v>
      </c>
      <c r="BB671" s="6"/>
      <c r="BC671" t="e">
        <f>VLOOKUP(Таблица91112282710[[#This Row],[Название ПД4 для согласования]],ТаблПодрГазпром[],2,FALSE)</f>
        <v>#N/A</v>
      </c>
      <c r="BD671" s="6"/>
      <c r="BE671" t="e">
        <f>VLOOKUP(Таблица91112282710[[#This Row],[Название ПД5 для согласования]],ТаблПодрГазпром[],2,FALSE)</f>
        <v>#N/A</v>
      </c>
      <c r="BF671" s="2"/>
      <c r="BG671" s="12"/>
      <c r="BH671" s="12"/>
      <c r="BI671" s="6"/>
      <c r="BJ671" t="e">
        <f>VLOOKUP(Таблица91112282710[[#This Row],[Название направления закупки]],ТаблНапрЗакуп[],2,FALSE)</f>
        <v>#N/A</v>
      </c>
      <c r="BK671" s="14"/>
      <c r="BL671" s="44" t="e">
        <f>VLOOKUP(Таблица91112282710[[#This Row],[Наименование подразделения-заявителя закупки (только для закупок ОАО "Газпром")]],ТаблПодрГазпром[],2,FALSE)</f>
        <v>#N/A</v>
      </c>
      <c r="BM671" s="14"/>
    </row>
    <row r="672" spans="1:65" x14ac:dyDescent="0.25">
      <c r="A672" s="2"/>
      <c r="B672" s="16"/>
      <c r="C672" s="6"/>
      <c r="D672" t="e">
        <f>VLOOKUP(Таблица91112282710[[#This Row],[Название документа, основания для закупки]],ТаблОснЗакуп[],2,FALSE)</f>
        <v>#N/A</v>
      </c>
      <c r="E672" s="2"/>
      <c r="F672" s="6"/>
      <c r="G672" s="41" t="e">
        <f>VLOOKUP(Таблица91112282710[[#This Row],[ Название раздела Плана]],ТаблРазделПлана4[],2,FALSE)</f>
        <v>#N/A</v>
      </c>
      <c r="H672" s="14"/>
      <c r="I672" s="14"/>
      <c r="J672" s="17"/>
      <c r="K672" s="17"/>
      <c r="L672" s="52"/>
      <c r="M672" s="51" t="e">
        <f>VLOOKUP(Таблица91112282710[[#This Row],[Предмет закупки для учета исключений  в годовом объеме закупок (Код исключения СМСП)]],ТаблИсключ,2,FALSE)</f>
        <v>#N/A</v>
      </c>
      <c r="N672" s="20"/>
      <c r="O672" s="12"/>
      <c r="P672" s="37"/>
      <c r="Q672" s="12"/>
      <c r="R672" s="12"/>
      <c r="S672" s="12"/>
      <c r="T672" s="16" t="e">
        <f>VLOOKUP(Таблица91112282710[[#This Row],[Ставка НДС]],ТаблицаСтавкиНДС[],2,FALSE)</f>
        <v>#N/A</v>
      </c>
      <c r="U672" s="6"/>
      <c r="V672" t="e">
        <f>VLOOKUP(Таблица91112282710[[#This Row],[Название источника финансирования]],ТаблИстФинанс[],2,FALSE)</f>
        <v>#N/A</v>
      </c>
      <c r="W672" s="2"/>
      <c r="X672" s="14"/>
      <c r="Y672" s="13"/>
      <c r="Z672" s="13"/>
      <c r="AA672" s="13"/>
      <c r="AB672" s="13"/>
      <c r="AC672" s="17"/>
      <c r="AD672" s="17"/>
      <c r="AE672" s="20"/>
      <c r="AF672" s="20"/>
      <c r="AG672" s="6"/>
      <c r="AH672" t="e">
        <f>VLOOKUP(Таблица91112282710[[#This Row],[Название способа закупки]],ТаблСпосЗакуп[],2,FALSE)</f>
        <v>#N/A</v>
      </c>
      <c r="AI672" s="6"/>
      <c r="AJ672" t="e">
        <f>VLOOKUP(Таблица91112282710[[#This Row],[Название формы конкурентной закупки]],ТаблФормЗакуп[],2,FALSE)</f>
        <v>#N/A</v>
      </c>
      <c r="AM672" s="14"/>
      <c r="AN672" s="14"/>
      <c r="AO672" s="15"/>
      <c r="AP672" s="14"/>
      <c r="AQ672" s="14"/>
      <c r="AR672" s="14"/>
      <c r="AT672" s="2"/>
      <c r="AV672" s="6"/>
      <c r="AW672" t="e">
        <f>VLOOKUP(Таблица91112282710[[#This Row],[Название ПД1 для согласования]],ТаблПодрГазпром[],2,FALSE)</f>
        <v>#N/A</v>
      </c>
      <c r="AX672" s="6"/>
      <c r="AY672" t="e">
        <f>VLOOKUP(Таблица91112282710[[#This Row],[Название ПД2 для согласования]],ТаблПодрГазпром[],2,FALSE)</f>
        <v>#N/A</v>
      </c>
      <c r="AZ672" s="6"/>
      <c r="BA672" t="e">
        <f>VLOOKUP(Таблица91112282710[[#This Row],[Название ПД3 для согласования]],ТаблПодрГазпром[],2,FALSE)</f>
        <v>#N/A</v>
      </c>
      <c r="BB672" s="6"/>
      <c r="BC672" t="e">
        <f>VLOOKUP(Таблица91112282710[[#This Row],[Название ПД4 для согласования]],ТаблПодрГазпром[],2,FALSE)</f>
        <v>#N/A</v>
      </c>
      <c r="BD672" s="6"/>
      <c r="BE672" t="e">
        <f>VLOOKUP(Таблица91112282710[[#This Row],[Название ПД5 для согласования]],ТаблПодрГазпром[],2,FALSE)</f>
        <v>#N/A</v>
      </c>
      <c r="BF672" s="2"/>
      <c r="BG672" s="12"/>
      <c r="BH672" s="12"/>
      <c r="BI672" s="6"/>
      <c r="BJ672" t="e">
        <f>VLOOKUP(Таблица91112282710[[#This Row],[Название направления закупки]],ТаблНапрЗакуп[],2,FALSE)</f>
        <v>#N/A</v>
      </c>
      <c r="BK672" s="14"/>
      <c r="BL672" s="43" t="e">
        <f>VLOOKUP(Таблица91112282710[[#This Row],[Наименование подразделения-заявителя закупки (только для закупок ОАО "Газпром")]],ТаблПодрГазпром[],2,FALSE)</f>
        <v>#N/A</v>
      </c>
      <c r="BM672" s="14"/>
    </row>
    <row r="673" spans="1:65" x14ac:dyDescent="0.25">
      <c r="A673" s="2"/>
      <c r="B673" s="16"/>
      <c r="C673" s="6"/>
      <c r="D673" t="e">
        <f>VLOOKUP(Таблица91112282710[[#This Row],[Название документа, основания для закупки]],ТаблОснЗакуп[],2,FALSE)</f>
        <v>#N/A</v>
      </c>
      <c r="E673" s="2"/>
      <c r="F673" s="6"/>
      <c r="G673" s="41" t="e">
        <f>VLOOKUP(Таблица91112282710[[#This Row],[ Название раздела Плана]],ТаблРазделПлана4[],2,FALSE)</f>
        <v>#N/A</v>
      </c>
      <c r="H673" s="14"/>
      <c r="I673" s="14"/>
      <c r="J673" s="17"/>
      <c r="K673" s="17"/>
      <c r="L673" s="52"/>
      <c r="M673" s="51" t="e">
        <f>VLOOKUP(Таблица91112282710[[#This Row],[Предмет закупки для учета исключений  в годовом объеме закупок (Код исключения СМСП)]],ТаблИсключ,2,FALSE)</f>
        <v>#N/A</v>
      </c>
      <c r="N673" s="20"/>
      <c r="O673" s="12"/>
      <c r="P673" s="37"/>
      <c r="Q673" s="12"/>
      <c r="R673" s="12"/>
      <c r="S673" s="12"/>
      <c r="T673" s="16" t="e">
        <f>VLOOKUP(Таблица91112282710[[#This Row],[Ставка НДС]],ТаблицаСтавкиНДС[],2,FALSE)</f>
        <v>#N/A</v>
      </c>
      <c r="U673" s="6"/>
      <c r="V673" t="e">
        <f>VLOOKUP(Таблица91112282710[[#This Row],[Название источника финансирования]],ТаблИстФинанс[],2,FALSE)</f>
        <v>#N/A</v>
      </c>
      <c r="W673" s="2"/>
      <c r="X673" s="14"/>
      <c r="Y673" s="13"/>
      <c r="Z673" s="13"/>
      <c r="AA673" s="13"/>
      <c r="AB673" s="13"/>
      <c r="AC673" s="17"/>
      <c r="AD673" s="17"/>
      <c r="AE673" s="20"/>
      <c r="AF673" s="20"/>
      <c r="AG673" s="6"/>
      <c r="AH673" t="e">
        <f>VLOOKUP(Таблица91112282710[[#This Row],[Название способа закупки]],ТаблСпосЗакуп[],2,FALSE)</f>
        <v>#N/A</v>
      </c>
      <c r="AI673" s="6"/>
      <c r="AJ673" t="e">
        <f>VLOOKUP(Таблица91112282710[[#This Row],[Название формы конкурентной закупки]],ТаблФормЗакуп[],2,FALSE)</f>
        <v>#N/A</v>
      </c>
      <c r="AM673" s="14"/>
      <c r="AN673" s="14"/>
      <c r="AO673" s="15"/>
      <c r="AP673" s="14"/>
      <c r="AQ673" s="14"/>
      <c r="AR673" s="14"/>
      <c r="AT673" s="2"/>
      <c r="AV673" s="6"/>
      <c r="AW673" t="e">
        <f>VLOOKUP(Таблица91112282710[[#This Row],[Название ПД1 для согласования]],ТаблПодрГазпром[],2,FALSE)</f>
        <v>#N/A</v>
      </c>
      <c r="AX673" s="6"/>
      <c r="AY673" t="e">
        <f>VLOOKUP(Таблица91112282710[[#This Row],[Название ПД2 для согласования]],ТаблПодрГазпром[],2,FALSE)</f>
        <v>#N/A</v>
      </c>
      <c r="AZ673" s="6"/>
      <c r="BA673" t="e">
        <f>VLOOKUP(Таблица91112282710[[#This Row],[Название ПД3 для согласования]],ТаблПодрГазпром[],2,FALSE)</f>
        <v>#N/A</v>
      </c>
      <c r="BB673" s="6"/>
      <c r="BC673" t="e">
        <f>VLOOKUP(Таблица91112282710[[#This Row],[Название ПД4 для согласования]],ТаблПодрГазпром[],2,FALSE)</f>
        <v>#N/A</v>
      </c>
      <c r="BD673" s="6"/>
      <c r="BE673" t="e">
        <f>VLOOKUP(Таблица91112282710[[#This Row],[Название ПД5 для согласования]],ТаблПодрГазпром[],2,FALSE)</f>
        <v>#N/A</v>
      </c>
      <c r="BF673" s="2"/>
      <c r="BG673" s="12"/>
      <c r="BH673" s="12"/>
      <c r="BI673" s="6"/>
      <c r="BJ673" t="e">
        <f>VLOOKUP(Таблица91112282710[[#This Row],[Название направления закупки]],ТаблНапрЗакуп[],2,FALSE)</f>
        <v>#N/A</v>
      </c>
      <c r="BK673" s="14"/>
      <c r="BL673" s="44" t="e">
        <f>VLOOKUP(Таблица91112282710[[#This Row],[Наименование подразделения-заявителя закупки (только для закупок ОАО "Газпром")]],ТаблПодрГазпром[],2,FALSE)</f>
        <v>#N/A</v>
      </c>
      <c r="BM673" s="14"/>
    </row>
    <row r="674" spans="1:65" x14ac:dyDescent="0.25">
      <c r="A674" s="2"/>
      <c r="B674" s="16"/>
      <c r="C674" s="6"/>
      <c r="D674" t="e">
        <f>VLOOKUP(Таблица91112282710[[#This Row],[Название документа, основания для закупки]],ТаблОснЗакуп[],2,FALSE)</f>
        <v>#N/A</v>
      </c>
      <c r="E674" s="2"/>
      <c r="F674" s="6"/>
      <c r="G674" s="41" t="e">
        <f>VLOOKUP(Таблица91112282710[[#This Row],[ Название раздела Плана]],ТаблРазделПлана4[],2,FALSE)</f>
        <v>#N/A</v>
      </c>
      <c r="H674" s="14"/>
      <c r="I674" s="14"/>
      <c r="J674" s="17"/>
      <c r="K674" s="17"/>
      <c r="L674" s="52"/>
      <c r="M674" s="51" t="e">
        <f>VLOOKUP(Таблица91112282710[[#This Row],[Предмет закупки для учета исключений  в годовом объеме закупок (Код исключения СМСП)]],ТаблИсключ,2,FALSE)</f>
        <v>#N/A</v>
      </c>
      <c r="N674" s="20"/>
      <c r="O674" s="12"/>
      <c r="P674" s="37"/>
      <c r="Q674" s="12"/>
      <c r="R674" s="12"/>
      <c r="S674" s="12"/>
      <c r="T674" s="16" t="e">
        <f>VLOOKUP(Таблица91112282710[[#This Row],[Ставка НДС]],ТаблицаСтавкиНДС[],2,FALSE)</f>
        <v>#N/A</v>
      </c>
      <c r="U674" s="6"/>
      <c r="V674" t="e">
        <f>VLOOKUP(Таблица91112282710[[#This Row],[Название источника финансирования]],ТаблИстФинанс[],2,FALSE)</f>
        <v>#N/A</v>
      </c>
      <c r="W674" s="2"/>
      <c r="X674" s="14"/>
      <c r="Y674" s="13"/>
      <c r="Z674" s="13"/>
      <c r="AA674" s="13"/>
      <c r="AB674" s="13"/>
      <c r="AC674" s="17"/>
      <c r="AD674" s="17"/>
      <c r="AE674" s="20"/>
      <c r="AF674" s="20"/>
      <c r="AG674" s="6"/>
      <c r="AH674" t="e">
        <f>VLOOKUP(Таблица91112282710[[#This Row],[Название способа закупки]],ТаблСпосЗакуп[],2,FALSE)</f>
        <v>#N/A</v>
      </c>
      <c r="AI674" s="6"/>
      <c r="AJ674" t="e">
        <f>VLOOKUP(Таблица91112282710[[#This Row],[Название формы конкурентной закупки]],ТаблФормЗакуп[],2,FALSE)</f>
        <v>#N/A</v>
      </c>
      <c r="AM674" s="14"/>
      <c r="AN674" s="14"/>
      <c r="AO674" s="15"/>
      <c r="AP674" s="14"/>
      <c r="AQ674" s="14"/>
      <c r="AR674" s="14"/>
      <c r="AT674" s="2"/>
      <c r="AV674" s="6"/>
      <c r="AW674" t="e">
        <f>VLOOKUP(Таблица91112282710[[#This Row],[Название ПД1 для согласования]],ТаблПодрГазпром[],2,FALSE)</f>
        <v>#N/A</v>
      </c>
      <c r="AX674" s="6"/>
      <c r="AY674" t="e">
        <f>VLOOKUP(Таблица91112282710[[#This Row],[Название ПД2 для согласования]],ТаблПодрГазпром[],2,FALSE)</f>
        <v>#N/A</v>
      </c>
      <c r="AZ674" s="6"/>
      <c r="BA674" t="e">
        <f>VLOOKUP(Таблица91112282710[[#This Row],[Название ПД3 для согласования]],ТаблПодрГазпром[],2,FALSE)</f>
        <v>#N/A</v>
      </c>
      <c r="BB674" s="6"/>
      <c r="BC674" t="e">
        <f>VLOOKUP(Таблица91112282710[[#This Row],[Название ПД4 для согласования]],ТаблПодрГазпром[],2,FALSE)</f>
        <v>#N/A</v>
      </c>
      <c r="BD674" s="6"/>
      <c r="BE674" t="e">
        <f>VLOOKUP(Таблица91112282710[[#This Row],[Название ПД5 для согласования]],ТаблПодрГазпром[],2,FALSE)</f>
        <v>#N/A</v>
      </c>
      <c r="BF674" s="2"/>
      <c r="BG674" s="12"/>
      <c r="BH674" s="12"/>
      <c r="BI674" s="6"/>
      <c r="BJ674" t="e">
        <f>VLOOKUP(Таблица91112282710[[#This Row],[Название направления закупки]],ТаблНапрЗакуп[],2,FALSE)</f>
        <v>#N/A</v>
      </c>
      <c r="BK674" s="14"/>
      <c r="BL674" s="43" t="e">
        <f>VLOOKUP(Таблица91112282710[[#This Row],[Наименование подразделения-заявителя закупки (только для закупок ОАО "Газпром")]],ТаблПодрГазпром[],2,FALSE)</f>
        <v>#N/A</v>
      </c>
      <c r="BM674" s="14"/>
    </row>
    <row r="675" spans="1:65" x14ac:dyDescent="0.25">
      <c r="A675" s="2"/>
      <c r="B675" s="16"/>
      <c r="C675" s="6"/>
      <c r="D675" t="e">
        <f>VLOOKUP(Таблица91112282710[[#This Row],[Название документа, основания для закупки]],ТаблОснЗакуп[],2,FALSE)</f>
        <v>#N/A</v>
      </c>
      <c r="E675" s="2"/>
      <c r="F675" s="6"/>
      <c r="G675" s="41" t="e">
        <f>VLOOKUP(Таблица91112282710[[#This Row],[ Название раздела Плана]],ТаблРазделПлана4[],2,FALSE)</f>
        <v>#N/A</v>
      </c>
      <c r="H675" s="14"/>
      <c r="I675" s="14"/>
      <c r="J675" s="17"/>
      <c r="K675" s="17"/>
      <c r="L675" s="52"/>
      <c r="M675" s="51" t="e">
        <f>VLOOKUP(Таблица91112282710[[#This Row],[Предмет закупки для учета исключений  в годовом объеме закупок (Код исключения СМСП)]],ТаблИсключ,2,FALSE)</f>
        <v>#N/A</v>
      </c>
      <c r="N675" s="20"/>
      <c r="O675" s="12"/>
      <c r="P675" s="37"/>
      <c r="Q675" s="12"/>
      <c r="R675" s="12"/>
      <c r="S675" s="12"/>
      <c r="T675" s="16" t="e">
        <f>VLOOKUP(Таблица91112282710[[#This Row],[Ставка НДС]],ТаблицаСтавкиНДС[],2,FALSE)</f>
        <v>#N/A</v>
      </c>
      <c r="U675" s="6"/>
      <c r="V675" t="e">
        <f>VLOOKUP(Таблица91112282710[[#This Row],[Название источника финансирования]],ТаблИстФинанс[],2,FALSE)</f>
        <v>#N/A</v>
      </c>
      <c r="W675" s="2"/>
      <c r="X675" s="14"/>
      <c r="Y675" s="13"/>
      <c r="Z675" s="13"/>
      <c r="AA675" s="13"/>
      <c r="AB675" s="13"/>
      <c r="AC675" s="17"/>
      <c r="AD675" s="17"/>
      <c r="AE675" s="20"/>
      <c r="AF675" s="20"/>
      <c r="AG675" s="6"/>
      <c r="AH675" t="e">
        <f>VLOOKUP(Таблица91112282710[[#This Row],[Название способа закупки]],ТаблСпосЗакуп[],2,FALSE)</f>
        <v>#N/A</v>
      </c>
      <c r="AI675" s="6"/>
      <c r="AJ675" t="e">
        <f>VLOOKUP(Таблица91112282710[[#This Row],[Название формы конкурентной закупки]],ТаблФормЗакуп[],2,FALSE)</f>
        <v>#N/A</v>
      </c>
      <c r="AM675" s="14"/>
      <c r="AN675" s="14"/>
      <c r="AO675" s="15"/>
      <c r="AP675" s="14"/>
      <c r="AQ675" s="14"/>
      <c r="AR675" s="14"/>
      <c r="AT675" s="2"/>
      <c r="AV675" s="6"/>
      <c r="AW675" t="e">
        <f>VLOOKUP(Таблица91112282710[[#This Row],[Название ПД1 для согласования]],ТаблПодрГазпром[],2,FALSE)</f>
        <v>#N/A</v>
      </c>
      <c r="AX675" s="6"/>
      <c r="AY675" t="e">
        <f>VLOOKUP(Таблица91112282710[[#This Row],[Название ПД2 для согласования]],ТаблПодрГазпром[],2,FALSE)</f>
        <v>#N/A</v>
      </c>
      <c r="AZ675" s="6"/>
      <c r="BA675" t="e">
        <f>VLOOKUP(Таблица91112282710[[#This Row],[Название ПД3 для согласования]],ТаблПодрГазпром[],2,FALSE)</f>
        <v>#N/A</v>
      </c>
      <c r="BB675" s="6"/>
      <c r="BC675" t="e">
        <f>VLOOKUP(Таблица91112282710[[#This Row],[Название ПД4 для согласования]],ТаблПодрГазпром[],2,FALSE)</f>
        <v>#N/A</v>
      </c>
      <c r="BD675" s="6"/>
      <c r="BE675" t="e">
        <f>VLOOKUP(Таблица91112282710[[#This Row],[Название ПД5 для согласования]],ТаблПодрГазпром[],2,FALSE)</f>
        <v>#N/A</v>
      </c>
      <c r="BF675" s="2"/>
      <c r="BG675" s="12"/>
      <c r="BH675" s="12"/>
      <c r="BI675" s="6"/>
      <c r="BJ675" t="e">
        <f>VLOOKUP(Таблица91112282710[[#This Row],[Название направления закупки]],ТаблНапрЗакуп[],2,FALSE)</f>
        <v>#N/A</v>
      </c>
      <c r="BK675" s="14"/>
      <c r="BL675" s="44" t="e">
        <f>VLOOKUP(Таблица91112282710[[#This Row],[Наименование подразделения-заявителя закупки (только для закупок ОАО "Газпром")]],ТаблПодрГазпром[],2,FALSE)</f>
        <v>#N/A</v>
      </c>
      <c r="BM675" s="14"/>
    </row>
    <row r="676" spans="1:65" x14ac:dyDescent="0.25">
      <c r="A676" s="2"/>
      <c r="B676" s="16"/>
      <c r="C676" s="6"/>
      <c r="D676" t="e">
        <f>VLOOKUP(Таблица91112282710[[#This Row],[Название документа, основания для закупки]],ТаблОснЗакуп[],2,FALSE)</f>
        <v>#N/A</v>
      </c>
      <c r="E676" s="2"/>
      <c r="F676" s="6"/>
      <c r="G676" s="41" t="e">
        <f>VLOOKUP(Таблица91112282710[[#This Row],[ Название раздела Плана]],ТаблРазделПлана4[],2,FALSE)</f>
        <v>#N/A</v>
      </c>
      <c r="H676" s="14"/>
      <c r="I676" s="14"/>
      <c r="J676" s="17"/>
      <c r="K676" s="17"/>
      <c r="L676" s="52"/>
      <c r="M676" s="51" t="e">
        <f>VLOOKUP(Таблица91112282710[[#This Row],[Предмет закупки для учета исключений  в годовом объеме закупок (Код исключения СМСП)]],ТаблИсключ,2,FALSE)</f>
        <v>#N/A</v>
      </c>
      <c r="N676" s="20"/>
      <c r="O676" s="12"/>
      <c r="P676" s="37"/>
      <c r="Q676" s="12"/>
      <c r="R676" s="12"/>
      <c r="S676" s="12"/>
      <c r="T676" s="16" t="e">
        <f>VLOOKUP(Таблица91112282710[[#This Row],[Ставка НДС]],ТаблицаСтавкиНДС[],2,FALSE)</f>
        <v>#N/A</v>
      </c>
      <c r="U676" s="6"/>
      <c r="V676" t="e">
        <f>VLOOKUP(Таблица91112282710[[#This Row],[Название источника финансирования]],ТаблИстФинанс[],2,FALSE)</f>
        <v>#N/A</v>
      </c>
      <c r="W676" s="2"/>
      <c r="X676" s="14"/>
      <c r="Y676" s="13"/>
      <c r="Z676" s="13"/>
      <c r="AA676" s="13"/>
      <c r="AB676" s="13"/>
      <c r="AC676" s="17"/>
      <c r="AD676" s="17"/>
      <c r="AE676" s="20"/>
      <c r="AF676" s="20"/>
      <c r="AG676" s="6"/>
      <c r="AH676" t="e">
        <f>VLOOKUP(Таблица91112282710[[#This Row],[Название способа закупки]],ТаблСпосЗакуп[],2,FALSE)</f>
        <v>#N/A</v>
      </c>
      <c r="AI676" s="6"/>
      <c r="AJ676" t="e">
        <f>VLOOKUP(Таблица91112282710[[#This Row],[Название формы конкурентной закупки]],ТаблФормЗакуп[],2,FALSE)</f>
        <v>#N/A</v>
      </c>
      <c r="AM676" s="14"/>
      <c r="AN676" s="14"/>
      <c r="AO676" s="15"/>
      <c r="AP676" s="14"/>
      <c r="AQ676" s="14"/>
      <c r="AR676" s="14"/>
      <c r="AT676" s="2"/>
      <c r="AV676" s="6"/>
      <c r="AW676" t="e">
        <f>VLOOKUP(Таблица91112282710[[#This Row],[Название ПД1 для согласования]],ТаблПодрГазпром[],2,FALSE)</f>
        <v>#N/A</v>
      </c>
      <c r="AX676" s="6"/>
      <c r="AY676" t="e">
        <f>VLOOKUP(Таблица91112282710[[#This Row],[Название ПД2 для согласования]],ТаблПодрГазпром[],2,FALSE)</f>
        <v>#N/A</v>
      </c>
      <c r="AZ676" s="6"/>
      <c r="BA676" t="e">
        <f>VLOOKUP(Таблица91112282710[[#This Row],[Название ПД3 для согласования]],ТаблПодрГазпром[],2,FALSE)</f>
        <v>#N/A</v>
      </c>
      <c r="BB676" s="6"/>
      <c r="BC676" t="e">
        <f>VLOOKUP(Таблица91112282710[[#This Row],[Название ПД4 для согласования]],ТаблПодрГазпром[],2,FALSE)</f>
        <v>#N/A</v>
      </c>
      <c r="BD676" s="6"/>
      <c r="BE676" t="e">
        <f>VLOOKUP(Таблица91112282710[[#This Row],[Название ПД5 для согласования]],ТаблПодрГазпром[],2,FALSE)</f>
        <v>#N/A</v>
      </c>
      <c r="BF676" s="2"/>
      <c r="BG676" s="12"/>
      <c r="BH676" s="12"/>
      <c r="BI676" s="6"/>
      <c r="BJ676" t="e">
        <f>VLOOKUP(Таблица91112282710[[#This Row],[Название направления закупки]],ТаблНапрЗакуп[],2,FALSE)</f>
        <v>#N/A</v>
      </c>
      <c r="BK676" s="14"/>
      <c r="BL676" s="43" t="e">
        <f>VLOOKUP(Таблица91112282710[[#This Row],[Наименование подразделения-заявителя закупки (только для закупок ОАО "Газпром")]],ТаблПодрГазпром[],2,FALSE)</f>
        <v>#N/A</v>
      </c>
      <c r="BM676" s="14"/>
    </row>
    <row r="677" spans="1:65" x14ac:dyDescent="0.25">
      <c r="A677" s="2"/>
      <c r="B677" s="16"/>
      <c r="C677" s="6"/>
      <c r="D677" t="e">
        <f>VLOOKUP(Таблица91112282710[[#This Row],[Название документа, основания для закупки]],ТаблОснЗакуп[],2,FALSE)</f>
        <v>#N/A</v>
      </c>
      <c r="E677" s="2"/>
      <c r="F677" s="6"/>
      <c r="G677" s="41" t="e">
        <f>VLOOKUP(Таблица91112282710[[#This Row],[ Название раздела Плана]],ТаблРазделПлана4[],2,FALSE)</f>
        <v>#N/A</v>
      </c>
      <c r="H677" s="14"/>
      <c r="I677" s="14"/>
      <c r="J677" s="17"/>
      <c r="K677" s="17"/>
      <c r="L677" s="52"/>
      <c r="M677" s="51" t="e">
        <f>VLOOKUP(Таблица91112282710[[#This Row],[Предмет закупки для учета исключений  в годовом объеме закупок (Код исключения СМСП)]],ТаблИсключ,2,FALSE)</f>
        <v>#N/A</v>
      </c>
      <c r="N677" s="20"/>
      <c r="O677" s="12"/>
      <c r="P677" s="37"/>
      <c r="Q677" s="12"/>
      <c r="R677" s="12"/>
      <c r="S677" s="12"/>
      <c r="T677" s="16" t="e">
        <f>VLOOKUP(Таблица91112282710[[#This Row],[Ставка НДС]],ТаблицаСтавкиНДС[],2,FALSE)</f>
        <v>#N/A</v>
      </c>
      <c r="U677" s="6"/>
      <c r="V677" t="e">
        <f>VLOOKUP(Таблица91112282710[[#This Row],[Название источника финансирования]],ТаблИстФинанс[],2,FALSE)</f>
        <v>#N/A</v>
      </c>
      <c r="W677" s="2"/>
      <c r="X677" s="14"/>
      <c r="Y677" s="13"/>
      <c r="Z677" s="13"/>
      <c r="AA677" s="13"/>
      <c r="AB677" s="13"/>
      <c r="AC677" s="17"/>
      <c r="AD677" s="17"/>
      <c r="AE677" s="20"/>
      <c r="AF677" s="20"/>
      <c r="AG677" s="6"/>
      <c r="AH677" t="e">
        <f>VLOOKUP(Таблица91112282710[[#This Row],[Название способа закупки]],ТаблСпосЗакуп[],2,FALSE)</f>
        <v>#N/A</v>
      </c>
      <c r="AI677" s="6"/>
      <c r="AJ677" t="e">
        <f>VLOOKUP(Таблица91112282710[[#This Row],[Название формы конкурентной закупки]],ТаблФормЗакуп[],2,FALSE)</f>
        <v>#N/A</v>
      </c>
      <c r="AM677" s="14"/>
      <c r="AN677" s="14"/>
      <c r="AO677" s="15"/>
      <c r="AP677" s="14"/>
      <c r="AQ677" s="14"/>
      <c r="AR677" s="14"/>
      <c r="AT677" s="2"/>
      <c r="AV677" s="6"/>
      <c r="AW677" t="e">
        <f>VLOOKUP(Таблица91112282710[[#This Row],[Название ПД1 для согласования]],ТаблПодрГазпром[],2,FALSE)</f>
        <v>#N/A</v>
      </c>
      <c r="AX677" s="6"/>
      <c r="AY677" t="e">
        <f>VLOOKUP(Таблица91112282710[[#This Row],[Название ПД2 для согласования]],ТаблПодрГазпром[],2,FALSE)</f>
        <v>#N/A</v>
      </c>
      <c r="AZ677" s="6"/>
      <c r="BA677" t="e">
        <f>VLOOKUP(Таблица91112282710[[#This Row],[Название ПД3 для согласования]],ТаблПодрГазпром[],2,FALSE)</f>
        <v>#N/A</v>
      </c>
      <c r="BB677" s="6"/>
      <c r="BC677" t="e">
        <f>VLOOKUP(Таблица91112282710[[#This Row],[Название ПД4 для согласования]],ТаблПодрГазпром[],2,FALSE)</f>
        <v>#N/A</v>
      </c>
      <c r="BD677" s="6"/>
      <c r="BE677" t="e">
        <f>VLOOKUP(Таблица91112282710[[#This Row],[Название ПД5 для согласования]],ТаблПодрГазпром[],2,FALSE)</f>
        <v>#N/A</v>
      </c>
      <c r="BF677" s="2"/>
      <c r="BG677" s="12"/>
      <c r="BH677" s="12"/>
      <c r="BI677" s="6"/>
      <c r="BJ677" t="e">
        <f>VLOOKUP(Таблица91112282710[[#This Row],[Название направления закупки]],ТаблНапрЗакуп[],2,FALSE)</f>
        <v>#N/A</v>
      </c>
      <c r="BK677" s="14"/>
      <c r="BL677" s="44" t="e">
        <f>VLOOKUP(Таблица91112282710[[#This Row],[Наименование подразделения-заявителя закупки (только для закупок ОАО "Газпром")]],ТаблПодрГазпром[],2,FALSE)</f>
        <v>#N/A</v>
      </c>
      <c r="BM677" s="14"/>
    </row>
    <row r="678" spans="1:65" x14ac:dyDescent="0.25">
      <c r="A678" s="2"/>
      <c r="B678" s="16"/>
      <c r="C678" s="6"/>
      <c r="D678" t="e">
        <f>VLOOKUP(Таблица91112282710[[#This Row],[Название документа, основания для закупки]],ТаблОснЗакуп[],2,FALSE)</f>
        <v>#N/A</v>
      </c>
      <c r="E678" s="2"/>
      <c r="F678" s="6"/>
      <c r="G678" s="41" t="e">
        <f>VLOOKUP(Таблица91112282710[[#This Row],[ Название раздела Плана]],ТаблРазделПлана4[],2,FALSE)</f>
        <v>#N/A</v>
      </c>
      <c r="H678" s="14"/>
      <c r="I678" s="14"/>
      <c r="J678" s="17"/>
      <c r="K678" s="17"/>
      <c r="L678" s="52"/>
      <c r="M678" s="51" t="e">
        <f>VLOOKUP(Таблица91112282710[[#This Row],[Предмет закупки для учета исключений  в годовом объеме закупок (Код исключения СМСП)]],ТаблИсключ,2,FALSE)</f>
        <v>#N/A</v>
      </c>
      <c r="N678" s="20"/>
      <c r="O678" s="12"/>
      <c r="P678" s="37"/>
      <c r="Q678" s="12"/>
      <c r="R678" s="12"/>
      <c r="S678" s="12"/>
      <c r="T678" s="16" t="e">
        <f>VLOOKUP(Таблица91112282710[[#This Row],[Ставка НДС]],ТаблицаСтавкиНДС[],2,FALSE)</f>
        <v>#N/A</v>
      </c>
      <c r="U678" s="6"/>
      <c r="V678" t="e">
        <f>VLOOKUP(Таблица91112282710[[#This Row],[Название источника финансирования]],ТаблИстФинанс[],2,FALSE)</f>
        <v>#N/A</v>
      </c>
      <c r="W678" s="2"/>
      <c r="X678" s="14"/>
      <c r="Y678" s="13"/>
      <c r="Z678" s="13"/>
      <c r="AA678" s="13"/>
      <c r="AB678" s="13"/>
      <c r="AC678" s="17"/>
      <c r="AD678" s="17"/>
      <c r="AE678" s="20"/>
      <c r="AF678" s="20"/>
      <c r="AG678" s="6"/>
      <c r="AH678" t="e">
        <f>VLOOKUP(Таблица91112282710[[#This Row],[Название способа закупки]],ТаблСпосЗакуп[],2,FALSE)</f>
        <v>#N/A</v>
      </c>
      <c r="AI678" s="6"/>
      <c r="AJ678" t="e">
        <f>VLOOKUP(Таблица91112282710[[#This Row],[Название формы конкурентной закупки]],ТаблФормЗакуп[],2,FALSE)</f>
        <v>#N/A</v>
      </c>
      <c r="AM678" s="14"/>
      <c r="AN678" s="14"/>
      <c r="AO678" s="15"/>
      <c r="AP678" s="14"/>
      <c r="AQ678" s="14"/>
      <c r="AR678" s="14"/>
      <c r="AT678" s="2"/>
      <c r="AV678" s="6"/>
      <c r="AW678" t="e">
        <f>VLOOKUP(Таблица91112282710[[#This Row],[Название ПД1 для согласования]],ТаблПодрГазпром[],2,FALSE)</f>
        <v>#N/A</v>
      </c>
      <c r="AX678" s="6"/>
      <c r="AY678" t="e">
        <f>VLOOKUP(Таблица91112282710[[#This Row],[Название ПД2 для согласования]],ТаблПодрГазпром[],2,FALSE)</f>
        <v>#N/A</v>
      </c>
      <c r="AZ678" s="6"/>
      <c r="BA678" t="e">
        <f>VLOOKUP(Таблица91112282710[[#This Row],[Название ПД3 для согласования]],ТаблПодрГазпром[],2,FALSE)</f>
        <v>#N/A</v>
      </c>
      <c r="BB678" s="6"/>
      <c r="BC678" t="e">
        <f>VLOOKUP(Таблица91112282710[[#This Row],[Название ПД4 для согласования]],ТаблПодрГазпром[],2,FALSE)</f>
        <v>#N/A</v>
      </c>
      <c r="BD678" s="6"/>
      <c r="BE678" t="e">
        <f>VLOOKUP(Таблица91112282710[[#This Row],[Название ПД5 для согласования]],ТаблПодрГазпром[],2,FALSE)</f>
        <v>#N/A</v>
      </c>
      <c r="BF678" s="2"/>
      <c r="BG678" s="12"/>
      <c r="BH678" s="12"/>
      <c r="BI678" s="6"/>
      <c r="BJ678" t="e">
        <f>VLOOKUP(Таблица91112282710[[#This Row],[Название направления закупки]],ТаблНапрЗакуп[],2,FALSE)</f>
        <v>#N/A</v>
      </c>
      <c r="BK678" s="14"/>
      <c r="BL678" s="43" t="e">
        <f>VLOOKUP(Таблица91112282710[[#This Row],[Наименование подразделения-заявителя закупки (только для закупок ОАО "Газпром")]],ТаблПодрГазпром[],2,FALSE)</f>
        <v>#N/A</v>
      </c>
      <c r="BM678" s="14"/>
    </row>
    <row r="679" spans="1:65" x14ac:dyDescent="0.25">
      <c r="A679" s="2"/>
      <c r="B679" s="16"/>
      <c r="C679" s="6"/>
      <c r="D679" t="e">
        <f>VLOOKUP(Таблица91112282710[[#This Row],[Название документа, основания для закупки]],ТаблОснЗакуп[],2,FALSE)</f>
        <v>#N/A</v>
      </c>
      <c r="E679" s="2"/>
      <c r="F679" s="6"/>
      <c r="G679" s="41" t="e">
        <f>VLOOKUP(Таблица91112282710[[#This Row],[ Название раздела Плана]],ТаблРазделПлана4[],2,FALSE)</f>
        <v>#N/A</v>
      </c>
      <c r="H679" s="14"/>
      <c r="I679" s="14"/>
      <c r="J679" s="17"/>
      <c r="K679" s="17"/>
      <c r="L679" s="52"/>
      <c r="M679" s="51" t="e">
        <f>VLOOKUP(Таблица91112282710[[#This Row],[Предмет закупки для учета исключений  в годовом объеме закупок (Код исключения СМСП)]],ТаблИсключ,2,FALSE)</f>
        <v>#N/A</v>
      </c>
      <c r="N679" s="20"/>
      <c r="O679" s="12"/>
      <c r="P679" s="37"/>
      <c r="Q679" s="12"/>
      <c r="R679" s="12"/>
      <c r="S679" s="12"/>
      <c r="T679" s="16" t="e">
        <f>VLOOKUP(Таблица91112282710[[#This Row],[Ставка НДС]],ТаблицаСтавкиНДС[],2,FALSE)</f>
        <v>#N/A</v>
      </c>
      <c r="U679" s="6"/>
      <c r="V679" t="e">
        <f>VLOOKUP(Таблица91112282710[[#This Row],[Название источника финансирования]],ТаблИстФинанс[],2,FALSE)</f>
        <v>#N/A</v>
      </c>
      <c r="W679" s="2"/>
      <c r="X679" s="14"/>
      <c r="Y679" s="13"/>
      <c r="Z679" s="13"/>
      <c r="AA679" s="13"/>
      <c r="AB679" s="13"/>
      <c r="AC679" s="17"/>
      <c r="AD679" s="17"/>
      <c r="AE679" s="20"/>
      <c r="AF679" s="20"/>
      <c r="AG679" s="6"/>
      <c r="AH679" t="e">
        <f>VLOOKUP(Таблица91112282710[[#This Row],[Название способа закупки]],ТаблСпосЗакуп[],2,FALSE)</f>
        <v>#N/A</v>
      </c>
      <c r="AI679" s="6"/>
      <c r="AJ679" t="e">
        <f>VLOOKUP(Таблица91112282710[[#This Row],[Название формы конкурентной закупки]],ТаблФормЗакуп[],2,FALSE)</f>
        <v>#N/A</v>
      </c>
      <c r="AM679" s="14"/>
      <c r="AN679" s="14"/>
      <c r="AO679" s="15"/>
      <c r="AP679" s="14"/>
      <c r="AQ679" s="14"/>
      <c r="AR679" s="14"/>
      <c r="AT679" s="2"/>
      <c r="AV679" s="6"/>
      <c r="AW679" t="e">
        <f>VLOOKUP(Таблица91112282710[[#This Row],[Название ПД1 для согласования]],ТаблПодрГазпром[],2,FALSE)</f>
        <v>#N/A</v>
      </c>
      <c r="AX679" s="6"/>
      <c r="AY679" t="e">
        <f>VLOOKUP(Таблица91112282710[[#This Row],[Название ПД2 для согласования]],ТаблПодрГазпром[],2,FALSE)</f>
        <v>#N/A</v>
      </c>
      <c r="AZ679" s="6"/>
      <c r="BA679" t="e">
        <f>VLOOKUP(Таблица91112282710[[#This Row],[Название ПД3 для согласования]],ТаблПодрГазпром[],2,FALSE)</f>
        <v>#N/A</v>
      </c>
      <c r="BB679" s="6"/>
      <c r="BC679" t="e">
        <f>VLOOKUP(Таблица91112282710[[#This Row],[Название ПД4 для согласования]],ТаблПодрГазпром[],2,FALSE)</f>
        <v>#N/A</v>
      </c>
      <c r="BD679" s="6"/>
      <c r="BE679" t="e">
        <f>VLOOKUP(Таблица91112282710[[#This Row],[Название ПД5 для согласования]],ТаблПодрГазпром[],2,FALSE)</f>
        <v>#N/A</v>
      </c>
      <c r="BF679" s="2"/>
      <c r="BG679" s="12"/>
      <c r="BH679" s="12"/>
      <c r="BI679" s="6"/>
      <c r="BJ679" t="e">
        <f>VLOOKUP(Таблица91112282710[[#This Row],[Название направления закупки]],ТаблНапрЗакуп[],2,FALSE)</f>
        <v>#N/A</v>
      </c>
      <c r="BK679" s="14"/>
      <c r="BL679" s="44" t="e">
        <f>VLOOKUP(Таблица91112282710[[#This Row],[Наименование подразделения-заявителя закупки (только для закупок ОАО "Газпром")]],ТаблПодрГазпром[],2,FALSE)</f>
        <v>#N/A</v>
      </c>
      <c r="BM679" s="14"/>
    </row>
    <row r="680" spans="1:65" x14ac:dyDescent="0.25">
      <c r="A680" s="2"/>
      <c r="B680" s="16"/>
      <c r="C680" s="6"/>
      <c r="D680" t="e">
        <f>VLOOKUP(Таблица91112282710[[#This Row],[Название документа, основания для закупки]],ТаблОснЗакуп[],2,FALSE)</f>
        <v>#N/A</v>
      </c>
      <c r="E680" s="2"/>
      <c r="F680" s="6"/>
      <c r="G680" s="41" t="e">
        <f>VLOOKUP(Таблица91112282710[[#This Row],[ Название раздела Плана]],ТаблРазделПлана4[],2,FALSE)</f>
        <v>#N/A</v>
      </c>
      <c r="H680" s="14"/>
      <c r="I680" s="14"/>
      <c r="J680" s="17"/>
      <c r="K680" s="17"/>
      <c r="L680" s="52"/>
      <c r="M680" s="51" t="e">
        <f>VLOOKUP(Таблица91112282710[[#This Row],[Предмет закупки для учета исключений  в годовом объеме закупок (Код исключения СМСП)]],ТаблИсключ,2,FALSE)</f>
        <v>#N/A</v>
      </c>
      <c r="N680" s="20"/>
      <c r="O680" s="12"/>
      <c r="P680" s="37"/>
      <c r="Q680" s="12"/>
      <c r="R680" s="12"/>
      <c r="S680" s="12"/>
      <c r="T680" s="16" t="e">
        <f>VLOOKUP(Таблица91112282710[[#This Row],[Ставка НДС]],ТаблицаСтавкиНДС[],2,FALSE)</f>
        <v>#N/A</v>
      </c>
      <c r="U680" s="6"/>
      <c r="V680" t="e">
        <f>VLOOKUP(Таблица91112282710[[#This Row],[Название источника финансирования]],ТаблИстФинанс[],2,FALSE)</f>
        <v>#N/A</v>
      </c>
      <c r="W680" s="2"/>
      <c r="X680" s="14"/>
      <c r="Y680" s="13"/>
      <c r="Z680" s="13"/>
      <c r="AA680" s="13"/>
      <c r="AB680" s="13"/>
      <c r="AC680" s="17"/>
      <c r="AD680" s="17"/>
      <c r="AE680" s="20"/>
      <c r="AF680" s="20"/>
      <c r="AG680" s="6"/>
      <c r="AH680" t="e">
        <f>VLOOKUP(Таблица91112282710[[#This Row],[Название способа закупки]],ТаблСпосЗакуп[],2,FALSE)</f>
        <v>#N/A</v>
      </c>
      <c r="AI680" s="6"/>
      <c r="AJ680" t="e">
        <f>VLOOKUP(Таблица91112282710[[#This Row],[Название формы конкурентной закупки]],ТаблФормЗакуп[],2,FALSE)</f>
        <v>#N/A</v>
      </c>
      <c r="AM680" s="14"/>
      <c r="AN680" s="14"/>
      <c r="AO680" s="15"/>
      <c r="AP680" s="14"/>
      <c r="AQ680" s="14"/>
      <c r="AR680" s="14"/>
      <c r="AT680" s="2"/>
      <c r="AV680" s="6"/>
      <c r="AW680" t="e">
        <f>VLOOKUP(Таблица91112282710[[#This Row],[Название ПД1 для согласования]],ТаблПодрГазпром[],2,FALSE)</f>
        <v>#N/A</v>
      </c>
      <c r="AX680" s="6"/>
      <c r="AY680" t="e">
        <f>VLOOKUP(Таблица91112282710[[#This Row],[Название ПД2 для согласования]],ТаблПодрГазпром[],2,FALSE)</f>
        <v>#N/A</v>
      </c>
      <c r="AZ680" s="6"/>
      <c r="BA680" t="e">
        <f>VLOOKUP(Таблица91112282710[[#This Row],[Название ПД3 для согласования]],ТаблПодрГазпром[],2,FALSE)</f>
        <v>#N/A</v>
      </c>
      <c r="BB680" s="6"/>
      <c r="BC680" t="e">
        <f>VLOOKUP(Таблица91112282710[[#This Row],[Название ПД4 для согласования]],ТаблПодрГазпром[],2,FALSE)</f>
        <v>#N/A</v>
      </c>
      <c r="BD680" s="6"/>
      <c r="BE680" t="e">
        <f>VLOOKUP(Таблица91112282710[[#This Row],[Название ПД5 для согласования]],ТаблПодрГазпром[],2,FALSE)</f>
        <v>#N/A</v>
      </c>
      <c r="BF680" s="2"/>
      <c r="BG680" s="12"/>
      <c r="BH680" s="12"/>
      <c r="BI680" s="6"/>
      <c r="BJ680" t="e">
        <f>VLOOKUP(Таблица91112282710[[#This Row],[Название направления закупки]],ТаблНапрЗакуп[],2,FALSE)</f>
        <v>#N/A</v>
      </c>
      <c r="BK680" s="14"/>
      <c r="BL680" s="43" t="e">
        <f>VLOOKUP(Таблица91112282710[[#This Row],[Наименование подразделения-заявителя закупки (только для закупок ОАО "Газпром")]],ТаблПодрГазпром[],2,FALSE)</f>
        <v>#N/A</v>
      </c>
      <c r="BM680" s="14"/>
    </row>
    <row r="681" spans="1:65" x14ac:dyDescent="0.25">
      <c r="A681" s="2"/>
      <c r="B681" s="16"/>
      <c r="C681" s="6"/>
      <c r="D681" t="e">
        <f>VLOOKUP(Таблица91112282710[[#This Row],[Название документа, основания для закупки]],ТаблОснЗакуп[],2,FALSE)</f>
        <v>#N/A</v>
      </c>
      <c r="E681" s="2"/>
      <c r="F681" s="6"/>
      <c r="G681" s="41" t="e">
        <f>VLOOKUP(Таблица91112282710[[#This Row],[ Название раздела Плана]],ТаблРазделПлана4[],2,FALSE)</f>
        <v>#N/A</v>
      </c>
      <c r="H681" s="14"/>
      <c r="I681" s="14"/>
      <c r="J681" s="17"/>
      <c r="K681" s="17"/>
      <c r="L681" s="52"/>
      <c r="M681" s="51" t="e">
        <f>VLOOKUP(Таблица91112282710[[#This Row],[Предмет закупки для учета исключений  в годовом объеме закупок (Код исключения СМСП)]],ТаблИсключ,2,FALSE)</f>
        <v>#N/A</v>
      </c>
      <c r="N681" s="20"/>
      <c r="O681" s="12"/>
      <c r="P681" s="37"/>
      <c r="Q681" s="12"/>
      <c r="R681" s="12"/>
      <c r="S681" s="12"/>
      <c r="T681" s="16" t="e">
        <f>VLOOKUP(Таблица91112282710[[#This Row],[Ставка НДС]],ТаблицаСтавкиНДС[],2,FALSE)</f>
        <v>#N/A</v>
      </c>
      <c r="U681" s="6"/>
      <c r="V681" t="e">
        <f>VLOOKUP(Таблица91112282710[[#This Row],[Название источника финансирования]],ТаблИстФинанс[],2,FALSE)</f>
        <v>#N/A</v>
      </c>
      <c r="W681" s="2"/>
      <c r="X681" s="14"/>
      <c r="Y681" s="13"/>
      <c r="Z681" s="13"/>
      <c r="AA681" s="13"/>
      <c r="AB681" s="13"/>
      <c r="AC681" s="17"/>
      <c r="AD681" s="17"/>
      <c r="AE681" s="20"/>
      <c r="AF681" s="20"/>
      <c r="AG681" s="6"/>
      <c r="AH681" t="e">
        <f>VLOOKUP(Таблица91112282710[[#This Row],[Название способа закупки]],ТаблСпосЗакуп[],2,FALSE)</f>
        <v>#N/A</v>
      </c>
      <c r="AI681" s="6"/>
      <c r="AJ681" t="e">
        <f>VLOOKUP(Таблица91112282710[[#This Row],[Название формы конкурентной закупки]],ТаблФормЗакуп[],2,FALSE)</f>
        <v>#N/A</v>
      </c>
      <c r="AM681" s="14"/>
      <c r="AN681" s="14"/>
      <c r="AO681" s="15"/>
      <c r="AP681" s="14"/>
      <c r="AQ681" s="14"/>
      <c r="AR681" s="14"/>
      <c r="AT681" s="2"/>
      <c r="AV681" s="6"/>
      <c r="AW681" t="e">
        <f>VLOOKUP(Таблица91112282710[[#This Row],[Название ПД1 для согласования]],ТаблПодрГазпром[],2,FALSE)</f>
        <v>#N/A</v>
      </c>
      <c r="AX681" s="6"/>
      <c r="AY681" t="e">
        <f>VLOOKUP(Таблица91112282710[[#This Row],[Название ПД2 для согласования]],ТаблПодрГазпром[],2,FALSE)</f>
        <v>#N/A</v>
      </c>
      <c r="AZ681" s="6"/>
      <c r="BA681" t="e">
        <f>VLOOKUP(Таблица91112282710[[#This Row],[Название ПД3 для согласования]],ТаблПодрГазпром[],2,FALSE)</f>
        <v>#N/A</v>
      </c>
      <c r="BB681" s="6"/>
      <c r="BC681" t="e">
        <f>VLOOKUP(Таблица91112282710[[#This Row],[Название ПД4 для согласования]],ТаблПодрГазпром[],2,FALSE)</f>
        <v>#N/A</v>
      </c>
      <c r="BD681" s="6"/>
      <c r="BE681" t="e">
        <f>VLOOKUP(Таблица91112282710[[#This Row],[Название ПД5 для согласования]],ТаблПодрГазпром[],2,FALSE)</f>
        <v>#N/A</v>
      </c>
      <c r="BF681" s="2"/>
      <c r="BG681" s="12"/>
      <c r="BH681" s="12"/>
      <c r="BI681" s="6"/>
      <c r="BJ681" t="e">
        <f>VLOOKUP(Таблица91112282710[[#This Row],[Название направления закупки]],ТаблНапрЗакуп[],2,FALSE)</f>
        <v>#N/A</v>
      </c>
      <c r="BK681" s="14"/>
      <c r="BL681" s="44" t="e">
        <f>VLOOKUP(Таблица91112282710[[#This Row],[Наименование подразделения-заявителя закупки (только для закупок ОАО "Газпром")]],ТаблПодрГазпром[],2,FALSE)</f>
        <v>#N/A</v>
      </c>
      <c r="BM681" s="14"/>
    </row>
    <row r="682" spans="1:65" x14ac:dyDescent="0.25">
      <c r="A682" s="2"/>
      <c r="B682" s="16"/>
      <c r="C682" s="6"/>
      <c r="D682" t="e">
        <f>VLOOKUP(Таблица91112282710[[#This Row],[Название документа, основания для закупки]],ТаблОснЗакуп[],2,FALSE)</f>
        <v>#N/A</v>
      </c>
      <c r="E682" s="2"/>
      <c r="F682" s="6"/>
      <c r="G682" s="41" t="e">
        <f>VLOOKUP(Таблица91112282710[[#This Row],[ Название раздела Плана]],ТаблРазделПлана4[],2,FALSE)</f>
        <v>#N/A</v>
      </c>
      <c r="H682" s="14"/>
      <c r="I682" s="14"/>
      <c r="J682" s="17"/>
      <c r="K682" s="17"/>
      <c r="L682" s="52"/>
      <c r="M682" s="51" t="e">
        <f>VLOOKUP(Таблица91112282710[[#This Row],[Предмет закупки для учета исключений  в годовом объеме закупок (Код исключения СМСП)]],ТаблИсключ,2,FALSE)</f>
        <v>#N/A</v>
      </c>
      <c r="N682" s="20"/>
      <c r="O682" s="12"/>
      <c r="P682" s="37"/>
      <c r="Q682" s="12"/>
      <c r="R682" s="12"/>
      <c r="S682" s="12"/>
      <c r="T682" s="16" t="e">
        <f>VLOOKUP(Таблица91112282710[[#This Row],[Ставка НДС]],ТаблицаСтавкиНДС[],2,FALSE)</f>
        <v>#N/A</v>
      </c>
      <c r="U682" s="6"/>
      <c r="V682" t="e">
        <f>VLOOKUP(Таблица91112282710[[#This Row],[Название источника финансирования]],ТаблИстФинанс[],2,FALSE)</f>
        <v>#N/A</v>
      </c>
      <c r="W682" s="2"/>
      <c r="X682" s="14"/>
      <c r="Y682" s="13"/>
      <c r="Z682" s="13"/>
      <c r="AA682" s="13"/>
      <c r="AB682" s="13"/>
      <c r="AC682" s="17"/>
      <c r="AD682" s="17"/>
      <c r="AE682" s="20"/>
      <c r="AF682" s="20"/>
      <c r="AG682" s="6"/>
      <c r="AH682" t="e">
        <f>VLOOKUP(Таблица91112282710[[#This Row],[Название способа закупки]],ТаблСпосЗакуп[],2,FALSE)</f>
        <v>#N/A</v>
      </c>
      <c r="AI682" s="6"/>
      <c r="AJ682" t="e">
        <f>VLOOKUP(Таблица91112282710[[#This Row],[Название формы конкурентной закупки]],ТаблФормЗакуп[],2,FALSE)</f>
        <v>#N/A</v>
      </c>
      <c r="AM682" s="14"/>
      <c r="AN682" s="14"/>
      <c r="AO682" s="15"/>
      <c r="AP682" s="14"/>
      <c r="AQ682" s="14"/>
      <c r="AR682" s="14"/>
      <c r="AT682" s="2"/>
      <c r="AV682" s="6"/>
      <c r="AW682" t="e">
        <f>VLOOKUP(Таблица91112282710[[#This Row],[Название ПД1 для согласования]],ТаблПодрГазпром[],2,FALSE)</f>
        <v>#N/A</v>
      </c>
      <c r="AX682" s="6"/>
      <c r="AY682" t="e">
        <f>VLOOKUP(Таблица91112282710[[#This Row],[Название ПД2 для согласования]],ТаблПодрГазпром[],2,FALSE)</f>
        <v>#N/A</v>
      </c>
      <c r="AZ682" s="6"/>
      <c r="BA682" t="e">
        <f>VLOOKUP(Таблица91112282710[[#This Row],[Название ПД3 для согласования]],ТаблПодрГазпром[],2,FALSE)</f>
        <v>#N/A</v>
      </c>
      <c r="BB682" s="6"/>
      <c r="BC682" t="e">
        <f>VLOOKUP(Таблица91112282710[[#This Row],[Название ПД4 для согласования]],ТаблПодрГазпром[],2,FALSE)</f>
        <v>#N/A</v>
      </c>
      <c r="BD682" s="6"/>
      <c r="BE682" t="e">
        <f>VLOOKUP(Таблица91112282710[[#This Row],[Название ПД5 для согласования]],ТаблПодрГазпром[],2,FALSE)</f>
        <v>#N/A</v>
      </c>
      <c r="BF682" s="2"/>
      <c r="BG682" s="12"/>
      <c r="BH682" s="12"/>
      <c r="BI682" s="6"/>
      <c r="BJ682" t="e">
        <f>VLOOKUP(Таблица91112282710[[#This Row],[Название направления закупки]],ТаблНапрЗакуп[],2,FALSE)</f>
        <v>#N/A</v>
      </c>
      <c r="BK682" s="14"/>
      <c r="BL682" s="43" t="e">
        <f>VLOOKUP(Таблица91112282710[[#This Row],[Наименование подразделения-заявителя закупки (только для закупок ОАО "Газпром")]],ТаблПодрГазпром[],2,FALSE)</f>
        <v>#N/A</v>
      </c>
      <c r="BM682" s="14"/>
    </row>
    <row r="683" spans="1:65" x14ac:dyDescent="0.25">
      <c r="A683" s="2"/>
      <c r="B683" s="16"/>
      <c r="C683" s="6"/>
      <c r="D683" t="e">
        <f>VLOOKUP(Таблица91112282710[[#This Row],[Название документа, основания для закупки]],ТаблОснЗакуп[],2,FALSE)</f>
        <v>#N/A</v>
      </c>
      <c r="E683" s="2"/>
      <c r="F683" s="6"/>
      <c r="G683" s="41" t="e">
        <f>VLOOKUP(Таблица91112282710[[#This Row],[ Название раздела Плана]],ТаблРазделПлана4[],2,FALSE)</f>
        <v>#N/A</v>
      </c>
      <c r="H683" s="14"/>
      <c r="I683" s="14"/>
      <c r="J683" s="17"/>
      <c r="K683" s="17"/>
      <c r="L683" s="52"/>
      <c r="M683" s="51" t="e">
        <f>VLOOKUP(Таблица91112282710[[#This Row],[Предмет закупки для учета исключений  в годовом объеме закупок (Код исключения СМСП)]],ТаблИсключ,2,FALSE)</f>
        <v>#N/A</v>
      </c>
      <c r="N683" s="20"/>
      <c r="O683" s="12"/>
      <c r="P683" s="37"/>
      <c r="Q683" s="12"/>
      <c r="R683" s="12"/>
      <c r="S683" s="12"/>
      <c r="T683" s="16" t="e">
        <f>VLOOKUP(Таблица91112282710[[#This Row],[Ставка НДС]],ТаблицаСтавкиНДС[],2,FALSE)</f>
        <v>#N/A</v>
      </c>
      <c r="U683" s="6"/>
      <c r="V683" t="e">
        <f>VLOOKUP(Таблица91112282710[[#This Row],[Название источника финансирования]],ТаблИстФинанс[],2,FALSE)</f>
        <v>#N/A</v>
      </c>
      <c r="W683" s="2"/>
      <c r="X683" s="14"/>
      <c r="Y683" s="13"/>
      <c r="Z683" s="13"/>
      <c r="AA683" s="13"/>
      <c r="AB683" s="13"/>
      <c r="AC683" s="17"/>
      <c r="AD683" s="17"/>
      <c r="AE683" s="20"/>
      <c r="AF683" s="20"/>
      <c r="AG683" s="6"/>
      <c r="AH683" t="e">
        <f>VLOOKUP(Таблица91112282710[[#This Row],[Название способа закупки]],ТаблСпосЗакуп[],2,FALSE)</f>
        <v>#N/A</v>
      </c>
      <c r="AI683" s="6"/>
      <c r="AJ683" t="e">
        <f>VLOOKUP(Таблица91112282710[[#This Row],[Название формы конкурентной закупки]],ТаблФормЗакуп[],2,FALSE)</f>
        <v>#N/A</v>
      </c>
      <c r="AM683" s="14"/>
      <c r="AN683" s="14"/>
      <c r="AO683" s="15"/>
      <c r="AP683" s="14"/>
      <c r="AQ683" s="14"/>
      <c r="AR683" s="14"/>
      <c r="AT683" s="2"/>
      <c r="AV683" s="6"/>
      <c r="AW683" t="e">
        <f>VLOOKUP(Таблица91112282710[[#This Row],[Название ПД1 для согласования]],ТаблПодрГазпром[],2,FALSE)</f>
        <v>#N/A</v>
      </c>
      <c r="AX683" s="6"/>
      <c r="AY683" t="e">
        <f>VLOOKUP(Таблица91112282710[[#This Row],[Название ПД2 для согласования]],ТаблПодрГазпром[],2,FALSE)</f>
        <v>#N/A</v>
      </c>
      <c r="AZ683" s="6"/>
      <c r="BA683" t="e">
        <f>VLOOKUP(Таблица91112282710[[#This Row],[Название ПД3 для согласования]],ТаблПодрГазпром[],2,FALSE)</f>
        <v>#N/A</v>
      </c>
      <c r="BB683" s="6"/>
      <c r="BC683" t="e">
        <f>VLOOKUP(Таблица91112282710[[#This Row],[Название ПД4 для согласования]],ТаблПодрГазпром[],2,FALSE)</f>
        <v>#N/A</v>
      </c>
      <c r="BD683" s="6"/>
      <c r="BE683" t="e">
        <f>VLOOKUP(Таблица91112282710[[#This Row],[Название ПД5 для согласования]],ТаблПодрГазпром[],2,FALSE)</f>
        <v>#N/A</v>
      </c>
      <c r="BF683" s="2"/>
      <c r="BG683" s="12"/>
      <c r="BH683" s="12"/>
      <c r="BI683" s="6"/>
      <c r="BJ683" t="e">
        <f>VLOOKUP(Таблица91112282710[[#This Row],[Название направления закупки]],ТаблНапрЗакуп[],2,FALSE)</f>
        <v>#N/A</v>
      </c>
      <c r="BK683" s="14"/>
      <c r="BL683" s="44" t="e">
        <f>VLOOKUP(Таблица91112282710[[#This Row],[Наименование подразделения-заявителя закупки (только для закупок ОАО "Газпром")]],ТаблПодрГазпром[],2,FALSE)</f>
        <v>#N/A</v>
      </c>
      <c r="BM683" s="14"/>
    </row>
    <row r="684" spans="1:65" x14ac:dyDescent="0.25">
      <c r="A684" s="2"/>
      <c r="B684" s="16"/>
      <c r="C684" s="6"/>
      <c r="D684" t="e">
        <f>VLOOKUP(Таблица91112282710[[#This Row],[Название документа, основания для закупки]],ТаблОснЗакуп[],2,FALSE)</f>
        <v>#N/A</v>
      </c>
      <c r="E684" s="2"/>
      <c r="F684" s="6"/>
      <c r="G684" s="41" t="e">
        <f>VLOOKUP(Таблица91112282710[[#This Row],[ Название раздела Плана]],ТаблРазделПлана4[],2,FALSE)</f>
        <v>#N/A</v>
      </c>
      <c r="H684" s="14"/>
      <c r="I684" s="14"/>
      <c r="J684" s="17"/>
      <c r="K684" s="17"/>
      <c r="L684" s="52"/>
      <c r="M684" s="51" t="e">
        <f>VLOOKUP(Таблица91112282710[[#This Row],[Предмет закупки для учета исключений  в годовом объеме закупок (Код исключения СМСП)]],ТаблИсключ,2,FALSE)</f>
        <v>#N/A</v>
      </c>
      <c r="N684" s="20"/>
      <c r="O684" s="12"/>
      <c r="P684" s="37"/>
      <c r="Q684" s="12"/>
      <c r="R684" s="12"/>
      <c r="S684" s="12"/>
      <c r="T684" s="16" t="e">
        <f>VLOOKUP(Таблица91112282710[[#This Row],[Ставка НДС]],ТаблицаСтавкиНДС[],2,FALSE)</f>
        <v>#N/A</v>
      </c>
      <c r="U684" s="6"/>
      <c r="V684" t="e">
        <f>VLOOKUP(Таблица91112282710[[#This Row],[Название источника финансирования]],ТаблИстФинанс[],2,FALSE)</f>
        <v>#N/A</v>
      </c>
      <c r="W684" s="2"/>
      <c r="X684" s="14"/>
      <c r="Y684" s="13"/>
      <c r="Z684" s="13"/>
      <c r="AA684" s="13"/>
      <c r="AB684" s="13"/>
      <c r="AC684" s="17"/>
      <c r="AD684" s="17"/>
      <c r="AE684" s="20"/>
      <c r="AF684" s="20"/>
      <c r="AG684" s="6"/>
      <c r="AH684" t="e">
        <f>VLOOKUP(Таблица91112282710[[#This Row],[Название способа закупки]],ТаблСпосЗакуп[],2,FALSE)</f>
        <v>#N/A</v>
      </c>
      <c r="AI684" s="6"/>
      <c r="AJ684" t="e">
        <f>VLOOKUP(Таблица91112282710[[#This Row],[Название формы конкурентной закупки]],ТаблФормЗакуп[],2,FALSE)</f>
        <v>#N/A</v>
      </c>
      <c r="AM684" s="14"/>
      <c r="AN684" s="14"/>
      <c r="AO684" s="15"/>
      <c r="AP684" s="14"/>
      <c r="AQ684" s="14"/>
      <c r="AR684" s="14"/>
      <c r="AT684" s="2"/>
      <c r="AV684" s="6"/>
      <c r="AW684" t="e">
        <f>VLOOKUP(Таблица91112282710[[#This Row],[Название ПД1 для согласования]],ТаблПодрГазпром[],2,FALSE)</f>
        <v>#N/A</v>
      </c>
      <c r="AX684" s="6"/>
      <c r="AY684" t="e">
        <f>VLOOKUP(Таблица91112282710[[#This Row],[Название ПД2 для согласования]],ТаблПодрГазпром[],2,FALSE)</f>
        <v>#N/A</v>
      </c>
      <c r="AZ684" s="6"/>
      <c r="BA684" t="e">
        <f>VLOOKUP(Таблица91112282710[[#This Row],[Название ПД3 для согласования]],ТаблПодрГазпром[],2,FALSE)</f>
        <v>#N/A</v>
      </c>
      <c r="BB684" s="6"/>
      <c r="BC684" t="e">
        <f>VLOOKUP(Таблица91112282710[[#This Row],[Название ПД4 для согласования]],ТаблПодрГазпром[],2,FALSE)</f>
        <v>#N/A</v>
      </c>
      <c r="BD684" s="6"/>
      <c r="BE684" t="e">
        <f>VLOOKUP(Таблица91112282710[[#This Row],[Название ПД5 для согласования]],ТаблПодрГазпром[],2,FALSE)</f>
        <v>#N/A</v>
      </c>
      <c r="BF684" s="2"/>
      <c r="BG684" s="12"/>
      <c r="BH684" s="12"/>
      <c r="BI684" s="6"/>
      <c r="BJ684" t="e">
        <f>VLOOKUP(Таблица91112282710[[#This Row],[Название направления закупки]],ТаблНапрЗакуп[],2,FALSE)</f>
        <v>#N/A</v>
      </c>
      <c r="BK684" s="14"/>
      <c r="BL684" s="43" t="e">
        <f>VLOOKUP(Таблица91112282710[[#This Row],[Наименование подразделения-заявителя закупки (только для закупок ОАО "Газпром")]],ТаблПодрГазпром[],2,FALSE)</f>
        <v>#N/A</v>
      </c>
      <c r="BM684" s="14"/>
    </row>
    <row r="685" spans="1:65" x14ac:dyDescent="0.25">
      <c r="A685" s="2"/>
      <c r="B685" s="16"/>
      <c r="C685" s="6"/>
      <c r="D685" t="e">
        <f>VLOOKUP(Таблица91112282710[[#This Row],[Название документа, основания для закупки]],ТаблОснЗакуп[],2,FALSE)</f>
        <v>#N/A</v>
      </c>
      <c r="E685" s="2"/>
      <c r="F685" s="6"/>
      <c r="G685" s="41" t="e">
        <f>VLOOKUP(Таблица91112282710[[#This Row],[ Название раздела Плана]],ТаблРазделПлана4[],2,FALSE)</f>
        <v>#N/A</v>
      </c>
      <c r="H685" s="14"/>
      <c r="I685" s="14"/>
      <c r="J685" s="17"/>
      <c r="K685" s="17"/>
      <c r="L685" s="52"/>
      <c r="M685" s="51" t="e">
        <f>VLOOKUP(Таблица91112282710[[#This Row],[Предмет закупки для учета исключений  в годовом объеме закупок (Код исключения СМСП)]],ТаблИсключ,2,FALSE)</f>
        <v>#N/A</v>
      </c>
      <c r="N685" s="20"/>
      <c r="O685" s="12"/>
      <c r="P685" s="37"/>
      <c r="Q685" s="12"/>
      <c r="R685" s="12"/>
      <c r="S685" s="12"/>
      <c r="T685" s="16" t="e">
        <f>VLOOKUP(Таблица91112282710[[#This Row],[Ставка НДС]],ТаблицаСтавкиНДС[],2,FALSE)</f>
        <v>#N/A</v>
      </c>
      <c r="U685" s="6"/>
      <c r="V685" t="e">
        <f>VLOOKUP(Таблица91112282710[[#This Row],[Название источника финансирования]],ТаблИстФинанс[],2,FALSE)</f>
        <v>#N/A</v>
      </c>
      <c r="W685" s="2"/>
      <c r="X685" s="14"/>
      <c r="Y685" s="13"/>
      <c r="Z685" s="13"/>
      <c r="AA685" s="13"/>
      <c r="AB685" s="13"/>
      <c r="AC685" s="17"/>
      <c r="AD685" s="17"/>
      <c r="AE685" s="20"/>
      <c r="AF685" s="20"/>
      <c r="AG685" s="6"/>
      <c r="AH685" t="e">
        <f>VLOOKUP(Таблица91112282710[[#This Row],[Название способа закупки]],ТаблСпосЗакуп[],2,FALSE)</f>
        <v>#N/A</v>
      </c>
      <c r="AI685" s="6"/>
      <c r="AJ685" t="e">
        <f>VLOOKUP(Таблица91112282710[[#This Row],[Название формы конкурентной закупки]],ТаблФормЗакуп[],2,FALSE)</f>
        <v>#N/A</v>
      </c>
      <c r="AM685" s="14"/>
      <c r="AN685" s="14"/>
      <c r="AO685" s="15"/>
      <c r="AP685" s="14"/>
      <c r="AQ685" s="14"/>
      <c r="AR685" s="14"/>
      <c r="AT685" s="2"/>
      <c r="AV685" s="6"/>
      <c r="AW685" t="e">
        <f>VLOOKUP(Таблица91112282710[[#This Row],[Название ПД1 для согласования]],ТаблПодрГазпром[],2,FALSE)</f>
        <v>#N/A</v>
      </c>
      <c r="AX685" s="6"/>
      <c r="AY685" t="e">
        <f>VLOOKUP(Таблица91112282710[[#This Row],[Название ПД2 для согласования]],ТаблПодрГазпром[],2,FALSE)</f>
        <v>#N/A</v>
      </c>
      <c r="AZ685" s="6"/>
      <c r="BA685" t="e">
        <f>VLOOKUP(Таблица91112282710[[#This Row],[Название ПД3 для согласования]],ТаблПодрГазпром[],2,FALSE)</f>
        <v>#N/A</v>
      </c>
      <c r="BB685" s="6"/>
      <c r="BC685" t="e">
        <f>VLOOKUP(Таблица91112282710[[#This Row],[Название ПД4 для согласования]],ТаблПодрГазпром[],2,FALSE)</f>
        <v>#N/A</v>
      </c>
      <c r="BD685" s="6"/>
      <c r="BE685" t="e">
        <f>VLOOKUP(Таблица91112282710[[#This Row],[Название ПД5 для согласования]],ТаблПодрГазпром[],2,FALSE)</f>
        <v>#N/A</v>
      </c>
      <c r="BF685" s="2"/>
      <c r="BG685" s="12"/>
      <c r="BH685" s="12"/>
      <c r="BI685" s="6"/>
      <c r="BJ685" t="e">
        <f>VLOOKUP(Таблица91112282710[[#This Row],[Название направления закупки]],ТаблНапрЗакуп[],2,FALSE)</f>
        <v>#N/A</v>
      </c>
      <c r="BK685" s="14"/>
      <c r="BL685" s="44" t="e">
        <f>VLOOKUP(Таблица91112282710[[#This Row],[Наименование подразделения-заявителя закупки (только для закупок ОАО "Газпром")]],ТаблПодрГазпром[],2,FALSE)</f>
        <v>#N/A</v>
      </c>
      <c r="BM685" s="14"/>
    </row>
    <row r="686" spans="1:65" x14ac:dyDescent="0.25">
      <c r="A686" s="2"/>
      <c r="B686" s="16"/>
      <c r="C686" s="6"/>
      <c r="D686" t="e">
        <f>VLOOKUP(Таблица91112282710[[#This Row],[Название документа, основания для закупки]],ТаблОснЗакуп[],2,FALSE)</f>
        <v>#N/A</v>
      </c>
      <c r="E686" s="2"/>
      <c r="F686" s="6"/>
      <c r="G686" s="41" t="e">
        <f>VLOOKUP(Таблица91112282710[[#This Row],[ Название раздела Плана]],ТаблРазделПлана4[],2,FALSE)</f>
        <v>#N/A</v>
      </c>
      <c r="H686" s="14"/>
      <c r="I686" s="14"/>
      <c r="J686" s="17"/>
      <c r="K686" s="17"/>
      <c r="L686" s="52"/>
      <c r="M686" s="51" t="e">
        <f>VLOOKUP(Таблица91112282710[[#This Row],[Предмет закупки для учета исключений  в годовом объеме закупок (Код исключения СМСП)]],ТаблИсключ,2,FALSE)</f>
        <v>#N/A</v>
      </c>
      <c r="N686" s="20"/>
      <c r="O686" s="12"/>
      <c r="P686" s="37"/>
      <c r="Q686" s="12"/>
      <c r="R686" s="12"/>
      <c r="S686" s="12"/>
      <c r="T686" s="16" t="e">
        <f>VLOOKUP(Таблица91112282710[[#This Row],[Ставка НДС]],ТаблицаСтавкиНДС[],2,FALSE)</f>
        <v>#N/A</v>
      </c>
      <c r="U686" s="6"/>
      <c r="V686" t="e">
        <f>VLOOKUP(Таблица91112282710[[#This Row],[Название источника финансирования]],ТаблИстФинанс[],2,FALSE)</f>
        <v>#N/A</v>
      </c>
      <c r="W686" s="2"/>
      <c r="X686" s="14"/>
      <c r="Y686" s="13"/>
      <c r="Z686" s="13"/>
      <c r="AA686" s="13"/>
      <c r="AB686" s="13"/>
      <c r="AC686" s="17"/>
      <c r="AD686" s="17"/>
      <c r="AE686" s="20"/>
      <c r="AF686" s="20"/>
      <c r="AG686" s="6"/>
      <c r="AH686" t="e">
        <f>VLOOKUP(Таблица91112282710[[#This Row],[Название способа закупки]],ТаблСпосЗакуп[],2,FALSE)</f>
        <v>#N/A</v>
      </c>
      <c r="AI686" s="6"/>
      <c r="AJ686" t="e">
        <f>VLOOKUP(Таблица91112282710[[#This Row],[Название формы конкурентной закупки]],ТаблФормЗакуп[],2,FALSE)</f>
        <v>#N/A</v>
      </c>
      <c r="AM686" s="14"/>
      <c r="AN686" s="14"/>
      <c r="AO686" s="15"/>
      <c r="AP686" s="14"/>
      <c r="AQ686" s="14"/>
      <c r="AR686" s="14"/>
      <c r="AT686" s="2"/>
      <c r="AV686" s="6"/>
      <c r="AW686" t="e">
        <f>VLOOKUP(Таблица91112282710[[#This Row],[Название ПД1 для согласования]],ТаблПодрГазпром[],2,FALSE)</f>
        <v>#N/A</v>
      </c>
      <c r="AX686" s="6"/>
      <c r="AY686" t="e">
        <f>VLOOKUP(Таблица91112282710[[#This Row],[Название ПД2 для согласования]],ТаблПодрГазпром[],2,FALSE)</f>
        <v>#N/A</v>
      </c>
      <c r="AZ686" s="6"/>
      <c r="BA686" t="e">
        <f>VLOOKUP(Таблица91112282710[[#This Row],[Название ПД3 для согласования]],ТаблПодрГазпром[],2,FALSE)</f>
        <v>#N/A</v>
      </c>
      <c r="BB686" s="6"/>
      <c r="BC686" t="e">
        <f>VLOOKUP(Таблица91112282710[[#This Row],[Название ПД4 для согласования]],ТаблПодрГазпром[],2,FALSE)</f>
        <v>#N/A</v>
      </c>
      <c r="BD686" s="6"/>
      <c r="BE686" t="e">
        <f>VLOOKUP(Таблица91112282710[[#This Row],[Название ПД5 для согласования]],ТаблПодрГазпром[],2,FALSE)</f>
        <v>#N/A</v>
      </c>
      <c r="BF686" s="2"/>
      <c r="BG686" s="12"/>
      <c r="BH686" s="12"/>
      <c r="BI686" s="6"/>
      <c r="BJ686" t="e">
        <f>VLOOKUP(Таблица91112282710[[#This Row],[Название направления закупки]],ТаблНапрЗакуп[],2,FALSE)</f>
        <v>#N/A</v>
      </c>
      <c r="BK686" s="14"/>
      <c r="BL686" s="43" t="e">
        <f>VLOOKUP(Таблица91112282710[[#This Row],[Наименование подразделения-заявителя закупки (только для закупок ОАО "Газпром")]],ТаблПодрГазпром[],2,FALSE)</f>
        <v>#N/A</v>
      </c>
      <c r="BM686" s="14"/>
    </row>
    <row r="687" spans="1:65" x14ac:dyDescent="0.25">
      <c r="A687" s="2"/>
      <c r="B687" s="16"/>
      <c r="C687" s="6"/>
      <c r="D687" t="e">
        <f>VLOOKUP(Таблица91112282710[[#This Row],[Название документа, основания для закупки]],ТаблОснЗакуп[],2,FALSE)</f>
        <v>#N/A</v>
      </c>
      <c r="E687" s="2"/>
      <c r="F687" s="6"/>
      <c r="G687" s="41" t="e">
        <f>VLOOKUP(Таблица91112282710[[#This Row],[ Название раздела Плана]],ТаблРазделПлана4[],2,FALSE)</f>
        <v>#N/A</v>
      </c>
      <c r="H687" s="14"/>
      <c r="I687" s="14"/>
      <c r="J687" s="17"/>
      <c r="K687" s="17"/>
      <c r="L687" s="52"/>
      <c r="M687" s="51" t="e">
        <f>VLOOKUP(Таблица91112282710[[#This Row],[Предмет закупки для учета исключений  в годовом объеме закупок (Код исключения СМСП)]],ТаблИсключ,2,FALSE)</f>
        <v>#N/A</v>
      </c>
      <c r="N687" s="20"/>
      <c r="O687" s="12"/>
      <c r="P687" s="37"/>
      <c r="Q687" s="12"/>
      <c r="R687" s="12"/>
      <c r="S687" s="12"/>
      <c r="T687" s="16" t="e">
        <f>VLOOKUP(Таблица91112282710[[#This Row],[Ставка НДС]],ТаблицаСтавкиНДС[],2,FALSE)</f>
        <v>#N/A</v>
      </c>
      <c r="U687" s="6"/>
      <c r="V687" t="e">
        <f>VLOOKUP(Таблица91112282710[[#This Row],[Название источника финансирования]],ТаблИстФинанс[],2,FALSE)</f>
        <v>#N/A</v>
      </c>
      <c r="W687" s="2"/>
      <c r="X687" s="14"/>
      <c r="Y687" s="13"/>
      <c r="Z687" s="13"/>
      <c r="AA687" s="13"/>
      <c r="AB687" s="13"/>
      <c r="AC687" s="17"/>
      <c r="AD687" s="17"/>
      <c r="AE687" s="20"/>
      <c r="AF687" s="20"/>
      <c r="AG687" s="6"/>
      <c r="AH687" t="e">
        <f>VLOOKUP(Таблица91112282710[[#This Row],[Название способа закупки]],ТаблСпосЗакуп[],2,FALSE)</f>
        <v>#N/A</v>
      </c>
      <c r="AI687" s="6"/>
      <c r="AJ687" t="e">
        <f>VLOOKUP(Таблица91112282710[[#This Row],[Название формы конкурентной закупки]],ТаблФормЗакуп[],2,FALSE)</f>
        <v>#N/A</v>
      </c>
      <c r="AM687" s="14"/>
      <c r="AN687" s="14"/>
      <c r="AO687" s="15"/>
      <c r="AP687" s="14"/>
      <c r="AQ687" s="14"/>
      <c r="AR687" s="14"/>
      <c r="AT687" s="2"/>
      <c r="AV687" s="6"/>
      <c r="AW687" t="e">
        <f>VLOOKUP(Таблица91112282710[[#This Row],[Название ПД1 для согласования]],ТаблПодрГазпром[],2,FALSE)</f>
        <v>#N/A</v>
      </c>
      <c r="AX687" s="6"/>
      <c r="AY687" t="e">
        <f>VLOOKUP(Таблица91112282710[[#This Row],[Название ПД2 для согласования]],ТаблПодрГазпром[],2,FALSE)</f>
        <v>#N/A</v>
      </c>
      <c r="AZ687" s="6"/>
      <c r="BA687" t="e">
        <f>VLOOKUP(Таблица91112282710[[#This Row],[Название ПД3 для согласования]],ТаблПодрГазпром[],2,FALSE)</f>
        <v>#N/A</v>
      </c>
      <c r="BB687" s="6"/>
      <c r="BC687" t="e">
        <f>VLOOKUP(Таблица91112282710[[#This Row],[Название ПД4 для согласования]],ТаблПодрГазпром[],2,FALSE)</f>
        <v>#N/A</v>
      </c>
      <c r="BD687" s="6"/>
      <c r="BE687" t="e">
        <f>VLOOKUP(Таблица91112282710[[#This Row],[Название ПД5 для согласования]],ТаблПодрГазпром[],2,FALSE)</f>
        <v>#N/A</v>
      </c>
      <c r="BF687" s="2"/>
      <c r="BG687" s="12"/>
      <c r="BH687" s="12"/>
      <c r="BI687" s="6"/>
      <c r="BJ687" t="e">
        <f>VLOOKUP(Таблица91112282710[[#This Row],[Название направления закупки]],ТаблНапрЗакуп[],2,FALSE)</f>
        <v>#N/A</v>
      </c>
      <c r="BK687" s="14"/>
      <c r="BL687" s="44" t="e">
        <f>VLOOKUP(Таблица91112282710[[#This Row],[Наименование подразделения-заявителя закупки (только для закупок ОАО "Газпром")]],ТаблПодрГазпром[],2,FALSE)</f>
        <v>#N/A</v>
      </c>
      <c r="BM687" s="14"/>
    </row>
    <row r="688" spans="1:65" x14ac:dyDescent="0.25">
      <c r="A688" s="2"/>
      <c r="B688" s="16"/>
      <c r="C688" s="6"/>
      <c r="D688" t="e">
        <f>VLOOKUP(Таблица91112282710[[#This Row],[Название документа, основания для закупки]],ТаблОснЗакуп[],2,FALSE)</f>
        <v>#N/A</v>
      </c>
      <c r="E688" s="2"/>
      <c r="F688" s="6"/>
      <c r="G688" s="41" t="e">
        <f>VLOOKUP(Таблица91112282710[[#This Row],[ Название раздела Плана]],ТаблРазделПлана4[],2,FALSE)</f>
        <v>#N/A</v>
      </c>
      <c r="H688" s="14"/>
      <c r="I688" s="14"/>
      <c r="J688" s="17"/>
      <c r="K688" s="17"/>
      <c r="L688" s="52"/>
      <c r="M688" s="51" t="e">
        <f>VLOOKUP(Таблица91112282710[[#This Row],[Предмет закупки для учета исключений  в годовом объеме закупок (Код исключения СМСП)]],ТаблИсключ,2,FALSE)</f>
        <v>#N/A</v>
      </c>
      <c r="N688" s="20"/>
      <c r="O688" s="12"/>
      <c r="P688" s="37"/>
      <c r="Q688" s="12"/>
      <c r="R688" s="12"/>
      <c r="S688" s="12"/>
      <c r="T688" s="16" t="e">
        <f>VLOOKUP(Таблица91112282710[[#This Row],[Ставка НДС]],ТаблицаСтавкиНДС[],2,FALSE)</f>
        <v>#N/A</v>
      </c>
      <c r="U688" s="6"/>
      <c r="V688" t="e">
        <f>VLOOKUP(Таблица91112282710[[#This Row],[Название источника финансирования]],ТаблИстФинанс[],2,FALSE)</f>
        <v>#N/A</v>
      </c>
      <c r="W688" s="2"/>
      <c r="X688" s="14"/>
      <c r="Y688" s="13"/>
      <c r="Z688" s="13"/>
      <c r="AA688" s="13"/>
      <c r="AB688" s="13"/>
      <c r="AC688" s="17"/>
      <c r="AD688" s="17"/>
      <c r="AE688" s="20"/>
      <c r="AF688" s="20"/>
      <c r="AG688" s="6"/>
      <c r="AH688" t="e">
        <f>VLOOKUP(Таблица91112282710[[#This Row],[Название способа закупки]],ТаблСпосЗакуп[],2,FALSE)</f>
        <v>#N/A</v>
      </c>
      <c r="AI688" s="6"/>
      <c r="AJ688" t="e">
        <f>VLOOKUP(Таблица91112282710[[#This Row],[Название формы конкурентной закупки]],ТаблФормЗакуп[],2,FALSE)</f>
        <v>#N/A</v>
      </c>
      <c r="AM688" s="14"/>
      <c r="AN688" s="14"/>
      <c r="AO688" s="15"/>
      <c r="AP688" s="14"/>
      <c r="AQ688" s="14"/>
      <c r="AR688" s="14"/>
      <c r="AT688" s="2"/>
      <c r="AV688" s="6"/>
      <c r="AW688" t="e">
        <f>VLOOKUP(Таблица91112282710[[#This Row],[Название ПД1 для согласования]],ТаблПодрГазпром[],2,FALSE)</f>
        <v>#N/A</v>
      </c>
      <c r="AX688" s="6"/>
      <c r="AY688" t="e">
        <f>VLOOKUP(Таблица91112282710[[#This Row],[Название ПД2 для согласования]],ТаблПодрГазпром[],2,FALSE)</f>
        <v>#N/A</v>
      </c>
      <c r="AZ688" s="6"/>
      <c r="BA688" t="e">
        <f>VLOOKUP(Таблица91112282710[[#This Row],[Название ПД3 для согласования]],ТаблПодрГазпром[],2,FALSE)</f>
        <v>#N/A</v>
      </c>
      <c r="BB688" s="6"/>
      <c r="BC688" t="e">
        <f>VLOOKUP(Таблица91112282710[[#This Row],[Название ПД4 для согласования]],ТаблПодрГазпром[],2,FALSE)</f>
        <v>#N/A</v>
      </c>
      <c r="BD688" s="6"/>
      <c r="BE688" t="e">
        <f>VLOOKUP(Таблица91112282710[[#This Row],[Название ПД5 для согласования]],ТаблПодрГазпром[],2,FALSE)</f>
        <v>#N/A</v>
      </c>
      <c r="BF688" s="2"/>
      <c r="BG688" s="12"/>
      <c r="BH688" s="12"/>
      <c r="BI688" s="6"/>
      <c r="BJ688" t="e">
        <f>VLOOKUP(Таблица91112282710[[#This Row],[Название направления закупки]],ТаблНапрЗакуп[],2,FALSE)</f>
        <v>#N/A</v>
      </c>
      <c r="BK688" s="14"/>
      <c r="BL688" s="43" t="e">
        <f>VLOOKUP(Таблица91112282710[[#This Row],[Наименование подразделения-заявителя закупки (только для закупок ОАО "Газпром")]],ТаблПодрГазпром[],2,FALSE)</f>
        <v>#N/A</v>
      </c>
      <c r="BM688" s="14"/>
    </row>
    <row r="689" spans="1:65" x14ac:dyDescent="0.25">
      <c r="A689" s="2"/>
      <c r="B689" s="16"/>
      <c r="C689" s="6"/>
      <c r="D689" t="e">
        <f>VLOOKUP(Таблица91112282710[[#This Row],[Название документа, основания для закупки]],ТаблОснЗакуп[],2,FALSE)</f>
        <v>#N/A</v>
      </c>
      <c r="E689" s="2"/>
      <c r="F689" s="6"/>
      <c r="G689" s="41" t="e">
        <f>VLOOKUP(Таблица91112282710[[#This Row],[ Название раздела Плана]],ТаблРазделПлана4[],2,FALSE)</f>
        <v>#N/A</v>
      </c>
      <c r="H689" s="14"/>
      <c r="I689" s="14"/>
      <c r="J689" s="17"/>
      <c r="K689" s="17"/>
      <c r="L689" s="52"/>
      <c r="M689" s="51" t="e">
        <f>VLOOKUP(Таблица91112282710[[#This Row],[Предмет закупки для учета исключений  в годовом объеме закупок (Код исключения СМСП)]],ТаблИсключ,2,FALSE)</f>
        <v>#N/A</v>
      </c>
      <c r="N689" s="20"/>
      <c r="O689" s="12"/>
      <c r="P689" s="37"/>
      <c r="Q689" s="12"/>
      <c r="R689" s="12"/>
      <c r="S689" s="12"/>
      <c r="T689" s="16" t="e">
        <f>VLOOKUP(Таблица91112282710[[#This Row],[Ставка НДС]],ТаблицаСтавкиНДС[],2,FALSE)</f>
        <v>#N/A</v>
      </c>
      <c r="U689" s="6"/>
      <c r="V689" t="e">
        <f>VLOOKUP(Таблица91112282710[[#This Row],[Название источника финансирования]],ТаблИстФинанс[],2,FALSE)</f>
        <v>#N/A</v>
      </c>
      <c r="W689" s="2"/>
      <c r="X689" s="14"/>
      <c r="Y689" s="13"/>
      <c r="Z689" s="13"/>
      <c r="AA689" s="13"/>
      <c r="AB689" s="13"/>
      <c r="AC689" s="17"/>
      <c r="AD689" s="17"/>
      <c r="AE689" s="20"/>
      <c r="AF689" s="20"/>
      <c r="AG689" s="6"/>
      <c r="AH689" t="e">
        <f>VLOOKUP(Таблица91112282710[[#This Row],[Название способа закупки]],ТаблСпосЗакуп[],2,FALSE)</f>
        <v>#N/A</v>
      </c>
      <c r="AI689" s="6"/>
      <c r="AJ689" t="e">
        <f>VLOOKUP(Таблица91112282710[[#This Row],[Название формы конкурентной закупки]],ТаблФормЗакуп[],2,FALSE)</f>
        <v>#N/A</v>
      </c>
      <c r="AM689" s="14"/>
      <c r="AN689" s="14"/>
      <c r="AO689" s="15"/>
      <c r="AP689" s="14"/>
      <c r="AQ689" s="14"/>
      <c r="AR689" s="14"/>
      <c r="AT689" s="2"/>
      <c r="AV689" s="6"/>
      <c r="AW689" t="e">
        <f>VLOOKUP(Таблица91112282710[[#This Row],[Название ПД1 для согласования]],ТаблПодрГазпром[],2,FALSE)</f>
        <v>#N/A</v>
      </c>
      <c r="AX689" s="6"/>
      <c r="AY689" t="e">
        <f>VLOOKUP(Таблица91112282710[[#This Row],[Название ПД2 для согласования]],ТаблПодрГазпром[],2,FALSE)</f>
        <v>#N/A</v>
      </c>
      <c r="AZ689" s="6"/>
      <c r="BA689" t="e">
        <f>VLOOKUP(Таблица91112282710[[#This Row],[Название ПД3 для согласования]],ТаблПодрГазпром[],2,FALSE)</f>
        <v>#N/A</v>
      </c>
      <c r="BB689" s="6"/>
      <c r="BC689" t="e">
        <f>VLOOKUP(Таблица91112282710[[#This Row],[Название ПД4 для согласования]],ТаблПодрГазпром[],2,FALSE)</f>
        <v>#N/A</v>
      </c>
      <c r="BD689" s="6"/>
      <c r="BE689" t="e">
        <f>VLOOKUP(Таблица91112282710[[#This Row],[Название ПД5 для согласования]],ТаблПодрГазпром[],2,FALSE)</f>
        <v>#N/A</v>
      </c>
      <c r="BF689" s="2"/>
      <c r="BG689" s="12"/>
      <c r="BH689" s="12"/>
      <c r="BI689" s="6"/>
      <c r="BJ689" t="e">
        <f>VLOOKUP(Таблица91112282710[[#This Row],[Название направления закупки]],ТаблНапрЗакуп[],2,FALSE)</f>
        <v>#N/A</v>
      </c>
      <c r="BK689" s="14"/>
      <c r="BL689" s="44" t="e">
        <f>VLOOKUP(Таблица91112282710[[#This Row],[Наименование подразделения-заявителя закупки (только для закупок ОАО "Газпром")]],ТаблПодрГазпром[],2,FALSE)</f>
        <v>#N/A</v>
      </c>
      <c r="BM689" s="14"/>
    </row>
    <row r="690" spans="1:65" x14ac:dyDescent="0.25">
      <c r="A690" s="2"/>
      <c r="B690" s="16"/>
      <c r="C690" s="6"/>
      <c r="D690" t="e">
        <f>VLOOKUP(Таблица91112282710[[#This Row],[Название документа, основания для закупки]],ТаблОснЗакуп[],2,FALSE)</f>
        <v>#N/A</v>
      </c>
      <c r="E690" s="2"/>
      <c r="F690" s="6"/>
      <c r="G690" s="41" t="e">
        <f>VLOOKUP(Таблица91112282710[[#This Row],[ Название раздела Плана]],ТаблРазделПлана4[],2,FALSE)</f>
        <v>#N/A</v>
      </c>
      <c r="H690" s="14"/>
      <c r="I690" s="14"/>
      <c r="J690" s="17"/>
      <c r="K690" s="17"/>
      <c r="L690" s="52"/>
      <c r="M690" s="51" t="e">
        <f>VLOOKUP(Таблица91112282710[[#This Row],[Предмет закупки для учета исключений  в годовом объеме закупок (Код исключения СМСП)]],ТаблИсключ,2,FALSE)</f>
        <v>#N/A</v>
      </c>
      <c r="N690" s="20"/>
      <c r="O690" s="12"/>
      <c r="P690" s="37"/>
      <c r="Q690" s="12"/>
      <c r="R690" s="12"/>
      <c r="S690" s="12"/>
      <c r="T690" s="16" t="e">
        <f>VLOOKUP(Таблица91112282710[[#This Row],[Ставка НДС]],ТаблицаСтавкиНДС[],2,FALSE)</f>
        <v>#N/A</v>
      </c>
      <c r="U690" s="6"/>
      <c r="V690" t="e">
        <f>VLOOKUP(Таблица91112282710[[#This Row],[Название источника финансирования]],ТаблИстФинанс[],2,FALSE)</f>
        <v>#N/A</v>
      </c>
      <c r="W690" s="2"/>
      <c r="X690" s="14"/>
      <c r="Y690" s="13"/>
      <c r="Z690" s="13"/>
      <c r="AA690" s="13"/>
      <c r="AB690" s="13"/>
      <c r="AC690" s="17"/>
      <c r="AD690" s="17"/>
      <c r="AE690" s="20"/>
      <c r="AF690" s="20"/>
      <c r="AG690" s="6"/>
      <c r="AH690" t="e">
        <f>VLOOKUP(Таблица91112282710[[#This Row],[Название способа закупки]],ТаблСпосЗакуп[],2,FALSE)</f>
        <v>#N/A</v>
      </c>
      <c r="AI690" s="6"/>
      <c r="AJ690" t="e">
        <f>VLOOKUP(Таблица91112282710[[#This Row],[Название формы конкурентной закупки]],ТаблФормЗакуп[],2,FALSE)</f>
        <v>#N/A</v>
      </c>
      <c r="AM690" s="14"/>
      <c r="AN690" s="14"/>
      <c r="AO690" s="15"/>
      <c r="AP690" s="14"/>
      <c r="AQ690" s="14"/>
      <c r="AR690" s="14"/>
      <c r="AT690" s="2"/>
      <c r="AV690" s="6"/>
      <c r="AW690" t="e">
        <f>VLOOKUP(Таблица91112282710[[#This Row],[Название ПД1 для согласования]],ТаблПодрГазпром[],2,FALSE)</f>
        <v>#N/A</v>
      </c>
      <c r="AX690" s="6"/>
      <c r="AY690" t="e">
        <f>VLOOKUP(Таблица91112282710[[#This Row],[Название ПД2 для согласования]],ТаблПодрГазпром[],2,FALSE)</f>
        <v>#N/A</v>
      </c>
      <c r="AZ690" s="6"/>
      <c r="BA690" t="e">
        <f>VLOOKUP(Таблица91112282710[[#This Row],[Название ПД3 для согласования]],ТаблПодрГазпром[],2,FALSE)</f>
        <v>#N/A</v>
      </c>
      <c r="BB690" s="6"/>
      <c r="BC690" t="e">
        <f>VLOOKUP(Таблица91112282710[[#This Row],[Название ПД4 для согласования]],ТаблПодрГазпром[],2,FALSE)</f>
        <v>#N/A</v>
      </c>
      <c r="BD690" s="6"/>
      <c r="BE690" t="e">
        <f>VLOOKUP(Таблица91112282710[[#This Row],[Название ПД5 для согласования]],ТаблПодрГазпром[],2,FALSE)</f>
        <v>#N/A</v>
      </c>
      <c r="BF690" s="2"/>
      <c r="BG690" s="12"/>
      <c r="BH690" s="12"/>
      <c r="BI690" s="6"/>
      <c r="BJ690" t="e">
        <f>VLOOKUP(Таблица91112282710[[#This Row],[Название направления закупки]],ТаблНапрЗакуп[],2,FALSE)</f>
        <v>#N/A</v>
      </c>
      <c r="BK690" s="14"/>
      <c r="BL690" s="43" t="e">
        <f>VLOOKUP(Таблица91112282710[[#This Row],[Наименование подразделения-заявителя закупки (только для закупок ОАО "Газпром")]],ТаблПодрГазпром[],2,FALSE)</f>
        <v>#N/A</v>
      </c>
      <c r="BM690" s="14"/>
    </row>
    <row r="691" spans="1:65" x14ac:dyDescent="0.25">
      <c r="A691" s="2"/>
      <c r="B691" s="16"/>
      <c r="C691" s="6"/>
      <c r="D691" t="e">
        <f>VLOOKUP(Таблица91112282710[[#This Row],[Название документа, основания для закупки]],ТаблОснЗакуп[],2,FALSE)</f>
        <v>#N/A</v>
      </c>
      <c r="E691" s="2"/>
      <c r="F691" s="6"/>
      <c r="G691" s="41" t="e">
        <f>VLOOKUP(Таблица91112282710[[#This Row],[ Название раздела Плана]],ТаблРазделПлана4[],2,FALSE)</f>
        <v>#N/A</v>
      </c>
      <c r="H691" s="14"/>
      <c r="I691" s="14"/>
      <c r="J691" s="17"/>
      <c r="K691" s="17"/>
      <c r="L691" s="52"/>
      <c r="M691" s="51" t="e">
        <f>VLOOKUP(Таблица91112282710[[#This Row],[Предмет закупки для учета исключений  в годовом объеме закупок (Код исключения СМСП)]],ТаблИсключ,2,FALSE)</f>
        <v>#N/A</v>
      </c>
      <c r="N691" s="20"/>
      <c r="O691" s="12"/>
      <c r="P691" s="37"/>
      <c r="Q691" s="12"/>
      <c r="R691" s="12"/>
      <c r="S691" s="12"/>
      <c r="T691" s="16" t="e">
        <f>VLOOKUP(Таблица91112282710[[#This Row],[Ставка НДС]],ТаблицаСтавкиНДС[],2,FALSE)</f>
        <v>#N/A</v>
      </c>
      <c r="U691" s="6"/>
      <c r="V691" t="e">
        <f>VLOOKUP(Таблица91112282710[[#This Row],[Название источника финансирования]],ТаблИстФинанс[],2,FALSE)</f>
        <v>#N/A</v>
      </c>
      <c r="W691" s="2"/>
      <c r="X691" s="14"/>
      <c r="Y691" s="13"/>
      <c r="Z691" s="13"/>
      <c r="AA691" s="13"/>
      <c r="AB691" s="13"/>
      <c r="AC691" s="17"/>
      <c r="AD691" s="17"/>
      <c r="AE691" s="20"/>
      <c r="AF691" s="20"/>
      <c r="AG691" s="6"/>
      <c r="AH691" t="e">
        <f>VLOOKUP(Таблица91112282710[[#This Row],[Название способа закупки]],ТаблСпосЗакуп[],2,FALSE)</f>
        <v>#N/A</v>
      </c>
      <c r="AI691" s="6"/>
      <c r="AJ691" t="e">
        <f>VLOOKUP(Таблица91112282710[[#This Row],[Название формы конкурентной закупки]],ТаблФормЗакуп[],2,FALSE)</f>
        <v>#N/A</v>
      </c>
      <c r="AM691" s="14"/>
      <c r="AN691" s="14"/>
      <c r="AO691" s="15"/>
      <c r="AP691" s="14"/>
      <c r="AQ691" s="14"/>
      <c r="AR691" s="14"/>
      <c r="AT691" s="2"/>
      <c r="AV691" s="6"/>
      <c r="AW691" t="e">
        <f>VLOOKUP(Таблица91112282710[[#This Row],[Название ПД1 для согласования]],ТаблПодрГазпром[],2,FALSE)</f>
        <v>#N/A</v>
      </c>
      <c r="AX691" s="6"/>
      <c r="AY691" t="e">
        <f>VLOOKUP(Таблица91112282710[[#This Row],[Название ПД2 для согласования]],ТаблПодрГазпром[],2,FALSE)</f>
        <v>#N/A</v>
      </c>
      <c r="AZ691" s="6"/>
      <c r="BA691" t="e">
        <f>VLOOKUP(Таблица91112282710[[#This Row],[Название ПД3 для согласования]],ТаблПодрГазпром[],2,FALSE)</f>
        <v>#N/A</v>
      </c>
      <c r="BB691" s="6"/>
      <c r="BC691" t="e">
        <f>VLOOKUP(Таблица91112282710[[#This Row],[Название ПД4 для согласования]],ТаблПодрГазпром[],2,FALSE)</f>
        <v>#N/A</v>
      </c>
      <c r="BD691" s="6"/>
      <c r="BE691" t="e">
        <f>VLOOKUP(Таблица91112282710[[#This Row],[Название ПД5 для согласования]],ТаблПодрГазпром[],2,FALSE)</f>
        <v>#N/A</v>
      </c>
      <c r="BF691" s="2"/>
      <c r="BG691" s="12"/>
      <c r="BH691" s="12"/>
      <c r="BI691" s="6"/>
      <c r="BJ691" t="e">
        <f>VLOOKUP(Таблица91112282710[[#This Row],[Название направления закупки]],ТаблНапрЗакуп[],2,FALSE)</f>
        <v>#N/A</v>
      </c>
      <c r="BK691" s="14"/>
      <c r="BL691" s="44" t="e">
        <f>VLOOKUP(Таблица91112282710[[#This Row],[Наименование подразделения-заявителя закупки (только для закупок ОАО "Газпром")]],ТаблПодрГазпром[],2,FALSE)</f>
        <v>#N/A</v>
      </c>
      <c r="BM691" s="14"/>
    </row>
    <row r="692" spans="1:65" x14ac:dyDescent="0.25">
      <c r="A692" s="2"/>
      <c r="B692" s="16"/>
      <c r="C692" s="6"/>
      <c r="D692" t="e">
        <f>VLOOKUP(Таблица91112282710[[#This Row],[Название документа, основания для закупки]],ТаблОснЗакуп[],2,FALSE)</f>
        <v>#N/A</v>
      </c>
      <c r="E692" s="2"/>
      <c r="F692" s="6"/>
      <c r="G692" s="41" t="e">
        <f>VLOOKUP(Таблица91112282710[[#This Row],[ Название раздела Плана]],ТаблРазделПлана4[],2,FALSE)</f>
        <v>#N/A</v>
      </c>
      <c r="H692" s="14"/>
      <c r="I692" s="14"/>
      <c r="J692" s="17"/>
      <c r="K692" s="17"/>
      <c r="L692" s="52"/>
      <c r="M692" s="51" t="e">
        <f>VLOOKUP(Таблица91112282710[[#This Row],[Предмет закупки для учета исключений  в годовом объеме закупок (Код исключения СМСП)]],ТаблИсключ,2,FALSE)</f>
        <v>#N/A</v>
      </c>
      <c r="N692" s="20"/>
      <c r="O692" s="12"/>
      <c r="P692" s="37"/>
      <c r="Q692" s="12"/>
      <c r="R692" s="12"/>
      <c r="S692" s="12"/>
      <c r="T692" s="16" t="e">
        <f>VLOOKUP(Таблица91112282710[[#This Row],[Ставка НДС]],ТаблицаСтавкиНДС[],2,FALSE)</f>
        <v>#N/A</v>
      </c>
      <c r="U692" s="6"/>
      <c r="V692" t="e">
        <f>VLOOKUP(Таблица91112282710[[#This Row],[Название источника финансирования]],ТаблИстФинанс[],2,FALSE)</f>
        <v>#N/A</v>
      </c>
      <c r="W692" s="2"/>
      <c r="X692" s="14"/>
      <c r="Y692" s="13"/>
      <c r="Z692" s="13"/>
      <c r="AA692" s="13"/>
      <c r="AB692" s="13"/>
      <c r="AC692" s="17"/>
      <c r="AD692" s="17"/>
      <c r="AE692" s="20"/>
      <c r="AF692" s="20"/>
      <c r="AG692" s="6"/>
      <c r="AH692" t="e">
        <f>VLOOKUP(Таблица91112282710[[#This Row],[Название способа закупки]],ТаблСпосЗакуп[],2,FALSE)</f>
        <v>#N/A</v>
      </c>
      <c r="AI692" s="6"/>
      <c r="AJ692" t="e">
        <f>VLOOKUP(Таблица91112282710[[#This Row],[Название формы конкурентной закупки]],ТаблФормЗакуп[],2,FALSE)</f>
        <v>#N/A</v>
      </c>
      <c r="AM692" s="14"/>
      <c r="AN692" s="14"/>
      <c r="AO692" s="15"/>
      <c r="AP692" s="14"/>
      <c r="AQ692" s="14"/>
      <c r="AR692" s="14"/>
      <c r="AT692" s="2"/>
      <c r="AV692" s="6"/>
      <c r="AW692" t="e">
        <f>VLOOKUP(Таблица91112282710[[#This Row],[Название ПД1 для согласования]],ТаблПодрГазпром[],2,FALSE)</f>
        <v>#N/A</v>
      </c>
      <c r="AX692" s="6"/>
      <c r="AY692" t="e">
        <f>VLOOKUP(Таблица91112282710[[#This Row],[Название ПД2 для согласования]],ТаблПодрГазпром[],2,FALSE)</f>
        <v>#N/A</v>
      </c>
      <c r="AZ692" s="6"/>
      <c r="BA692" t="e">
        <f>VLOOKUP(Таблица91112282710[[#This Row],[Название ПД3 для согласования]],ТаблПодрГазпром[],2,FALSE)</f>
        <v>#N/A</v>
      </c>
      <c r="BB692" s="6"/>
      <c r="BC692" t="e">
        <f>VLOOKUP(Таблица91112282710[[#This Row],[Название ПД4 для согласования]],ТаблПодрГазпром[],2,FALSE)</f>
        <v>#N/A</v>
      </c>
      <c r="BD692" s="6"/>
      <c r="BE692" t="e">
        <f>VLOOKUP(Таблица91112282710[[#This Row],[Название ПД5 для согласования]],ТаблПодрГазпром[],2,FALSE)</f>
        <v>#N/A</v>
      </c>
      <c r="BF692" s="2"/>
      <c r="BG692" s="12"/>
      <c r="BH692" s="12"/>
      <c r="BI692" s="6"/>
      <c r="BJ692" t="e">
        <f>VLOOKUP(Таблица91112282710[[#This Row],[Название направления закупки]],ТаблНапрЗакуп[],2,FALSE)</f>
        <v>#N/A</v>
      </c>
      <c r="BK692" s="14"/>
      <c r="BL692" s="43" t="e">
        <f>VLOOKUP(Таблица91112282710[[#This Row],[Наименование подразделения-заявителя закупки (только для закупок ОАО "Газпром")]],ТаблПодрГазпром[],2,FALSE)</f>
        <v>#N/A</v>
      </c>
      <c r="BM692" s="14"/>
    </row>
    <row r="693" spans="1:65" x14ac:dyDescent="0.25">
      <c r="A693" s="2"/>
      <c r="B693" s="16"/>
      <c r="C693" s="6"/>
      <c r="D693" t="e">
        <f>VLOOKUP(Таблица91112282710[[#This Row],[Название документа, основания для закупки]],ТаблОснЗакуп[],2,FALSE)</f>
        <v>#N/A</v>
      </c>
      <c r="E693" s="2"/>
      <c r="F693" s="6"/>
      <c r="G693" s="41" t="e">
        <f>VLOOKUP(Таблица91112282710[[#This Row],[ Название раздела Плана]],ТаблРазделПлана4[],2,FALSE)</f>
        <v>#N/A</v>
      </c>
      <c r="H693" s="14"/>
      <c r="I693" s="14"/>
      <c r="J693" s="17"/>
      <c r="K693" s="17"/>
      <c r="L693" s="52"/>
      <c r="M693" s="51" t="e">
        <f>VLOOKUP(Таблица91112282710[[#This Row],[Предмет закупки для учета исключений  в годовом объеме закупок (Код исключения СМСП)]],ТаблИсключ,2,FALSE)</f>
        <v>#N/A</v>
      </c>
      <c r="N693" s="20"/>
      <c r="O693" s="12"/>
      <c r="P693" s="37"/>
      <c r="Q693" s="12"/>
      <c r="R693" s="12"/>
      <c r="S693" s="12"/>
      <c r="T693" s="16" t="e">
        <f>VLOOKUP(Таблица91112282710[[#This Row],[Ставка НДС]],ТаблицаСтавкиНДС[],2,FALSE)</f>
        <v>#N/A</v>
      </c>
      <c r="U693" s="6"/>
      <c r="V693" t="e">
        <f>VLOOKUP(Таблица91112282710[[#This Row],[Название источника финансирования]],ТаблИстФинанс[],2,FALSE)</f>
        <v>#N/A</v>
      </c>
      <c r="W693" s="2"/>
      <c r="X693" s="14"/>
      <c r="Y693" s="13"/>
      <c r="Z693" s="13"/>
      <c r="AA693" s="13"/>
      <c r="AB693" s="13"/>
      <c r="AC693" s="17"/>
      <c r="AD693" s="17"/>
      <c r="AE693" s="20"/>
      <c r="AF693" s="20"/>
      <c r="AG693" s="6"/>
      <c r="AH693" t="e">
        <f>VLOOKUP(Таблица91112282710[[#This Row],[Название способа закупки]],ТаблСпосЗакуп[],2,FALSE)</f>
        <v>#N/A</v>
      </c>
      <c r="AI693" s="6"/>
      <c r="AJ693" t="e">
        <f>VLOOKUP(Таблица91112282710[[#This Row],[Название формы конкурентной закупки]],ТаблФормЗакуп[],2,FALSE)</f>
        <v>#N/A</v>
      </c>
      <c r="AM693" s="14"/>
      <c r="AN693" s="14"/>
      <c r="AO693" s="15"/>
      <c r="AP693" s="14"/>
      <c r="AQ693" s="14"/>
      <c r="AR693" s="14"/>
      <c r="AT693" s="2"/>
      <c r="AV693" s="6"/>
      <c r="AW693" t="e">
        <f>VLOOKUP(Таблица91112282710[[#This Row],[Название ПД1 для согласования]],ТаблПодрГазпром[],2,FALSE)</f>
        <v>#N/A</v>
      </c>
      <c r="AX693" s="6"/>
      <c r="AY693" t="e">
        <f>VLOOKUP(Таблица91112282710[[#This Row],[Название ПД2 для согласования]],ТаблПодрГазпром[],2,FALSE)</f>
        <v>#N/A</v>
      </c>
      <c r="AZ693" s="6"/>
      <c r="BA693" t="e">
        <f>VLOOKUP(Таблица91112282710[[#This Row],[Название ПД3 для согласования]],ТаблПодрГазпром[],2,FALSE)</f>
        <v>#N/A</v>
      </c>
      <c r="BB693" s="6"/>
      <c r="BC693" t="e">
        <f>VLOOKUP(Таблица91112282710[[#This Row],[Название ПД4 для согласования]],ТаблПодрГазпром[],2,FALSE)</f>
        <v>#N/A</v>
      </c>
      <c r="BD693" s="6"/>
      <c r="BE693" t="e">
        <f>VLOOKUP(Таблица91112282710[[#This Row],[Название ПД5 для согласования]],ТаблПодрГазпром[],2,FALSE)</f>
        <v>#N/A</v>
      </c>
      <c r="BF693" s="2"/>
      <c r="BG693" s="12"/>
      <c r="BH693" s="12"/>
      <c r="BI693" s="6"/>
      <c r="BJ693" t="e">
        <f>VLOOKUP(Таблица91112282710[[#This Row],[Название направления закупки]],ТаблНапрЗакуп[],2,FALSE)</f>
        <v>#N/A</v>
      </c>
      <c r="BK693" s="14"/>
      <c r="BL693" s="44" t="e">
        <f>VLOOKUP(Таблица91112282710[[#This Row],[Наименование подразделения-заявителя закупки (только для закупок ОАО "Газпром")]],ТаблПодрГазпром[],2,FALSE)</f>
        <v>#N/A</v>
      </c>
      <c r="BM693" s="14"/>
    </row>
    <row r="694" spans="1:65" x14ac:dyDescent="0.25">
      <c r="A694" s="2"/>
      <c r="B694" s="16"/>
      <c r="C694" s="6"/>
      <c r="D694" t="e">
        <f>VLOOKUP(Таблица91112282710[[#This Row],[Название документа, основания для закупки]],ТаблОснЗакуп[],2,FALSE)</f>
        <v>#N/A</v>
      </c>
      <c r="E694" s="2"/>
      <c r="F694" s="6"/>
      <c r="G694" s="41" t="e">
        <f>VLOOKUP(Таблица91112282710[[#This Row],[ Название раздела Плана]],ТаблРазделПлана4[],2,FALSE)</f>
        <v>#N/A</v>
      </c>
      <c r="H694" s="14"/>
      <c r="I694" s="14"/>
      <c r="J694" s="17"/>
      <c r="K694" s="17"/>
      <c r="L694" s="52"/>
      <c r="M694" s="51" t="e">
        <f>VLOOKUP(Таблица91112282710[[#This Row],[Предмет закупки для учета исключений  в годовом объеме закупок (Код исключения СМСП)]],ТаблИсключ,2,FALSE)</f>
        <v>#N/A</v>
      </c>
      <c r="N694" s="20"/>
      <c r="O694" s="12"/>
      <c r="P694" s="37"/>
      <c r="Q694" s="12"/>
      <c r="R694" s="12"/>
      <c r="S694" s="12"/>
      <c r="T694" s="16" t="e">
        <f>VLOOKUP(Таблица91112282710[[#This Row],[Ставка НДС]],ТаблицаСтавкиНДС[],2,FALSE)</f>
        <v>#N/A</v>
      </c>
      <c r="U694" s="6"/>
      <c r="V694" t="e">
        <f>VLOOKUP(Таблица91112282710[[#This Row],[Название источника финансирования]],ТаблИстФинанс[],2,FALSE)</f>
        <v>#N/A</v>
      </c>
      <c r="W694" s="2"/>
      <c r="X694" s="14"/>
      <c r="Y694" s="13"/>
      <c r="Z694" s="13"/>
      <c r="AA694" s="13"/>
      <c r="AB694" s="13"/>
      <c r="AC694" s="17"/>
      <c r="AD694" s="17"/>
      <c r="AE694" s="20"/>
      <c r="AF694" s="20"/>
      <c r="AG694" s="6"/>
      <c r="AH694" t="e">
        <f>VLOOKUP(Таблица91112282710[[#This Row],[Название способа закупки]],ТаблСпосЗакуп[],2,FALSE)</f>
        <v>#N/A</v>
      </c>
      <c r="AI694" s="6"/>
      <c r="AJ694" t="e">
        <f>VLOOKUP(Таблица91112282710[[#This Row],[Название формы конкурентной закупки]],ТаблФормЗакуп[],2,FALSE)</f>
        <v>#N/A</v>
      </c>
      <c r="AM694" s="14"/>
      <c r="AN694" s="14"/>
      <c r="AO694" s="15"/>
      <c r="AP694" s="14"/>
      <c r="AQ694" s="14"/>
      <c r="AR694" s="14"/>
      <c r="AT694" s="2"/>
      <c r="AV694" s="6"/>
      <c r="AW694" t="e">
        <f>VLOOKUP(Таблица91112282710[[#This Row],[Название ПД1 для согласования]],ТаблПодрГазпром[],2,FALSE)</f>
        <v>#N/A</v>
      </c>
      <c r="AX694" s="6"/>
      <c r="AY694" t="e">
        <f>VLOOKUP(Таблица91112282710[[#This Row],[Название ПД2 для согласования]],ТаблПодрГазпром[],2,FALSE)</f>
        <v>#N/A</v>
      </c>
      <c r="AZ694" s="6"/>
      <c r="BA694" t="e">
        <f>VLOOKUP(Таблица91112282710[[#This Row],[Название ПД3 для согласования]],ТаблПодрГазпром[],2,FALSE)</f>
        <v>#N/A</v>
      </c>
      <c r="BB694" s="6"/>
      <c r="BC694" t="e">
        <f>VLOOKUP(Таблица91112282710[[#This Row],[Название ПД4 для согласования]],ТаблПодрГазпром[],2,FALSE)</f>
        <v>#N/A</v>
      </c>
      <c r="BD694" s="6"/>
      <c r="BE694" t="e">
        <f>VLOOKUP(Таблица91112282710[[#This Row],[Название ПД5 для согласования]],ТаблПодрГазпром[],2,FALSE)</f>
        <v>#N/A</v>
      </c>
      <c r="BF694" s="2"/>
      <c r="BG694" s="12"/>
      <c r="BH694" s="12"/>
      <c r="BI694" s="6"/>
      <c r="BJ694" t="e">
        <f>VLOOKUP(Таблица91112282710[[#This Row],[Название направления закупки]],ТаблНапрЗакуп[],2,FALSE)</f>
        <v>#N/A</v>
      </c>
      <c r="BK694" s="14"/>
      <c r="BL694" s="43" t="e">
        <f>VLOOKUP(Таблица91112282710[[#This Row],[Наименование подразделения-заявителя закупки (только для закупок ОАО "Газпром")]],ТаблПодрГазпром[],2,FALSE)</f>
        <v>#N/A</v>
      </c>
      <c r="BM694" s="14"/>
    </row>
    <row r="695" spans="1:65" x14ac:dyDescent="0.25">
      <c r="A695" s="2"/>
      <c r="B695" s="16"/>
      <c r="C695" s="6"/>
      <c r="D695" t="e">
        <f>VLOOKUP(Таблица91112282710[[#This Row],[Название документа, основания для закупки]],ТаблОснЗакуп[],2,FALSE)</f>
        <v>#N/A</v>
      </c>
      <c r="E695" s="2"/>
      <c r="F695" s="6"/>
      <c r="G695" s="41" t="e">
        <f>VLOOKUP(Таблица91112282710[[#This Row],[ Название раздела Плана]],ТаблРазделПлана4[],2,FALSE)</f>
        <v>#N/A</v>
      </c>
      <c r="H695" s="14"/>
      <c r="I695" s="14"/>
      <c r="J695" s="17"/>
      <c r="K695" s="17"/>
      <c r="L695" s="52"/>
      <c r="M695" s="51" t="e">
        <f>VLOOKUP(Таблица91112282710[[#This Row],[Предмет закупки для учета исключений  в годовом объеме закупок (Код исключения СМСП)]],ТаблИсключ,2,FALSE)</f>
        <v>#N/A</v>
      </c>
      <c r="N695" s="20"/>
      <c r="O695" s="12"/>
      <c r="P695" s="37"/>
      <c r="Q695" s="12"/>
      <c r="R695" s="12"/>
      <c r="S695" s="12"/>
      <c r="T695" s="16" t="e">
        <f>VLOOKUP(Таблица91112282710[[#This Row],[Ставка НДС]],ТаблицаСтавкиНДС[],2,FALSE)</f>
        <v>#N/A</v>
      </c>
      <c r="U695" s="6"/>
      <c r="V695" t="e">
        <f>VLOOKUP(Таблица91112282710[[#This Row],[Название источника финансирования]],ТаблИстФинанс[],2,FALSE)</f>
        <v>#N/A</v>
      </c>
      <c r="W695" s="2"/>
      <c r="X695" s="14"/>
      <c r="Y695" s="13"/>
      <c r="Z695" s="13"/>
      <c r="AA695" s="13"/>
      <c r="AB695" s="13"/>
      <c r="AC695" s="17"/>
      <c r="AD695" s="17"/>
      <c r="AE695" s="20"/>
      <c r="AF695" s="20"/>
      <c r="AG695" s="6"/>
      <c r="AH695" t="e">
        <f>VLOOKUP(Таблица91112282710[[#This Row],[Название способа закупки]],ТаблСпосЗакуп[],2,FALSE)</f>
        <v>#N/A</v>
      </c>
      <c r="AI695" s="6"/>
      <c r="AJ695" t="e">
        <f>VLOOKUP(Таблица91112282710[[#This Row],[Название формы конкурентной закупки]],ТаблФормЗакуп[],2,FALSE)</f>
        <v>#N/A</v>
      </c>
      <c r="AM695" s="14"/>
      <c r="AN695" s="14"/>
      <c r="AO695" s="15"/>
      <c r="AP695" s="14"/>
      <c r="AQ695" s="14"/>
      <c r="AR695" s="14"/>
      <c r="AT695" s="2"/>
      <c r="AV695" s="6"/>
      <c r="AW695" t="e">
        <f>VLOOKUP(Таблица91112282710[[#This Row],[Название ПД1 для согласования]],ТаблПодрГазпром[],2,FALSE)</f>
        <v>#N/A</v>
      </c>
      <c r="AX695" s="6"/>
      <c r="AY695" t="e">
        <f>VLOOKUP(Таблица91112282710[[#This Row],[Название ПД2 для согласования]],ТаблПодрГазпром[],2,FALSE)</f>
        <v>#N/A</v>
      </c>
      <c r="AZ695" s="6"/>
      <c r="BA695" t="e">
        <f>VLOOKUP(Таблица91112282710[[#This Row],[Название ПД3 для согласования]],ТаблПодрГазпром[],2,FALSE)</f>
        <v>#N/A</v>
      </c>
      <c r="BB695" s="6"/>
      <c r="BC695" t="e">
        <f>VLOOKUP(Таблица91112282710[[#This Row],[Название ПД4 для согласования]],ТаблПодрГазпром[],2,FALSE)</f>
        <v>#N/A</v>
      </c>
      <c r="BD695" s="6"/>
      <c r="BE695" t="e">
        <f>VLOOKUP(Таблица91112282710[[#This Row],[Название ПД5 для согласования]],ТаблПодрГазпром[],2,FALSE)</f>
        <v>#N/A</v>
      </c>
      <c r="BF695" s="2"/>
      <c r="BG695" s="12"/>
      <c r="BH695" s="12"/>
      <c r="BI695" s="6"/>
      <c r="BJ695" t="e">
        <f>VLOOKUP(Таблица91112282710[[#This Row],[Название направления закупки]],ТаблНапрЗакуп[],2,FALSE)</f>
        <v>#N/A</v>
      </c>
      <c r="BK695" s="14"/>
      <c r="BL695" s="44" t="e">
        <f>VLOOKUP(Таблица91112282710[[#This Row],[Наименование подразделения-заявителя закупки (только для закупок ОАО "Газпром")]],ТаблПодрГазпром[],2,FALSE)</f>
        <v>#N/A</v>
      </c>
      <c r="BM695" s="14"/>
    </row>
    <row r="696" spans="1:65" x14ac:dyDescent="0.25">
      <c r="A696" s="2"/>
      <c r="B696" s="16"/>
      <c r="C696" s="6"/>
      <c r="D696" t="e">
        <f>VLOOKUP(Таблица91112282710[[#This Row],[Название документа, основания для закупки]],ТаблОснЗакуп[],2,FALSE)</f>
        <v>#N/A</v>
      </c>
      <c r="E696" s="2"/>
      <c r="F696" s="6"/>
      <c r="G696" s="41" t="e">
        <f>VLOOKUP(Таблица91112282710[[#This Row],[ Название раздела Плана]],ТаблРазделПлана4[],2,FALSE)</f>
        <v>#N/A</v>
      </c>
      <c r="H696" s="14"/>
      <c r="I696" s="14"/>
      <c r="J696" s="17"/>
      <c r="K696" s="17"/>
      <c r="L696" s="52"/>
      <c r="M696" s="51" t="e">
        <f>VLOOKUP(Таблица91112282710[[#This Row],[Предмет закупки для учета исключений  в годовом объеме закупок (Код исключения СМСП)]],ТаблИсключ,2,FALSE)</f>
        <v>#N/A</v>
      </c>
      <c r="N696" s="20"/>
      <c r="O696" s="12"/>
      <c r="P696" s="37"/>
      <c r="Q696" s="12"/>
      <c r="R696" s="12"/>
      <c r="S696" s="12"/>
      <c r="T696" s="16" t="e">
        <f>VLOOKUP(Таблица91112282710[[#This Row],[Ставка НДС]],ТаблицаСтавкиНДС[],2,FALSE)</f>
        <v>#N/A</v>
      </c>
      <c r="U696" s="6"/>
      <c r="V696" t="e">
        <f>VLOOKUP(Таблица91112282710[[#This Row],[Название источника финансирования]],ТаблИстФинанс[],2,FALSE)</f>
        <v>#N/A</v>
      </c>
      <c r="W696" s="2"/>
      <c r="X696" s="14"/>
      <c r="Y696" s="13"/>
      <c r="Z696" s="13"/>
      <c r="AA696" s="13"/>
      <c r="AB696" s="13"/>
      <c r="AC696" s="17"/>
      <c r="AD696" s="17"/>
      <c r="AE696" s="20"/>
      <c r="AF696" s="20"/>
      <c r="AG696" s="6"/>
      <c r="AH696" t="e">
        <f>VLOOKUP(Таблица91112282710[[#This Row],[Название способа закупки]],ТаблСпосЗакуп[],2,FALSE)</f>
        <v>#N/A</v>
      </c>
      <c r="AI696" s="6"/>
      <c r="AJ696" t="e">
        <f>VLOOKUP(Таблица91112282710[[#This Row],[Название формы конкурентной закупки]],ТаблФормЗакуп[],2,FALSE)</f>
        <v>#N/A</v>
      </c>
      <c r="AM696" s="14"/>
      <c r="AN696" s="14"/>
      <c r="AO696" s="15"/>
      <c r="AP696" s="14"/>
      <c r="AQ696" s="14"/>
      <c r="AR696" s="14"/>
      <c r="AT696" s="2"/>
      <c r="AV696" s="6"/>
      <c r="AW696" t="e">
        <f>VLOOKUP(Таблица91112282710[[#This Row],[Название ПД1 для согласования]],ТаблПодрГазпром[],2,FALSE)</f>
        <v>#N/A</v>
      </c>
      <c r="AX696" s="6"/>
      <c r="AY696" t="e">
        <f>VLOOKUP(Таблица91112282710[[#This Row],[Название ПД2 для согласования]],ТаблПодрГазпром[],2,FALSE)</f>
        <v>#N/A</v>
      </c>
      <c r="AZ696" s="6"/>
      <c r="BA696" t="e">
        <f>VLOOKUP(Таблица91112282710[[#This Row],[Название ПД3 для согласования]],ТаблПодрГазпром[],2,FALSE)</f>
        <v>#N/A</v>
      </c>
      <c r="BB696" s="6"/>
      <c r="BC696" t="e">
        <f>VLOOKUP(Таблица91112282710[[#This Row],[Название ПД4 для согласования]],ТаблПодрГазпром[],2,FALSE)</f>
        <v>#N/A</v>
      </c>
      <c r="BD696" s="6"/>
      <c r="BE696" t="e">
        <f>VLOOKUP(Таблица91112282710[[#This Row],[Название ПД5 для согласования]],ТаблПодрГазпром[],2,FALSE)</f>
        <v>#N/A</v>
      </c>
      <c r="BF696" s="2"/>
      <c r="BG696" s="12"/>
      <c r="BH696" s="12"/>
      <c r="BI696" s="6"/>
      <c r="BJ696" t="e">
        <f>VLOOKUP(Таблица91112282710[[#This Row],[Название направления закупки]],ТаблНапрЗакуп[],2,FALSE)</f>
        <v>#N/A</v>
      </c>
      <c r="BK696" s="14"/>
      <c r="BL696" s="43" t="e">
        <f>VLOOKUP(Таблица91112282710[[#This Row],[Наименование подразделения-заявителя закупки (только для закупок ОАО "Газпром")]],ТаблПодрГазпром[],2,FALSE)</f>
        <v>#N/A</v>
      </c>
      <c r="BM696" s="14"/>
    </row>
    <row r="697" spans="1:65" x14ac:dyDescent="0.25">
      <c r="A697" s="2"/>
      <c r="B697" s="16"/>
      <c r="C697" s="6"/>
      <c r="D697" t="e">
        <f>VLOOKUP(Таблица91112282710[[#This Row],[Название документа, основания для закупки]],ТаблОснЗакуп[],2,FALSE)</f>
        <v>#N/A</v>
      </c>
      <c r="E697" s="2"/>
      <c r="F697" s="6"/>
      <c r="G697" s="41" t="e">
        <f>VLOOKUP(Таблица91112282710[[#This Row],[ Название раздела Плана]],ТаблРазделПлана4[],2,FALSE)</f>
        <v>#N/A</v>
      </c>
      <c r="H697" s="14"/>
      <c r="I697" s="14"/>
      <c r="J697" s="17"/>
      <c r="K697" s="17"/>
      <c r="L697" s="52"/>
      <c r="M697" s="51" t="e">
        <f>VLOOKUP(Таблица91112282710[[#This Row],[Предмет закупки для учета исключений  в годовом объеме закупок (Код исключения СМСП)]],ТаблИсключ,2,FALSE)</f>
        <v>#N/A</v>
      </c>
      <c r="N697" s="20"/>
      <c r="O697" s="12"/>
      <c r="P697" s="37"/>
      <c r="Q697" s="12"/>
      <c r="R697" s="12"/>
      <c r="S697" s="12"/>
      <c r="T697" s="16" t="e">
        <f>VLOOKUP(Таблица91112282710[[#This Row],[Ставка НДС]],ТаблицаСтавкиНДС[],2,FALSE)</f>
        <v>#N/A</v>
      </c>
      <c r="U697" s="6"/>
      <c r="V697" t="e">
        <f>VLOOKUP(Таблица91112282710[[#This Row],[Название источника финансирования]],ТаблИстФинанс[],2,FALSE)</f>
        <v>#N/A</v>
      </c>
      <c r="W697" s="2"/>
      <c r="X697" s="14"/>
      <c r="Y697" s="13"/>
      <c r="Z697" s="13"/>
      <c r="AA697" s="13"/>
      <c r="AB697" s="13"/>
      <c r="AC697" s="17"/>
      <c r="AD697" s="17"/>
      <c r="AE697" s="20"/>
      <c r="AF697" s="20"/>
      <c r="AG697" s="6"/>
      <c r="AH697" t="e">
        <f>VLOOKUP(Таблица91112282710[[#This Row],[Название способа закупки]],ТаблСпосЗакуп[],2,FALSE)</f>
        <v>#N/A</v>
      </c>
      <c r="AI697" s="6"/>
      <c r="AJ697" t="e">
        <f>VLOOKUP(Таблица91112282710[[#This Row],[Название формы конкурентной закупки]],ТаблФормЗакуп[],2,FALSE)</f>
        <v>#N/A</v>
      </c>
      <c r="AM697" s="14"/>
      <c r="AN697" s="14"/>
      <c r="AO697" s="15"/>
      <c r="AP697" s="14"/>
      <c r="AQ697" s="14"/>
      <c r="AR697" s="14"/>
      <c r="AT697" s="2"/>
      <c r="AV697" s="6"/>
      <c r="AW697" t="e">
        <f>VLOOKUP(Таблица91112282710[[#This Row],[Название ПД1 для согласования]],ТаблПодрГазпром[],2,FALSE)</f>
        <v>#N/A</v>
      </c>
      <c r="AX697" s="6"/>
      <c r="AY697" t="e">
        <f>VLOOKUP(Таблица91112282710[[#This Row],[Название ПД2 для согласования]],ТаблПодрГазпром[],2,FALSE)</f>
        <v>#N/A</v>
      </c>
      <c r="AZ697" s="6"/>
      <c r="BA697" t="e">
        <f>VLOOKUP(Таблица91112282710[[#This Row],[Название ПД3 для согласования]],ТаблПодрГазпром[],2,FALSE)</f>
        <v>#N/A</v>
      </c>
      <c r="BB697" s="6"/>
      <c r="BC697" t="e">
        <f>VLOOKUP(Таблица91112282710[[#This Row],[Название ПД4 для согласования]],ТаблПодрГазпром[],2,FALSE)</f>
        <v>#N/A</v>
      </c>
      <c r="BD697" s="6"/>
      <c r="BE697" t="e">
        <f>VLOOKUP(Таблица91112282710[[#This Row],[Название ПД5 для согласования]],ТаблПодрГазпром[],2,FALSE)</f>
        <v>#N/A</v>
      </c>
      <c r="BF697" s="2"/>
      <c r="BG697" s="12"/>
      <c r="BH697" s="12"/>
      <c r="BI697" s="6"/>
      <c r="BJ697" t="e">
        <f>VLOOKUP(Таблица91112282710[[#This Row],[Название направления закупки]],ТаблНапрЗакуп[],2,FALSE)</f>
        <v>#N/A</v>
      </c>
      <c r="BK697" s="14"/>
      <c r="BL697" s="44" t="e">
        <f>VLOOKUP(Таблица91112282710[[#This Row],[Наименование подразделения-заявителя закупки (только для закупок ОАО "Газпром")]],ТаблПодрГазпром[],2,FALSE)</f>
        <v>#N/A</v>
      </c>
      <c r="BM697" s="14"/>
    </row>
    <row r="698" spans="1:65" x14ac:dyDescent="0.25">
      <c r="A698" s="2"/>
      <c r="B698" s="16"/>
      <c r="C698" s="6"/>
      <c r="D698" t="e">
        <f>VLOOKUP(Таблица91112282710[[#This Row],[Название документа, основания для закупки]],ТаблОснЗакуп[],2,FALSE)</f>
        <v>#N/A</v>
      </c>
      <c r="E698" s="2"/>
      <c r="F698" s="6"/>
      <c r="G698" s="41" t="e">
        <f>VLOOKUP(Таблица91112282710[[#This Row],[ Название раздела Плана]],ТаблРазделПлана4[],2,FALSE)</f>
        <v>#N/A</v>
      </c>
      <c r="H698" s="14"/>
      <c r="I698" s="14"/>
      <c r="J698" s="17"/>
      <c r="K698" s="17"/>
      <c r="L698" s="52"/>
      <c r="M698" s="51" t="e">
        <f>VLOOKUP(Таблица91112282710[[#This Row],[Предмет закупки для учета исключений  в годовом объеме закупок (Код исключения СМСП)]],ТаблИсключ,2,FALSE)</f>
        <v>#N/A</v>
      </c>
      <c r="N698" s="20"/>
      <c r="O698" s="12"/>
      <c r="P698" s="37"/>
      <c r="Q698" s="12"/>
      <c r="R698" s="12"/>
      <c r="S698" s="12"/>
      <c r="T698" s="16" t="e">
        <f>VLOOKUP(Таблица91112282710[[#This Row],[Ставка НДС]],ТаблицаСтавкиНДС[],2,FALSE)</f>
        <v>#N/A</v>
      </c>
      <c r="U698" s="6"/>
      <c r="V698" t="e">
        <f>VLOOKUP(Таблица91112282710[[#This Row],[Название источника финансирования]],ТаблИстФинанс[],2,FALSE)</f>
        <v>#N/A</v>
      </c>
      <c r="W698" s="2"/>
      <c r="X698" s="14"/>
      <c r="Y698" s="13"/>
      <c r="Z698" s="13"/>
      <c r="AA698" s="13"/>
      <c r="AB698" s="13"/>
      <c r="AC698" s="17"/>
      <c r="AD698" s="17"/>
      <c r="AE698" s="20"/>
      <c r="AF698" s="20"/>
      <c r="AG698" s="6"/>
      <c r="AH698" t="e">
        <f>VLOOKUP(Таблица91112282710[[#This Row],[Название способа закупки]],ТаблСпосЗакуп[],2,FALSE)</f>
        <v>#N/A</v>
      </c>
      <c r="AI698" s="6"/>
      <c r="AJ698" t="e">
        <f>VLOOKUP(Таблица91112282710[[#This Row],[Название формы конкурентной закупки]],ТаблФормЗакуп[],2,FALSE)</f>
        <v>#N/A</v>
      </c>
      <c r="AM698" s="14"/>
      <c r="AN698" s="14"/>
      <c r="AO698" s="15"/>
      <c r="AP698" s="14"/>
      <c r="AQ698" s="14"/>
      <c r="AR698" s="14"/>
      <c r="AT698" s="2"/>
      <c r="AV698" s="6"/>
      <c r="AW698" t="e">
        <f>VLOOKUP(Таблица91112282710[[#This Row],[Название ПД1 для согласования]],ТаблПодрГазпром[],2,FALSE)</f>
        <v>#N/A</v>
      </c>
      <c r="AX698" s="6"/>
      <c r="AY698" t="e">
        <f>VLOOKUP(Таблица91112282710[[#This Row],[Название ПД2 для согласования]],ТаблПодрГазпром[],2,FALSE)</f>
        <v>#N/A</v>
      </c>
      <c r="AZ698" s="6"/>
      <c r="BA698" t="e">
        <f>VLOOKUP(Таблица91112282710[[#This Row],[Название ПД3 для согласования]],ТаблПодрГазпром[],2,FALSE)</f>
        <v>#N/A</v>
      </c>
      <c r="BB698" s="6"/>
      <c r="BC698" t="e">
        <f>VLOOKUP(Таблица91112282710[[#This Row],[Название ПД4 для согласования]],ТаблПодрГазпром[],2,FALSE)</f>
        <v>#N/A</v>
      </c>
      <c r="BD698" s="6"/>
      <c r="BE698" t="e">
        <f>VLOOKUP(Таблица91112282710[[#This Row],[Название ПД5 для согласования]],ТаблПодрГазпром[],2,FALSE)</f>
        <v>#N/A</v>
      </c>
      <c r="BF698" s="2"/>
      <c r="BG698" s="12"/>
      <c r="BH698" s="12"/>
      <c r="BI698" s="6"/>
      <c r="BJ698" t="e">
        <f>VLOOKUP(Таблица91112282710[[#This Row],[Название направления закупки]],ТаблНапрЗакуп[],2,FALSE)</f>
        <v>#N/A</v>
      </c>
      <c r="BK698" s="14"/>
      <c r="BL698" s="43" t="e">
        <f>VLOOKUP(Таблица91112282710[[#This Row],[Наименование подразделения-заявителя закупки (только для закупок ОАО "Газпром")]],ТаблПодрГазпром[],2,FALSE)</f>
        <v>#N/A</v>
      </c>
      <c r="BM698" s="14"/>
    </row>
    <row r="699" spans="1:65" x14ac:dyDescent="0.25">
      <c r="A699" s="2"/>
      <c r="B699" s="16"/>
      <c r="C699" s="6"/>
      <c r="D699" t="e">
        <f>VLOOKUP(Таблица91112282710[[#This Row],[Название документа, основания для закупки]],ТаблОснЗакуп[],2,FALSE)</f>
        <v>#N/A</v>
      </c>
      <c r="E699" s="2"/>
      <c r="F699" s="6"/>
      <c r="G699" s="41" t="e">
        <f>VLOOKUP(Таблица91112282710[[#This Row],[ Название раздела Плана]],ТаблРазделПлана4[],2,FALSE)</f>
        <v>#N/A</v>
      </c>
      <c r="H699" s="14"/>
      <c r="I699" s="14"/>
      <c r="J699" s="17"/>
      <c r="K699" s="17"/>
      <c r="L699" s="52"/>
      <c r="M699" s="51" t="e">
        <f>VLOOKUP(Таблица91112282710[[#This Row],[Предмет закупки для учета исключений  в годовом объеме закупок (Код исключения СМСП)]],ТаблИсключ,2,FALSE)</f>
        <v>#N/A</v>
      </c>
      <c r="N699" s="20"/>
      <c r="O699" s="12"/>
      <c r="P699" s="37"/>
      <c r="Q699" s="12"/>
      <c r="R699" s="12"/>
      <c r="S699" s="12"/>
      <c r="T699" s="16" t="e">
        <f>VLOOKUP(Таблица91112282710[[#This Row],[Ставка НДС]],ТаблицаСтавкиНДС[],2,FALSE)</f>
        <v>#N/A</v>
      </c>
      <c r="U699" s="6"/>
      <c r="V699" t="e">
        <f>VLOOKUP(Таблица91112282710[[#This Row],[Название источника финансирования]],ТаблИстФинанс[],2,FALSE)</f>
        <v>#N/A</v>
      </c>
      <c r="W699" s="2"/>
      <c r="X699" s="14"/>
      <c r="Y699" s="13"/>
      <c r="Z699" s="13"/>
      <c r="AA699" s="13"/>
      <c r="AB699" s="13"/>
      <c r="AC699" s="17"/>
      <c r="AD699" s="17"/>
      <c r="AE699" s="20"/>
      <c r="AF699" s="20"/>
      <c r="AG699" s="6"/>
      <c r="AH699" t="e">
        <f>VLOOKUP(Таблица91112282710[[#This Row],[Название способа закупки]],ТаблСпосЗакуп[],2,FALSE)</f>
        <v>#N/A</v>
      </c>
      <c r="AI699" s="6"/>
      <c r="AJ699" t="e">
        <f>VLOOKUP(Таблица91112282710[[#This Row],[Название формы конкурентной закупки]],ТаблФормЗакуп[],2,FALSE)</f>
        <v>#N/A</v>
      </c>
      <c r="AM699" s="14"/>
      <c r="AN699" s="14"/>
      <c r="AO699" s="15"/>
      <c r="AP699" s="14"/>
      <c r="AQ699" s="14"/>
      <c r="AR699" s="14"/>
      <c r="AT699" s="2"/>
      <c r="AV699" s="6"/>
      <c r="AW699" t="e">
        <f>VLOOKUP(Таблица91112282710[[#This Row],[Название ПД1 для согласования]],ТаблПодрГазпром[],2,FALSE)</f>
        <v>#N/A</v>
      </c>
      <c r="AX699" s="6"/>
      <c r="AY699" t="e">
        <f>VLOOKUP(Таблица91112282710[[#This Row],[Название ПД2 для согласования]],ТаблПодрГазпром[],2,FALSE)</f>
        <v>#N/A</v>
      </c>
      <c r="AZ699" s="6"/>
      <c r="BA699" t="e">
        <f>VLOOKUP(Таблица91112282710[[#This Row],[Название ПД3 для согласования]],ТаблПодрГазпром[],2,FALSE)</f>
        <v>#N/A</v>
      </c>
      <c r="BB699" s="6"/>
      <c r="BC699" t="e">
        <f>VLOOKUP(Таблица91112282710[[#This Row],[Название ПД4 для согласования]],ТаблПодрГазпром[],2,FALSE)</f>
        <v>#N/A</v>
      </c>
      <c r="BD699" s="6"/>
      <c r="BE699" t="e">
        <f>VLOOKUP(Таблица91112282710[[#This Row],[Название ПД5 для согласования]],ТаблПодрГазпром[],2,FALSE)</f>
        <v>#N/A</v>
      </c>
      <c r="BF699" s="2"/>
      <c r="BG699" s="12"/>
      <c r="BH699" s="12"/>
      <c r="BI699" s="6"/>
      <c r="BJ699" t="e">
        <f>VLOOKUP(Таблица91112282710[[#This Row],[Название направления закупки]],ТаблНапрЗакуп[],2,FALSE)</f>
        <v>#N/A</v>
      </c>
      <c r="BK699" s="14"/>
      <c r="BL699" s="44" t="e">
        <f>VLOOKUP(Таблица91112282710[[#This Row],[Наименование подразделения-заявителя закупки (только для закупок ОАО "Газпром")]],ТаблПодрГазпром[],2,FALSE)</f>
        <v>#N/A</v>
      </c>
      <c r="BM699" s="14"/>
    </row>
    <row r="700" spans="1:65" x14ac:dyDescent="0.25">
      <c r="A700" s="2"/>
      <c r="B700" s="16"/>
      <c r="C700" s="6"/>
      <c r="D700" t="e">
        <f>VLOOKUP(Таблица91112282710[[#This Row],[Название документа, основания для закупки]],ТаблОснЗакуп[],2,FALSE)</f>
        <v>#N/A</v>
      </c>
      <c r="E700" s="2"/>
      <c r="F700" s="6"/>
      <c r="G700" s="41" t="e">
        <f>VLOOKUP(Таблица91112282710[[#This Row],[ Название раздела Плана]],ТаблРазделПлана4[],2,FALSE)</f>
        <v>#N/A</v>
      </c>
      <c r="H700" s="14"/>
      <c r="I700" s="14"/>
      <c r="J700" s="17"/>
      <c r="K700" s="17"/>
      <c r="L700" s="52"/>
      <c r="M700" s="51" t="e">
        <f>VLOOKUP(Таблица91112282710[[#This Row],[Предмет закупки для учета исключений  в годовом объеме закупок (Код исключения СМСП)]],ТаблИсключ,2,FALSE)</f>
        <v>#N/A</v>
      </c>
      <c r="N700" s="20"/>
      <c r="O700" s="12"/>
      <c r="P700" s="37"/>
      <c r="Q700" s="12"/>
      <c r="R700" s="12"/>
      <c r="S700" s="12"/>
      <c r="T700" s="16" t="e">
        <f>VLOOKUP(Таблица91112282710[[#This Row],[Ставка НДС]],ТаблицаСтавкиНДС[],2,FALSE)</f>
        <v>#N/A</v>
      </c>
      <c r="U700" s="6"/>
      <c r="V700" t="e">
        <f>VLOOKUP(Таблица91112282710[[#This Row],[Название источника финансирования]],ТаблИстФинанс[],2,FALSE)</f>
        <v>#N/A</v>
      </c>
      <c r="W700" s="2"/>
      <c r="X700" s="14"/>
      <c r="Y700" s="13"/>
      <c r="Z700" s="13"/>
      <c r="AA700" s="13"/>
      <c r="AB700" s="13"/>
      <c r="AC700" s="17"/>
      <c r="AD700" s="17"/>
      <c r="AE700" s="20"/>
      <c r="AF700" s="20"/>
      <c r="AG700" s="6"/>
      <c r="AH700" t="e">
        <f>VLOOKUP(Таблица91112282710[[#This Row],[Название способа закупки]],ТаблСпосЗакуп[],2,FALSE)</f>
        <v>#N/A</v>
      </c>
      <c r="AI700" s="6"/>
      <c r="AJ700" t="e">
        <f>VLOOKUP(Таблица91112282710[[#This Row],[Название формы конкурентной закупки]],ТаблФормЗакуп[],2,FALSE)</f>
        <v>#N/A</v>
      </c>
      <c r="AM700" s="14"/>
      <c r="AN700" s="14"/>
      <c r="AO700" s="15"/>
      <c r="AP700" s="14"/>
      <c r="AQ700" s="14"/>
      <c r="AR700" s="14"/>
      <c r="AT700" s="2"/>
      <c r="AV700" s="6"/>
      <c r="AW700" t="e">
        <f>VLOOKUP(Таблица91112282710[[#This Row],[Название ПД1 для согласования]],ТаблПодрГазпром[],2,FALSE)</f>
        <v>#N/A</v>
      </c>
      <c r="AX700" s="6"/>
      <c r="AY700" t="e">
        <f>VLOOKUP(Таблица91112282710[[#This Row],[Название ПД2 для согласования]],ТаблПодрГазпром[],2,FALSE)</f>
        <v>#N/A</v>
      </c>
      <c r="AZ700" s="6"/>
      <c r="BA700" t="e">
        <f>VLOOKUP(Таблица91112282710[[#This Row],[Название ПД3 для согласования]],ТаблПодрГазпром[],2,FALSE)</f>
        <v>#N/A</v>
      </c>
      <c r="BB700" s="6"/>
      <c r="BC700" t="e">
        <f>VLOOKUP(Таблица91112282710[[#This Row],[Название ПД4 для согласования]],ТаблПодрГазпром[],2,FALSE)</f>
        <v>#N/A</v>
      </c>
      <c r="BD700" s="6"/>
      <c r="BE700" t="e">
        <f>VLOOKUP(Таблица91112282710[[#This Row],[Название ПД5 для согласования]],ТаблПодрГазпром[],2,FALSE)</f>
        <v>#N/A</v>
      </c>
      <c r="BF700" s="2"/>
      <c r="BG700" s="12"/>
      <c r="BH700" s="12"/>
      <c r="BI700" s="6"/>
      <c r="BJ700" t="e">
        <f>VLOOKUP(Таблица91112282710[[#This Row],[Название направления закупки]],ТаблНапрЗакуп[],2,FALSE)</f>
        <v>#N/A</v>
      </c>
      <c r="BK700" s="14"/>
      <c r="BL700" s="43" t="e">
        <f>VLOOKUP(Таблица91112282710[[#This Row],[Наименование подразделения-заявителя закупки (только для закупок ОАО "Газпром")]],ТаблПодрГазпром[],2,FALSE)</f>
        <v>#N/A</v>
      </c>
      <c r="BM700" s="14"/>
    </row>
    <row r="701" spans="1:65" x14ac:dyDescent="0.25">
      <c r="A701" s="2"/>
      <c r="B701" s="16"/>
      <c r="C701" s="6"/>
      <c r="D701" t="e">
        <f>VLOOKUP(Таблица91112282710[[#This Row],[Название документа, основания для закупки]],ТаблОснЗакуп[],2,FALSE)</f>
        <v>#N/A</v>
      </c>
      <c r="E701" s="2"/>
      <c r="F701" s="6"/>
      <c r="G701" s="41" t="e">
        <f>VLOOKUP(Таблица91112282710[[#This Row],[ Название раздела Плана]],ТаблРазделПлана4[],2,FALSE)</f>
        <v>#N/A</v>
      </c>
      <c r="H701" s="14"/>
      <c r="I701" s="14"/>
      <c r="J701" s="17"/>
      <c r="K701" s="17"/>
      <c r="L701" s="52"/>
      <c r="M701" s="51" t="e">
        <f>VLOOKUP(Таблица91112282710[[#This Row],[Предмет закупки для учета исключений  в годовом объеме закупок (Код исключения СМСП)]],ТаблИсключ,2,FALSE)</f>
        <v>#N/A</v>
      </c>
      <c r="N701" s="20"/>
      <c r="O701" s="12"/>
      <c r="P701" s="37"/>
      <c r="Q701" s="12"/>
      <c r="R701" s="12"/>
      <c r="S701" s="12"/>
      <c r="T701" s="16" t="e">
        <f>VLOOKUP(Таблица91112282710[[#This Row],[Ставка НДС]],ТаблицаСтавкиНДС[],2,FALSE)</f>
        <v>#N/A</v>
      </c>
      <c r="U701" s="6"/>
      <c r="V701" t="e">
        <f>VLOOKUP(Таблица91112282710[[#This Row],[Название источника финансирования]],ТаблИстФинанс[],2,FALSE)</f>
        <v>#N/A</v>
      </c>
      <c r="W701" s="2"/>
      <c r="X701" s="14"/>
      <c r="Y701" s="13"/>
      <c r="Z701" s="13"/>
      <c r="AA701" s="13"/>
      <c r="AB701" s="13"/>
      <c r="AC701" s="17"/>
      <c r="AD701" s="17"/>
      <c r="AE701" s="20"/>
      <c r="AF701" s="20"/>
      <c r="AG701" s="6"/>
      <c r="AH701" t="e">
        <f>VLOOKUP(Таблица91112282710[[#This Row],[Название способа закупки]],ТаблСпосЗакуп[],2,FALSE)</f>
        <v>#N/A</v>
      </c>
      <c r="AI701" s="6"/>
      <c r="AJ701" t="e">
        <f>VLOOKUP(Таблица91112282710[[#This Row],[Название формы конкурентной закупки]],ТаблФормЗакуп[],2,FALSE)</f>
        <v>#N/A</v>
      </c>
      <c r="AM701" s="14"/>
      <c r="AN701" s="14"/>
      <c r="AO701" s="15"/>
      <c r="AP701" s="14"/>
      <c r="AQ701" s="14"/>
      <c r="AR701" s="14"/>
      <c r="AT701" s="2"/>
      <c r="AV701" s="6"/>
      <c r="AW701" t="e">
        <f>VLOOKUP(Таблица91112282710[[#This Row],[Название ПД1 для согласования]],ТаблПодрГазпром[],2,FALSE)</f>
        <v>#N/A</v>
      </c>
      <c r="AX701" s="6"/>
      <c r="AY701" t="e">
        <f>VLOOKUP(Таблица91112282710[[#This Row],[Название ПД2 для согласования]],ТаблПодрГазпром[],2,FALSE)</f>
        <v>#N/A</v>
      </c>
      <c r="AZ701" s="6"/>
      <c r="BA701" t="e">
        <f>VLOOKUP(Таблица91112282710[[#This Row],[Название ПД3 для согласования]],ТаблПодрГазпром[],2,FALSE)</f>
        <v>#N/A</v>
      </c>
      <c r="BB701" s="6"/>
      <c r="BC701" t="e">
        <f>VLOOKUP(Таблица91112282710[[#This Row],[Название ПД4 для согласования]],ТаблПодрГазпром[],2,FALSE)</f>
        <v>#N/A</v>
      </c>
      <c r="BD701" s="6"/>
      <c r="BE701" t="e">
        <f>VLOOKUP(Таблица91112282710[[#This Row],[Название ПД5 для согласования]],ТаблПодрГазпром[],2,FALSE)</f>
        <v>#N/A</v>
      </c>
      <c r="BF701" s="2"/>
      <c r="BG701" s="12"/>
      <c r="BH701" s="12"/>
      <c r="BI701" s="6"/>
      <c r="BJ701" t="e">
        <f>VLOOKUP(Таблица91112282710[[#This Row],[Название направления закупки]],ТаблНапрЗакуп[],2,FALSE)</f>
        <v>#N/A</v>
      </c>
      <c r="BK701" s="14"/>
      <c r="BL701" s="44" t="e">
        <f>VLOOKUP(Таблица91112282710[[#This Row],[Наименование подразделения-заявителя закупки (только для закупок ОАО "Газпром")]],ТаблПодрГазпром[],2,FALSE)</f>
        <v>#N/A</v>
      </c>
      <c r="BM701" s="14"/>
    </row>
    <row r="702" spans="1:65" x14ac:dyDescent="0.25">
      <c r="A702" s="2"/>
      <c r="B702" s="16"/>
      <c r="C702" s="6"/>
      <c r="D702" t="e">
        <f>VLOOKUP(Таблица91112282710[[#This Row],[Название документа, основания для закупки]],ТаблОснЗакуп[],2,FALSE)</f>
        <v>#N/A</v>
      </c>
      <c r="E702" s="2"/>
      <c r="F702" s="6"/>
      <c r="G702" s="41" t="e">
        <f>VLOOKUP(Таблица91112282710[[#This Row],[ Название раздела Плана]],ТаблРазделПлана4[],2,FALSE)</f>
        <v>#N/A</v>
      </c>
      <c r="H702" s="14"/>
      <c r="I702" s="14"/>
      <c r="J702" s="17"/>
      <c r="K702" s="17"/>
      <c r="L702" s="52"/>
      <c r="M702" s="51" t="e">
        <f>VLOOKUP(Таблица91112282710[[#This Row],[Предмет закупки для учета исключений  в годовом объеме закупок (Код исключения СМСП)]],ТаблИсключ,2,FALSE)</f>
        <v>#N/A</v>
      </c>
      <c r="N702" s="20"/>
      <c r="O702" s="12"/>
      <c r="P702" s="37"/>
      <c r="Q702" s="12"/>
      <c r="R702" s="12"/>
      <c r="S702" s="12"/>
      <c r="T702" s="16" t="e">
        <f>VLOOKUP(Таблица91112282710[[#This Row],[Ставка НДС]],ТаблицаСтавкиНДС[],2,FALSE)</f>
        <v>#N/A</v>
      </c>
      <c r="U702" s="6"/>
      <c r="V702" t="e">
        <f>VLOOKUP(Таблица91112282710[[#This Row],[Название источника финансирования]],ТаблИстФинанс[],2,FALSE)</f>
        <v>#N/A</v>
      </c>
      <c r="W702" s="2"/>
      <c r="X702" s="14"/>
      <c r="Y702" s="13"/>
      <c r="Z702" s="13"/>
      <c r="AA702" s="13"/>
      <c r="AB702" s="13"/>
      <c r="AC702" s="17"/>
      <c r="AD702" s="17"/>
      <c r="AE702" s="20"/>
      <c r="AF702" s="20"/>
      <c r="AG702" s="6"/>
      <c r="AH702" t="e">
        <f>VLOOKUP(Таблица91112282710[[#This Row],[Название способа закупки]],ТаблСпосЗакуп[],2,FALSE)</f>
        <v>#N/A</v>
      </c>
      <c r="AI702" s="6"/>
      <c r="AJ702" t="e">
        <f>VLOOKUP(Таблица91112282710[[#This Row],[Название формы конкурентной закупки]],ТаблФормЗакуп[],2,FALSE)</f>
        <v>#N/A</v>
      </c>
      <c r="AM702" s="14"/>
      <c r="AN702" s="14"/>
      <c r="AO702" s="15"/>
      <c r="AP702" s="14"/>
      <c r="AQ702" s="14"/>
      <c r="AR702" s="14"/>
      <c r="AT702" s="2"/>
      <c r="AV702" s="6"/>
      <c r="AW702" t="e">
        <f>VLOOKUP(Таблица91112282710[[#This Row],[Название ПД1 для согласования]],ТаблПодрГазпром[],2,FALSE)</f>
        <v>#N/A</v>
      </c>
      <c r="AX702" s="6"/>
      <c r="AY702" t="e">
        <f>VLOOKUP(Таблица91112282710[[#This Row],[Название ПД2 для согласования]],ТаблПодрГазпром[],2,FALSE)</f>
        <v>#N/A</v>
      </c>
      <c r="AZ702" s="6"/>
      <c r="BA702" t="e">
        <f>VLOOKUP(Таблица91112282710[[#This Row],[Название ПД3 для согласования]],ТаблПодрГазпром[],2,FALSE)</f>
        <v>#N/A</v>
      </c>
      <c r="BB702" s="6"/>
      <c r="BC702" t="e">
        <f>VLOOKUP(Таблица91112282710[[#This Row],[Название ПД4 для согласования]],ТаблПодрГазпром[],2,FALSE)</f>
        <v>#N/A</v>
      </c>
      <c r="BD702" s="6"/>
      <c r="BE702" t="e">
        <f>VLOOKUP(Таблица91112282710[[#This Row],[Название ПД5 для согласования]],ТаблПодрГазпром[],2,FALSE)</f>
        <v>#N/A</v>
      </c>
      <c r="BF702" s="2"/>
      <c r="BG702" s="12"/>
      <c r="BH702" s="12"/>
      <c r="BI702" s="6"/>
      <c r="BJ702" t="e">
        <f>VLOOKUP(Таблица91112282710[[#This Row],[Название направления закупки]],ТаблНапрЗакуп[],2,FALSE)</f>
        <v>#N/A</v>
      </c>
      <c r="BK702" s="14"/>
      <c r="BL702" s="43" t="e">
        <f>VLOOKUP(Таблица91112282710[[#This Row],[Наименование подразделения-заявителя закупки (только для закупок ОАО "Газпром")]],ТаблПодрГазпром[],2,FALSE)</f>
        <v>#N/A</v>
      </c>
      <c r="BM702" s="14"/>
    </row>
    <row r="703" spans="1:65" x14ac:dyDescent="0.25">
      <c r="A703" s="2"/>
      <c r="B703" s="16"/>
      <c r="C703" s="6"/>
      <c r="D703" t="e">
        <f>VLOOKUP(Таблица91112282710[[#This Row],[Название документа, основания для закупки]],ТаблОснЗакуп[],2,FALSE)</f>
        <v>#N/A</v>
      </c>
      <c r="E703" s="2"/>
      <c r="F703" s="6"/>
      <c r="G703" s="41" t="e">
        <f>VLOOKUP(Таблица91112282710[[#This Row],[ Название раздела Плана]],ТаблРазделПлана4[],2,FALSE)</f>
        <v>#N/A</v>
      </c>
      <c r="H703" s="14"/>
      <c r="I703" s="14"/>
      <c r="J703" s="17"/>
      <c r="K703" s="17"/>
      <c r="L703" s="52"/>
      <c r="M703" s="51" t="e">
        <f>VLOOKUP(Таблица91112282710[[#This Row],[Предмет закупки для учета исключений  в годовом объеме закупок (Код исключения СМСП)]],ТаблИсключ,2,FALSE)</f>
        <v>#N/A</v>
      </c>
      <c r="N703" s="20"/>
      <c r="O703" s="12"/>
      <c r="P703" s="37"/>
      <c r="Q703" s="12"/>
      <c r="R703" s="12"/>
      <c r="S703" s="12"/>
      <c r="T703" s="16" t="e">
        <f>VLOOKUP(Таблица91112282710[[#This Row],[Ставка НДС]],ТаблицаСтавкиНДС[],2,FALSE)</f>
        <v>#N/A</v>
      </c>
      <c r="U703" s="6"/>
      <c r="V703" t="e">
        <f>VLOOKUP(Таблица91112282710[[#This Row],[Название источника финансирования]],ТаблИстФинанс[],2,FALSE)</f>
        <v>#N/A</v>
      </c>
      <c r="W703" s="2"/>
      <c r="X703" s="14"/>
      <c r="Y703" s="13"/>
      <c r="Z703" s="13"/>
      <c r="AA703" s="13"/>
      <c r="AB703" s="13"/>
      <c r="AC703" s="17"/>
      <c r="AD703" s="17"/>
      <c r="AE703" s="20"/>
      <c r="AF703" s="20"/>
      <c r="AG703" s="6"/>
      <c r="AH703" t="e">
        <f>VLOOKUP(Таблица91112282710[[#This Row],[Название способа закупки]],ТаблСпосЗакуп[],2,FALSE)</f>
        <v>#N/A</v>
      </c>
      <c r="AI703" s="6"/>
      <c r="AJ703" t="e">
        <f>VLOOKUP(Таблица91112282710[[#This Row],[Название формы конкурентной закупки]],ТаблФормЗакуп[],2,FALSE)</f>
        <v>#N/A</v>
      </c>
      <c r="AM703" s="14"/>
      <c r="AN703" s="14"/>
      <c r="AO703" s="15"/>
      <c r="AP703" s="14"/>
      <c r="AQ703" s="14"/>
      <c r="AR703" s="14"/>
      <c r="AT703" s="2"/>
      <c r="AV703" s="6"/>
      <c r="AW703" t="e">
        <f>VLOOKUP(Таблица91112282710[[#This Row],[Название ПД1 для согласования]],ТаблПодрГазпром[],2,FALSE)</f>
        <v>#N/A</v>
      </c>
      <c r="AX703" s="6"/>
      <c r="AY703" t="e">
        <f>VLOOKUP(Таблица91112282710[[#This Row],[Название ПД2 для согласования]],ТаблПодрГазпром[],2,FALSE)</f>
        <v>#N/A</v>
      </c>
      <c r="AZ703" s="6"/>
      <c r="BA703" t="e">
        <f>VLOOKUP(Таблица91112282710[[#This Row],[Название ПД3 для согласования]],ТаблПодрГазпром[],2,FALSE)</f>
        <v>#N/A</v>
      </c>
      <c r="BB703" s="6"/>
      <c r="BC703" t="e">
        <f>VLOOKUP(Таблица91112282710[[#This Row],[Название ПД4 для согласования]],ТаблПодрГазпром[],2,FALSE)</f>
        <v>#N/A</v>
      </c>
      <c r="BD703" s="6"/>
      <c r="BE703" t="e">
        <f>VLOOKUP(Таблица91112282710[[#This Row],[Название ПД5 для согласования]],ТаблПодрГазпром[],2,FALSE)</f>
        <v>#N/A</v>
      </c>
      <c r="BF703" s="2"/>
      <c r="BG703" s="12"/>
      <c r="BH703" s="12"/>
      <c r="BI703" s="6"/>
      <c r="BJ703" t="e">
        <f>VLOOKUP(Таблица91112282710[[#This Row],[Название направления закупки]],ТаблНапрЗакуп[],2,FALSE)</f>
        <v>#N/A</v>
      </c>
      <c r="BK703" s="14"/>
      <c r="BL703" s="44" t="e">
        <f>VLOOKUP(Таблица91112282710[[#This Row],[Наименование подразделения-заявителя закупки (только для закупок ОАО "Газпром")]],ТаблПодрГазпром[],2,FALSE)</f>
        <v>#N/A</v>
      </c>
      <c r="BM703" s="14"/>
    </row>
    <row r="704" spans="1:65" x14ac:dyDescent="0.25">
      <c r="A704" s="2"/>
      <c r="B704" s="16"/>
      <c r="C704" s="6"/>
      <c r="D704" t="e">
        <f>VLOOKUP(Таблица91112282710[[#This Row],[Название документа, основания для закупки]],ТаблОснЗакуп[],2,FALSE)</f>
        <v>#N/A</v>
      </c>
      <c r="E704" s="2"/>
      <c r="F704" s="6"/>
      <c r="G704" s="41" t="e">
        <f>VLOOKUP(Таблица91112282710[[#This Row],[ Название раздела Плана]],ТаблРазделПлана4[],2,FALSE)</f>
        <v>#N/A</v>
      </c>
      <c r="H704" s="14"/>
      <c r="I704" s="14"/>
      <c r="J704" s="17"/>
      <c r="K704" s="17"/>
      <c r="L704" s="52"/>
      <c r="M704" s="51" t="e">
        <f>VLOOKUP(Таблица91112282710[[#This Row],[Предмет закупки для учета исключений  в годовом объеме закупок (Код исключения СМСП)]],ТаблИсключ,2,FALSE)</f>
        <v>#N/A</v>
      </c>
      <c r="N704" s="20"/>
      <c r="O704" s="12"/>
      <c r="P704" s="37"/>
      <c r="Q704" s="12"/>
      <c r="R704" s="12"/>
      <c r="S704" s="12"/>
      <c r="T704" s="16" t="e">
        <f>VLOOKUP(Таблица91112282710[[#This Row],[Ставка НДС]],ТаблицаСтавкиНДС[],2,FALSE)</f>
        <v>#N/A</v>
      </c>
      <c r="U704" s="6"/>
      <c r="V704" t="e">
        <f>VLOOKUP(Таблица91112282710[[#This Row],[Название источника финансирования]],ТаблИстФинанс[],2,FALSE)</f>
        <v>#N/A</v>
      </c>
      <c r="W704" s="2"/>
      <c r="X704" s="14"/>
      <c r="Y704" s="13"/>
      <c r="Z704" s="13"/>
      <c r="AA704" s="13"/>
      <c r="AB704" s="13"/>
      <c r="AC704" s="17"/>
      <c r="AD704" s="17"/>
      <c r="AE704" s="20"/>
      <c r="AF704" s="20"/>
      <c r="AG704" s="6"/>
      <c r="AH704" t="e">
        <f>VLOOKUP(Таблица91112282710[[#This Row],[Название способа закупки]],ТаблСпосЗакуп[],2,FALSE)</f>
        <v>#N/A</v>
      </c>
      <c r="AI704" s="6"/>
      <c r="AJ704" t="e">
        <f>VLOOKUP(Таблица91112282710[[#This Row],[Название формы конкурентной закупки]],ТаблФормЗакуп[],2,FALSE)</f>
        <v>#N/A</v>
      </c>
      <c r="AM704" s="14"/>
      <c r="AN704" s="14"/>
      <c r="AO704" s="15"/>
      <c r="AP704" s="14"/>
      <c r="AQ704" s="14"/>
      <c r="AR704" s="14"/>
      <c r="AT704" s="2"/>
      <c r="AV704" s="6"/>
      <c r="AW704" t="e">
        <f>VLOOKUP(Таблица91112282710[[#This Row],[Название ПД1 для согласования]],ТаблПодрГазпром[],2,FALSE)</f>
        <v>#N/A</v>
      </c>
      <c r="AX704" s="6"/>
      <c r="AY704" t="e">
        <f>VLOOKUP(Таблица91112282710[[#This Row],[Название ПД2 для согласования]],ТаблПодрГазпром[],2,FALSE)</f>
        <v>#N/A</v>
      </c>
      <c r="AZ704" s="6"/>
      <c r="BA704" t="e">
        <f>VLOOKUP(Таблица91112282710[[#This Row],[Название ПД3 для согласования]],ТаблПодрГазпром[],2,FALSE)</f>
        <v>#N/A</v>
      </c>
      <c r="BB704" s="6"/>
      <c r="BC704" t="e">
        <f>VLOOKUP(Таблица91112282710[[#This Row],[Название ПД4 для согласования]],ТаблПодрГазпром[],2,FALSE)</f>
        <v>#N/A</v>
      </c>
      <c r="BD704" s="6"/>
      <c r="BE704" t="e">
        <f>VLOOKUP(Таблица91112282710[[#This Row],[Название ПД5 для согласования]],ТаблПодрГазпром[],2,FALSE)</f>
        <v>#N/A</v>
      </c>
      <c r="BF704" s="2"/>
      <c r="BG704" s="12"/>
      <c r="BH704" s="12"/>
      <c r="BI704" s="6"/>
      <c r="BJ704" t="e">
        <f>VLOOKUP(Таблица91112282710[[#This Row],[Название направления закупки]],ТаблНапрЗакуп[],2,FALSE)</f>
        <v>#N/A</v>
      </c>
      <c r="BK704" s="14"/>
      <c r="BL704" s="43" t="e">
        <f>VLOOKUP(Таблица91112282710[[#This Row],[Наименование подразделения-заявителя закупки (только для закупок ОАО "Газпром")]],ТаблПодрГазпром[],2,FALSE)</f>
        <v>#N/A</v>
      </c>
      <c r="BM704" s="14"/>
    </row>
    <row r="705" spans="1:65" x14ac:dyDescent="0.25">
      <c r="A705" s="2"/>
      <c r="B705" s="16"/>
      <c r="C705" s="6"/>
      <c r="D705" t="e">
        <f>VLOOKUP(Таблица91112282710[[#This Row],[Название документа, основания для закупки]],ТаблОснЗакуп[],2,FALSE)</f>
        <v>#N/A</v>
      </c>
      <c r="E705" s="2"/>
      <c r="F705" s="6"/>
      <c r="G705" s="41" t="e">
        <f>VLOOKUP(Таблица91112282710[[#This Row],[ Название раздела Плана]],ТаблРазделПлана4[],2,FALSE)</f>
        <v>#N/A</v>
      </c>
      <c r="H705" s="14"/>
      <c r="I705" s="14"/>
      <c r="J705" s="17"/>
      <c r="K705" s="17"/>
      <c r="L705" s="52"/>
      <c r="M705" s="51" t="e">
        <f>VLOOKUP(Таблица91112282710[[#This Row],[Предмет закупки для учета исключений  в годовом объеме закупок (Код исключения СМСП)]],ТаблИсключ,2,FALSE)</f>
        <v>#N/A</v>
      </c>
      <c r="N705" s="20"/>
      <c r="O705" s="12"/>
      <c r="P705" s="37"/>
      <c r="Q705" s="12"/>
      <c r="R705" s="12"/>
      <c r="S705" s="12"/>
      <c r="T705" s="16" t="e">
        <f>VLOOKUP(Таблица91112282710[[#This Row],[Ставка НДС]],ТаблицаСтавкиНДС[],2,FALSE)</f>
        <v>#N/A</v>
      </c>
      <c r="U705" s="6"/>
      <c r="V705" t="e">
        <f>VLOOKUP(Таблица91112282710[[#This Row],[Название источника финансирования]],ТаблИстФинанс[],2,FALSE)</f>
        <v>#N/A</v>
      </c>
      <c r="W705" s="2"/>
      <c r="X705" s="14"/>
      <c r="Y705" s="13"/>
      <c r="Z705" s="13"/>
      <c r="AA705" s="13"/>
      <c r="AB705" s="13"/>
      <c r="AC705" s="17"/>
      <c r="AD705" s="17"/>
      <c r="AE705" s="20"/>
      <c r="AF705" s="20"/>
      <c r="AG705" s="6"/>
      <c r="AH705" t="e">
        <f>VLOOKUP(Таблица91112282710[[#This Row],[Название способа закупки]],ТаблСпосЗакуп[],2,FALSE)</f>
        <v>#N/A</v>
      </c>
      <c r="AI705" s="6"/>
      <c r="AJ705" t="e">
        <f>VLOOKUP(Таблица91112282710[[#This Row],[Название формы конкурентной закупки]],ТаблФормЗакуп[],2,FALSE)</f>
        <v>#N/A</v>
      </c>
      <c r="AM705" s="14"/>
      <c r="AN705" s="14"/>
      <c r="AO705" s="15"/>
      <c r="AP705" s="14"/>
      <c r="AQ705" s="14"/>
      <c r="AR705" s="14"/>
      <c r="AT705" s="2"/>
      <c r="AV705" s="6"/>
      <c r="AW705" t="e">
        <f>VLOOKUP(Таблица91112282710[[#This Row],[Название ПД1 для согласования]],ТаблПодрГазпром[],2,FALSE)</f>
        <v>#N/A</v>
      </c>
      <c r="AX705" s="6"/>
      <c r="AY705" t="e">
        <f>VLOOKUP(Таблица91112282710[[#This Row],[Название ПД2 для согласования]],ТаблПодрГазпром[],2,FALSE)</f>
        <v>#N/A</v>
      </c>
      <c r="AZ705" s="6"/>
      <c r="BA705" t="e">
        <f>VLOOKUP(Таблица91112282710[[#This Row],[Название ПД3 для согласования]],ТаблПодрГазпром[],2,FALSE)</f>
        <v>#N/A</v>
      </c>
      <c r="BB705" s="6"/>
      <c r="BC705" t="e">
        <f>VLOOKUP(Таблица91112282710[[#This Row],[Название ПД4 для согласования]],ТаблПодрГазпром[],2,FALSE)</f>
        <v>#N/A</v>
      </c>
      <c r="BD705" s="6"/>
      <c r="BE705" t="e">
        <f>VLOOKUP(Таблица91112282710[[#This Row],[Название ПД5 для согласования]],ТаблПодрГазпром[],2,FALSE)</f>
        <v>#N/A</v>
      </c>
      <c r="BF705" s="2"/>
      <c r="BG705" s="12"/>
      <c r="BH705" s="12"/>
      <c r="BI705" s="6"/>
      <c r="BJ705" t="e">
        <f>VLOOKUP(Таблица91112282710[[#This Row],[Название направления закупки]],ТаблНапрЗакуп[],2,FALSE)</f>
        <v>#N/A</v>
      </c>
      <c r="BK705" s="14"/>
      <c r="BL705" s="44" t="e">
        <f>VLOOKUP(Таблица91112282710[[#This Row],[Наименование подразделения-заявителя закупки (только для закупок ОАО "Газпром")]],ТаблПодрГазпром[],2,FALSE)</f>
        <v>#N/A</v>
      </c>
      <c r="BM705" s="14"/>
    </row>
    <row r="706" spans="1:65" x14ac:dyDescent="0.25">
      <c r="A706" s="2"/>
      <c r="B706" s="16"/>
      <c r="C706" s="6"/>
      <c r="D706" t="e">
        <f>VLOOKUP(Таблица91112282710[[#This Row],[Название документа, основания для закупки]],ТаблОснЗакуп[],2,FALSE)</f>
        <v>#N/A</v>
      </c>
      <c r="E706" s="2"/>
      <c r="F706" s="6"/>
      <c r="G706" s="41" t="e">
        <f>VLOOKUP(Таблица91112282710[[#This Row],[ Название раздела Плана]],ТаблРазделПлана4[],2,FALSE)</f>
        <v>#N/A</v>
      </c>
      <c r="H706" s="14"/>
      <c r="I706" s="14"/>
      <c r="J706" s="17"/>
      <c r="K706" s="17"/>
      <c r="L706" s="52"/>
      <c r="M706" s="51" t="e">
        <f>VLOOKUP(Таблица91112282710[[#This Row],[Предмет закупки для учета исключений  в годовом объеме закупок (Код исключения СМСП)]],ТаблИсключ,2,FALSE)</f>
        <v>#N/A</v>
      </c>
      <c r="N706" s="20"/>
      <c r="O706" s="12"/>
      <c r="P706" s="37"/>
      <c r="Q706" s="12"/>
      <c r="R706" s="12"/>
      <c r="S706" s="12"/>
      <c r="T706" s="16" t="e">
        <f>VLOOKUP(Таблица91112282710[[#This Row],[Ставка НДС]],ТаблицаСтавкиНДС[],2,FALSE)</f>
        <v>#N/A</v>
      </c>
      <c r="U706" s="6"/>
      <c r="V706" t="e">
        <f>VLOOKUP(Таблица91112282710[[#This Row],[Название источника финансирования]],ТаблИстФинанс[],2,FALSE)</f>
        <v>#N/A</v>
      </c>
      <c r="W706" s="2"/>
      <c r="X706" s="14"/>
      <c r="Y706" s="13"/>
      <c r="Z706" s="13"/>
      <c r="AA706" s="13"/>
      <c r="AB706" s="13"/>
      <c r="AC706" s="17"/>
      <c r="AD706" s="17"/>
      <c r="AE706" s="20"/>
      <c r="AF706" s="20"/>
      <c r="AG706" s="6"/>
      <c r="AH706" t="e">
        <f>VLOOKUP(Таблица91112282710[[#This Row],[Название способа закупки]],ТаблСпосЗакуп[],2,FALSE)</f>
        <v>#N/A</v>
      </c>
      <c r="AI706" s="6"/>
      <c r="AJ706" t="e">
        <f>VLOOKUP(Таблица91112282710[[#This Row],[Название формы конкурентной закупки]],ТаблФормЗакуп[],2,FALSE)</f>
        <v>#N/A</v>
      </c>
      <c r="AM706" s="14"/>
      <c r="AN706" s="14"/>
      <c r="AO706" s="15"/>
      <c r="AP706" s="14"/>
      <c r="AQ706" s="14"/>
      <c r="AR706" s="14"/>
      <c r="AT706" s="2"/>
      <c r="AV706" s="6"/>
      <c r="AW706" t="e">
        <f>VLOOKUP(Таблица91112282710[[#This Row],[Название ПД1 для согласования]],ТаблПодрГазпром[],2,FALSE)</f>
        <v>#N/A</v>
      </c>
      <c r="AX706" s="6"/>
      <c r="AY706" t="e">
        <f>VLOOKUP(Таблица91112282710[[#This Row],[Название ПД2 для согласования]],ТаблПодрГазпром[],2,FALSE)</f>
        <v>#N/A</v>
      </c>
      <c r="AZ706" s="6"/>
      <c r="BA706" t="e">
        <f>VLOOKUP(Таблица91112282710[[#This Row],[Название ПД3 для согласования]],ТаблПодрГазпром[],2,FALSE)</f>
        <v>#N/A</v>
      </c>
      <c r="BB706" s="6"/>
      <c r="BC706" t="e">
        <f>VLOOKUP(Таблица91112282710[[#This Row],[Название ПД4 для согласования]],ТаблПодрГазпром[],2,FALSE)</f>
        <v>#N/A</v>
      </c>
      <c r="BD706" s="6"/>
      <c r="BE706" t="e">
        <f>VLOOKUP(Таблица91112282710[[#This Row],[Название ПД5 для согласования]],ТаблПодрГазпром[],2,FALSE)</f>
        <v>#N/A</v>
      </c>
      <c r="BF706" s="2"/>
      <c r="BG706" s="12"/>
      <c r="BH706" s="12"/>
      <c r="BI706" s="6"/>
      <c r="BJ706" t="e">
        <f>VLOOKUP(Таблица91112282710[[#This Row],[Название направления закупки]],ТаблНапрЗакуп[],2,FALSE)</f>
        <v>#N/A</v>
      </c>
      <c r="BK706" s="14"/>
      <c r="BL706" s="43" t="e">
        <f>VLOOKUP(Таблица91112282710[[#This Row],[Наименование подразделения-заявителя закупки (только для закупок ОАО "Газпром")]],ТаблПодрГазпром[],2,FALSE)</f>
        <v>#N/A</v>
      </c>
      <c r="BM706" s="14"/>
    </row>
    <row r="707" spans="1:65" x14ac:dyDescent="0.25">
      <c r="A707" s="2"/>
      <c r="B707" s="16"/>
      <c r="C707" s="6"/>
      <c r="D707" t="e">
        <f>VLOOKUP(Таблица91112282710[[#This Row],[Название документа, основания для закупки]],ТаблОснЗакуп[],2,FALSE)</f>
        <v>#N/A</v>
      </c>
      <c r="E707" s="2"/>
      <c r="F707" s="6"/>
      <c r="G707" s="41" t="e">
        <f>VLOOKUP(Таблица91112282710[[#This Row],[ Название раздела Плана]],ТаблРазделПлана4[],2,FALSE)</f>
        <v>#N/A</v>
      </c>
      <c r="H707" s="14"/>
      <c r="I707" s="14"/>
      <c r="J707" s="17"/>
      <c r="K707" s="17"/>
      <c r="L707" s="52"/>
      <c r="M707" s="51" t="e">
        <f>VLOOKUP(Таблица91112282710[[#This Row],[Предмет закупки для учета исключений  в годовом объеме закупок (Код исключения СМСП)]],ТаблИсключ,2,FALSE)</f>
        <v>#N/A</v>
      </c>
      <c r="N707" s="20"/>
      <c r="O707" s="12"/>
      <c r="P707" s="37"/>
      <c r="Q707" s="12"/>
      <c r="R707" s="12"/>
      <c r="S707" s="12"/>
      <c r="T707" s="16" t="e">
        <f>VLOOKUP(Таблица91112282710[[#This Row],[Ставка НДС]],ТаблицаСтавкиНДС[],2,FALSE)</f>
        <v>#N/A</v>
      </c>
      <c r="U707" s="6"/>
      <c r="V707" t="e">
        <f>VLOOKUP(Таблица91112282710[[#This Row],[Название источника финансирования]],ТаблИстФинанс[],2,FALSE)</f>
        <v>#N/A</v>
      </c>
      <c r="W707" s="2"/>
      <c r="X707" s="14"/>
      <c r="Y707" s="13"/>
      <c r="Z707" s="13"/>
      <c r="AA707" s="13"/>
      <c r="AB707" s="13"/>
      <c r="AC707" s="17"/>
      <c r="AD707" s="17"/>
      <c r="AE707" s="20"/>
      <c r="AF707" s="20"/>
      <c r="AG707" s="6"/>
      <c r="AH707" t="e">
        <f>VLOOKUP(Таблица91112282710[[#This Row],[Название способа закупки]],ТаблСпосЗакуп[],2,FALSE)</f>
        <v>#N/A</v>
      </c>
      <c r="AI707" s="6"/>
      <c r="AJ707" t="e">
        <f>VLOOKUP(Таблица91112282710[[#This Row],[Название формы конкурентной закупки]],ТаблФормЗакуп[],2,FALSE)</f>
        <v>#N/A</v>
      </c>
      <c r="AM707" s="14"/>
      <c r="AN707" s="14"/>
      <c r="AO707" s="15"/>
      <c r="AP707" s="14"/>
      <c r="AQ707" s="14"/>
      <c r="AR707" s="14"/>
      <c r="AT707" s="2"/>
      <c r="AV707" s="6"/>
      <c r="AW707" t="e">
        <f>VLOOKUP(Таблица91112282710[[#This Row],[Название ПД1 для согласования]],ТаблПодрГазпром[],2,FALSE)</f>
        <v>#N/A</v>
      </c>
      <c r="AX707" s="6"/>
      <c r="AY707" t="e">
        <f>VLOOKUP(Таблица91112282710[[#This Row],[Название ПД2 для согласования]],ТаблПодрГазпром[],2,FALSE)</f>
        <v>#N/A</v>
      </c>
      <c r="AZ707" s="6"/>
      <c r="BA707" t="e">
        <f>VLOOKUP(Таблица91112282710[[#This Row],[Название ПД3 для согласования]],ТаблПодрГазпром[],2,FALSE)</f>
        <v>#N/A</v>
      </c>
      <c r="BB707" s="6"/>
      <c r="BC707" t="e">
        <f>VLOOKUP(Таблица91112282710[[#This Row],[Название ПД4 для согласования]],ТаблПодрГазпром[],2,FALSE)</f>
        <v>#N/A</v>
      </c>
      <c r="BD707" s="6"/>
      <c r="BE707" t="e">
        <f>VLOOKUP(Таблица91112282710[[#This Row],[Название ПД5 для согласования]],ТаблПодрГазпром[],2,FALSE)</f>
        <v>#N/A</v>
      </c>
      <c r="BF707" s="2"/>
      <c r="BG707" s="12"/>
      <c r="BH707" s="12"/>
      <c r="BI707" s="6"/>
      <c r="BJ707" t="e">
        <f>VLOOKUP(Таблица91112282710[[#This Row],[Название направления закупки]],ТаблНапрЗакуп[],2,FALSE)</f>
        <v>#N/A</v>
      </c>
      <c r="BK707" s="14"/>
      <c r="BL707" s="44" t="e">
        <f>VLOOKUP(Таблица91112282710[[#This Row],[Наименование подразделения-заявителя закупки (только для закупок ОАО "Газпром")]],ТаблПодрГазпром[],2,FALSE)</f>
        <v>#N/A</v>
      </c>
      <c r="BM707" s="14"/>
    </row>
    <row r="708" spans="1:65" x14ac:dyDescent="0.25">
      <c r="A708" s="2"/>
      <c r="B708" s="16"/>
      <c r="C708" s="6"/>
      <c r="D708" t="e">
        <f>VLOOKUP(Таблица91112282710[[#This Row],[Название документа, основания для закупки]],ТаблОснЗакуп[],2,FALSE)</f>
        <v>#N/A</v>
      </c>
      <c r="E708" s="2"/>
      <c r="F708" s="6"/>
      <c r="G708" s="41" t="e">
        <f>VLOOKUP(Таблица91112282710[[#This Row],[ Название раздела Плана]],ТаблРазделПлана4[],2,FALSE)</f>
        <v>#N/A</v>
      </c>
      <c r="H708" s="14"/>
      <c r="I708" s="14"/>
      <c r="J708" s="17"/>
      <c r="K708" s="17"/>
      <c r="L708" s="52"/>
      <c r="M708" s="51" t="e">
        <f>VLOOKUP(Таблица91112282710[[#This Row],[Предмет закупки для учета исключений  в годовом объеме закупок (Код исключения СМСП)]],ТаблИсключ,2,FALSE)</f>
        <v>#N/A</v>
      </c>
      <c r="N708" s="20"/>
      <c r="O708" s="12"/>
      <c r="P708" s="37"/>
      <c r="Q708" s="12"/>
      <c r="R708" s="12"/>
      <c r="S708" s="12"/>
      <c r="T708" s="16" t="e">
        <f>VLOOKUP(Таблица91112282710[[#This Row],[Ставка НДС]],ТаблицаСтавкиНДС[],2,FALSE)</f>
        <v>#N/A</v>
      </c>
      <c r="U708" s="6"/>
      <c r="V708" t="e">
        <f>VLOOKUP(Таблица91112282710[[#This Row],[Название источника финансирования]],ТаблИстФинанс[],2,FALSE)</f>
        <v>#N/A</v>
      </c>
      <c r="W708" s="2"/>
      <c r="X708" s="14"/>
      <c r="Y708" s="13"/>
      <c r="Z708" s="13"/>
      <c r="AA708" s="13"/>
      <c r="AB708" s="13"/>
      <c r="AC708" s="17"/>
      <c r="AD708" s="17"/>
      <c r="AE708" s="20"/>
      <c r="AF708" s="20"/>
      <c r="AG708" s="6"/>
      <c r="AH708" t="e">
        <f>VLOOKUP(Таблица91112282710[[#This Row],[Название способа закупки]],ТаблСпосЗакуп[],2,FALSE)</f>
        <v>#N/A</v>
      </c>
      <c r="AI708" s="6"/>
      <c r="AJ708" t="e">
        <f>VLOOKUP(Таблица91112282710[[#This Row],[Название формы конкурентной закупки]],ТаблФормЗакуп[],2,FALSE)</f>
        <v>#N/A</v>
      </c>
      <c r="AM708" s="14"/>
      <c r="AN708" s="14"/>
      <c r="AO708" s="15"/>
      <c r="AP708" s="14"/>
      <c r="AQ708" s="14"/>
      <c r="AR708" s="14"/>
      <c r="AT708" s="2"/>
      <c r="AV708" s="6"/>
      <c r="AW708" t="e">
        <f>VLOOKUP(Таблица91112282710[[#This Row],[Название ПД1 для согласования]],ТаблПодрГазпром[],2,FALSE)</f>
        <v>#N/A</v>
      </c>
      <c r="AX708" s="6"/>
      <c r="AY708" t="e">
        <f>VLOOKUP(Таблица91112282710[[#This Row],[Название ПД2 для согласования]],ТаблПодрГазпром[],2,FALSE)</f>
        <v>#N/A</v>
      </c>
      <c r="AZ708" s="6"/>
      <c r="BA708" t="e">
        <f>VLOOKUP(Таблица91112282710[[#This Row],[Название ПД3 для согласования]],ТаблПодрГазпром[],2,FALSE)</f>
        <v>#N/A</v>
      </c>
      <c r="BB708" s="6"/>
      <c r="BC708" t="e">
        <f>VLOOKUP(Таблица91112282710[[#This Row],[Название ПД4 для согласования]],ТаблПодрГазпром[],2,FALSE)</f>
        <v>#N/A</v>
      </c>
      <c r="BD708" s="6"/>
      <c r="BE708" t="e">
        <f>VLOOKUP(Таблица91112282710[[#This Row],[Название ПД5 для согласования]],ТаблПодрГазпром[],2,FALSE)</f>
        <v>#N/A</v>
      </c>
      <c r="BF708" s="2"/>
      <c r="BG708" s="12"/>
      <c r="BH708" s="12"/>
      <c r="BI708" s="6"/>
      <c r="BJ708" t="e">
        <f>VLOOKUP(Таблица91112282710[[#This Row],[Название направления закупки]],ТаблНапрЗакуп[],2,FALSE)</f>
        <v>#N/A</v>
      </c>
      <c r="BK708" s="14"/>
      <c r="BL708" s="43" t="e">
        <f>VLOOKUP(Таблица91112282710[[#This Row],[Наименование подразделения-заявителя закупки (только для закупок ОАО "Газпром")]],ТаблПодрГазпром[],2,FALSE)</f>
        <v>#N/A</v>
      </c>
      <c r="BM708" s="14"/>
    </row>
    <row r="709" spans="1:65" x14ac:dyDescent="0.25">
      <c r="A709" s="2"/>
      <c r="B709" s="16"/>
      <c r="C709" s="6"/>
      <c r="D709" t="e">
        <f>VLOOKUP(Таблица91112282710[[#This Row],[Название документа, основания для закупки]],ТаблОснЗакуп[],2,FALSE)</f>
        <v>#N/A</v>
      </c>
      <c r="E709" s="2"/>
      <c r="F709" s="6"/>
      <c r="G709" s="41" t="e">
        <f>VLOOKUP(Таблица91112282710[[#This Row],[ Название раздела Плана]],ТаблРазделПлана4[],2,FALSE)</f>
        <v>#N/A</v>
      </c>
      <c r="H709" s="14"/>
      <c r="I709" s="14"/>
      <c r="J709" s="17"/>
      <c r="K709" s="17"/>
      <c r="L709" s="52"/>
      <c r="M709" s="51" t="e">
        <f>VLOOKUP(Таблица91112282710[[#This Row],[Предмет закупки для учета исключений  в годовом объеме закупок (Код исключения СМСП)]],ТаблИсключ,2,FALSE)</f>
        <v>#N/A</v>
      </c>
      <c r="N709" s="20"/>
      <c r="O709" s="12"/>
      <c r="P709" s="37"/>
      <c r="Q709" s="12"/>
      <c r="R709" s="12"/>
      <c r="S709" s="12"/>
      <c r="T709" s="16" t="e">
        <f>VLOOKUP(Таблица91112282710[[#This Row],[Ставка НДС]],ТаблицаСтавкиНДС[],2,FALSE)</f>
        <v>#N/A</v>
      </c>
      <c r="U709" s="6"/>
      <c r="V709" t="e">
        <f>VLOOKUP(Таблица91112282710[[#This Row],[Название источника финансирования]],ТаблИстФинанс[],2,FALSE)</f>
        <v>#N/A</v>
      </c>
      <c r="W709" s="2"/>
      <c r="X709" s="14"/>
      <c r="Y709" s="13"/>
      <c r="Z709" s="13"/>
      <c r="AA709" s="13"/>
      <c r="AB709" s="13"/>
      <c r="AC709" s="17"/>
      <c r="AD709" s="17"/>
      <c r="AE709" s="20"/>
      <c r="AF709" s="20"/>
      <c r="AG709" s="6"/>
      <c r="AH709" t="e">
        <f>VLOOKUP(Таблица91112282710[[#This Row],[Название способа закупки]],ТаблСпосЗакуп[],2,FALSE)</f>
        <v>#N/A</v>
      </c>
      <c r="AI709" s="6"/>
      <c r="AJ709" t="e">
        <f>VLOOKUP(Таблица91112282710[[#This Row],[Название формы конкурентной закупки]],ТаблФормЗакуп[],2,FALSE)</f>
        <v>#N/A</v>
      </c>
      <c r="AM709" s="14"/>
      <c r="AN709" s="14"/>
      <c r="AO709" s="15"/>
      <c r="AP709" s="14"/>
      <c r="AQ709" s="14"/>
      <c r="AR709" s="14"/>
      <c r="AT709" s="2"/>
      <c r="AV709" s="6"/>
      <c r="AW709" t="e">
        <f>VLOOKUP(Таблица91112282710[[#This Row],[Название ПД1 для согласования]],ТаблПодрГазпром[],2,FALSE)</f>
        <v>#N/A</v>
      </c>
      <c r="AX709" s="6"/>
      <c r="AY709" t="e">
        <f>VLOOKUP(Таблица91112282710[[#This Row],[Название ПД2 для согласования]],ТаблПодрГазпром[],2,FALSE)</f>
        <v>#N/A</v>
      </c>
      <c r="AZ709" s="6"/>
      <c r="BA709" t="e">
        <f>VLOOKUP(Таблица91112282710[[#This Row],[Название ПД3 для согласования]],ТаблПодрГазпром[],2,FALSE)</f>
        <v>#N/A</v>
      </c>
      <c r="BB709" s="6"/>
      <c r="BC709" t="e">
        <f>VLOOKUP(Таблица91112282710[[#This Row],[Название ПД4 для согласования]],ТаблПодрГазпром[],2,FALSE)</f>
        <v>#N/A</v>
      </c>
      <c r="BD709" s="6"/>
      <c r="BE709" t="e">
        <f>VLOOKUP(Таблица91112282710[[#This Row],[Название ПД5 для согласования]],ТаблПодрГазпром[],2,FALSE)</f>
        <v>#N/A</v>
      </c>
      <c r="BF709" s="2"/>
      <c r="BG709" s="12"/>
      <c r="BH709" s="12"/>
      <c r="BI709" s="6"/>
      <c r="BJ709" t="e">
        <f>VLOOKUP(Таблица91112282710[[#This Row],[Название направления закупки]],ТаблНапрЗакуп[],2,FALSE)</f>
        <v>#N/A</v>
      </c>
      <c r="BK709" s="14"/>
      <c r="BL709" s="44" t="e">
        <f>VLOOKUP(Таблица91112282710[[#This Row],[Наименование подразделения-заявителя закупки (только для закупок ОАО "Газпром")]],ТаблПодрГазпром[],2,FALSE)</f>
        <v>#N/A</v>
      </c>
      <c r="BM709" s="14"/>
    </row>
    <row r="710" spans="1:65" x14ac:dyDescent="0.25">
      <c r="A710" s="2"/>
      <c r="B710" s="16"/>
      <c r="C710" s="6"/>
      <c r="D710" t="e">
        <f>VLOOKUP(Таблица91112282710[[#This Row],[Название документа, основания для закупки]],ТаблОснЗакуп[],2,FALSE)</f>
        <v>#N/A</v>
      </c>
      <c r="E710" s="2"/>
      <c r="F710" s="6"/>
      <c r="G710" s="41" t="e">
        <f>VLOOKUP(Таблица91112282710[[#This Row],[ Название раздела Плана]],ТаблРазделПлана4[],2,FALSE)</f>
        <v>#N/A</v>
      </c>
      <c r="H710" s="14"/>
      <c r="I710" s="14"/>
      <c r="J710" s="17"/>
      <c r="K710" s="17"/>
      <c r="L710" s="52"/>
      <c r="M710" s="51" t="e">
        <f>VLOOKUP(Таблица91112282710[[#This Row],[Предмет закупки для учета исключений  в годовом объеме закупок (Код исключения СМСП)]],ТаблИсключ,2,FALSE)</f>
        <v>#N/A</v>
      </c>
      <c r="N710" s="20"/>
      <c r="O710" s="12"/>
      <c r="P710" s="37"/>
      <c r="Q710" s="12"/>
      <c r="R710" s="12"/>
      <c r="S710" s="12"/>
      <c r="T710" s="16" t="e">
        <f>VLOOKUP(Таблица91112282710[[#This Row],[Ставка НДС]],ТаблицаСтавкиНДС[],2,FALSE)</f>
        <v>#N/A</v>
      </c>
      <c r="U710" s="6"/>
      <c r="V710" t="e">
        <f>VLOOKUP(Таблица91112282710[[#This Row],[Название источника финансирования]],ТаблИстФинанс[],2,FALSE)</f>
        <v>#N/A</v>
      </c>
      <c r="W710" s="2"/>
      <c r="X710" s="14"/>
      <c r="Y710" s="13"/>
      <c r="Z710" s="13"/>
      <c r="AA710" s="13"/>
      <c r="AB710" s="13"/>
      <c r="AC710" s="17"/>
      <c r="AD710" s="17"/>
      <c r="AE710" s="20"/>
      <c r="AF710" s="20"/>
      <c r="AG710" s="6"/>
      <c r="AH710" t="e">
        <f>VLOOKUP(Таблица91112282710[[#This Row],[Название способа закупки]],ТаблСпосЗакуп[],2,FALSE)</f>
        <v>#N/A</v>
      </c>
      <c r="AI710" s="6"/>
      <c r="AJ710" t="e">
        <f>VLOOKUP(Таблица91112282710[[#This Row],[Название формы конкурентной закупки]],ТаблФормЗакуп[],2,FALSE)</f>
        <v>#N/A</v>
      </c>
      <c r="AM710" s="14"/>
      <c r="AN710" s="14"/>
      <c r="AO710" s="15"/>
      <c r="AP710" s="14"/>
      <c r="AQ710" s="14"/>
      <c r="AR710" s="14"/>
      <c r="AT710" s="2"/>
      <c r="AV710" s="6"/>
      <c r="AW710" t="e">
        <f>VLOOKUP(Таблица91112282710[[#This Row],[Название ПД1 для согласования]],ТаблПодрГазпром[],2,FALSE)</f>
        <v>#N/A</v>
      </c>
      <c r="AX710" s="6"/>
      <c r="AY710" t="e">
        <f>VLOOKUP(Таблица91112282710[[#This Row],[Название ПД2 для согласования]],ТаблПодрГазпром[],2,FALSE)</f>
        <v>#N/A</v>
      </c>
      <c r="AZ710" s="6"/>
      <c r="BA710" t="e">
        <f>VLOOKUP(Таблица91112282710[[#This Row],[Название ПД3 для согласования]],ТаблПодрГазпром[],2,FALSE)</f>
        <v>#N/A</v>
      </c>
      <c r="BB710" s="6"/>
      <c r="BC710" t="e">
        <f>VLOOKUP(Таблица91112282710[[#This Row],[Название ПД4 для согласования]],ТаблПодрГазпром[],2,FALSE)</f>
        <v>#N/A</v>
      </c>
      <c r="BD710" s="6"/>
      <c r="BE710" t="e">
        <f>VLOOKUP(Таблица91112282710[[#This Row],[Название ПД5 для согласования]],ТаблПодрГазпром[],2,FALSE)</f>
        <v>#N/A</v>
      </c>
      <c r="BF710" s="2"/>
      <c r="BG710" s="12"/>
      <c r="BH710" s="12"/>
      <c r="BI710" s="6"/>
      <c r="BJ710" t="e">
        <f>VLOOKUP(Таблица91112282710[[#This Row],[Название направления закупки]],ТаблНапрЗакуп[],2,FALSE)</f>
        <v>#N/A</v>
      </c>
      <c r="BK710" s="14"/>
      <c r="BL710" s="43" t="e">
        <f>VLOOKUP(Таблица91112282710[[#This Row],[Наименование подразделения-заявителя закупки (только для закупок ОАО "Газпром")]],ТаблПодрГазпром[],2,FALSE)</f>
        <v>#N/A</v>
      </c>
      <c r="BM710" s="14"/>
    </row>
    <row r="711" spans="1:65" x14ac:dyDescent="0.25">
      <c r="A711" s="2"/>
      <c r="B711" s="16"/>
      <c r="C711" s="6"/>
      <c r="D711" t="e">
        <f>VLOOKUP(Таблица91112282710[[#This Row],[Название документа, основания для закупки]],ТаблОснЗакуп[],2,FALSE)</f>
        <v>#N/A</v>
      </c>
      <c r="E711" s="2"/>
      <c r="F711" s="6"/>
      <c r="G711" s="41" t="e">
        <f>VLOOKUP(Таблица91112282710[[#This Row],[ Название раздела Плана]],ТаблРазделПлана4[],2,FALSE)</f>
        <v>#N/A</v>
      </c>
      <c r="H711" s="14"/>
      <c r="I711" s="14"/>
      <c r="J711" s="17"/>
      <c r="K711" s="17"/>
      <c r="L711" s="52"/>
      <c r="M711" s="51" t="e">
        <f>VLOOKUP(Таблица91112282710[[#This Row],[Предмет закупки для учета исключений  в годовом объеме закупок (Код исключения СМСП)]],ТаблИсключ,2,FALSE)</f>
        <v>#N/A</v>
      </c>
      <c r="N711" s="20"/>
      <c r="O711" s="12"/>
      <c r="P711" s="37"/>
      <c r="Q711" s="12"/>
      <c r="R711" s="12"/>
      <c r="S711" s="12"/>
      <c r="T711" s="16" t="e">
        <f>VLOOKUP(Таблица91112282710[[#This Row],[Ставка НДС]],ТаблицаСтавкиНДС[],2,FALSE)</f>
        <v>#N/A</v>
      </c>
      <c r="U711" s="6"/>
      <c r="V711" t="e">
        <f>VLOOKUP(Таблица91112282710[[#This Row],[Название источника финансирования]],ТаблИстФинанс[],2,FALSE)</f>
        <v>#N/A</v>
      </c>
      <c r="W711" s="2"/>
      <c r="X711" s="14"/>
      <c r="Y711" s="13"/>
      <c r="Z711" s="13"/>
      <c r="AA711" s="13"/>
      <c r="AB711" s="13"/>
      <c r="AC711" s="17"/>
      <c r="AD711" s="17"/>
      <c r="AE711" s="20"/>
      <c r="AF711" s="20"/>
      <c r="AG711" s="6"/>
      <c r="AH711" t="e">
        <f>VLOOKUP(Таблица91112282710[[#This Row],[Название способа закупки]],ТаблСпосЗакуп[],2,FALSE)</f>
        <v>#N/A</v>
      </c>
      <c r="AI711" s="6"/>
      <c r="AJ711" t="e">
        <f>VLOOKUP(Таблица91112282710[[#This Row],[Название формы конкурентной закупки]],ТаблФормЗакуп[],2,FALSE)</f>
        <v>#N/A</v>
      </c>
      <c r="AM711" s="14"/>
      <c r="AN711" s="14"/>
      <c r="AO711" s="15"/>
      <c r="AP711" s="14"/>
      <c r="AQ711" s="14"/>
      <c r="AR711" s="14"/>
      <c r="AT711" s="2"/>
      <c r="AV711" s="6"/>
      <c r="AW711" t="e">
        <f>VLOOKUP(Таблица91112282710[[#This Row],[Название ПД1 для согласования]],ТаблПодрГазпром[],2,FALSE)</f>
        <v>#N/A</v>
      </c>
      <c r="AX711" s="6"/>
      <c r="AY711" t="e">
        <f>VLOOKUP(Таблица91112282710[[#This Row],[Название ПД2 для согласования]],ТаблПодрГазпром[],2,FALSE)</f>
        <v>#N/A</v>
      </c>
      <c r="AZ711" s="6"/>
      <c r="BA711" t="e">
        <f>VLOOKUP(Таблица91112282710[[#This Row],[Название ПД3 для согласования]],ТаблПодрГазпром[],2,FALSE)</f>
        <v>#N/A</v>
      </c>
      <c r="BB711" s="6"/>
      <c r="BC711" t="e">
        <f>VLOOKUP(Таблица91112282710[[#This Row],[Название ПД4 для согласования]],ТаблПодрГазпром[],2,FALSE)</f>
        <v>#N/A</v>
      </c>
      <c r="BD711" s="6"/>
      <c r="BE711" t="e">
        <f>VLOOKUP(Таблица91112282710[[#This Row],[Название ПД5 для согласования]],ТаблПодрГазпром[],2,FALSE)</f>
        <v>#N/A</v>
      </c>
      <c r="BF711" s="2"/>
      <c r="BG711" s="12"/>
      <c r="BH711" s="12"/>
      <c r="BI711" s="6"/>
      <c r="BJ711" t="e">
        <f>VLOOKUP(Таблица91112282710[[#This Row],[Название направления закупки]],ТаблНапрЗакуп[],2,FALSE)</f>
        <v>#N/A</v>
      </c>
      <c r="BK711" s="14"/>
      <c r="BL711" s="44" t="e">
        <f>VLOOKUP(Таблица91112282710[[#This Row],[Наименование подразделения-заявителя закупки (только для закупок ОАО "Газпром")]],ТаблПодрГазпром[],2,FALSE)</f>
        <v>#N/A</v>
      </c>
      <c r="BM711" s="14"/>
    </row>
    <row r="712" spans="1:65" x14ac:dyDescent="0.25">
      <c r="A712" s="2"/>
      <c r="B712" s="16"/>
      <c r="C712" s="6"/>
      <c r="D712" t="e">
        <f>VLOOKUP(Таблица91112282710[[#This Row],[Название документа, основания для закупки]],ТаблОснЗакуп[],2,FALSE)</f>
        <v>#N/A</v>
      </c>
      <c r="E712" s="2"/>
      <c r="F712" s="6"/>
      <c r="G712" s="41" t="e">
        <f>VLOOKUP(Таблица91112282710[[#This Row],[ Название раздела Плана]],ТаблРазделПлана4[],2,FALSE)</f>
        <v>#N/A</v>
      </c>
      <c r="H712" s="14"/>
      <c r="I712" s="14"/>
      <c r="J712" s="17"/>
      <c r="K712" s="17"/>
      <c r="L712" s="52"/>
      <c r="M712" s="51" t="e">
        <f>VLOOKUP(Таблица91112282710[[#This Row],[Предмет закупки для учета исключений  в годовом объеме закупок (Код исключения СМСП)]],ТаблИсключ,2,FALSE)</f>
        <v>#N/A</v>
      </c>
      <c r="N712" s="20"/>
      <c r="O712" s="12"/>
      <c r="P712" s="37"/>
      <c r="Q712" s="12"/>
      <c r="R712" s="12"/>
      <c r="S712" s="12"/>
      <c r="T712" s="16" t="e">
        <f>VLOOKUP(Таблица91112282710[[#This Row],[Ставка НДС]],ТаблицаСтавкиНДС[],2,FALSE)</f>
        <v>#N/A</v>
      </c>
      <c r="U712" s="6"/>
      <c r="V712" t="e">
        <f>VLOOKUP(Таблица91112282710[[#This Row],[Название источника финансирования]],ТаблИстФинанс[],2,FALSE)</f>
        <v>#N/A</v>
      </c>
      <c r="W712" s="2"/>
      <c r="X712" s="14"/>
      <c r="Y712" s="13"/>
      <c r="Z712" s="13"/>
      <c r="AA712" s="13"/>
      <c r="AB712" s="13"/>
      <c r="AC712" s="17"/>
      <c r="AD712" s="17"/>
      <c r="AE712" s="20"/>
      <c r="AF712" s="20"/>
      <c r="AG712" s="6"/>
      <c r="AH712" t="e">
        <f>VLOOKUP(Таблица91112282710[[#This Row],[Название способа закупки]],ТаблСпосЗакуп[],2,FALSE)</f>
        <v>#N/A</v>
      </c>
      <c r="AI712" s="6"/>
      <c r="AJ712" t="e">
        <f>VLOOKUP(Таблица91112282710[[#This Row],[Название формы конкурентной закупки]],ТаблФормЗакуп[],2,FALSE)</f>
        <v>#N/A</v>
      </c>
      <c r="AM712" s="14"/>
      <c r="AN712" s="14"/>
      <c r="AO712" s="15"/>
      <c r="AP712" s="14"/>
      <c r="AQ712" s="14"/>
      <c r="AR712" s="14"/>
      <c r="AT712" s="2"/>
      <c r="AV712" s="6"/>
      <c r="AW712" t="e">
        <f>VLOOKUP(Таблица91112282710[[#This Row],[Название ПД1 для согласования]],ТаблПодрГазпром[],2,FALSE)</f>
        <v>#N/A</v>
      </c>
      <c r="AX712" s="6"/>
      <c r="AY712" t="e">
        <f>VLOOKUP(Таблица91112282710[[#This Row],[Название ПД2 для согласования]],ТаблПодрГазпром[],2,FALSE)</f>
        <v>#N/A</v>
      </c>
      <c r="AZ712" s="6"/>
      <c r="BA712" t="e">
        <f>VLOOKUP(Таблица91112282710[[#This Row],[Название ПД3 для согласования]],ТаблПодрГазпром[],2,FALSE)</f>
        <v>#N/A</v>
      </c>
      <c r="BB712" s="6"/>
      <c r="BC712" t="e">
        <f>VLOOKUP(Таблица91112282710[[#This Row],[Название ПД4 для согласования]],ТаблПодрГазпром[],2,FALSE)</f>
        <v>#N/A</v>
      </c>
      <c r="BD712" s="6"/>
      <c r="BE712" t="e">
        <f>VLOOKUP(Таблица91112282710[[#This Row],[Название ПД5 для согласования]],ТаблПодрГазпром[],2,FALSE)</f>
        <v>#N/A</v>
      </c>
      <c r="BF712" s="2"/>
      <c r="BG712" s="12"/>
      <c r="BH712" s="12"/>
      <c r="BI712" s="6"/>
      <c r="BJ712" t="e">
        <f>VLOOKUP(Таблица91112282710[[#This Row],[Название направления закупки]],ТаблНапрЗакуп[],2,FALSE)</f>
        <v>#N/A</v>
      </c>
      <c r="BK712" s="14"/>
      <c r="BL712" s="43" t="e">
        <f>VLOOKUP(Таблица91112282710[[#This Row],[Наименование подразделения-заявителя закупки (только для закупок ОАО "Газпром")]],ТаблПодрГазпром[],2,FALSE)</f>
        <v>#N/A</v>
      </c>
      <c r="BM712" s="14"/>
    </row>
    <row r="713" spans="1:65" x14ac:dyDescent="0.25">
      <c r="A713" s="2"/>
      <c r="B713" s="16"/>
      <c r="C713" s="6"/>
      <c r="D713" t="e">
        <f>VLOOKUP(Таблица91112282710[[#This Row],[Название документа, основания для закупки]],ТаблОснЗакуп[],2,FALSE)</f>
        <v>#N/A</v>
      </c>
      <c r="E713" s="2"/>
      <c r="F713" s="6"/>
      <c r="G713" s="41" t="e">
        <f>VLOOKUP(Таблица91112282710[[#This Row],[ Название раздела Плана]],ТаблРазделПлана4[],2,FALSE)</f>
        <v>#N/A</v>
      </c>
      <c r="H713" s="14"/>
      <c r="I713" s="14"/>
      <c r="J713" s="17"/>
      <c r="K713" s="17"/>
      <c r="L713" s="52"/>
      <c r="M713" s="51" t="e">
        <f>VLOOKUP(Таблица91112282710[[#This Row],[Предмет закупки для учета исключений  в годовом объеме закупок (Код исключения СМСП)]],ТаблИсключ,2,FALSE)</f>
        <v>#N/A</v>
      </c>
      <c r="N713" s="20"/>
      <c r="O713" s="12"/>
      <c r="P713" s="37"/>
      <c r="Q713" s="12"/>
      <c r="R713" s="12"/>
      <c r="S713" s="12"/>
      <c r="T713" s="16" t="e">
        <f>VLOOKUP(Таблица91112282710[[#This Row],[Ставка НДС]],ТаблицаСтавкиНДС[],2,FALSE)</f>
        <v>#N/A</v>
      </c>
      <c r="U713" s="6"/>
      <c r="V713" t="e">
        <f>VLOOKUP(Таблица91112282710[[#This Row],[Название источника финансирования]],ТаблИстФинанс[],2,FALSE)</f>
        <v>#N/A</v>
      </c>
      <c r="W713" s="2"/>
      <c r="X713" s="14"/>
      <c r="Y713" s="13"/>
      <c r="Z713" s="13"/>
      <c r="AA713" s="13"/>
      <c r="AB713" s="13"/>
      <c r="AC713" s="17"/>
      <c r="AD713" s="17"/>
      <c r="AE713" s="20"/>
      <c r="AF713" s="20"/>
      <c r="AG713" s="6"/>
      <c r="AH713" t="e">
        <f>VLOOKUP(Таблица91112282710[[#This Row],[Название способа закупки]],ТаблСпосЗакуп[],2,FALSE)</f>
        <v>#N/A</v>
      </c>
      <c r="AI713" s="6"/>
      <c r="AJ713" t="e">
        <f>VLOOKUP(Таблица91112282710[[#This Row],[Название формы конкурентной закупки]],ТаблФормЗакуп[],2,FALSE)</f>
        <v>#N/A</v>
      </c>
      <c r="AM713" s="14"/>
      <c r="AN713" s="14"/>
      <c r="AO713" s="15"/>
      <c r="AP713" s="14"/>
      <c r="AQ713" s="14"/>
      <c r="AR713" s="14"/>
      <c r="AT713" s="2"/>
      <c r="AV713" s="6"/>
      <c r="AW713" t="e">
        <f>VLOOKUP(Таблица91112282710[[#This Row],[Название ПД1 для согласования]],ТаблПодрГазпром[],2,FALSE)</f>
        <v>#N/A</v>
      </c>
      <c r="AX713" s="6"/>
      <c r="AY713" t="e">
        <f>VLOOKUP(Таблица91112282710[[#This Row],[Название ПД2 для согласования]],ТаблПодрГазпром[],2,FALSE)</f>
        <v>#N/A</v>
      </c>
      <c r="AZ713" s="6"/>
      <c r="BA713" t="e">
        <f>VLOOKUP(Таблица91112282710[[#This Row],[Название ПД3 для согласования]],ТаблПодрГазпром[],2,FALSE)</f>
        <v>#N/A</v>
      </c>
      <c r="BB713" s="6"/>
      <c r="BC713" t="e">
        <f>VLOOKUP(Таблица91112282710[[#This Row],[Название ПД4 для согласования]],ТаблПодрГазпром[],2,FALSE)</f>
        <v>#N/A</v>
      </c>
      <c r="BD713" s="6"/>
      <c r="BE713" t="e">
        <f>VLOOKUP(Таблица91112282710[[#This Row],[Название ПД5 для согласования]],ТаблПодрГазпром[],2,FALSE)</f>
        <v>#N/A</v>
      </c>
      <c r="BF713" s="2"/>
      <c r="BG713" s="12"/>
      <c r="BH713" s="12"/>
      <c r="BI713" s="6"/>
      <c r="BJ713" t="e">
        <f>VLOOKUP(Таблица91112282710[[#This Row],[Название направления закупки]],ТаблНапрЗакуп[],2,FALSE)</f>
        <v>#N/A</v>
      </c>
      <c r="BK713" s="14"/>
      <c r="BL713" s="44" t="e">
        <f>VLOOKUP(Таблица91112282710[[#This Row],[Наименование подразделения-заявителя закупки (только для закупок ОАО "Газпром")]],ТаблПодрГазпром[],2,FALSE)</f>
        <v>#N/A</v>
      </c>
      <c r="BM713" s="14"/>
    </row>
    <row r="714" spans="1:65" x14ac:dyDescent="0.25">
      <c r="A714" s="2"/>
      <c r="B714" s="16"/>
      <c r="C714" s="6"/>
      <c r="D714" t="e">
        <f>VLOOKUP(Таблица91112282710[[#This Row],[Название документа, основания для закупки]],ТаблОснЗакуп[],2,FALSE)</f>
        <v>#N/A</v>
      </c>
      <c r="E714" s="2"/>
      <c r="F714" s="6"/>
      <c r="G714" s="41" t="e">
        <f>VLOOKUP(Таблица91112282710[[#This Row],[ Название раздела Плана]],ТаблРазделПлана4[],2,FALSE)</f>
        <v>#N/A</v>
      </c>
      <c r="H714" s="14"/>
      <c r="I714" s="14"/>
      <c r="J714" s="17"/>
      <c r="K714" s="17"/>
      <c r="L714" s="52"/>
      <c r="M714" s="51" t="e">
        <f>VLOOKUP(Таблица91112282710[[#This Row],[Предмет закупки для учета исключений  в годовом объеме закупок (Код исключения СМСП)]],ТаблИсключ,2,FALSE)</f>
        <v>#N/A</v>
      </c>
      <c r="N714" s="20"/>
      <c r="O714" s="12"/>
      <c r="P714" s="37"/>
      <c r="Q714" s="12"/>
      <c r="R714" s="12"/>
      <c r="S714" s="12"/>
      <c r="T714" s="16" t="e">
        <f>VLOOKUP(Таблица91112282710[[#This Row],[Ставка НДС]],ТаблицаСтавкиНДС[],2,FALSE)</f>
        <v>#N/A</v>
      </c>
      <c r="U714" s="6"/>
      <c r="V714" t="e">
        <f>VLOOKUP(Таблица91112282710[[#This Row],[Название источника финансирования]],ТаблИстФинанс[],2,FALSE)</f>
        <v>#N/A</v>
      </c>
      <c r="W714" s="2"/>
      <c r="X714" s="14"/>
      <c r="Y714" s="13"/>
      <c r="Z714" s="13"/>
      <c r="AA714" s="13"/>
      <c r="AB714" s="13"/>
      <c r="AC714" s="17"/>
      <c r="AD714" s="17"/>
      <c r="AE714" s="20"/>
      <c r="AF714" s="20"/>
      <c r="AG714" s="6"/>
      <c r="AH714" t="e">
        <f>VLOOKUP(Таблица91112282710[[#This Row],[Название способа закупки]],ТаблСпосЗакуп[],2,FALSE)</f>
        <v>#N/A</v>
      </c>
      <c r="AI714" s="6"/>
      <c r="AJ714" t="e">
        <f>VLOOKUP(Таблица91112282710[[#This Row],[Название формы конкурентной закупки]],ТаблФормЗакуп[],2,FALSE)</f>
        <v>#N/A</v>
      </c>
      <c r="AM714" s="14"/>
      <c r="AN714" s="14"/>
      <c r="AO714" s="15"/>
      <c r="AP714" s="14"/>
      <c r="AQ714" s="14"/>
      <c r="AR714" s="14"/>
      <c r="AT714" s="2"/>
      <c r="AV714" s="6"/>
      <c r="AW714" t="e">
        <f>VLOOKUP(Таблица91112282710[[#This Row],[Название ПД1 для согласования]],ТаблПодрГазпром[],2,FALSE)</f>
        <v>#N/A</v>
      </c>
      <c r="AX714" s="6"/>
      <c r="AY714" t="e">
        <f>VLOOKUP(Таблица91112282710[[#This Row],[Название ПД2 для согласования]],ТаблПодрГазпром[],2,FALSE)</f>
        <v>#N/A</v>
      </c>
      <c r="AZ714" s="6"/>
      <c r="BA714" t="e">
        <f>VLOOKUP(Таблица91112282710[[#This Row],[Название ПД3 для согласования]],ТаблПодрГазпром[],2,FALSE)</f>
        <v>#N/A</v>
      </c>
      <c r="BB714" s="6"/>
      <c r="BC714" t="e">
        <f>VLOOKUP(Таблица91112282710[[#This Row],[Название ПД4 для согласования]],ТаблПодрГазпром[],2,FALSE)</f>
        <v>#N/A</v>
      </c>
      <c r="BD714" s="6"/>
      <c r="BE714" t="e">
        <f>VLOOKUP(Таблица91112282710[[#This Row],[Название ПД5 для согласования]],ТаблПодрГазпром[],2,FALSE)</f>
        <v>#N/A</v>
      </c>
      <c r="BF714" s="2"/>
      <c r="BG714" s="12"/>
      <c r="BH714" s="12"/>
      <c r="BI714" s="6"/>
      <c r="BJ714" t="e">
        <f>VLOOKUP(Таблица91112282710[[#This Row],[Название направления закупки]],ТаблНапрЗакуп[],2,FALSE)</f>
        <v>#N/A</v>
      </c>
      <c r="BK714" s="14"/>
      <c r="BL714" s="43" t="e">
        <f>VLOOKUP(Таблица91112282710[[#This Row],[Наименование подразделения-заявителя закупки (только для закупок ОАО "Газпром")]],ТаблПодрГазпром[],2,FALSE)</f>
        <v>#N/A</v>
      </c>
      <c r="BM714" s="14"/>
    </row>
    <row r="715" spans="1:65" x14ac:dyDescent="0.25">
      <c r="A715" s="2"/>
      <c r="B715" s="16"/>
      <c r="C715" s="6"/>
      <c r="D715" t="e">
        <f>VLOOKUP(Таблица91112282710[[#This Row],[Название документа, основания для закупки]],ТаблОснЗакуп[],2,FALSE)</f>
        <v>#N/A</v>
      </c>
      <c r="E715" s="2"/>
      <c r="F715" s="6"/>
      <c r="G715" s="41" t="e">
        <f>VLOOKUP(Таблица91112282710[[#This Row],[ Название раздела Плана]],ТаблРазделПлана4[],2,FALSE)</f>
        <v>#N/A</v>
      </c>
      <c r="H715" s="14"/>
      <c r="I715" s="14"/>
      <c r="J715" s="17"/>
      <c r="K715" s="17"/>
      <c r="L715" s="52"/>
      <c r="M715" s="51" t="e">
        <f>VLOOKUP(Таблица91112282710[[#This Row],[Предмет закупки для учета исключений  в годовом объеме закупок (Код исключения СМСП)]],ТаблИсключ,2,FALSE)</f>
        <v>#N/A</v>
      </c>
      <c r="N715" s="20"/>
      <c r="O715" s="12"/>
      <c r="P715" s="37"/>
      <c r="Q715" s="12"/>
      <c r="R715" s="12"/>
      <c r="S715" s="12"/>
      <c r="T715" s="16" t="e">
        <f>VLOOKUP(Таблица91112282710[[#This Row],[Ставка НДС]],ТаблицаСтавкиНДС[],2,FALSE)</f>
        <v>#N/A</v>
      </c>
      <c r="U715" s="6"/>
      <c r="V715" t="e">
        <f>VLOOKUP(Таблица91112282710[[#This Row],[Название источника финансирования]],ТаблИстФинанс[],2,FALSE)</f>
        <v>#N/A</v>
      </c>
      <c r="W715" s="2"/>
      <c r="X715" s="14"/>
      <c r="Y715" s="13"/>
      <c r="Z715" s="13"/>
      <c r="AA715" s="13"/>
      <c r="AB715" s="13"/>
      <c r="AC715" s="17"/>
      <c r="AD715" s="17"/>
      <c r="AE715" s="20"/>
      <c r="AF715" s="20"/>
      <c r="AG715" s="6"/>
      <c r="AH715" t="e">
        <f>VLOOKUP(Таблица91112282710[[#This Row],[Название способа закупки]],ТаблСпосЗакуп[],2,FALSE)</f>
        <v>#N/A</v>
      </c>
      <c r="AI715" s="6"/>
      <c r="AJ715" t="e">
        <f>VLOOKUP(Таблица91112282710[[#This Row],[Название формы конкурентной закупки]],ТаблФормЗакуп[],2,FALSE)</f>
        <v>#N/A</v>
      </c>
      <c r="AM715" s="14"/>
      <c r="AN715" s="14"/>
      <c r="AO715" s="15"/>
      <c r="AP715" s="14"/>
      <c r="AQ715" s="14"/>
      <c r="AR715" s="14"/>
      <c r="AT715" s="2"/>
      <c r="AV715" s="6"/>
      <c r="AW715" t="e">
        <f>VLOOKUP(Таблица91112282710[[#This Row],[Название ПД1 для согласования]],ТаблПодрГазпром[],2,FALSE)</f>
        <v>#N/A</v>
      </c>
      <c r="AX715" s="6"/>
      <c r="AY715" t="e">
        <f>VLOOKUP(Таблица91112282710[[#This Row],[Название ПД2 для согласования]],ТаблПодрГазпром[],2,FALSE)</f>
        <v>#N/A</v>
      </c>
      <c r="AZ715" s="6"/>
      <c r="BA715" t="e">
        <f>VLOOKUP(Таблица91112282710[[#This Row],[Название ПД3 для согласования]],ТаблПодрГазпром[],2,FALSE)</f>
        <v>#N/A</v>
      </c>
      <c r="BB715" s="6"/>
      <c r="BC715" t="e">
        <f>VLOOKUP(Таблица91112282710[[#This Row],[Название ПД4 для согласования]],ТаблПодрГазпром[],2,FALSE)</f>
        <v>#N/A</v>
      </c>
      <c r="BD715" s="6"/>
      <c r="BE715" t="e">
        <f>VLOOKUP(Таблица91112282710[[#This Row],[Название ПД5 для согласования]],ТаблПодрГазпром[],2,FALSE)</f>
        <v>#N/A</v>
      </c>
      <c r="BF715" s="2"/>
      <c r="BG715" s="12"/>
      <c r="BH715" s="12"/>
      <c r="BI715" s="6"/>
      <c r="BJ715" t="e">
        <f>VLOOKUP(Таблица91112282710[[#This Row],[Название направления закупки]],ТаблНапрЗакуп[],2,FALSE)</f>
        <v>#N/A</v>
      </c>
      <c r="BK715" s="14"/>
      <c r="BL715" s="44" t="e">
        <f>VLOOKUP(Таблица91112282710[[#This Row],[Наименование подразделения-заявителя закупки (только для закупок ОАО "Газпром")]],ТаблПодрГазпром[],2,FALSE)</f>
        <v>#N/A</v>
      </c>
      <c r="BM715" s="14"/>
    </row>
    <row r="716" spans="1:65" x14ac:dyDescent="0.25">
      <c r="A716" s="2"/>
      <c r="B716" s="16"/>
      <c r="C716" s="6"/>
      <c r="D716" t="e">
        <f>VLOOKUP(Таблица91112282710[[#This Row],[Название документа, основания для закупки]],ТаблОснЗакуп[],2,FALSE)</f>
        <v>#N/A</v>
      </c>
      <c r="E716" s="2"/>
      <c r="F716" s="6"/>
      <c r="G716" s="41" t="e">
        <f>VLOOKUP(Таблица91112282710[[#This Row],[ Название раздела Плана]],ТаблРазделПлана4[],2,FALSE)</f>
        <v>#N/A</v>
      </c>
      <c r="H716" s="14"/>
      <c r="I716" s="14"/>
      <c r="J716" s="17"/>
      <c r="K716" s="17"/>
      <c r="L716" s="52"/>
      <c r="M716" s="51" t="e">
        <f>VLOOKUP(Таблица91112282710[[#This Row],[Предмет закупки для учета исключений  в годовом объеме закупок (Код исключения СМСП)]],ТаблИсключ,2,FALSE)</f>
        <v>#N/A</v>
      </c>
      <c r="N716" s="20"/>
      <c r="O716" s="12"/>
      <c r="P716" s="37"/>
      <c r="Q716" s="12"/>
      <c r="R716" s="12"/>
      <c r="S716" s="12"/>
      <c r="T716" s="16" t="e">
        <f>VLOOKUP(Таблица91112282710[[#This Row],[Ставка НДС]],ТаблицаСтавкиНДС[],2,FALSE)</f>
        <v>#N/A</v>
      </c>
      <c r="U716" s="6"/>
      <c r="V716" t="e">
        <f>VLOOKUP(Таблица91112282710[[#This Row],[Название источника финансирования]],ТаблИстФинанс[],2,FALSE)</f>
        <v>#N/A</v>
      </c>
      <c r="W716" s="2"/>
      <c r="X716" s="14"/>
      <c r="Y716" s="13"/>
      <c r="Z716" s="13"/>
      <c r="AA716" s="13"/>
      <c r="AB716" s="13"/>
      <c r="AC716" s="17"/>
      <c r="AD716" s="17"/>
      <c r="AE716" s="20"/>
      <c r="AF716" s="20"/>
      <c r="AG716" s="6"/>
      <c r="AH716" t="e">
        <f>VLOOKUP(Таблица91112282710[[#This Row],[Название способа закупки]],ТаблСпосЗакуп[],2,FALSE)</f>
        <v>#N/A</v>
      </c>
      <c r="AI716" s="6"/>
      <c r="AJ716" t="e">
        <f>VLOOKUP(Таблица91112282710[[#This Row],[Название формы конкурентной закупки]],ТаблФормЗакуп[],2,FALSE)</f>
        <v>#N/A</v>
      </c>
      <c r="AM716" s="14"/>
      <c r="AN716" s="14"/>
      <c r="AO716" s="15"/>
      <c r="AP716" s="14"/>
      <c r="AQ716" s="14"/>
      <c r="AR716" s="14"/>
      <c r="AT716" s="2"/>
      <c r="AV716" s="6"/>
      <c r="AW716" t="e">
        <f>VLOOKUP(Таблица91112282710[[#This Row],[Название ПД1 для согласования]],ТаблПодрГазпром[],2,FALSE)</f>
        <v>#N/A</v>
      </c>
      <c r="AX716" s="6"/>
      <c r="AY716" t="e">
        <f>VLOOKUP(Таблица91112282710[[#This Row],[Название ПД2 для согласования]],ТаблПодрГазпром[],2,FALSE)</f>
        <v>#N/A</v>
      </c>
      <c r="AZ716" s="6"/>
      <c r="BA716" t="e">
        <f>VLOOKUP(Таблица91112282710[[#This Row],[Название ПД3 для согласования]],ТаблПодрГазпром[],2,FALSE)</f>
        <v>#N/A</v>
      </c>
      <c r="BB716" s="6"/>
      <c r="BC716" t="e">
        <f>VLOOKUP(Таблица91112282710[[#This Row],[Название ПД4 для согласования]],ТаблПодрГазпром[],2,FALSE)</f>
        <v>#N/A</v>
      </c>
      <c r="BD716" s="6"/>
      <c r="BE716" t="e">
        <f>VLOOKUP(Таблица91112282710[[#This Row],[Название ПД5 для согласования]],ТаблПодрГазпром[],2,FALSE)</f>
        <v>#N/A</v>
      </c>
      <c r="BF716" s="2"/>
      <c r="BG716" s="12"/>
      <c r="BH716" s="12"/>
      <c r="BI716" s="6"/>
      <c r="BJ716" t="e">
        <f>VLOOKUP(Таблица91112282710[[#This Row],[Название направления закупки]],ТаблНапрЗакуп[],2,FALSE)</f>
        <v>#N/A</v>
      </c>
      <c r="BK716" s="14"/>
      <c r="BL716" s="43" t="e">
        <f>VLOOKUP(Таблица91112282710[[#This Row],[Наименование подразделения-заявителя закупки (только для закупок ОАО "Газпром")]],ТаблПодрГазпром[],2,FALSE)</f>
        <v>#N/A</v>
      </c>
      <c r="BM716" s="14"/>
    </row>
    <row r="717" spans="1:65" x14ac:dyDescent="0.25">
      <c r="A717" s="2"/>
      <c r="B717" s="16"/>
      <c r="C717" s="6"/>
      <c r="D717" t="e">
        <f>VLOOKUP(Таблица91112282710[[#This Row],[Название документа, основания для закупки]],ТаблОснЗакуп[],2,FALSE)</f>
        <v>#N/A</v>
      </c>
      <c r="E717" s="2"/>
      <c r="F717" s="6"/>
      <c r="G717" s="41" t="e">
        <f>VLOOKUP(Таблица91112282710[[#This Row],[ Название раздела Плана]],ТаблРазделПлана4[],2,FALSE)</f>
        <v>#N/A</v>
      </c>
      <c r="H717" s="14"/>
      <c r="I717" s="14"/>
      <c r="J717" s="17"/>
      <c r="K717" s="17"/>
      <c r="L717" s="52"/>
      <c r="M717" s="51" t="e">
        <f>VLOOKUP(Таблица91112282710[[#This Row],[Предмет закупки для учета исключений  в годовом объеме закупок (Код исключения СМСП)]],ТаблИсключ,2,FALSE)</f>
        <v>#N/A</v>
      </c>
      <c r="N717" s="20"/>
      <c r="O717" s="12"/>
      <c r="P717" s="37"/>
      <c r="Q717" s="12"/>
      <c r="R717" s="12"/>
      <c r="S717" s="12"/>
      <c r="T717" s="16" t="e">
        <f>VLOOKUP(Таблица91112282710[[#This Row],[Ставка НДС]],ТаблицаСтавкиНДС[],2,FALSE)</f>
        <v>#N/A</v>
      </c>
      <c r="U717" s="6"/>
      <c r="V717" t="e">
        <f>VLOOKUP(Таблица91112282710[[#This Row],[Название источника финансирования]],ТаблИстФинанс[],2,FALSE)</f>
        <v>#N/A</v>
      </c>
      <c r="W717" s="2"/>
      <c r="X717" s="14"/>
      <c r="Y717" s="13"/>
      <c r="Z717" s="13"/>
      <c r="AA717" s="13"/>
      <c r="AB717" s="13"/>
      <c r="AC717" s="17"/>
      <c r="AD717" s="17"/>
      <c r="AE717" s="20"/>
      <c r="AF717" s="20"/>
      <c r="AG717" s="6"/>
      <c r="AH717" t="e">
        <f>VLOOKUP(Таблица91112282710[[#This Row],[Название способа закупки]],ТаблСпосЗакуп[],2,FALSE)</f>
        <v>#N/A</v>
      </c>
      <c r="AI717" s="6"/>
      <c r="AJ717" t="e">
        <f>VLOOKUP(Таблица91112282710[[#This Row],[Название формы конкурентной закупки]],ТаблФормЗакуп[],2,FALSE)</f>
        <v>#N/A</v>
      </c>
      <c r="AM717" s="14"/>
      <c r="AN717" s="14"/>
      <c r="AO717" s="15"/>
      <c r="AP717" s="14"/>
      <c r="AQ717" s="14"/>
      <c r="AR717" s="14"/>
      <c r="AT717" s="2"/>
      <c r="AV717" s="6"/>
      <c r="AW717" t="e">
        <f>VLOOKUP(Таблица91112282710[[#This Row],[Название ПД1 для согласования]],ТаблПодрГазпром[],2,FALSE)</f>
        <v>#N/A</v>
      </c>
      <c r="AX717" s="6"/>
      <c r="AY717" t="e">
        <f>VLOOKUP(Таблица91112282710[[#This Row],[Название ПД2 для согласования]],ТаблПодрГазпром[],2,FALSE)</f>
        <v>#N/A</v>
      </c>
      <c r="AZ717" s="6"/>
      <c r="BA717" t="e">
        <f>VLOOKUP(Таблица91112282710[[#This Row],[Название ПД3 для согласования]],ТаблПодрГазпром[],2,FALSE)</f>
        <v>#N/A</v>
      </c>
      <c r="BB717" s="6"/>
      <c r="BC717" t="e">
        <f>VLOOKUP(Таблица91112282710[[#This Row],[Название ПД4 для согласования]],ТаблПодрГазпром[],2,FALSE)</f>
        <v>#N/A</v>
      </c>
      <c r="BD717" s="6"/>
      <c r="BE717" t="e">
        <f>VLOOKUP(Таблица91112282710[[#This Row],[Название ПД5 для согласования]],ТаблПодрГазпром[],2,FALSE)</f>
        <v>#N/A</v>
      </c>
      <c r="BF717" s="2"/>
      <c r="BG717" s="12"/>
      <c r="BH717" s="12"/>
      <c r="BI717" s="6"/>
      <c r="BJ717" t="e">
        <f>VLOOKUP(Таблица91112282710[[#This Row],[Название направления закупки]],ТаблНапрЗакуп[],2,FALSE)</f>
        <v>#N/A</v>
      </c>
      <c r="BK717" s="14"/>
      <c r="BL717" s="44" t="e">
        <f>VLOOKUP(Таблица91112282710[[#This Row],[Наименование подразделения-заявителя закупки (только для закупок ОАО "Газпром")]],ТаблПодрГазпром[],2,FALSE)</f>
        <v>#N/A</v>
      </c>
      <c r="BM717" s="14"/>
    </row>
    <row r="718" spans="1:65" x14ac:dyDescent="0.25">
      <c r="A718" s="2"/>
      <c r="B718" s="16"/>
      <c r="C718" s="6"/>
      <c r="D718" t="e">
        <f>VLOOKUP(Таблица91112282710[[#This Row],[Название документа, основания для закупки]],ТаблОснЗакуп[],2,FALSE)</f>
        <v>#N/A</v>
      </c>
      <c r="E718" s="2"/>
      <c r="F718" s="6"/>
      <c r="G718" s="41" t="e">
        <f>VLOOKUP(Таблица91112282710[[#This Row],[ Название раздела Плана]],ТаблРазделПлана4[],2,FALSE)</f>
        <v>#N/A</v>
      </c>
      <c r="H718" s="14"/>
      <c r="I718" s="14"/>
      <c r="J718" s="17"/>
      <c r="K718" s="17"/>
      <c r="L718" s="52"/>
      <c r="M718" s="51" t="e">
        <f>VLOOKUP(Таблица91112282710[[#This Row],[Предмет закупки для учета исключений  в годовом объеме закупок (Код исключения СМСП)]],ТаблИсключ,2,FALSE)</f>
        <v>#N/A</v>
      </c>
      <c r="N718" s="20"/>
      <c r="O718" s="12"/>
      <c r="P718" s="37"/>
      <c r="Q718" s="12"/>
      <c r="R718" s="12"/>
      <c r="S718" s="12"/>
      <c r="T718" s="16" t="e">
        <f>VLOOKUP(Таблица91112282710[[#This Row],[Ставка НДС]],ТаблицаСтавкиНДС[],2,FALSE)</f>
        <v>#N/A</v>
      </c>
      <c r="U718" s="6"/>
      <c r="V718" t="e">
        <f>VLOOKUP(Таблица91112282710[[#This Row],[Название источника финансирования]],ТаблИстФинанс[],2,FALSE)</f>
        <v>#N/A</v>
      </c>
      <c r="W718" s="2"/>
      <c r="X718" s="14"/>
      <c r="Y718" s="13"/>
      <c r="Z718" s="13"/>
      <c r="AA718" s="13"/>
      <c r="AB718" s="13"/>
      <c r="AC718" s="17"/>
      <c r="AD718" s="17"/>
      <c r="AE718" s="20"/>
      <c r="AF718" s="20"/>
      <c r="AG718" s="6"/>
      <c r="AH718" t="e">
        <f>VLOOKUP(Таблица91112282710[[#This Row],[Название способа закупки]],ТаблСпосЗакуп[],2,FALSE)</f>
        <v>#N/A</v>
      </c>
      <c r="AI718" s="6"/>
      <c r="AJ718" t="e">
        <f>VLOOKUP(Таблица91112282710[[#This Row],[Название формы конкурентной закупки]],ТаблФормЗакуп[],2,FALSE)</f>
        <v>#N/A</v>
      </c>
      <c r="AM718" s="14"/>
      <c r="AN718" s="14"/>
      <c r="AO718" s="15"/>
      <c r="AP718" s="14"/>
      <c r="AQ718" s="14"/>
      <c r="AR718" s="14"/>
      <c r="AT718" s="2"/>
      <c r="AV718" s="6"/>
      <c r="AW718" t="e">
        <f>VLOOKUP(Таблица91112282710[[#This Row],[Название ПД1 для согласования]],ТаблПодрГазпром[],2,FALSE)</f>
        <v>#N/A</v>
      </c>
      <c r="AX718" s="6"/>
      <c r="AY718" t="e">
        <f>VLOOKUP(Таблица91112282710[[#This Row],[Название ПД2 для согласования]],ТаблПодрГазпром[],2,FALSE)</f>
        <v>#N/A</v>
      </c>
      <c r="AZ718" s="6"/>
      <c r="BA718" t="e">
        <f>VLOOKUP(Таблица91112282710[[#This Row],[Название ПД3 для согласования]],ТаблПодрГазпром[],2,FALSE)</f>
        <v>#N/A</v>
      </c>
      <c r="BB718" s="6"/>
      <c r="BC718" t="e">
        <f>VLOOKUP(Таблица91112282710[[#This Row],[Название ПД4 для согласования]],ТаблПодрГазпром[],2,FALSE)</f>
        <v>#N/A</v>
      </c>
      <c r="BD718" s="6"/>
      <c r="BE718" t="e">
        <f>VLOOKUP(Таблица91112282710[[#This Row],[Название ПД5 для согласования]],ТаблПодрГазпром[],2,FALSE)</f>
        <v>#N/A</v>
      </c>
      <c r="BF718" s="2"/>
      <c r="BG718" s="12"/>
      <c r="BH718" s="12"/>
      <c r="BI718" s="6"/>
      <c r="BJ718" t="e">
        <f>VLOOKUP(Таблица91112282710[[#This Row],[Название направления закупки]],ТаблНапрЗакуп[],2,FALSE)</f>
        <v>#N/A</v>
      </c>
      <c r="BK718" s="14"/>
      <c r="BL718" s="43" t="e">
        <f>VLOOKUP(Таблица91112282710[[#This Row],[Наименование подразделения-заявителя закупки (только для закупок ОАО "Газпром")]],ТаблПодрГазпром[],2,FALSE)</f>
        <v>#N/A</v>
      </c>
      <c r="BM718" s="14"/>
    </row>
    <row r="719" spans="1:65" x14ac:dyDescent="0.25">
      <c r="A719" s="2"/>
      <c r="B719" s="16"/>
      <c r="C719" s="6"/>
      <c r="D719" t="e">
        <f>VLOOKUP(Таблица91112282710[[#This Row],[Название документа, основания для закупки]],ТаблОснЗакуп[],2,FALSE)</f>
        <v>#N/A</v>
      </c>
      <c r="E719" s="2"/>
      <c r="F719" s="6"/>
      <c r="G719" s="41" t="e">
        <f>VLOOKUP(Таблица91112282710[[#This Row],[ Название раздела Плана]],ТаблРазделПлана4[],2,FALSE)</f>
        <v>#N/A</v>
      </c>
      <c r="H719" s="14"/>
      <c r="I719" s="14"/>
      <c r="J719" s="17"/>
      <c r="K719" s="17"/>
      <c r="L719" s="52"/>
      <c r="M719" s="51" t="e">
        <f>VLOOKUP(Таблица91112282710[[#This Row],[Предмет закупки для учета исключений  в годовом объеме закупок (Код исключения СМСП)]],ТаблИсключ,2,FALSE)</f>
        <v>#N/A</v>
      </c>
      <c r="N719" s="20"/>
      <c r="O719" s="12"/>
      <c r="P719" s="37"/>
      <c r="Q719" s="12"/>
      <c r="R719" s="12"/>
      <c r="S719" s="12"/>
      <c r="T719" s="16" t="e">
        <f>VLOOKUP(Таблица91112282710[[#This Row],[Ставка НДС]],ТаблицаСтавкиНДС[],2,FALSE)</f>
        <v>#N/A</v>
      </c>
      <c r="U719" s="6"/>
      <c r="V719" t="e">
        <f>VLOOKUP(Таблица91112282710[[#This Row],[Название источника финансирования]],ТаблИстФинанс[],2,FALSE)</f>
        <v>#N/A</v>
      </c>
      <c r="W719" s="2"/>
      <c r="X719" s="14"/>
      <c r="Y719" s="13"/>
      <c r="Z719" s="13"/>
      <c r="AA719" s="13"/>
      <c r="AB719" s="13"/>
      <c r="AC719" s="17"/>
      <c r="AD719" s="17"/>
      <c r="AE719" s="20"/>
      <c r="AF719" s="20"/>
      <c r="AG719" s="6"/>
      <c r="AH719" t="e">
        <f>VLOOKUP(Таблица91112282710[[#This Row],[Название способа закупки]],ТаблСпосЗакуп[],2,FALSE)</f>
        <v>#N/A</v>
      </c>
      <c r="AI719" s="6"/>
      <c r="AJ719" t="e">
        <f>VLOOKUP(Таблица91112282710[[#This Row],[Название формы конкурентной закупки]],ТаблФормЗакуп[],2,FALSE)</f>
        <v>#N/A</v>
      </c>
      <c r="AM719" s="14"/>
      <c r="AN719" s="14"/>
      <c r="AO719" s="15"/>
      <c r="AP719" s="14"/>
      <c r="AQ719" s="14"/>
      <c r="AR719" s="14"/>
      <c r="AT719" s="2"/>
      <c r="AV719" s="6"/>
      <c r="AW719" t="e">
        <f>VLOOKUP(Таблица91112282710[[#This Row],[Название ПД1 для согласования]],ТаблПодрГазпром[],2,FALSE)</f>
        <v>#N/A</v>
      </c>
      <c r="AX719" s="6"/>
      <c r="AY719" t="e">
        <f>VLOOKUP(Таблица91112282710[[#This Row],[Название ПД2 для согласования]],ТаблПодрГазпром[],2,FALSE)</f>
        <v>#N/A</v>
      </c>
      <c r="AZ719" s="6"/>
      <c r="BA719" t="e">
        <f>VLOOKUP(Таблица91112282710[[#This Row],[Название ПД3 для согласования]],ТаблПодрГазпром[],2,FALSE)</f>
        <v>#N/A</v>
      </c>
      <c r="BB719" s="6"/>
      <c r="BC719" t="e">
        <f>VLOOKUP(Таблица91112282710[[#This Row],[Название ПД4 для согласования]],ТаблПодрГазпром[],2,FALSE)</f>
        <v>#N/A</v>
      </c>
      <c r="BD719" s="6"/>
      <c r="BE719" t="e">
        <f>VLOOKUP(Таблица91112282710[[#This Row],[Название ПД5 для согласования]],ТаблПодрГазпром[],2,FALSE)</f>
        <v>#N/A</v>
      </c>
      <c r="BF719" s="2"/>
      <c r="BG719" s="12"/>
      <c r="BH719" s="12"/>
      <c r="BI719" s="6"/>
      <c r="BJ719" t="e">
        <f>VLOOKUP(Таблица91112282710[[#This Row],[Название направления закупки]],ТаблНапрЗакуп[],2,FALSE)</f>
        <v>#N/A</v>
      </c>
      <c r="BK719" s="14"/>
      <c r="BL719" s="44" t="e">
        <f>VLOOKUP(Таблица91112282710[[#This Row],[Наименование подразделения-заявителя закупки (только для закупок ОАО "Газпром")]],ТаблПодрГазпром[],2,FALSE)</f>
        <v>#N/A</v>
      </c>
      <c r="BM719" s="14"/>
    </row>
    <row r="720" spans="1:65" x14ac:dyDescent="0.25">
      <c r="A720" s="2"/>
      <c r="B720" s="16"/>
      <c r="C720" s="6"/>
      <c r="D720" t="e">
        <f>VLOOKUP(Таблица91112282710[[#This Row],[Название документа, основания для закупки]],ТаблОснЗакуп[],2,FALSE)</f>
        <v>#N/A</v>
      </c>
      <c r="E720" s="2"/>
      <c r="F720" s="6"/>
      <c r="G720" s="41" t="e">
        <f>VLOOKUP(Таблица91112282710[[#This Row],[ Название раздела Плана]],ТаблРазделПлана4[],2,FALSE)</f>
        <v>#N/A</v>
      </c>
      <c r="H720" s="14"/>
      <c r="I720" s="14"/>
      <c r="J720" s="17"/>
      <c r="K720" s="17"/>
      <c r="L720" s="52"/>
      <c r="M720" s="51" t="e">
        <f>VLOOKUP(Таблица91112282710[[#This Row],[Предмет закупки для учета исключений  в годовом объеме закупок (Код исключения СМСП)]],ТаблИсключ,2,FALSE)</f>
        <v>#N/A</v>
      </c>
      <c r="N720" s="20"/>
      <c r="O720" s="12"/>
      <c r="P720" s="37"/>
      <c r="Q720" s="12"/>
      <c r="R720" s="12"/>
      <c r="S720" s="12"/>
      <c r="T720" s="16" t="e">
        <f>VLOOKUP(Таблица91112282710[[#This Row],[Ставка НДС]],ТаблицаСтавкиНДС[],2,FALSE)</f>
        <v>#N/A</v>
      </c>
      <c r="U720" s="6"/>
      <c r="V720" t="e">
        <f>VLOOKUP(Таблица91112282710[[#This Row],[Название источника финансирования]],ТаблИстФинанс[],2,FALSE)</f>
        <v>#N/A</v>
      </c>
      <c r="W720" s="2"/>
      <c r="X720" s="14"/>
      <c r="Y720" s="13"/>
      <c r="Z720" s="13"/>
      <c r="AA720" s="13"/>
      <c r="AB720" s="13"/>
      <c r="AC720" s="17"/>
      <c r="AD720" s="17"/>
      <c r="AE720" s="20"/>
      <c r="AF720" s="20"/>
      <c r="AG720" s="6"/>
      <c r="AH720" t="e">
        <f>VLOOKUP(Таблица91112282710[[#This Row],[Название способа закупки]],ТаблСпосЗакуп[],2,FALSE)</f>
        <v>#N/A</v>
      </c>
      <c r="AI720" s="6"/>
      <c r="AJ720" t="e">
        <f>VLOOKUP(Таблица91112282710[[#This Row],[Название формы конкурентной закупки]],ТаблФормЗакуп[],2,FALSE)</f>
        <v>#N/A</v>
      </c>
      <c r="AM720" s="14"/>
      <c r="AN720" s="14"/>
      <c r="AO720" s="15"/>
      <c r="AP720" s="14"/>
      <c r="AQ720" s="14"/>
      <c r="AR720" s="14"/>
      <c r="AT720" s="2"/>
      <c r="AV720" s="6"/>
      <c r="AW720" t="e">
        <f>VLOOKUP(Таблица91112282710[[#This Row],[Название ПД1 для согласования]],ТаблПодрГазпром[],2,FALSE)</f>
        <v>#N/A</v>
      </c>
      <c r="AX720" s="6"/>
      <c r="AY720" t="e">
        <f>VLOOKUP(Таблица91112282710[[#This Row],[Название ПД2 для согласования]],ТаблПодрГазпром[],2,FALSE)</f>
        <v>#N/A</v>
      </c>
      <c r="AZ720" s="6"/>
      <c r="BA720" t="e">
        <f>VLOOKUP(Таблица91112282710[[#This Row],[Название ПД3 для согласования]],ТаблПодрГазпром[],2,FALSE)</f>
        <v>#N/A</v>
      </c>
      <c r="BB720" s="6"/>
      <c r="BC720" t="e">
        <f>VLOOKUP(Таблица91112282710[[#This Row],[Название ПД4 для согласования]],ТаблПодрГазпром[],2,FALSE)</f>
        <v>#N/A</v>
      </c>
      <c r="BD720" s="6"/>
      <c r="BE720" t="e">
        <f>VLOOKUP(Таблица91112282710[[#This Row],[Название ПД5 для согласования]],ТаблПодрГазпром[],2,FALSE)</f>
        <v>#N/A</v>
      </c>
      <c r="BF720" s="2"/>
      <c r="BG720" s="12"/>
      <c r="BH720" s="12"/>
      <c r="BI720" s="6"/>
      <c r="BJ720" t="e">
        <f>VLOOKUP(Таблица91112282710[[#This Row],[Название направления закупки]],ТаблНапрЗакуп[],2,FALSE)</f>
        <v>#N/A</v>
      </c>
      <c r="BK720" s="14"/>
      <c r="BL720" s="43" t="e">
        <f>VLOOKUP(Таблица91112282710[[#This Row],[Наименование подразделения-заявителя закупки (только для закупок ОАО "Газпром")]],ТаблПодрГазпром[],2,FALSE)</f>
        <v>#N/A</v>
      </c>
      <c r="BM720" s="14"/>
    </row>
    <row r="721" spans="1:65" x14ac:dyDescent="0.25">
      <c r="A721" s="2"/>
      <c r="B721" s="16"/>
      <c r="C721" s="6"/>
      <c r="D721" t="e">
        <f>VLOOKUP(Таблица91112282710[[#This Row],[Название документа, основания для закупки]],ТаблОснЗакуп[],2,FALSE)</f>
        <v>#N/A</v>
      </c>
      <c r="E721" s="2"/>
      <c r="F721" s="6"/>
      <c r="G721" s="41" t="e">
        <f>VLOOKUP(Таблица91112282710[[#This Row],[ Название раздела Плана]],ТаблРазделПлана4[],2,FALSE)</f>
        <v>#N/A</v>
      </c>
      <c r="H721" s="14"/>
      <c r="I721" s="14"/>
      <c r="J721" s="17"/>
      <c r="K721" s="17"/>
      <c r="L721" s="52"/>
      <c r="M721" s="51" t="e">
        <f>VLOOKUP(Таблица91112282710[[#This Row],[Предмет закупки для учета исключений  в годовом объеме закупок (Код исключения СМСП)]],ТаблИсключ,2,FALSE)</f>
        <v>#N/A</v>
      </c>
      <c r="N721" s="20"/>
      <c r="O721" s="12"/>
      <c r="P721" s="37"/>
      <c r="Q721" s="12"/>
      <c r="R721" s="12"/>
      <c r="S721" s="12"/>
      <c r="T721" s="16" t="e">
        <f>VLOOKUP(Таблица91112282710[[#This Row],[Ставка НДС]],ТаблицаСтавкиНДС[],2,FALSE)</f>
        <v>#N/A</v>
      </c>
      <c r="U721" s="6"/>
      <c r="V721" t="e">
        <f>VLOOKUP(Таблица91112282710[[#This Row],[Название источника финансирования]],ТаблИстФинанс[],2,FALSE)</f>
        <v>#N/A</v>
      </c>
      <c r="W721" s="2"/>
      <c r="X721" s="14"/>
      <c r="Y721" s="13"/>
      <c r="Z721" s="13"/>
      <c r="AA721" s="13"/>
      <c r="AB721" s="13"/>
      <c r="AC721" s="17"/>
      <c r="AD721" s="17"/>
      <c r="AE721" s="20"/>
      <c r="AF721" s="20"/>
      <c r="AG721" s="6"/>
      <c r="AH721" t="e">
        <f>VLOOKUP(Таблица91112282710[[#This Row],[Название способа закупки]],ТаблСпосЗакуп[],2,FALSE)</f>
        <v>#N/A</v>
      </c>
      <c r="AI721" s="6"/>
      <c r="AJ721" t="e">
        <f>VLOOKUP(Таблица91112282710[[#This Row],[Название формы конкурентной закупки]],ТаблФормЗакуп[],2,FALSE)</f>
        <v>#N/A</v>
      </c>
      <c r="AM721" s="14"/>
      <c r="AN721" s="14"/>
      <c r="AO721" s="15"/>
      <c r="AP721" s="14"/>
      <c r="AQ721" s="14"/>
      <c r="AR721" s="14"/>
      <c r="AT721" s="2"/>
      <c r="AV721" s="6"/>
      <c r="AW721" t="e">
        <f>VLOOKUP(Таблица91112282710[[#This Row],[Название ПД1 для согласования]],ТаблПодрГазпром[],2,FALSE)</f>
        <v>#N/A</v>
      </c>
      <c r="AX721" s="6"/>
      <c r="AY721" t="e">
        <f>VLOOKUP(Таблица91112282710[[#This Row],[Название ПД2 для согласования]],ТаблПодрГазпром[],2,FALSE)</f>
        <v>#N/A</v>
      </c>
      <c r="AZ721" s="6"/>
      <c r="BA721" t="e">
        <f>VLOOKUP(Таблица91112282710[[#This Row],[Название ПД3 для согласования]],ТаблПодрГазпром[],2,FALSE)</f>
        <v>#N/A</v>
      </c>
      <c r="BB721" s="6"/>
      <c r="BC721" t="e">
        <f>VLOOKUP(Таблица91112282710[[#This Row],[Название ПД4 для согласования]],ТаблПодрГазпром[],2,FALSE)</f>
        <v>#N/A</v>
      </c>
      <c r="BD721" s="6"/>
      <c r="BE721" t="e">
        <f>VLOOKUP(Таблица91112282710[[#This Row],[Название ПД5 для согласования]],ТаблПодрГазпром[],2,FALSE)</f>
        <v>#N/A</v>
      </c>
      <c r="BF721" s="2"/>
      <c r="BG721" s="12"/>
      <c r="BH721" s="12"/>
      <c r="BI721" s="6"/>
      <c r="BJ721" t="e">
        <f>VLOOKUP(Таблица91112282710[[#This Row],[Название направления закупки]],ТаблНапрЗакуп[],2,FALSE)</f>
        <v>#N/A</v>
      </c>
      <c r="BK721" s="14"/>
      <c r="BL721" s="44" t="e">
        <f>VLOOKUP(Таблица91112282710[[#This Row],[Наименование подразделения-заявителя закупки (только для закупок ОАО "Газпром")]],ТаблПодрГазпром[],2,FALSE)</f>
        <v>#N/A</v>
      </c>
      <c r="BM721" s="14"/>
    </row>
    <row r="722" spans="1:65" x14ac:dyDescent="0.25">
      <c r="A722" s="2"/>
      <c r="B722" s="16"/>
      <c r="C722" s="6"/>
      <c r="D722" t="e">
        <f>VLOOKUP(Таблица91112282710[[#This Row],[Название документа, основания для закупки]],ТаблОснЗакуп[],2,FALSE)</f>
        <v>#N/A</v>
      </c>
      <c r="E722" s="2"/>
      <c r="F722" s="6"/>
      <c r="G722" s="41" t="e">
        <f>VLOOKUP(Таблица91112282710[[#This Row],[ Название раздела Плана]],ТаблРазделПлана4[],2,FALSE)</f>
        <v>#N/A</v>
      </c>
      <c r="H722" s="14"/>
      <c r="I722" s="14"/>
      <c r="J722" s="17"/>
      <c r="K722" s="17"/>
      <c r="L722" s="52"/>
      <c r="M722" s="51" t="e">
        <f>VLOOKUP(Таблица91112282710[[#This Row],[Предмет закупки для учета исключений  в годовом объеме закупок (Код исключения СМСП)]],ТаблИсключ,2,FALSE)</f>
        <v>#N/A</v>
      </c>
      <c r="N722" s="20"/>
      <c r="O722" s="12"/>
      <c r="P722" s="37"/>
      <c r="Q722" s="12"/>
      <c r="R722" s="12"/>
      <c r="S722" s="12"/>
      <c r="T722" s="16" t="e">
        <f>VLOOKUP(Таблица91112282710[[#This Row],[Ставка НДС]],ТаблицаСтавкиНДС[],2,FALSE)</f>
        <v>#N/A</v>
      </c>
      <c r="U722" s="6"/>
      <c r="V722" t="e">
        <f>VLOOKUP(Таблица91112282710[[#This Row],[Название источника финансирования]],ТаблИстФинанс[],2,FALSE)</f>
        <v>#N/A</v>
      </c>
      <c r="W722" s="2"/>
      <c r="X722" s="14"/>
      <c r="Y722" s="13"/>
      <c r="Z722" s="13"/>
      <c r="AA722" s="13"/>
      <c r="AB722" s="13"/>
      <c r="AC722" s="17"/>
      <c r="AD722" s="17"/>
      <c r="AE722" s="20"/>
      <c r="AF722" s="20"/>
      <c r="AG722" s="6"/>
      <c r="AH722" t="e">
        <f>VLOOKUP(Таблица91112282710[[#This Row],[Название способа закупки]],ТаблСпосЗакуп[],2,FALSE)</f>
        <v>#N/A</v>
      </c>
      <c r="AI722" s="6"/>
      <c r="AJ722" t="e">
        <f>VLOOKUP(Таблица91112282710[[#This Row],[Название формы конкурентной закупки]],ТаблФормЗакуп[],2,FALSE)</f>
        <v>#N/A</v>
      </c>
      <c r="AM722" s="14"/>
      <c r="AN722" s="14"/>
      <c r="AO722" s="15"/>
      <c r="AP722" s="14"/>
      <c r="AQ722" s="14"/>
      <c r="AR722" s="14"/>
      <c r="AT722" s="2"/>
      <c r="AV722" s="6"/>
      <c r="AW722" t="e">
        <f>VLOOKUP(Таблица91112282710[[#This Row],[Название ПД1 для согласования]],ТаблПодрГазпром[],2,FALSE)</f>
        <v>#N/A</v>
      </c>
      <c r="AX722" s="6"/>
      <c r="AY722" t="e">
        <f>VLOOKUP(Таблица91112282710[[#This Row],[Название ПД2 для согласования]],ТаблПодрГазпром[],2,FALSE)</f>
        <v>#N/A</v>
      </c>
      <c r="AZ722" s="6"/>
      <c r="BA722" t="e">
        <f>VLOOKUP(Таблица91112282710[[#This Row],[Название ПД3 для согласования]],ТаблПодрГазпром[],2,FALSE)</f>
        <v>#N/A</v>
      </c>
      <c r="BB722" s="6"/>
      <c r="BC722" t="e">
        <f>VLOOKUP(Таблица91112282710[[#This Row],[Название ПД4 для согласования]],ТаблПодрГазпром[],2,FALSE)</f>
        <v>#N/A</v>
      </c>
      <c r="BD722" s="6"/>
      <c r="BE722" t="e">
        <f>VLOOKUP(Таблица91112282710[[#This Row],[Название ПД5 для согласования]],ТаблПодрГазпром[],2,FALSE)</f>
        <v>#N/A</v>
      </c>
      <c r="BF722" s="2"/>
      <c r="BG722" s="12"/>
      <c r="BH722" s="12"/>
      <c r="BI722" s="6"/>
      <c r="BJ722" t="e">
        <f>VLOOKUP(Таблица91112282710[[#This Row],[Название направления закупки]],ТаблНапрЗакуп[],2,FALSE)</f>
        <v>#N/A</v>
      </c>
      <c r="BK722" s="14"/>
      <c r="BL722" s="43" t="e">
        <f>VLOOKUP(Таблица91112282710[[#This Row],[Наименование подразделения-заявителя закупки (только для закупок ОАО "Газпром")]],ТаблПодрГазпром[],2,FALSE)</f>
        <v>#N/A</v>
      </c>
      <c r="BM722" s="14"/>
    </row>
    <row r="723" spans="1:65" x14ac:dyDescent="0.25">
      <c r="A723" s="2"/>
      <c r="B723" s="16"/>
      <c r="C723" s="6"/>
      <c r="D723" t="e">
        <f>VLOOKUP(Таблица91112282710[[#This Row],[Название документа, основания для закупки]],ТаблОснЗакуп[],2,FALSE)</f>
        <v>#N/A</v>
      </c>
      <c r="E723" s="2"/>
      <c r="F723" s="6"/>
      <c r="G723" s="41" t="e">
        <f>VLOOKUP(Таблица91112282710[[#This Row],[ Название раздела Плана]],ТаблРазделПлана4[],2,FALSE)</f>
        <v>#N/A</v>
      </c>
      <c r="H723" s="14"/>
      <c r="I723" s="14"/>
      <c r="J723" s="17"/>
      <c r="K723" s="17"/>
      <c r="L723" s="52"/>
      <c r="M723" s="51" t="e">
        <f>VLOOKUP(Таблица91112282710[[#This Row],[Предмет закупки для учета исключений  в годовом объеме закупок (Код исключения СМСП)]],ТаблИсключ,2,FALSE)</f>
        <v>#N/A</v>
      </c>
      <c r="N723" s="20"/>
      <c r="O723" s="12"/>
      <c r="P723" s="37"/>
      <c r="Q723" s="12"/>
      <c r="R723" s="12"/>
      <c r="S723" s="12"/>
      <c r="T723" s="16" t="e">
        <f>VLOOKUP(Таблица91112282710[[#This Row],[Ставка НДС]],ТаблицаСтавкиНДС[],2,FALSE)</f>
        <v>#N/A</v>
      </c>
      <c r="U723" s="6"/>
      <c r="V723" t="e">
        <f>VLOOKUP(Таблица91112282710[[#This Row],[Название источника финансирования]],ТаблИстФинанс[],2,FALSE)</f>
        <v>#N/A</v>
      </c>
      <c r="W723" s="2"/>
      <c r="X723" s="14"/>
      <c r="Y723" s="13"/>
      <c r="Z723" s="13"/>
      <c r="AA723" s="13"/>
      <c r="AB723" s="13"/>
      <c r="AC723" s="17"/>
      <c r="AD723" s="17"/>
      <c r="AE723" s="20"/>
      <c r="AF723" s="20"/>
      <c r="AG723" s="6"/>
      <c r="AH723" t="e">
        <f>VLOOKUP(Таблица91112282710[[#This Row],[Название способа закупки]],ТаблСпосЗакуп[],2,FALSE)</f>
        <v>#N/A</v>
      </c>
      <c r="AI723" s="6"/>
      <c r="AJ723" t="e">
        <f>VLOOKUP(Таблица91112282710[[#This Row],[Название формы конкурентной закупки]],ТаблФормЗакуп[],2,FALSE)</f>
        <v>#N/A</v>
      </c>
      <c r="AM723" s="14"/>
      <c r="AN723" s="14"/>
      <c r="AO723" s="15"/>
      <c r="AP723" s="14"/>
      <c r="AQ723" s="14"/>
      <c r="AR723" s="14"/>
      <c r="AT723" s="2"/>
      <c r="AV723" s="6"/>
      <c r="AW723" t="e">
        <f>VLOOKUP(Таблица91112282710[[#This Row],[Название ПД1 для согласования]],ТаблПодрГазпром[],2,FALSE)</f>
        <v>#N/A</v>
      </c>
      <c r="AX723" s="6"/>
      <c r="AY723" t="e">
        <f>VLOOKUP(Таблица91112282710[[#This Row],[Название ПД2 для согласования]],ТаблПодрГазпром[],2,FALSE)</f>
        <v>#N/A</v>
      </c>
      <c r="AZ723" s="6"/>
      <c r="BA723" t="e">
        <f>VLOOKUP(Таблица91112282710[[#This Row],[Название ПД3 для согласования]],ТаблПодрГазпром[],2,FALSE)</f>
        <v>#N/A</v>
      </c>
      <c r="BB723" s="6"/>
      <c r="BC723" t="e">
        <f>VLOOKUP(Таблица91112282710[[#This Row],[Название ПД4 для согласования]],ТаблПодрГазпром[],2,FALSE)</f>
        <v>#N/A</v>
      </c>
      <c r="BD723" s="6"/>
      <c r="BE723" t="e">
        <f>VLOOKUP(Таблица91112282710[[#This Row],[Название ПД5 для согласования]],ТаблПодрГазпром[],2,FALSE)</f>
        <v>#N/A</v>
      </c>
      <c r="BF723" s="2"/>
      <c r="BG723" s="12"/>
      <c r="BH723" s="12"/>
      <c r="BI723" s="6"/>
      <c r="BJ723" t="e">
        <f>VLOOKUP(Таблица91112282710[[#This Row],[Название направления закупки]],ТаблНапрЗакуп[],2,FALSE)</f>
        <v>#N/A</v>
      </c>
      <c r="BK723" s="14"/>
      <c r="BL723" s="44" t="e">
        <f>VLOOKUP(Таблица91112282710[[#This Row],[Наименование подразделения-заявителя закупки (только для закупок ОАО "Газпром")]],ТаблПодрГазпром[],2,FALSE)</f>
        <v>#N/A</v>
      </c>
      <c r="BM723" s="14"/>
    </row>
    <row r="724" spans="1:65" x14ac:dyDescent="0.25">
      <c r="A724" s="2"/>
      <c r="B724" s="16"/>
      <c r="C724" s="6"/>
      <c r="D724" t="e">
        <f>VLOOKUP(Таблица91112282710[[#This Row],[Название документа, основания для закупки]],ТаблОснЗакуп[],2,FALSE)</f>
        <v>#N/A</v>
      </c>
      <c r="E724" s="2"/>
      <c r="F724" s="6"/>
      <c r="G724" s="41" t="e">
        <f>VLOOKUP(Таблица91112282710[[#This Row],[ Название раздела Плана]],ТаблРазделПлана4[],2,FALSE)</f>
        <v>#N/A</v>
      </c>
      <c r="H724" s="14"/>
      <c r="I724" s="14"/>
      <c r="J724" s="17"/>
      <c r="K724" s="17"/>
      <c r="L724" s="52"/>
      <c r="M724" s="51" t="e">
        <f>VLOOKUP(Таблица91112282710[[#This Row],[Предмет закупки для учета исключений  в годовом объеме закупок (Код исключения СМСП)]],ТаблИсключ,2,FALSE)</f>
        <v>#N/A</v>
      </c>
      <c r="N724" s="20"/>
      <c r="O724" s="12"/>
      <c r="P724" s="37"/>
      <c r="Q724" s="12"/>
      <c r="R724" s="12"/>
      <c r="S724" s="12"/>
      <c r="T724" s="16" t="e">
        <f>VLOOKUP(Таблица91112282710[[#This Row],[Ставка НДС]],ТаблицаСтавкиНДС[],2,FALSE)</f>
        <v>#N/A</v>
      </c>
      <c r="U724" s="6"/>
      <c r="V724" t="e">
        <f>VLOOKUP(Таблица91112282710[[#This Row],[Название источника финансирования]],ТаблИстФинанс[],2,FALSE)</f>
        <v>#N/A</v>
      </c>
      <c r="W724" s="2"/>
      <c r="X724" s="14"/>
      <c r="Y724" s="13"/>
      <c r="Z724" s="13"/>
      <c r="AA724" s="13"/>
      <c r="AB724" s="13"/>
      <c r="AC724" s="17"/>
      <c r="AD724" s="17"/>
      <c r="AE724" s="20"/>
      <c r="AF724" s="20"/>
      <c r="AG724" s="6"/>
      <c r="AH724" t="e">
        <f>VLOOKUP(Таблица91112282710[[#This Row],[Название способа закупки]],ТаблСпосЗакуп[],2,FALSE)</f>
        <v>#N/A</v>
      </c>
      <c r="AI724" s="6"/>
      <c r="AJ724" t="e">
        <f>VLOOKUP(Таблица91112282710[[#This Row],[Название формы конкурентной закупки]],ТаблФормЗакуп[],2,FALSE)</f>
        <v>#N/A</v>
      </c>
      <c r="AM724" s="14"/>
      <c r="AN724" s="14"/>
      <c r="AO724" s="15"/>
      <c r="AP724" s="14"/>
      <c r="AQ724" s="14"/>
      <c r="AR724" s="14"/>
      <c r="AT724" s="2"/>
      <c r="AV724" s="6"/>
      <c r="AW724" t="e">
        <f>VLOOKUP(Таблица91112282710[[#This Row],[Название ПД1 для согласования]],ТаблПодрГазпром[],2,FALSE)</f>
        <v>#N/A</v>
      </c>
      <c r="AX724" s="6"/>
      <c r="AY724" t="e">
        <f>VLOOKUP(Таблица91112282710[[#This Row],[Название ПД2 для согласования]],ТаблПодрГазпром[],2,FALSE)</f>
        <v>#N/A</v>
      </c>
      <c r="AZ724" s="6"/>
      <c r="BA724" t="e">
        <f>VLOOKUP(Таблица91112282710[[#This Row],[Название ПД3 для согласования]],ТаблПодрГазпром[],2,FALSE)</f>
        <v>#N/A</v>
      </c>
      <c r="BB724" s="6"/>
      <c r="BC724" t="e">
        <f>VLOOKUP(Таблица91112282710[[#This Row],[Название ПД4 для согласования]],ТаблПодрГазпром[],2,FALSE)</f>
        <v>#N/A</v>
      </c>
      <c r="BD724" s="6"/>
      <c r="BE724" t="e">
        <f>VLOOKUP(Таблица91112282710[[#This Row],[Название ПД5 для согласования]],ТаблПодрГазпром[],2,FALSE)</f>
        <v>#N/A</v>
      </c>
      <c r="BF724" s="2"/>
      <c r="BG724" s="12"/>
      <c r="BH724" s="12"/>
      <c r="BI724" s="6"/>
      <c r="BJ724" t="e">
        <f>VLOOKUP(Таблица91112282710[[#This Row],[Название направления закупки]],ТаблНапрЗакуп[],2,FALSE)</f>
        <v>#N/A</v>
      </c>
      <c r="BK724" s="14"/>
      <c r="BL724" s="43" t="e">
        <f>VLOOKUP(Таблица91112282710[[#This Row],[Наименование подразделения-заявителя закупки (только для закупок ОАО "Газпром")]],ТаблПодрГазпром[],2,FALSE)</f>
        <v>#N/A</v>
      </c>
      <c r="BM724" s="14"/>
    </row>
    <row r="725" spans="1:65" x14ac:dyDescent="0.25">
      <c r="A725" s="2"/>
      <c r="B725" s="16"/>
      <c r="C725" s="6"/>
      <c r="D725" t="e">
        <f>VLOOKUP(Таблица91112282710[[#This Row],[Название документа, основания для закупки]],ТаблОснЗакуп[],2,FALSE)</f>
        <v>#N/A</v>
      </c>
      <c r="E725" s="2"/>
      <c r="F725" s="6"/>
      <c r="G725" s="41" t="e">
        <f>VLOOKUP(Таблица91112282710[[#This Row],[ Название раздела Плана]],ТаблРазделПлана4[],2,FALSE)</f>
        <v>#N/A</v>
      </c>
      <c r="H725" s="14"/>
      <c r="I725" s="14"/>
      <c r="J725" s="17"/>
      <c r="K725" s="17"/>
      <c r="L725" s="52"/>
      <c r="M725" s="51" t="e">
        <f>VLOOKUP(Таблица91112282710[[#This Row],[Предмет закупки для учета исключений  в годовом объеме закупок (Код исключения СМСП)]],ТаблИсключ,2,FALSE)</f>
        <v>#N/A</v>
      </c>
      <c r="N725" s="20"/>
      <c r="O725" s="12"/>
      <c r="P725" s="37"/>
      <c r="Q725" s="12"/>
      <c r="R725" s="12"/>
      <c r="S725" s="12"/>
      <c r="T725" s="16" t="e">
        <f>VLOOKUP(Таблица91112282710[[#This Row],[Ставка НДС]],ТаблицаСтавкиНДС[],2,FALSE)</f>
        <v>#N/A</v>
      </c>
      <c r="U725" s="6"/>
      <c r="V725" t="e">
        <f>VLOOKUP(Таблица91112282710[[#This Row],[Название источника финансирования]],ТаблИстФинанс[],2,FALSE)</f>
        <v>#N/A</v>
      </c>
      <c r="W725" s="2"/>
      <c r="X725" s="14"/>
      <c r="Y725" s="13"/>
      <c r="Z725" s="13"/>
      <c r="AA725" s="13"/>
      <c r="AB725" s="13"/>
      <c r="AC725" s="17"/>
      <c r="AD725" s="17"/>
      <c r="AE725" s="20"/>
      <c r="AF725" s="20"/>
      <c r="AG725" s="6"/>
      <c r="AH725" t="e">
        <f>VLOOKUP(Таблица91112282710[[#This Row],[Название способа закупки]],ТаблСпосЗакуп[],2,FALSE)</f>
        <v>#N/A</v>
      </c>
      <c r="AI725" s="6"/>
      <c r="AJ725" t="e">
        <f>VLOOKUP(Таблица91112282710[[#This Row],[Название формы конкурентной закупки]],ТаблФормЗакуп[],2,FALSE)</f>
        <v>#N/A</v>
      </c>
      <c r="AM725" s="14"/>
      <c r="AN725" s="14"/>
      <c r="AO725" s="15"/>
      <c r="AP725" s="14"/>
      <c r="AQ725" s="14"/>
      <c r="AR725" s="14"/>
      <c r="AT725" s="2"/>
      <c r="AV725" s="6"/>
      <c r="AW725" t="e">
        <f>VLOOKUP(Таблица91112282710[[#This Row],[Название ПД1 для согласования]],ТаблПодрГазпром[],2,FALSE)</f>
        <v>#N/A</v>
      </c>
      <c r="AX725" s="6"/>
      <c r="AY725" t="e">
        <f>VLOOKUP(Таблица91112282710[[#This Row],[Название ПД2 для согласования]],ТаблПодрГазпром[],2,FALSE)</f>
        <v>#N/A</v>
      </c>
      <c r="AZ725" s="6"/>
      <c r="BA725" t="e">
        <f>VLOOKUP(Таблица91112282710[[#This Row],[Название ПД3 для согласования]],ТаблПодрГазпром[],2,FALSE)</f>
        <v>#N/A</v>
      </c>
      <c r="BB725" s="6"/>
      <c r="BC725" t="e">
        <f>VLOOKUP(Таблица91112282710[[#This Row],[Название ПД4 для согласования]],ТаблПодрГазпром[],2,FALSE)</f>
        <v>#N/A</v>
      </c>
      <c r="BD725" s="6"/>
      <c r="BE725" t="e">
        <f>VLOOKUP(Таблица91112282710[[#This Row],[Название ПД5 для согласования]],ТаблПодрГазпром[],2,FALSE)</f>
        <v>#N/A</v>
      </c>
      <c r="BF725" s="2"/>
      <c r="BG725" s="12"/>
      <c r="BH725" s="12"/>
      <c r="BI725" s="6"/>
      <c r="BJ725" t="e">
        <f>VLOOKUP(Таблица91112282710[[#This Row],[Название направления закупки]],ТаблНапрЗакуп[],2,FALSE)</f>
        <v>#N/A</v>
      </c>
      <c r="BK725" s="14"/>
      <c r="BL725" s="44" t="e">
        <f>VLOOKUP(Таблица91112282710[[#This Row],[Наименование подразделения-заявителя закупки (только для закупок ОАО "Газпром")]],ТаблПодрГазпром[],2,FALSE)</f>
        <v>#N/A</v>
      </c>
      <c r="BM725" s="14"/>
    </row>
    <row r="726" spans="1:65" x14ac:dyDescent="0.25">
      <c r="A726" s="2"/>
      <c r="B726" s="16"/>
      <c r="C726" s="6"/>
      <c r="D726" t="e">
        <f>VLOOKUP(Таблица91112282710[[#This Row],[Название документа, основания для закупки]],ТаблОснЗакуп[],2,FALSE)</f>
        <v>#N/A</v>
      </c>
      <c r="E726" s="2"/>
      <c r="F726" s="6"/>
      <c r="G726" s="41" t="e">
        <f>VLOOKUP(Таблица91112282710[[#This Row],[ Название раздела Плана]],ТаблРазделПлана4[],2,FALSE)</f>
        <v>#N/A</v>
      </c>
      <c r="H726" s="14"/>
      <c r="I726" s="14"/>
      <c r="J726" s="17"/>
      <c r="K726" s="17"/>
      <c r="L726" s="52"/>
      <c r="M726" s="51" t="e">
        <f>VLOOKUP(Таблица91112282710[[#This Row],[Предмет закупки для учета исключений  в годовом объеме закупок (Код исключения СМСП)]],ТаблИсключ,2,FALSE)</f>
        <v>#N/A</v>
      </c>
      <c r="N726" s="20"/>
      <c r="O726" s="12"/>
      <c r="P726" s="37"/>
      <c r="Q726" s="12"/>
      <c r="R726" s="12"/>
      <c r="S726" s="12"/>
      <c r="T726" s="16" t="e">
        <f>VLOOKUP(Таблица91112282710[[#This Row],[Ставка НДС]],ТаблицаСтавкиНДС[],2,FALSE)</f>
        <v>#N/A</v>
      </c>
      <c r="U726" s="6"/>
      <c r="V726" t="e">
        <f>VLOOKUP(Таблица91112282710[[#This Row],[Название источника финансирования]],ТаблИстФинанс[],2,FALSE)</f>
        <v>#N/A</v>
      </c>
      <c r="W726" s="2"/>
      <c r="X726" s="14"/>
      <c r="Y726" s="13"/>
      <c r="Z726" s="13"/>
      <c r="AA726" s="13"/>
      <c r="AB726" s="13"/>
      <c r="AC726" s="17"/>
      <c r="AD726" s="17"/>
      <c r="AE726" s="20"/>
      <c r="AF726" s="20"/>
      <c r="AG726" s="6"/>
      <c r="AH726" t="e">
        <f>VLOOKUP(Таблица91112282710[[#This Row],[Название способа закупки]],ТаблСпосЗакуп[],2,FALSE)</f>
        <v>#N/A</v>
      </c>
      <c r="AI726" s="6"/>
      <c r="AJ726" t="e">
        <f>VLOOKUP(Таблица91112282710[[#This Row],[Название формы конкурентной закупки]],ТаблФормЗакуп[],2,FALSE)</f>
        <v>#N/A</v>
      </c>
      <c r="AM726" s="14"/>
      <c r="AN726" s="14"/>
      <c r="AO726" s="15"/>
      <c r="AP726" s="14"/>
      <c r="AQ726" s="14"/>
      <c r="AR726" s="14"/>
      <c r="AT726" s="2"/>
      <c r="AV726" s="6"/>
      <c r="AW726" t="e">
        <f>VLOOKUP(Таблица91112282710[[#This Row],[Название ПД1 для согласования]],ТаблПодрГазпром[],2,FALSE)</f>
        <v>#N/A</v>
      </c>
      <c r="AX726" s="6"/>
      <c r="AY726" t="e">
        <f>VLOOKUP(Таблица91112282710[[#This Row],[Название ПД2 для согласования]],ТаблПодрГазпром[],2,FALSE)</f>
        <v>#N/A</v>
      </c>
      <c r="AZ726" s="6"/>
      <c r="BA726" t="e">
        <f>VLOOKUP(Таблица91112282710[[#This Row],[Название ПД3 для согласования]],ТаблПодрГазпром[],2,FALSE)</f>
        <v>#N/A</v>
      </c>
      <c r="BB726" s="6"/>
      <c r="BC726" t="e">
        <f>VLOOKUP(Таблица91112282710[[#This Row],[Название ПД4 для согласования]],ТаблПодрГазпром[],2,FALSE)</f>
        <v>#N/A</v>
      </c>
      <c r="BD726" s="6"/>
      <c r="BE726" t="e">
        <f>VLOOKUP(Таблица91112282710[[#This Row],[Название ПД5 для согласования]],ТаблПодрГазпром[],2,FALSE)</f>
        <v>#N/A</v>
      </c>
      <c r="BF726" s="2"/>
      <c r="BG726" s="12"/>
      <c r="BH726" s="12"/>
      <c r="BI726" s="6"/>
      <c r="BJ726" t="e">
        <f>VLOOKUP(Таблица91112282710[[#This Row],[Название направления закупки]],ТаблНапрЗакуп[],2,FALSE)</f>
        <v>#N/A</v>
      </c>
      <c r="BK726" s="14"/>
      <c r="BL726" s="43" t="e">
        <f>VLOOKUP(Таблица91112282710[[#This Row],[Наименование подразделения-заявителя закупки (только для закупок ОАО "Газпром")]],ТаблПодрГазпром[],2,FALSE)</f>
        <v>#N/A</v>
      </c>
      <c r="BM726" s="14"/>
    </row>
    <row r="727" spans="1:65" x14ac:dyDescent="0.25">
      <c r="A727" s="2"/>
      <c r="B727" s="16"/>
      <c r="C727" s="6"/>
      <c r="D727" t="e">
        <f>VLOOKUP(Таблица91112282710[[#This Row],[Название документа, основания для закупки]],ТаблОснЗакуп[],2,FALSE)</f>
        <v>#N/A</v>
      </c>
      <c r="E727" s="2"/>
      <c r="F727" s="6"/>
      <c r="G727" s="41" t="e">
        <f>VLOOKUP(Таблица91112282710[[#This Row],[ Название раздела Плана]],ТаблРазделПлана4[],2,FALSE)</f>
        <v>#N/A</v>
      </c>
      <c r="H727" s="14"/>
      <c r="I727" s="14"/>
      <c r="J727" s="17"/>
      <c r="K727" s="17"/>
      <c r="L727" s="52"/>
      <c r="M727" s="51" t="e">
        <f>VLOOKUP(Таблица91112282710[[#This Row],[Предмет закупки для учета исключений  в годовом объеме закупок (Код исключения СМСП)]],ТаблИсключ,2,FALSE)</f>
        <v>#N/A</v>
      </c>
      <c r="N727" s="20"/>
      <c r="O727" s="12"/>
      <c r="P727" s="37"/>
      <c r="Q727" s="12"/>
      <c r="R727" s="12"/>
      <c r="S727" s="12"/>
      <c r="T727" s="16" t="e">
        <f>VLOOKUP(Таблица91112282710[[#This Row],[Ставка НДС]],ТаблицаСтавкиНДС[],2,FALSE)</f>
        <v>#N/A</v>
      </c>
      <c r="U727" s="6"/>
      <c r="V727" t="e">
        <f>VLOOKUP(Таблица91112282710[[#This Row],[Название источника финансирования]],ТаблИстФинанс[],2,FALSE)</f>
        <v>#N/A</v>
      </c>
      <c r="W727" s="2"/>
      <c r="X727" s="14"/>
      <c r="Y727" s="13"/>
      <c r="Z727" s="13"/>
      <c r="AA727" s="13"/>
      <c r="AB727" s="13"/>
      <c r="AC727" s="17"/>
      <c r="AD727" s="17"/>
      <c r="AE727" s="20"/>
      <c r="AF727" s="20"/>
      <c r="AG727" s="6"/>
      <c r="AH727" t="e">
        <f>VLOOKUP(Таблица91112282710[[#This Row],[Название способа закупки]],ТаблСпосЗакуп[],2,FALSE)</f>
        <v>#N/A</v>
      </c>
      <c r="AI727" s="6"/>
      <c r="AJ727" t="e">
        <f>VLOOKUP(Таблица91112282710[[#This Row],[Название формы конкурентной закупки]],ТаблФормЗакуп[],2,FALSE)</f>
        <v>#N/A</v>
      </c>
      <c r="AM727" s="14"/>
      <c r="AN727" s="14"/>
      <c r="AO727" s="15"/>
      <c r="AP727" s="14"/>
      <c r="AQ727" s="14"/>
      <c r="AR727" s="14"/>
      <c r="AT727" s="2"/>
      <c r="AV727" s="6"/>
      <c r="AW727" t="e">
        <f>VLOOKUP(Таблица91112282710[[#This Row],[Название ПД1 для согласования]],ТаблПодрГазпром[],2,FALSE)</f>
        <v>#N/A</v>
      </c>
      <c r="AX727" s="6"/>
      <c r="AY727" t="e">
        <f>VLOOKUP(Таблица91112282710[[#This Row],[Название ПД2 для согласования]],ТаблПодрГазпром[],2,FALSE)</f>
        <v>#N/A</v>
      </c>
      <c r="AZ727" s="6"/>
      <c r="BA727" t="e">
        <f>VLOOKUP(Таблица91112282710[[#This Row],[Название ПД3 для согласования]],ТаблПодрГазпром[],2,FALSE)</f>
        <v>#N/A</v>
      </c>
      <c r="BB727" s="6"/>
      <c r="BC727" t="e">
        <f>VLOOKUP(Таблица91112282710[[#This Row],[Название ПД4 для согласования]],ТаблПодрГазпром[],2,FALSE)</f>
        <v>#N/A</v>
      </c>
      <c r="BD727" s="6"/>
      <c r="BE727" t="e">
        <f>VLOOKUP(Таблица91112282710[[#This Row],[Название ПД5 для согласования]],ТаблПодрГазпром[],2,FALSE)</f>
        <v>#N/A</v>
      </c>
      <c r="BF727" s="2"/>
      <c r="BG727" s="12"/>
      <c r="BH727" s="12"/>
      <c r="BI727" s="6"/>
      <c r="BJ727" t="e">
        <f>VLOOKUP(Таблица91112282710[[#This Row],[Название направления закупки]],ТаблНапрЗакуп[],2,FALSE)</f>
        <v>#N/A</v>
      </c>
      <c r="BK727" s="14"/>
      <c r="BL727" s="44" t="e">
        <f>VLOOKUP(Таблица91112282710[[#This Row],[Наименование подразделения-заявителя закупки (только для закупок ОАО "Газпром")]],ТаблПодрГазпром[],2,FALSE)</f>
        <v>#N/A</v>
      </c>
      <c r="BM727" s="14"/>
    </row>
    <row r="728" spans="1:65" x14ac:dyDescent="0.25">
      <c r="A728" s="2"/>
      <c r="B728" s="16"/>
      <c r="C728" s="6"/>
      <c r="D728" t="e">
        <f>VLOOKUP(Таблица91112282710[[#This Row],[Название документа, основания для закупки]],ТаблОснЗакуп[],2,FALSE)</f>
        <v>#N/A</v>
      </c>
      <c r="E728" s="2"/>
      <c r="F728" s="6"/>
      <c r="G728" s="41" t="e">
        <f>VLOOKUP(Таблица91112282710[[#This Row],[ Название раздела Плана]],ТаблРазделПлана4[],2,FALSE)</f>
        <v>#N/A</v>
      </c>
      <c r="H728" s="14"/>
      <c r="I728" s="14"/>
      <c r="J728" s="17"/>
      <c r="K728" s="17"/>
      <c r="L728" s="52"/>
      <c r="M728" s="51" t="e">
        <f>VLOOKUP(Таблица91112282710[[#This Row],[Предмет закупки для учета исключений  в годовом объеме закупок (Код исключения СМСП)]],ТаблИсключ,2,FALSE)</f>
        <v>#N/A</v>
      </c>
      <c r="N728" s="20"/>
      <c r="O728" s="12"/>
      <c r="P728" s="37"/>
      <c r="Q728" s="12"/>
      <c r="R728" s="12"/>
      <c r="S728" s="12"/>
      <c r="T728" s="16" t="e">
        <f>VLOOKUP(Таблица91112282710[[#This Row],[Ставка НДС]],ТаблицаСтавкиНДС[],2,FALSE)</f>
        <v>#N/A</v>
      </c>
      <c r="U728" s="6"/>
      <c r="V728" t="e">
        <f>VLOOKUP(Таблица91112282710[[#This Row],[Название источника финансирования]],ТаблИстФинанс[],2,FALSE)</f>
        <v>#N/A</v>
      </c>
      <c r="W728" s="2"/>
      <c r="X728" s="14"/>
      <c r="Y728" s="13"/>
      <c r="Z728" s="13"/>
      <c r="AA728" s="13"/>
      <c r="AB728" s="13"/>
      <c r="AC728" s="17"/>
      <c r="AD728" s="17"/>
      <c r="AE728" s="20"/>
      <c r="AF728" s="20"/>
      <c r="AG728" s="6"/>
      <c r="AH728" t="e">
        <f>VLOOKUP(Таблица91112282710[[#This Row],[Название способа закупки]],ТаблСпосЗакуп[],2,FALSE)</f>
        <v>#N/A</v>
      </c>
      <c r="AI728" s="6"/>
      <c r="AJ728" t="e">
        <f>VLOOKUP(Таблица91112282710[[#This Row],[Название формы конкурентной закупки]],ТаблФормЗакуп[],2,FALSE)</f>
        <v>#N/A</v>
      </c>
      <c r="AM728" s="14"/>
      <c r="AN728" s="14"/>
      <c r="AO728" s="15"/>
      <c r="AP728" s="14"/>
      <c r="AQ728" s="14"/>
      <c r="AR728" s="14"/>
      <c r="AT728" s="2"/>
      <c r="AV728" s="6"/>
      <c r="AW728" t="e">
        <f>VLOOKUP(Таблица91112282710[[#This Row],[Название ПД1 для согласования]],ТаблПодрГазпром[],2,FALSE)</f>
        <v>#N/A</v>
      </c>
      <c r="AX728" s="6"/>
      <c r="AY728" t="e">
        <f>VLOOKUP(Таблица91112282710[[#This Row],[Название ПД2 для согласования]],ТаблПодрГазпром[],2,FALSE)</f>
        <v>#N/A</v>
      </c>
      <c r="AZ728" s="6"/>
      <c r="BA728" t="e">
        <f>VLOOKUP(Таблица91112282710[[#This Row],[Название ПД3 для согласования]],ТаблПодрГазпром[],2,FALSE)</f>
        <v>#N/A</v>
      </c>
      <c r="BB728" s="6"/>
      <c r="BC728" t="e">
        <f>VLOOKUP(Таблица91112282710[[#This Row],[Название ПД4 для согласования]],ТаблПодрГазпром[],2,FALSE)</f>
        <v>#N/A</v>
      </c>
      <c r="BD728" s="6"/>
      <c r="BE728" t="e">
        <f>VLOOKUP(Таблица91112282710[[#This Row],[Название ПД5 для согласования]],ТаблПодрГазпром[],2,FALSE)</f>
        <v>#N/A</v>
      </c>
      <c r="BF728" s="2"/>
      <c r="BG728" s="12"/>
      <c r="BH728" s="12"/>
      <c r="BI728" s="6"/>
      <c r="BJ728" t="e">
        <f>VLOOKUP(Таблица91112282710[[#This Row],[Название направления закупки]],ТаблНапрЗакуп[],2,FALSE)</f>
        <v>#N/A</v>
      </c>
      <c r="BK728" s="14"/>
      <c r="BL728" s="43" t="e">
        <f>VLOOKUP(Таблица91112282710[[#This Row],[Наименование подразделения-заявителя закупки (только для закупок ОАО "Газпром")]],ТаблПодрГазпром[],2,FALSE)</f>
        <v>#N/A</v>
      </c>
      <c r="BM728" s="14"/>
    </row>
    <row r="729" spans="1:65" x14ac:dyDescent="0.25">
      <c r="A729" s="2"/>
      <c r="B729" s="16"/>
      <c r="C729" s="6"/>
      <c r="D729" t="e">
        <f>VLOOKUP(Таблица91112282710[[#This Row],[Название документа, основания для закупки]],ТаблОснЗакуп[],2,FALSE)</f>
        <v>#N/A</v>
      </c>
      <c r="E729" s="2"/>
      <c r="F729" s="6"/>
      <c r="G729" s="41" t="e">
        <f>VLOOKUP(Таблица91112282710[[#This Row],[ Название раздела Плана]],ТаблРазделПлана4[],2,FALSE)</f>
        <v>#N/A</v>
      </c>
      <c r="H729" s="14"/>
      <c r="I729" s="14"/>
      <c r="J729" s="17"/>
      <c r="K729" s="17"/>
      <c r="L729" s="52"/>
      <c r="M729" s="51" t="e">
        <f>VLOOKUP(Таблица91112282710[[#This Row],[Предмет закупки для учета исключений  в годовом объеме закупок (Код исключения СМСП)]],ТаблИсключ,2,FALSE)</f>
        <v>#N/A</v>
      </c>
      <c r="N729" s="20"/>
      <c r="O729" s="12"/>
      <c r="P729" s="37"/>
      <c r="Q729" s="12"/>
      <c r="R729" s="12"/>
      <c r="S729" s="12"/>
      <c r="T729" s="16" t="e">
        <f>VLOOKUP(Таблица91112282710[[#This Row],[Ставка НДС]],ТаблицаСтавкиНДС[],2,FALSE)</f>
        <v>#N/A</v>
      </c>
      <c r="U729" s="6"/>
      <c r="V729" t="e">
        <f>VLOOKUP(Таблица91112282710[[#This Row],[Название источника финансирования]],ТаблИстФинанс[],2,FALSE)</f>
        <v>#N/A</v>
      </c>
      <c r="W729" s="2"/>
      <c r="X729" s="14"/>
      <c r="Y729" s="13"/>
      <c r="Z729" s="13"/>
      <c r="AA729" s="13"/>
      <c r="AB729" s="13"/>
      <c r="AC729" s="17"/>
      <c r="AD729" s="17"/>
      <c r="AE729" s="20"/>
      <c r="AF729" s="20"/>
      <c r="AG729" s="6"/>
      <c r="AH729" t="e">
        <f>VLOOKUP(Таблица91112282710[[#This Row],[Название способа закупки]],ТаблСпосЗакуп[],2,FALSE)</f>
        <v>#N/A</v>
      </c>
      <c r="AI729" s="6"/>
      <c r="AJ729" t="e">
        <f>VLOOKUP(Таблица91112282710[[#This Row],[Название формы конкурентной закупки]],ТаблФормЗакуп[],2,FALSE)</f>
        <v>#N/A</v>
      </c>
      <c r="AM729" s="14"/>
      <c r="AN729" s="14"/>
      <c r="AO729" s="15"/>
      <c r="AP729" s="14"/>
      <c r="AQ729" s="14"/>
      <c r="AR729" s="14"/>
      <c r="AT729" s="2"/>
      <c r="AV729" s="6"/>
      <c r="AW729" t="e">
        <f>VLOOKUP(Таблица91112282710[[#This Row],[Название ПД1 для согласования]],ТаблПодрГазпром[],2,FALSE)</f>
        <v>#N/A</v>
      </c>
      <c r="AX729" s="6"/>
      <c r="AY729" t="e">
        <f>VLOOKUP(Таблица91112282710[[#This Row],[Название ПД2 для согласования]],ТаблПодрГазпром[],2,FALSE)</f>
        <v>#N/A</v>
      </c>
      <c r="AZ729" s="6"/>
      <c r="BA729" t="e">
        <f>VLOOKUP(Таблица91112282710[[#This Row],[Название ПД3 для согласования]],ТаблПодрГазпром[],2,FALSE)</f>
        <v>#N/A</v>
      </c>
      <c r="BB729" s="6"/>
      <c r="BC729" t="e">
        <f>VLOOKUP(Таблица91112282710[[#This Row],[Название ПД4 для согласования]],ТаблПодрГазпром[],2,FALSE)</f>
        <v>#N/A</v>
      </c>
      <c r="BD729" s="6"/>
      <c r="BE729" t="e">
        <f>VLOOKUP(Таблица91112282710[[#This Row],[Название ПД5 для согласования]],ТаблПодрГазпром[],2,FALSE)</f>
        <v>#N/A</v>
      </c>
      <c r="BF729" s="2"/>
      <c r="BG729" s="12"/>
      <c r="BH729" s="12"/>
      <c r="BI729" s="6"/>
      <c r="BJ729" t="e">
        <f>VLOOKUP(Таблица91112282710[[#This Row],[Название направления закупки]],ТаблНапрЗакуп[],2,FALSE)</f>
        <v>#N/A</v>
      </c>
      <c r="BK729" s="14"/>
      <c r="BL729" s="44" t="e">
        <f>VLOOKUP(Таблица91112282710[[#This Row],[Наименование подразделения-заявителя закупки (только для закупок ОАО "Газпром")]],ТаблПодрГазпром[],2,FALSE)</f>
        <v>#N/A</v>
      </c>
      <c r="BM729" s="14"/>
    </row>
    <row r="730" spans="1:65" x14ac:dyDescent="0.25">
      <c r="A730" s="2"/>
      <c r="B730" s="16"/>
      <c r="C730" s="6"/>
      <c r="D730" t="e">
        <f>VLOOKUP(Таблица91112282710[[#This Row],[Название документа, основания для закупки]],ТаблОснЗакуп[],2,FALSE)</f>
        <v>#N/A</v>
      </c>
      <c r="E730" s="2"/>
      <c r="F730" s="6"/>
      <c r="G730" s="41" t="e">
        <f>VLOOKUP(Таблица91112282710[[#This Row],[ Название раздела Плана]],ТаблРазделПлана4[],2,FALSE)</f>
        <v>#N/A</v>
      </c>
      <c r="H730" s="14"/>
      <c r="I730" s="14"/>
      <c r="J730" s="17"/>
      <c r="K730" s="17"/>
      <c r="L730" s="52"/>
      <c r="M730" s="51" t="e">
        <f>VLOOKUP(Таблица91112282710[[#This Row],[Предмет закупки для учета исключений  в годовом объеме закупок (Код исключения СМСП)]],ТаблИсключ,2,FALSE)</f>
        <v>#N/A</v>
      </c>
      <c r="N730" s="20"/>
      <c r="O730" s="12"/>
      <c r="P730" s="37"/>
      <c r="Q730" s="12"/>
      <c r="R730" s="12"/>
      <c r="S730" s="12"/>
      <c r="T730" s="16" t="e">
        <f>VLOOKUP(Таблица91112282710[[#This Row],[Ставка НДС]],ТаблицаСтавкиНДС[],2,FALSE)</f>
        <v>#N/A</v>
      </c>
      <c r="U730" s="6"/>
      <c r="V730" t="e">
        <f>VLOOKUP(Таблица91112282710[[#This Row],[Название источника финансирования]],ТаблИстФинанс[],2,FALSE)</f>
        <v>#N/A</v>
      </c>
      <c r="W730" s="2"/>
      <c r="X730" s="14"/>
      <c r="Y730" s="13"/>
      <c r="Z730" s="13"/>
      <c r="AA730" s="13"/>
      <c r="AB730" s="13"/>
      <c r="AC730" s="17"/>
      <c r="AD730" s="17"/>
      <c r="AE730" s="20"/>
      <c r="AF730" s="20"/>
      <c r="AG730" s="6"/>
      <c r="AH730" t="e">
        <f>VLOOKUP(Таблица91112282710[[#This Row],[Название способа закупки]],ТаблСпосЗакуп[],2,FALSE)</f>
        <v>#N/A</v>
      </c>
      <c r="AI730" s="6"/>
      <c r="AJ730" t="e">
        <f>VLOOKUP(Таблица91112282710[[#This Row],[Название формы конкурентной закупки]],ТаблФормЗакуп[],2,FALSE)</f>
        <v>#N/A</v>
      </c>
      <c r="AM730" s="14"/>
      <c r="AN730" s="14"/>
      <c r="AO730" s="15"/>
      <c r="AP730" s="14"/>
      <c r="AQ730" s="14"/>
      <c r="AR730" s="14"/>
      <c r="AT730" s="2"/>
      <c r="AV730" s="6"/>
      <c r="AW730" t="e">
        <f>VLOOKUP(Таблица91112282710[[#This Row],[Название ПД1 для согласования]],ТаблПодрГазпром[],2,FALSE)</f>
        <v>#N/A</v>
      </c>
      <c r="AX730" s="6"/>
      <c r="AY730" t="e">
        <f>VLOOKUP(Таблица91112282710[[#This Row],[Название ПД2 для согласования]],ТаблПодрГазпром[],2,FALSE)</f>
        <v>#N/A</v>
      </c>
      <c r="AZ730" s="6"/>
      <c r="BA730" t="e">
        <f>VLOOKUP(Таблица91112282710[[#This Row],[Название ПД3 для согласования]],ТаблПодрГазпром[],2,FALSE)</f>
        <v>#N/A</v>
      </c>
      <c r="BB730" s="6"/>
      <c r="BC730" t="e">
        <f>VLOOKUP(Таблица91112282710[[#This Row],[Название ПД4 для согласования]],ТаблПодрГазпром[],2,FALSE)</f>
        <v>#N/A</v>
      </c>
      <c r="BD730" s="6"/>
      <c r="BE730" t="e">
        <f>VLOOKUP(Таблица91112282710[[#This Row],[Название ПД5 для согласования]],ТаблПодрГазпром[],2,FALSE)</f>
        <v>#N/A</v>
      </c>
      <c r="BF730" s="2"/>
      <c r="BG730" s="12"/>
      <c r="BH730" s="12"/>
      <c r="BI730" s="6"/>
      <c r="BJ730" t="e">
        <f>VLOOKUP(Таблица91112282710[[#This Row],[Название направления закупки]],ТаблНапрЗакуп[],2,FALSE)</f>
        <v>#N/A</v>
      </c>
      <c r="BK730" s="14"/>
      <c r="BL730" s="43" t="e">
        <f>VLOOKUP(Таблица91112282710[[#This Row],[Наименование подразделения-заявителя закупки (только для закупок ОАО "Газпром")]],ТаблПодрГазпром[],2,FALSE)</f>
        <v>#N/A</v>
      </c>
      <c r="BM730" s="14"/>
    </row>
    <row r="731" spans="1:65" x14ac:dyDescent="0.25">
      <c r="A731" s="2"/>
      <c r="B731" s="16"/>
      <c r="C731" s="6"/>
      <c r="D731" t="e">
        <f>VLOOKUP(Таблица91112282710[[#This Row],[Название документа, основания для закупки]],ТаблОснЗакуп[],2,FALSE)</f>
        <v>#N/A</v>
      </c>
      <c r="E731" s="2"/>
      <c r="F731" s="6"/>
      <c r="G731" s="41" t="e">
        <f>VLOOKUP(Таблица91112282710[[#This Row],[ Название раздела Плана]],ТаблРазделПлана4[],2,FALSE)</f>
        <v>#N/A</v>
      </c>
      <c r="H731" s="14"/>
      <c r="I731" s="14"/>
      <c r="J731" s="17"/>
      <c r="K731" s="17"/>
      <c r="L731" s="52"/>
      <c r="M731" s="51" t="e">
        <f>VLOOKUP(Таблица91112282710[[#This Row],[Предмет закупки для учета исключений  в годовом объеме закупок (Код исключения СМСП)]],ТаблИсключ,2,FALSE)</f>
        <v>#N/A</v>
      </c>
      <c r="N731" s="20"/>
      <c r="O731" s="12"/>
      <c r="P731" s="37"/>
      <c r="Q731" s="12"/>
      <c r="R731" s="12"/>
      <c r="S731" s="12"/>
      <c r="T731" s="16" t="e">
        <f>VLOOKUP(Таблица91112282710[[#This Row],[Ставка НДС]],ТаблицаСтавкиНДС[],2,FALSE)</f>
        <v>#N/A</v>
      </c>
      <c r="U731" s="6"/>
      <c r="V731" t="e">
        <f>VLOOKUP(Таблица91112282710[[#This Row],[Название источника финансирования]],ТаблИстФинанс[],2,FALSE)</f>
        <v>#N/A</v>
      </c>
      <c r="W731" s="2"/>
      <c r="X731" s="14"/>
      <c r="Y731" s="13"/>
      <c r="Z731" s="13"/>
      <c r="AA731" s="13"/>
      <c r="AB731" s="13"/>
      <c r="AC731" s="17"/>
      <c r="AD731" s="17"/>
      <c r="AE731" s="20"/>
      <c r="AF731" s="20"/>
      <c r="AG731" s="6"/>
      <c r="AH731" t="e">
        <f>VLOOKUP(Таблица91112282710[[#This Row],[Название способа закупки]],ТаблСпосЗакуп[],2,FALSE)</f>
        <v>#N/A</v>
      </c>
      <c r="AI731" s="6"/>
      <c r="AJ731" t="e">
        <f>VLOOKUP(Таблица91112282710[[#This Row],[Название формы конкурентной закупки]],ТаблФормЗакуп[],2,FALSE)</f>
        <v>#N/A</v>
      </c>
      <c r="AM731" s="14"/>
      <c r="AN731" s="14"/>
      <c r="AO731" s="15"/>
      <c r="AP731" s="14"/>
      <c r="AQ731" s="14"/>
      <c r="AR731" s="14"/>
      <c r="AT731" s="2"/>
      <c r="AV731" s="6"/>
      <c r="AW731" t="e">
        <f>VLOOKUP(Таблица91112282710[[#This Row],[Название ПД1 для согласования]],ТаблПодрГазпром[],2,FALSE)</f>
        <v>#N/A</v>
      </c>
      <c r="AX731" s="6"/>
      <c r="AY731" t="e">
        <f>VLOOKUP(Таблица91112282710[[#This Row],[Название ПД2 для согласования]],ТаблПодрГазпром[],2,FALSE)</f>
        <v>#N/A</v>
      </c>
      <c r="AZ731" s="6"/>
      <c r="BA731" t="e">
        <f>VLOOKUP(Таблица91112282710[[#This Row],[Название ПД3 для согласования]],ТаблПодрГазпром[],2,FALSE)</f>
        <v>#N/A</v>
      </c>
      <c r="BB731" s="6"/>
      <c r="BC731" t="e">
        <f>VLOOKUP(Таблица91112282710[[#This Row],[Название ПД4 для согласования]],ТаблПодрГазпром[],2,FALSE)</f>
        <v>#N/A</v>
      </c>
      <c r="BD731" s="6"/>
      <c r="BE731" t="e">
        <f>VLOOKUP(Таблица91112282710[[#This Row],[Название ПД5 для согласования]],ТаблПодрГазпром[],2,FALSE)</f>
        <v>#N/A</v>
      </c>
      <c r="BF731" s="2"/>
      <c r="BG731" s="12"/>
      <c r="BH731" s="12"/>
      <c r="BI731" s="6"/>
      <c r="BJ731" t="e">
        <f>VLOOKUP(Таблица91112282710[[#This Row],[Название направления закупки]],ТаблНапрЗакуп[],2,FALSE)</f>
        <v>#N/A</v>
      </c>
      <c r="BK731" s="14"/>
      <c r="BL731" s="44" t="e">
        <f>VLOOKUP(Таблица91112282710[[#This Row],[Наименование подразделения-заявителя закупки (только для закупок ОАО "Газпром")]],ТаблПодрГазпром[],2,FALSE)</f>
        <v>#N/A</v>
      </c>
      <c r="BM731" s="14"/>
    </row>
    <row r="732" spans="1:65" x14ac:dyDescent="0.25">
      <c r="A732" s="2"/>
      <c r="B732" s="16"/>
      <c r="C732" s="6"/>
      <c r="D732" t="e">
        <f>VLOOKUP(Таблица91112282710[[#This Row],[Название документа, основания для закупки]],ТаблОснЗакуп[],2,FALSE)</f>
        <v>#N/A</v>
      </c>
      <c r="E732" s="2"/>
      <c r="F732" s="6"/>
      <c r="G732" s="41" t="e">
        <f>VLOOKUP(Таблица91112282710[[#This Row],[ Название раздела Плана]],ТаблРазделПлана4[],2,FALSE)</f>
        <v>#N/A</v>
      </c>
      <c r="H732" s="14"/>
      <c r="I732" s="14"/>
      <c r="J732" s="17"/>
      <c r="K732" s="17"/>
      <c r="L732" s="52"/>
      <c r="M732" s="51" t="e">
        <f>VLOOKUP(Таблица91112282710[[#This Row],[Предмет закупки для учета исключений  в годовом объеме закупок (Код исключения СМСП)]],ТаблИсключ,2,FALSE)</f>
        <v>#N/A</v>
      </c>
      <c r="N732" s="20"/>
      <c r="O732" s="12"/>
      <c r="P732" s="37"/>
      <c r="Q732" s="12"/>
      <c r="R732" s="12"/>
      <c r="S732" s="12"/>
      <c r="T732" s="16" t="e">
        <f>VLOOKUP(Таблица91112282710[[#This Row],[Ставка НДС]],ТаблицаСтавкиНДС[],2,FALSE)</f>
        <v>#N/A</v>
      </c>
      <c r="U732" s="6"/>
      <c r="V732" t="e">
        <f>VLOOKUP(Таблица91112282710[[#This Row],[Название источника финансирования]],ТаблИстФинанс[],2,FALSE)</f>
        <v>#N/A</v>
      </c>
      <c r="W732" s="2"/>
      <c r="X732" s="14"/>
      <c r="Y732" s="13"/>
      <c r="Z732" s="13"/>
      <c r="AA732" s="13"/>
      <c r="AB732" s="13"/>
      <c r="AC732" s="17"/>
      <c r="AD732" s="17"/>
      <c r="AE732" s="20"/>
      <c r="AF732" s="20"/>
      <c r="AG732" s="6"/>
      <c r="AH732" t="e">
        <f>VLOOKUP(Таблица91112282710[[#This Row],[Название способа закупки]],ТаблСпосЗакуп[],2,FALSE)</f>
        <v>#N/A</v>
      </c>
      <c r="AI732" s="6"/>
      <c r="AJ732" t="e">
        <f>VLOOKUP(Таблица91112282710[[#This Row],[Название формы конкурентной закупки]],ТаблФормЗакуп[],2,FALSE)</f>
        <v>#N/A</v>
      </c>
      <c r="AM732" s="14"/>
      <c r="AN732" s="14"/>
      <c r="AO732" s="15"/>
      <c r="AP732" s="14"/>
      <c r="AQ732" s="14"/>
      <c r="AR732" s="14"/>
      <c r="AT732" s="2"/>
      <c r="AV732" s="6"/>
      <c r="AW732" t="e">
        <f>VLOOKUP(Таблица91112282710[[#This Row],[Название ПД1 для согласования]],ТаблПодрГазпром[],2,FALSE)</f>
        <v>#N/A</v>
      </c>
      <c r="AX732" s="6"/>
      <c r="AY732" t="e">
        <f>VLOOKUP(Таблица91112282710[[#This Row],[Название ПД2 для согласования]],ТаблПодрГазпром[],2,FALSE)</f>
        <v>#N/A</v>
      </c>
      <c r="AZ732" s="6"/>
      <c r="BA732" t="e">
        <f>VLOOKUP(Таблица91112282710[[#This Row],[Название ПД3 для согласования]],ТаблПодрГазпром[],2,FALSE)</f>
        <v>#N/A</v>
      </c>
      <c r="BB732" s="6"/>
      <c r="BC732" t="e">
        <f>VLOOKUP(Таблица91112282710[[#This Row],[Название ПД4 для согласования]],ТаблПодрГазпром[],2,FALSE)</f>
        <v>#N/A</v>
      </c>
      <c r="BD732" s="6"/>
      <c r="BE732" t="e">
        <f>VLOOKUP(Таблица91112282710[[#This Row],[Название ПД5 для согласования]],ТаблПодрГазпром[],2,FALSE)</f>
        <v>#N/A</v>
      </c>
      <c r="BF732" s="2"/>
      <c r="BG732" s="12"/>
      <c r="BH732" s="12"/>
      <c r="BI732" s="6"/>
      <c r="BJ732" t="e">
        <f>VLOOKUP(Таблица91112282710[[#This Row],[Название направления закупки]],ТаблНапрЗакуп[],2,FALSE)</f>
        <v>#N/A</v>
      </c>
      <c r="BK732" s="14"/>
      <c r="BL732" s="43" t="e">
        <f>VLOOKUP(Таблица91112282710[[#This Row],[Наименование подразделения-заявителя закупки (только для закупок ОАО "Газпром")]],ТаблПодрГазпром[],2,FALSE)</f>
        <v>#N/A</v>
      </c>
      <c r="BM732" s="14"/>
    </row>
    <row r="733" spans="1:65" x14ac:dyDescent="0.25">
      <c r="A733" s="2"/>
      <c r="B733" s="16"/>
      <c r="C733" s="6"/>
      <c r="D733" t="e">
        <f>VLOOKUP(Таблица91112282710[[#This Row],[Название документа, основания для закупки]],ТаблОснЗакуп[],2,FALSE)</f>
        <v>#N/A</v>
      </c>
      <c r="E733" s="2"/>
      <c r="F733" s="6"/>
      <c r="G733" s="41" t="e">
        <f>VLOOKUP(Таблица91112282710[[#This Row],[ Название раздела Плана]],ТаблРазделПлана4[],2,FALSE)</f>
        <v>#N/A</v>
      </c>
      <c r="H733" s="14"/>
      <c r="I733" s="14"/>
      <c r="J733" s="17"/>
      <c r="K733" s="17"/>
      <c r="L733" s="52"/>
      <c r="M733" s="51" t="e">
        <f>VLOOKUP(Таблица91112282710[[#This Row],[Предмет закупки для учета исключений  в годовом объеме закупок (Код исключения СМСП)]],ТаблИсключ,2,FALSE)</f>
        <v>#N/A</v>
      </c>
      <c r="N733" s="20"/>
      <c r="O733" s="12"/>
      <c r="P733" s="37"/>
      <c r="Q733" s="12"/>
      <c r="R733" s="12"/>
      <c r="S733" s="12"/>
      <c r="T733" s="16" t="e">
        <f>VLOOKUP(Таблица91112282710[[#This Row],[Ставка НДС]],ТаблицаСтавкиНДС[],2,FALSE)</f>
        <v>#N/A</v>
      </c>
      <c r="U733" s="6"/>
      <c r="V733" t="e">
        <f>VLOOKUP(Таблица91112282710[[#This Row],[Название источника финансирования]],ТаблИстФинанс[],2,FALSE)</f>
        <v>#N/A</v>
      </c>
      <c r="W733" s="2"/>
      <c r="X733" s="14"/>
      <c r="Y733" s="13"/>
      <c r="Z733" s="13"/>
      <c r="AA733" s="13"/>
      <c r="AB733" s="13"/>
      <c r="AC733" s="17"/>
      <c r="AD733" s="17"/>
      <c r="AE733" s="20"/>
      <c r="AF733" s="20"/>
      <c r="AG733" s="6"/>
      <c r="AH733" t="e">
        <f>VLOOKUP(Таблица91112282710[[#This Row],[Название способа закупки]],ТаблСпосЗакуп[],2,FALSE)</f>
        <v>#N/A</v>
      </c>
      <c r="AI733" s="6"/>
      <c r="AJ733" t="e">
        <f>VLOOKUP(Таблица91112282710[[#This Row],[Название формы конкурентной закупки]],ТаблФормЗакуп[],2,FALSE)</f>
        <v>#N/A</v>
      </c>
      <c r="AM733" s="14"/>
      <c r="AN733" s="14"/>
      <c r="AO733" s="15"/>
      <c r="AP733" s="14"/>
      <c r="AQ733" s="14"/>
      <c r="AR733" s="14"/>
      <c r="AT733" s="2"/>
      <c r="AV733" s="6"/>
      <c r="AW733" t="e">
        <f>VLOOKUP(Таблица91112282710[[#This Row],[Название ПД1 для согласования]],ТаблПодрГазпром[],2,FALSE)</f>
        <v>#N/A</v>
      </c>
      <c r="AX733" s="6"/>
      <c r="AY733" t="e">
        <f>VLOOKUP(Таблица91112282710[[#This Row],[Название ПД2 для согласования]],ТаблПодрГазпром[],2,FALSE)</f>
        <v>#N/A</v>
      </c>
      <c r="AZ733" s="6"/>
      <c r="BA733" t="e">
        <f>VLOOKUP(Таблица91112282710[[#This Row],[Название ПД3 для согласования]],ТаблПодрГазпром[],2,FALSE)</f>
        <v>#N/A</v>
      </c>
      <c r="BB733" s="6"/>
      <c r="BC733" t="e">
        <f>VLOOKUP(Таблица91112282710[[#This Row],[Название ПД4 для согласования]],ТаблПодрГазпром[],2,FALSE)</f>
        <v>#N/A</v>
      </c>
      <c r="BD733" s="6"/>
      <c r="BE733" t="e">
        <f>VLOOKUP(Таблица91112282710[[#This Row],[Название ПД5 для согласования]],ТаблПодрГазпром[],2,FALSE)</f>
        <v>#N/A</v>
      </c>
      <c r="BF733" s="2"/>
      <c r="BG733" s="12"/>
      <c r="BH733" s="12"/>
      <c r="BI733" s="6"/>
      <c r="BJ733" t="e">
        <f>VLOOKUP(Таблица91112282710[[#This Row],[Название направления закупки]],ТаблНапрЗакуп[],2,FALSE)</f>
        <v>#N/A</v>
      </c>
      <c r="BK733" s="14"/>
      <c r="BL733" s="44" t="e">
        <f>VLOOKUP(Таблица91112282710[[#This Row],[Наименование подразделения-заявителя закупки (только для закупок ОАО "Газпром")]],ТаблПодрГазпром[],2,FALSE)</f>
        <v>#N/A</v>
      </c>
      <c r="BM733" s="14"/>
    </row>
    <row r="734" spans="1:65" x14ac:dyDescent="0.25">
      <c r="A734" s="2"/>
      <c r="B734" s="16"/>
      <c r="C734" s="6"/>
      <c r="D734" t="e">
        <f>VLOOKUP(Таблица91112282710[[#This Row],[Название документа, основания для закупки]],ТаблОснЗакуп[],2,FALSE)</f>
        <v>#N/A</v>
      </c>
      <c r="E734" s="2"/>
      <c r="F734" s="6"/>
      <c r="G734" s="41" t="e">
        <f>VLOOKUP(Таблица91112282710[[#This Row],[ Название раздела Плана]],ТаблРазделПлана4[],2,FALSE)</f>
        <v>#N/A</v>
      </c>
      <c r="H734" s="14"/>
      <c r="I734" s="14"/>
      <c r="J734" s="17"/>
      <c r="K734" s="17"/>
      <c r="L734" s="52"/>
      <c r="M734" s="51" t="e">
        <f>VLOOKUP(Таблица91112282710[[#This Row],[Предмет закупки для учета исключений  в годовом объеме закупок (Код исключения СМСП)]],ТаблИсключ,2,FALSE)</f>
        <v>#N/A</v>
      </c>
      <c r="N734" s="20"/>
      <c r="O734" s="12"/>
      <c r="P734" s="37"/>
      <c r="Q734" s="12"/>
      <c r="R734" s="12"/>
      <c r="S734" s="12"/>
      <c r="T734" s="16" t="e">
        <f>VLOOKUP(Таблица91112282710[[#This Row],[Ставка НДС]],ТаблицаСтавкиНДС[],2,FALSE)</f>
        <v>#N/A</v>
      </c>
      <c r="U734" s="6"/>
      <c r="V734" t="e">
        <f>VLOOKUP(Таблица91112282710[[#This Row],[Название источника финансирования]],ТаблИстФинанс[],2,FALSE)</f>
        <v>#N/A</v>
      </c>
      <c r="W734" s="2"/>
      <c r="X734" s="14"/>
      <c r="Y734" s="13"/>
      <c r="Z734" s="13"/>
      <c r="AA734" s="13"/>
      <c r="AB734" s="13"/>
      <c r="AC734" s="17"/>
      <c r="AD734" s="17"/>
      <c r="AE734" s="20"/>
      <c r="AF734" s="20"/>
      <c r="AG734" s="6"/>
      <c r="AH734" t="e">
        <f>VLOOKUP(Таблица91112282710[[#This Row],[Название способа закупки]],ТаблСпосЗакуп[],2,FALSE)</f>
        <v>#N/A</v>
      </c>
      <c r="AI734" s="6"/>
      <c r="AJ734" t="e">
        <f>VLOOKUP(Таблица91112282710[[#This Row],[Название формы конкурентной закупки]],ТаблФормЗакуп[],2,FALSE)</f>
        <v>#N/A</v>
      </c>
      <c r="AM734" s="14"/>
      <c r="AN734" s="14"/>
      <c r="AO734" s="15"/>
      <c r="AP734" s="14"/>
      <c r="AQ734" s="14"/>
      <c r="AR734" s="14"/>
      <c r="AT734" s="2"/>
      <c r="AV734" s="6"/>
      <c r="AW734" t="e">
        <f>VLOOKUP(Таблица91112282710[[#This Row],[Название ПД1 для согласования]],ТаблПодрГазпром[],2,FALSE)</f>
        <v>#N/A</v>
      </c>
      <c r="AX734" s="6"/>
      <c r="AY734" t="e">
        <f>VLOOKUP(Таблица91112282710[[#This Row],[Название ПД2 для согласования]],ТаблПодрГазпром[],2,FALSE)</f>
        <v>#N/A</v>
      </c>
      <c r="AZ734" s="6"/>
      <c r="BA734" t="e">
        <f>VLOOKUP(Таблица91112282710[[#This Row],[Название ПД3 для согласования]],ТаблПодрГазпром[],2,FALSE)</f>
        <v>#N/A</v>
      </c>
      <c r="BB734" s="6"/>
      <c r="BC734" t="e">
        <f>VLOOKUP(Таблица91112282710[[#This Row],[Название ПД4 для согласования]],ТаблПодрГазпром[],2,FALSE)</f>
        <v>#N/A</v>
      </c>
      <c r="BD734" s="6"/>
      <c r="BE734" t="e">
        <f>VLOOKUP(Таблица91112282710[[#This Row],[Название ПД5 для согласования]],ТаблПодрГазпром[],2,FALSE)</f>
        <v>#N/A</v>
      </c>
      <c r="BF734" s="2"/>
      <c r="BG734" s="12"/>
      <c r="BH734" s="12"/>
      <c r="BI734" s="6"/>
      <c r="BJ734" t="e">
        <f>VLOOKUP(Таблица91112282710[[#This Row],[Название направления закупки]],ТаблНапрЗакуп[],2,FALSE)</f>
        <v>#N/A</v>
      </c>
      <c r="BK734" s="14"/>
      <c r="BL734" s="43" t="e">
        <f>VLOOKUP(Таблица91112282710[[#This Row],[Наименование подразделения-заявителя закупки (только для закупок ОАО "Газпром")]],ТаблПодрГазпром[],2,FALSE)</f>
        <v>#N/A</v>
      </c>
      <c r="BM734" s="14"/>
    </row>
    <row r="735" spans="1:65" x14ac:dyDescent="0.25">
      <c r="A735" s="2"/>
      <c r="B735" s="16"/>
      <c r="C735" s="6"/>
      <c r="D735" t="e">
        <f>VLOOKUP(Таблица91112282710[[#This Row],[Название документа, основания для закупки]],ТаблОснЗакуп[],2,FALSE)</f>
        <v>#N/A</v>
      </c>
      <c r="E735" s="2"/>
      <c r="F735" s="6"/>
      <c r="G735" s="41" t="e">
        <f>VLOOKUP(Таблица91112282710[[#This Row],[ Название раздела Плана]],ТаблРазделПлана4[],2,FALSE)</f>
        <v>#N/A</v>
      </c>
      <c r="H735" s="14"/>
      <c r="I735" s="14"/>
      <c r="J735" s="17"/>
      <c r="K735" s="17"/>
      <c r="L735" s="52"/>
      <c r="M735" s="51" t="e">
        <f>VLOOKUP(Таблица91112282710[[#This Row],[Предмет закупки для учета исключений  в годовом объеме закупок (Код исключения СМСП)]],ТаблИсключ,2,FALSE)</f>
        <v>#N/A</v>
      </c>
      <c r="N735" s="20"/>
      <c r="O735" s="12"/>
      <c r="P735" s="37"/>
      <c r="Q735" s="12"/>
      <c r="R735" s="12"/>
      <c r="S735" s="12"/>
      <c r="T735" s="16" t="e">
        <f>VLOOKUP(Таблица91112282710[[#This Row],[Ставка НДС]],ТаблицаСтавкиНДС[],2,FALSE)</f>
        <v>#N/A</v>
      </c>
      <c r="U735" s="6"/>
      <c r="V735" t="e">
        <f>VLOOKUP(Таблица91112282710[[#This Row],[Название источника финансирования]],ТаблИстФинанс[],2,FALSE)</f>
        <v>#N/A</v>
      </c>
      <c r="W735" s="2"/>
      <c r="X735" s="14"/>
      <c r="Y735" s="13"/>
      <c r="Z735" s="13"/>
      <c r="AA735" s="13"/>
      <c r="AB735" s="13"/>
      <c r="AC735" s="17"/>
      <c r="AD735" s="17"/>
      <c r="AE735" s="20"/>
      <c r="AF735" s="20"/>
      <c r="AG735" s="6"/>
      <c r="AH735" t="e">
        <f>VLOOKUP(Таблица91112282710[[#This Row],[Название способа закупки]],ТаблСпосЗакуп[],2,FALSE)</f>
        <v>#N/A</v>
      </c>
      <c r="AI735" s="6"/>
      <c r="AJ735" t="e">
        <f>VLOOKUP(Таблица91112282710[[#This Row],[Название формы конкурентной закупки]],ТаблФормЗакуп[],2,FALSE)</f>
        <v>#N/A</v>
      </c>
      <c r="AM735" s="14"/>
      <c r="AN735" s="14"/>
      <c r="AO735" s="15"/>
      <c r="AP735" s="14"/>
      <c r="AQ735" s="14"/>
      <c r="AR735" s="14"/>
      <c r="AT735" s="2"/>
      <c r="AV735" s="6"/>
      <c r="AW735" t="e">
        <f>VLOOKUP(Таблица91112282710[[#This Row],[Название ПД1 для согласования]],ТаблПодрГазпром[],2,FALSE)</f>
        <v>#N/A</v>
      </c>
      <c r="AX735" s="6"/>
      <c r="AY735" t="e">
        <f>VLOOKUP(Таблица91112282710[[#This Row],[Название ПД2 для согласования]],ТаблПодрГазпром[],2,FALSE)</f>
        <v>#N/A</v>
      </c>
      <c r="AZ735" s="6"/>
      <c r="BA735" t="e">
        <f>VLOOKUP(Таблица91112282710[[#This Row],[Название ПД3 для согласования]],ТаблПодрГазпром[],2,FALSE)</f>
        <v>#N/A</v>
      </c>
      <c r="BB735" s="6"/>
      <c r="BC735" t="e">
        <f>VLOOKUP(Таблица91112282710[[#This Row],[Название ПД4 для согласования]],ТаблПодрГазпром[],2,FALSE)</f>
        <v>#N/A</v>
      </c>
      <c r="BD735" s="6"/>
      <c r="BE735" t="e">
        <f>VLOOKUP(Таблица91112282710[[#This Row],[Название ПД5 для согласования]],ТаблПодрГазпром[],2,FALSE)</f>
        <v>#N/A</v>
      </c>
      <c r="BF735" s="2"/>
      <c r="BG735" s="12"/>
      <c r="BH735" s="12"/>
      <c r="BI735" s="6"/>
      <c r="BJ735" t="e">
        <f>VLOOKUP(Таблица91112282710[[#This Row],[Название направления закупки]],ТаблНапрЗакуп[],2,FALSE)</f>
        <v>#N/A</v>
      </c>
      <c r="BK735" s="14"/>
      <c r="BL735" s="44" t="e">
        <f>VLOOKUP(Таблица91112282710[[#This Row],[Наименование подразделения-заявителя закупки (только для закупок ОАО "Газпром")]],ТаблПодрГазпром[],2,FALSE)</f>
        <v>#N/A</v>
      </c>
      <c r="BM735" s="14"/>
    </row>
    <row r="736" spans="1:65" x14ac:dyDescent="0.25">
      <c r="A736" s="2"/>
      <c r="B736" s="16"/>
      <c r="C736" s="6"/>
      <c r="D736" t="e">
        <f>VLOOKUP(Таблица91112282710[[#This Row],[Название документа, основания для закупки]],ТаблОснЗакуп[],2,FALSE)</f>
        <v>#N/A</v>
      </c>
      <c r="E736" s="2"/>
      <c r="F736" s="6"/>
      <c r="G736" s="41" t="e">
        <f>VLOOKUP(Таблица91112282710[[#This Row],[ Название раздела Плана]],ТаблРазделПлана4[],2,FALSE)</f>
        <v>#N/A</v>
      </c>
      <c r="H736" s="14"/>
      <c r="I736" s="14"/>
      <c r="J736" s="17"/>
      <c r="K736" s="17"/>
      <c r="L736" s="52"/>
      <c r="M736" s="51" t="e">
        <f>VLOOKUP(Таблица91112282710[[#This Row],[Предмет закупки для учета исключений  в годовом объеме закупок (Код исключения СМСП)]],ТаблИсключ,2,FALSE)</f>
        <v>#N/A</v>
      </c>
      <c r="N736" s="20"/>
      <c r="O736" s="12"/>
      <c r="P736" s="37"/>
      <c r="Q736" s="12"/>
      <c r="R736" s="12"/>
      <c r="S736" s="12"/>
      <c r="T736" s="16" t="e">
        <f>VLOOKUP(Таблица91112282710[[#This Row],[Ставка НДС]],ТаблицаСтавкиНДС[],2,FALSE)</f>
        <v>#N/A</v>
      </c>
      <c r="U736" s="6"/>
      <c r="V736" t="e">
        <f>VLOOKUP(Таблица91112282710[[#This Row],[Название источника финансирования]],ТаблИстФинанс[],2,FALSE)</f>
        <v>#N/A</v>
      </c>
      <c r="W736" s="2"/>
      <c r="X736" s="14"/>
      <c r="Y736" s="13"/>
      <c r="Z736" s="13"/>
      <c r="AA736" s="13"/>
      <c r="AB736" s="13"/>
      <c r="AC736" s="17"/>
      <c r="AD736" s="17"/>
      <c r="AE736" s="20"/>
      <c r="AF736" s="20"/>
      <c r="AG736" s="6"/>
      <c r="AH736" t="e">
        <f>VLOOKUP(Таблица91112282710[[#This Row],[Название способа закупки]],ТаблСпосЗакуп[],2,FALSE)</f>
        <v>#N/A</v>
      </c>
      <c r="AI736" s="6"/>
      <c r="AJ736" t="e">
        <f>VLOOKUP(Таблица91112282710[[#This Row],[Название формы конкурентной закупки]],ТаблФормЗакуп[],2,FALSE)</f>
        <v>#N/A</v>
      </c>
      <c r="AM736" s="14"/>
      <c r="AN736" s="14"/>
      <c r="AO736" s="15"/>
      <c r="AP736" s="14"/>
      <c r="AQ736" s="14"/>
      <c r="AR736" s="14"/>
      <c r="AT736" s="2"/>
      <c r="AV736" s="6"/>
      <c r="AW736" t="e">
        <f>VLOOKUP(Таблица91112282710[[#This Row],[Название ПД1 для согласования]],ТаблПодрГазпром[],2,FALSE)</f>
        <v>#N/A</v>
      </c>
      <c r="AX736" s="6"/>
      <c r="AY736" t="e">
        <f>VLOOKUP(Таблица91112282710[[#This Row],[Название ПД2 для согласования]],ТаблПодрГазпром[],2,FALSE)</f>
        <v>#N/A</v>
      </c>
      <c r="AZ736" s="6"/>
      <c r="BA736" t="e">
        <f>VLOOKUP(Таблица91112282710[[#This Row],[Название ПД3 для согласования]],ТаблПодрГазпром[],2,FALSE)</f>
        <v>#N/A</v>
      </c>
      <c r="BB736" s="6"/>
      <c r="BC736" t="e">
        <f>VLOOKUP(Таблица91112282710[[#This Row],[Название ПД4 для согласования]],ТаблПодрГазпром[],2,FALSE)</f>
        <v>#N/A</v>
      </c>
      <c r="BD736" s="6"/>
      <c r="BE736" t="e">
        <f>VLOOKUP(Таблица91112282710[[#This Row],[Название ПД5 для согласования]],ТаблПодрГазпром[],2,FALSE)</f>
        <v>#N/A</v>
      </c>
      <c r="BF736" s="2"/>
      <c r="BG736" s="12"/>
      <c r="BH736" s="12"/>
      <c r="BI736" s="6"/>
      <c r="BJ736" t="e">
        <f>VLOOKUP(Таблица91112282710[[#This Row],[Название направления закупки]],ТаблНапрЗакуп[],2,FALSE)</f>
        <v>#N/A</v>
      </c>
      <c r="BK736" s="14"/>
      <c r="BL736" s="43" t="e">
        <f>VLOOKUP(Таблица91112282710[[#This Row],[Наименование подразделения-заявителя закупки (только для закупок ОАО "Газпром")]],ТаблПодрГазпром[],2,FALSE)</f>
        <v>#N/A</v>
      </c>
      <c r="BM736" s="14"/>
    </row>
    <row r="737" spans="1:65" x14ac:dyDescent="0.25">
      <c r="A737" s="2"/>
      <c r="B737" s="16"/>
      <c r="C737" s="6"/>
      <c r="D737" t="e">
        <f>VLOOKUP(Таблица91112282710[[#This Row],[Название документа, основания для закупки]],ТаблОснЗакуп[],2,FALSE)</f>
        <v>#N/A</v>
      </c>
      <c r="E737" s="2"/>
      <c r="F737" s="6"/>
      <c r="G737" s="41" t="e">
        <f>VLOOKUP(Таблица91112282710[[#This Row],[ Название раздела Плана]],ТаблРазделПлана4[],2,FALSE)</f>
        <v>#N/A</v>
      </c>
      <c r="H737" s="14"/>
      <c r="I737" s="14"/>
      <c r="J737" s="17"/>
      <c r="K737" s="17"/>
      <c r="L737" s="52"/>
      <c r="M737" s="51" t="e">
        <f>VLOOKUP(Таблица91112282710[[#This Row],[Предмет закупки для учета исключений  в годовом объеме закупок (Код исключения СМСП)]],ТаблИсключ,2,FALSE)</f>
        <v>#N/A</v>
      </c>
      <c r="N737" s="20"/>
      <c r="O737" s="12"/>
      <c r="P737" s="37"/>
      <c r="Q737" s="12"/>
      <c r="R737" s="12"/>
      <c r="S737" s="12"/>
      <c r="T737" s="16" t="e">
        <f>VLOOKUP(Таблица91112282710[[#This Row],[Ставка НДС]],ТаблицаСтавкиНДС[],2,FALSE)</f>
        <v>#N/A</v>
      </c>
      <c r="U737" s="6"/>
      <c r="V737" t="e">
        <f>VLOOKUP(Таблица91112282710[[#This Row],[Название источника финансирования]],ТаблИстФинанс[],2,FALSE)</f>
        <v>#N/A</v>
      </c>
      <c r="W737" s="2"/>
      <c r="X737" s="14"/>
      <c r="Y737" s="13"/>
      <c r="Z737" s="13"/>
      <c r="AA737" s="13"/>
      <c r="AB737" s="13"/>
      <c r="AC737" s="17"/>
      <c r="AD737" s="17"/>
      <c r="AE737" s="20"/>
      <c r="AF737" s="20"/>
      <c r="AG737" s="6"/>
      <c r="AH737" t="e">
        <f>VLOOKUP(Таблица91112282710[[#This Row],[Название способа закупки]],ТаблСпосЗакуп[],2,FALSE)</f>
        <v>#N/A</v>
      </c>
      <c r="AI737" s="6"/>
      <c r="AJ737" t="e">
        <f>VLOOKUP(Таблица91112282710[[#This Row],[Название формы конкурентной закупки]],ТаблФормЗакуп[],2,FALSE)</f>
        <v>#N/A</v>
      </c>
      <c r="AM737" s="14"/>
      <c r="AN737" s="14"/>
      <c r="AO737" s="15"/>
      <c r="AP737" s="14"/>
      <c r="AQ737" s="14"/>
      <c r="AR737" s="14"/>
      <c r="AT737" s="2"/>
      <c r="AV737" s="6"/>
      <c r="AW737" t="e">
        <f>VLOOKUP(Таблица91112282710[[#This Row],[Название ПД1 для согласования]],ТаблПодрГазпром[],2,FALSE)</f>
        <v>#N/A</v>
      </c>
      <c r="AX737" s="6"/>
      <c r="AY737" t="e">
        <f>VLOOKUP(Таблица91112282710[[#This Row],[Название ПД2 для согласования]],ТаблПодрГазпром[],2,FALSE)</f>
        <v>#N/A</v>
      </c>
      <c r="AZ737" s="6"/>
      <c r="BA737" t="e">
        <f>VLOOKUP(Таблица91112282710[[#This Row],[Название ПД3 для согласования]],ТаблПодрГазпром[],2,FALSE)</f>
        <v>#N/A</v>
      </c>
      <c r="BB737" s="6"/>
      <c r="BC737" t="e">
        <f>VLOOKUP(Таблица91112282710[[#This Row],[Название ПД4 для согласования]],ТаблПодрГазпром[],2,FALSE)</f>
        <v>#N/A</v>
      </c>
      <c r="BD737" s="6"/>
      <c r="BE737" t="e">
        <f>VLOOKUP(Таблица91112282710[[#This Row],[Название ПД5 для согласования]],ТаблПодрГазпром[],2,FALSE)</f>
        <v>#N/A</v>
      </c>
      <c r="BF737" s="2"/>
      <c r="BG737" s="12"/>
      <c r="BH737" s="12"/>
      <c r="BI737" s="6"/>
      <c r="BJ737" t="e">
        <f>VLOOKUP(Таблица91112282710[[#This Row],[Название направления закупки]],ТаблНапрЗакуп[],2,FALSE)</f>
        <v>#N/A</v>
      </c>
      <c r="BK737" s="14"/>
      <c r="BL737" s="44" t="e">
        <f>VLOOKUP(Таблица91112282710[[#This Row],[Наименование подразделения-заявителя закупки (только для закупок ОАО "Газпром")]],ТаблПодрГазпром[],2,FALSE)</f>
        <v>#N/A</v>
      </c>
      <c r="BM737" s="14"/>
    </row>
    <row r="738" spans="1:65" x14ac:dyDescent="0.25">
      <c r="A738" s="2"/>
      <c r="B738" s="16"/>
      <c r="C738" s="6"/>
      <c r="D738" t="e">
        <f>VLOOKUP(Таблица91112282710[[#This Row],[Название документа, основания для закупки]],ТаблОснЗакуп[],2,FALSE)</f>
        <v>#N/A</v>
      </c>
      <c r="E738" s="2"/>
      <c r="F738" s="6"/>
      <c r="G738" s="41" t="e">
        <f>VLOOKUP(Таблица91112282710[[#This Row],[ Название раздела Плана]],ТаблРазделПлана4[],2,FALSE)</f>
        <v>#N/A</v>
      </c>
      <c r="H738" s="14"/>
      <c r="I738" s="14"/>
      <c r="J738" s="17"/>
      <c r="K738" s="17"/>
      <c r="L738" s="52"/>
      <c r="M738" s="51" t="e">
        <f>VLOOKUP(Таблица91112282710[[#This Row],[Предмет закупки для учета исключений  в годовом объеме закупок (Код исключения СМСП)]],ТаблИсключ,2,FALSE)</f>
        <v>#N/A</v>
      </c>
      <c r="N738" s="20"/>
      <c r="O738" s="12"/>
      <c r="P738" s="37"/>
      <c r="Q738" s="12"/>
      <c r="R738" s="12"/>
      <c r="S738" s="12"/>
      <c r="T738" s="16" t="e">
        <f>VLOOKUP(Таблица91112282710[[#This Row],[Ставка НДС]],ТаблицаСтавкиНДС[],2,FALSE)</f>
        <v>#N/A</v>
      </c>
      <c r="U738" s="6"/>
      <c r="V738" t="e">
        <f>VLOOKUP(Таблица91112282710[[#This Row],[Название источника финансирования]],ТаблИстФинанс[],2,FALSE)</f>
        <v>#N/A</v>
      </c>
      <c r="W738" s="2"/>
      <c r="X738" s="14"/>
      <c r="Y738" s="13"/>
      <c r="Z738" s="13"/>
      <c r="AA738" s="13"/>
      <c r="AB738" s="13"/>
      <c r="AC738" s="17"/>
      <c r="AD738" s="17"/>
      <c r="AE738" s="20"/>
      <c r="AF738" s="20"/>
      <c r="AG738" s="6"/>
      <c r="AH738" t="e">
        <f>VLOOKUP(Таблица91112282710[[#This Row],[Название способа закупки]],ТаблСпосЗакуп[],2,FALSE)</f>
        <v>#N/A</v>
      </c>
      <c r="AI738" s="6"/>
      <c r="AJ738" t="e">
        <f>VLOOKUP(Таблица91112282710[[#This Row],[Название формы конкурентной закупки]],ТаблФормЗакуп[],2,FALSE)</f>
        <v>#N/A</v>
      </c>
      <c r="AM738" s="14"/>
      <c r="AN738" s="14"/>
      <c r="AO738" s="15"/>
      <c r="AP738" s="14"/>
      <c r="AQ738" s="14"/>
      <c r="AR738" s="14"/>
      <c r="AT738" s="2"/>
      <c r="AV738" s="6"/>
      <c r="AW738" t="e">
        <f>VLOOKUP(Таблица91112282710[[#This Row],[Название ПД1 для согласования]],ТаблПодрГазпром[],2,FALSE)</f>
        <v>#N/A</v>
      </c>
      <c r="AX738" s="6"/>
      <c r="AY738" t="e">
        <f>VLOOKUP(Таблица91112282710[[#This Row],[Название ПД2 для согласования]],ТаблПодрГазпром[],2,FALSE)</f>
        <v>#N/A</v>
      </c>
      <c r="AZ738" s="6"/>
      <c r="BA738" t="e">
        <f>VLOOKUP(Таблица91112282710[[#This Row],[Название ПД3 для согласования]],ТаблПодрГазпром[],2,FALSE)</f>
        <v>#N/A</v>
      </c>
      <c r="BB738" s="6"/>
      <c r="BC738" t="e">
        <f>VLOOKUP(Таблица91112282710[[#This Row],[Название ПД4 для согласования]],ТаблПодрГазпром[],2,FALSE)</f>
        <v>#N/A</v>
      </c>
      <c r="BD738" s="6"/>
      <c r="BE738" t="e">
        <f>VLOOKUP(Таблица91112282710[[#This Row],[Название ПД5 для согласования]],ТаблПодрГазпром[],2,FALSE)</f>
        <v>#N/A</v>
      </c>
      <c r="BF738" s="2"/>
      <c r="BG738" s="12"/>
      <c r="BH738" s="12"/>
      <c r="BI738" s="6"/>
      <c r="BJ738" t="e">
        <f>VLOOKUP(Таблица91112282710[[#This Row],[Название направления закупки]],ТаблНапрЗакуп[],2,FALSE)</f>
        <v>#N/A</v>
      </c>
      <c r="BK738" s="14"/>
      <c r="BL738" s="43" t="e">
        <f>VLOOKUP(Таблица91112282710[[#This Row],[Наименование подразделения-заявителя закупки (только для закупок ОАО "Газпром")]],ТаблПодрГазпром[],2,FALSE)</f>
        <v>#N/A</v>
      </c>
      <c r="BM738" s="14"/>
    </row>
    <row r="739" spans="1:65" x14ac:dyDescent="0.25">
      <c r="A739" s="2"/>
      <c r="B739" s="16"/>
      <c r="C739" s="6"/>
      <c r="D739" t="e">
        <f>VLOOKUP(Таблица91112282710[[#This Row],[Название документа, основания для закупки]],ТаблОснЗакуп[],2,FALSE)</f>
        <v>#N/A</v>
      </c>
      <c r="E739" s="2"/>
      <c r="F739" s="6"/>
      <c r="G739" s="41" t="e">
        <f>VLOOKUP(Таблица91112282710[[#This Row],[ Название раздела Плана]],ТаблРазделПлана4[],2,FALSE)</f>
        <v>#N/A</v>
      </c>
      <c r="H739" s="14"/>
      <c r="I739" s="14"/>
      <c r="J739" s="17"/>
      <c r="K739" s="17"/>
      <c r="L739" s="52"/>
      <c r="M739" s="51" t="e">
        <f>VLOOKUP(Таблица91112282710[[#This Row],[Предмет закупки для учета исключений  в годовом объеме закупок (Код исключения СМСП)]],ТаблИсключ,2,FALSE)</f>
        <v>#N/A</v>
      </c>
      <c r="N739" s="20"/>
      <c r="O739" s="12"/>
      <c r="P739" s="37"/>
      <c r="Q739" s="12"/>
      <c r="R739" s="12"/>
      <c r="S739" s="12"/>
      <c r="T739" s="16" t="e">
        <f>VLOOKUP(Таблица91112282710[[#This Row],[Ставка НДС]],ТаблицаСтавкиНДС[],2,FALSE)</f>
        <v>#N/A</v>
      </c>
      <c r="U739" s="6"/>
      <c r="V739" t="e">
        <f>VLOOKUP(Таблица91112282710[[#This Row],[Название источника финансирования]],ТаблИстФинанс[],2,FALSE)</f>
        <v>#N/A</v>
      </c>
      <c r="W739" s="2"/>
      <c r="X739" s="14"/>
      <c r="Y739" s="13"/>
      <c r="Z739" s="13"/>
      <c r="AA739" s="13"/>
      <c r="AB739" s="13"/>
      <c r="AC739" s="17"/>
      <c r="AD739" s="17"/>
      <c r="AE739" s="20"/>
      <c r="AF739" s="20"/>
      <c r="AG739" s="6"/>
      <c r="AH739" t="e">
        <f>VLOOKUP(Таблица91112282710[[#This Row],[Название способа закупки]],ТаблСпосЗакуп[],2,FALSE)</f>
        <v>#N/A</v>
      </c>
      <c r="AI739" s="6"/>
      <c r="AJ739" t="e">
        <f>VLOOKUP(Таблица91112282710[[#This Row],[Название формы конкурентной закупки]],ТаблФормЗакуп[],2,FALSE)</f>
        <v>#N/A</v>
      </c>
      <c r="AM739" s="14"/>
      <c r="AN739" s="14"/>
      <c r="AO739" s="15"/>
      <c r="AP739" s="14"/>
      <c r="AQ739" s="14"/>
      <c r="AR739" s="14"/>
      <c r="AT739" s="2"/>
      <c r="AV739" s="6"/>
      <c r="AW739" t="e">
        <f>VLOOKUP(Таблица91112282710[[#This Row],[Название ПД1 для согласования]],ТаблПодрГазпром[],2,FALSE)</f>
        <v>#N/A</v>
      </c>
      <c r="AX739" s="6"/>
      <c r="AY739" t="e">
        <f>VLOOKUP(Таблица91112282710[[#This Row],[Название ПД2 для согласования]],ТаблПодрГазпром[],2,FALSE)</f>
        <v>#N/A</v>
      </c>
      <c r="AZ739" s="6"/>
      <c r="BA739" t="e">
        <f>VLOOKUP(Таблица91112282710[[#This Row],[Название ПД3 для согласования]],ТаблПодрГазпром[],2,FALSE)</f>
        <v>#N/A</v>
      </c>
      <c r="BB739" s="6"/>
      <c r="BC739" t="e">
        <f>VLOOKUP(Таблица91112282710[[#This Row],[Название ПД4 для согласования]],ТаблПодрГазпром[],2,FALSE)</f>
        <v>#N/A</v>
      </c>
      <c r="BD739" s="6"/>
      <c r="BE739" t="e">
        <f>VLOOKUP(Таблица91112282710[[#This Row],[Название ПД5 для согласования]],ТаблПодрГазпром[],2,FALSE)</f>
        <v>#N/A</v>
      </c>
      <c r="BF739" s="2"/>
      <c r="BG739" s="12"/>
      <c r="BH739" s="12"/>
      <c r="BI739" s="6"/>
      <c r="BJ739" t="e">
        <f>VLOOKUP(Таблица91112282710[[#This Row],[Название направления закупки]],ТаблНапрЗакуп[],2,FALSE)</f>
        <v>#N/A</v>
      </c>
      <c r="BK739" s="14"/>
      <c r="BL739" s="44" t="e">
        <f>VLOOKUP(Таблица91112282710[[#This Row],[Наименование подразделения-заявителя закупки (только для закупок ОАО "Газпром")]],ТаблПодрГазпром[],2,FALSE)</f>
        <v>#N/A</v>
      </c>
      <c r="BM739" s="14"/>
    </row>
    <row r="740" spans="1:65" x14ac:dyDescent="0.25">
      <c r="A740" s="2"/>
      <c r="B740" s="16"/>
      <c r="C740" s="6"/>
      <c r="D740" t="e">
        <f>VLOOKUP(Таблица91112282710[[#This Row],[Название документа, основания для закупки]],ТаблОснЗакуп[],2,FALSE)</f>
        <v>#N/A</v>
      </c>
      <c r="E740" s="2"/>
      <c r="F740" s="6"/>
      <c r="G740" s="41" t="e">
        <f>VLOOKUP(Таблица91112282710[[#This Row],[ Название раздела Плана]],ТаблРазделПлана4[],2,FALSE)</f>
        <v>#N/A</v>
      </c>
      <c r="H740" s="14"/>
      <c r="I740" s="14"/>
      <c r="J740" s="17"/>
      <c r="K740" s="17"/>
      <c r="L740" s="52"/>
      <c r="M740" s="51" t="e">
        <f>VLOOKUP(Таблица91112282710[[#This Row],[Предмет закупки для учета исключений  в годовом объеме закупок (Код исключения СМСП)]],ТаблИсключ,2,FALSE)</f>
        <v>#N/A</v>
      </c>
      <c r="N740" s="20"/>
      <c r="O740" s="12"/>
      <c r="P740" s="37"/>
      <c r="Q740" s="12"/>
      <c r="R740" s="12"/>
      <c r="S740" s="12"/>
      <c r="T740" s="16" t="e">
        <f>VLOOKUP(Таблица91112282710[[#This Row],[Ставка НДС]],ТаблицаСтавкиНДС[],2,FALSE)</f>
        <v>#N/A</v>
      </c>
      <c r="U740" s="6"/>
      <c r="V740" t="e">
        <f>VLOOKUP(Таблица91112282710[[#This Row],[Название источника финансирования]],ТаблИстФинанс[],2,FALSE)</f>
        <v>#N/A</v>
      </c>
      <c r="W740" s="2"/>
      <c r="X740" s="14"/>
      <c r="Y740" s="13"/>
      <c r="Z740" s="13"/>
      <c r="AA740" s="13"/>
      <c r="AB740" s="13"/>
      <c r="AC740" s="17"/>
      <c r="AD740" s="17"/>
      <c r="AE740" s="20"/>
      <c r="AF740" s="20"/>
      <c r="AG740" s="6"/>
      <c r="AH740" t="e">
        <f>VLOOKUP(Таблица91112282710[[#This Row],[Название способа закупки]],ТаблСпосЗакуп[],2,FALSE)</f>
        <v>#N/A</v>
      </c>
      <c r="AI740" s="6"/>
      <c r="AJ740" t="e">
        <f>VLOOKUP(Таблица91112282710[[#This Row],[Название формы конкурентной закупки]],ТаблФормЗакуп[],2,FALSE)</f>
        <v>#N/A</v>
      </c>
      <c r="AM740" s="14"/>
      <c r="AN740" s="14"/>
      <c r="AO740" s="15"/>
      <c r="AP740" s="14"/>
      <c r="AQ740" s="14"/>
      <c r="AR740" s="14"/>
      <c r="AT740" s="2"/>
      <c r="AV740" s="6"/>
      <c r="AW740" t="e">
        <f>VLOOKUP(Таблица91112282710[[#This Row],[Название ПД1 для согласования]],ТаблПодрГазпром[],2,FALSE)</f>
        <v>#N/A</v>
      </c>
      <c r="AX740" s="6"/>
      <c r="AY740" t="e">
        <f>VLOOKUP(Таблица91112282710[[#This Row],[Название ПД2 для согласования]],ТаблПодрГазпром[],2,FALSE)</f>
        <v>#N/A</v>
      </c>
      <c r="AZ740" s="6"/>
      <c r="BA740" t="e">
        <f>VLOOKUP(Таблица91112282710[[#This Row],[Название ПД3 для согласования]],ТаблПодрГазпром[],2,FALSE)</f>
        <v>#N/A</v>
      </c>
      <c r="BB740" s="6"/>
      <c r="BC740" t="e">
        <f>VLOOKUP(Таблица91112282710[[#This Row],[Название ПД4 для согласования]],ТаблПодрГазпром[],2,FALSE)</f>
        <v>#N/A</v>
      </c>
      <c r="BD740" s="6"/>
      <c r="BE740" t="e">
        <f>VLOOKUP(Таблица91112282710[[#This Row],[Название ПД5 для согласования]],ТаблПодрГазпром[],2,FALSE)</f>
        <v>#N/A</v>
      </c>
      <c r="BF740" s="2"/>
      <c r="BG740" s="12"/>
      <c r="BH740" s="12"/>
      <c r="BI740" s="6"/>
      <c r="BJ740" t="e">
        <f>VLOOKUP(Таблица91112282710[[#This Row],[Название направления закупки]],ТаблНапрЗакуп[],2,FALSE)</f>
        <v>#N/A</v>
      </c>
      <c r="BK740" s="14"/>
      <c r="BL740" s="43" t="e">
        <f>VLOOKUP(Таблица91112282710[[#This Row],[Наименование подразделения-заявителя закупки (только для закупок ОАО "Газпром")]],ТаблПодрГазпром[],2,FALSE)</f>
        <v>#N/A</v>
      </c>
      <c r="BM740" s="14"/>
    </row>
    <row r="741" spans="1:65" x14ac:dyDescent="0.25">
      <c r="A741" s="2"/>
      <c r="B741" s="16"/>
      <c r="C741" s="6"/>
      <c r="D741" t="e">
        <f>VLOOKUP(Таблица91112282710[[#This Row],[Название документа, основания для закупки]],ТаблОснЗакуп[],2,FALSE)</f>
        <v>#N/A</v>
      </c>
      <c r="E741" s="2"/>
      <c r="F741" s="6"/>
      <c r="G741" s="41" t="e">
        <f>VLOOKUP(Таблица91112282710[[#This Row],[ Название раздела Плана]],ТаблРазделПлана4[],2,FALSE)</f>
        <v>#N/A</v>
      </c>
      <c r="H741" s="14"/>
      <c r="I741" s="14"/>
      <c r="J741" s="17"/>
      <c r="K741" s="17"/>
      <c r="L741" s="52"/>
      <c r="M741" s="51" t="e">
        <f>VLOOKUP(Таблица91112282710[[#This Row],[Предмет закупки для учета исключений  в годовом объеме закупок (Код исключения СМСП)]],ТаблИсключ,2,FALSE)</f>
        <v>#N/A</v>
      </c>
      <c r="N741" s="20"/>
      <c r="O741" s="12"/>
      <c r="P741" s="37"/>
      <c r="Q741" s="12"/>
      <c r="R741" s="12"/>
      <c r="S741" s="12"/>
      <c r="T741" s="16" t="e">
        <f>VLOOKUP(Таблица91112282710[[#This Row],[Ставка НДС]],ТаблицаСтавкиНДС[],2,FALSE)</f>
        <v>#N/A</v>
      </c>
      <c r="U741" s="6"/>
      <c r="V741" t="e">
        <f>VLOOKUP(Таблица91112282710[[#This Row],[Название источника финансирования]],ТаблИстФинанс[],2,FALSE)</f>
        <v>#N/A</v>
      </c>
      <c r="W741" s="2"/>
      <c r="X741" s="14"/>
      <c r="Y741" s="13"/>
      <c r="Z741" s="13"/>
      <c r="AA741" s="13"/>
      <c r="AB741" s="13"/>
      <c r="AC741" s="17"/>
      <c r="AD741" s="17"/>
      <c r="AE741" s="20"/>
      <c r="AF741" s="20"/>
      <c r="AG741" s="6"/>
      <c r="AH741" t="e">
        <f>VLOOKUP(Таблица91112282710[[#This Row],[Название способа закупки]],ТаблСпосЗакуп[],2,FALSE)</f>
        <v>#N/A</v>
      </c>
      <c r="AI741" s="6"/>
      <c r="AJ741" t="e">
        <f>VLOOKUP(Таблица91112282710[[#This Row],[Название формы конкурентной закупки]],ТаблФормЗакуп[],2,FALSE)</f>
        <v>#N/A</v>
      </c>
      <c r="AM741" s="14"/>
      <c r="AN741" s="14"/>
      <c r="AO741" s="15"/>
      <c r="AP741" s="14"/>
      <c r="AQ741" s="14"/>
      <c r="AR741" s="14"/>
      <c r="AT741" s="2"/>
      <c r="AV741" s="6"/>
      <c r="AW741" t="e">
        <f>VLOOKUP(Таблица91112282710[[#This Row],[Название ПД1 для согласования]],ТаблПодрГазпром[],2,FALSE)</f>
        <v>#N/A</v>
      </c>
      <c r="AX741" s="6"/>
      <c r="AY741" t="e">
        <f>VLOOKUP(Таблица91112282710[[#This Row],[Название ПД2 для согласования]],ТаблПодрГазпром[],2,FALSE)</f>
        <v>#N/A</v>
      </c>
      <c r="AZ741" s="6"/>
      <c r="BA741" t="e">
        <f>VLOOKUP(Таблица91112282710[[#This Row],[Название ПД3 для согласования]],ТаблПодрГазпром[],2,FALSE)</f>
        <v>#N/A</v>
      </c>
      <c r="BB741" s="6"/>
      <c r="BC741" t="e">
        <f>VLOOKUP(Таблица91112282710[[#This Row],[Название ПД4 для согласования]],ТаблПодрГазпром[],2,FALSE)</f>
        <v>#N/A</v>
      </c>
      <c r="BD741" s="6"/>
      <c r="BE741" t="e">
        <f>VLOOKUP(Таблица91112282710[[#This Row],[Название ПД5 для согласования]],ТаблПодрГазпром[],2,FALSE)</f>
        <v>#N/A</v>
      </c>
      <c r="BF741" s="2"/>
      <c r="BG741" s="12"/>
      <c r="BH741" s="12"/>
      <c r="BI741" s="6"/>
      <c r="BJ741" t="e">
        <f>VLOOKUP(Таблица91112282710[[#This Row],[Название направления закупки]],ТаблНапрЗакуп[],2,FALSE)</f>
        <v>#N/A</v>
      </c>
      <c r="BK741" s="14"/>
      <c r="BL741" s="44" t="e">
        <f>VLOOKUP(Таблица91112282710[[#This Row],[Наименование подразделения-заявителя закупки (только для закупок ОАО "Газпром")]],ТаблПодрГазпром[],2,FALSE)</f>
        <v>#N/A</v>
      </c>
      <c r="BM741" s="14"/>
    </row>
    <row r="742" spans="1:65" x14ac:dyDescent="0.25">
      <c r="A742" s="2"/>
      <c r="B742" s="16"/>
      <c r="C742" s="6"/>
      <c r="D742" t="e">
        <f>VLOOKUP(Таблица91112282710[[#This Row],[Название документа, основания для закупки]],ТаблОснЗакуп[],2,FALSE)</f>
        <v>#N/A</v>
      </c>
      <c r="E742" s="2"/>
      <c r="F742" s="6"/>
      <c r="G742" s="41" t="e">
        <f>VLOOKUP(Таблица91112282710[[#This Row],[ Название раздела Плана]],ТаблРазделПлана4[],2,FALSE)</f>
        <v>#N/A</v>
      </c>
      <c r="H742" s="14"/>
      <c r="I742" s="14"/>
      <c r="J742" s="17"/>
      <c r="K742" s="17"/>
      <c r="L742" s="52"/>
      <c r="M742" s="51" t="e">
        <f>VLOOKUP(Таблица91112282710[[#This Row],[Предмет закупки для учета исключений  в годовом объеме закупок (Код исключения СМСП)]],ТаблИсключ,2,FALSE)</f>
        <v>#N/A</v>
      </c>
      <c r="N742" s="20"/>
      <c r="O742" s="12"/>
      <c r="P742" s="37"/>
      <c r="Q742" s="12"/>
      <c r="R742" s="12"/>
      <c r="S742" s="12"/>
      <c r="T742" s="16" t="e">
        <f>VLOOKUP(Таблица91112282710[[#This Row],[Ставка НДС]],ТаблицаСтавкиНДС[],2,FALSE)</f>
        <v>#N/A</v>
      </c>
      <c r="U742" s="6"/>
      <c r="V742" t="e">
        <f>VLOOKUP(Таблица91112282710[[#This Row],[Название источника финансирования]],ТаблИстФинанс[],2,FALSE)</f>
        <v>#N/A</v>
      </c>
      <c r="W742" s="2"/>
      <c r="X742" s="14"/>
      <c r="Y742" s="13"/>
      <c r="Z742" s="13"/>
      <c r="AA742" s="13"/>
      <c r="AB742" s="13"/>
      <c r="AC742" s="17"/>
      <c r="AD742" s="17"/>
      <c r="AE742" s="20"/>
      <c r="AF742" s="20"/>
      <c r="AG742" s="6"/>
      <c r="AH742" t="e">
        <f>VLOOKUP(Таблица91112282710[[#This Row],[Название способа закупки]],ТаблСпосЗакуп[],2,FALSE)</f>
        <v>#N/A</v>
      </c>
      <c r="AI742" s="6"/>
      <c r="AJ742" t="e">
        <f>VLOOKUP(Таблица91112282710[[#This Row],[Название формы конкурентной закупки]],ТаблФормЗакуп[],2,FALSE)</f>
        <v>#N/A</v>
      </c>
      <c r="AM742" s="14"/>
      <c r="AN742" s="14"/>
      <c r="AO742" s="15"/>
      <c r="AP742" s="14"/>
      <c r="AQ742" s="14"/>
      <c r="AR742" s="14"/>
      <c r="AT742" s="2"/>
      <c r="AV742" s="6"/>
      <c r="AW742" t="e">
        <f>VLOOKUP(Таблица91112282710[[#This Row],[Название ПД1 для согласования]],ТаблПодрГазпром[],2,FALSE)</f>
        <v>#N/A</v>
      </c>
      <c r="AX742" s="6"/>
      <c r="AY742" t="e">
        <f>VLOOKUP(Таблица91112282710[[#This Row],[Название ПД2 для согласования]],ТаблПодрГазпром[],2,FALSE)</f>
        <v>#N/A</v>
      </c>
      <c r="AZ742" s="6"/>
      <c r="BA742" t="e">
        <f>VLOOKUP(Таблица91112282710[[#This Row],[Название ПД3 для согласования]],ТаблПодрГазпром[],2,FALSE)</f>
        <v>#N/A</v>
      </c>
      <c r="BB742" s="6"/>
      <c r="BC742" t="e">
        <f>VLOOKUP(Таблица91112282710[[#This Row],[Название ПД4 для согласования]],ТаблПодрГазпром[],2,FALSE)</f>
        <v>#N/A</v>
      </c>
      <c r="BD742" s="6"/>
      <c r="BE742" t="e">
        <f>VLOOKUP(Таблица91112282710[[#This Row],[Название ПД5 для согласования]],ТаблПодрГазпром[],2,FALSE)</f>
        <v>#N/A</v>
      </c>
      <c r="BF742" s="2"/>
      <c r="BG742" s="12"/>
      <c r="BH742" s="12"/>
      <c r="BI742" s="6"/>
      <c r="BJ742" t="e">
        <f>VLOOKUP(Таблица91112282710[[#This Row],[Название направления закупки]],ТаблНапрЗакуп[],2,FALSE)</f>
        <v>#N/A</v>
      </c>
      <c r="BK742" s="14"/>
      <c r="BL742" s="43" t="e">
        <f>VLOOKUP(Таблица91112282710[[#This Row],[Наименование подразделения-заявителя закупки (только для закупок ОАО "Газпром")]],ТаблПодрГазпром[],2,FALSE)</f>
        <v>#N/A</v>
      </c>
      <c r="BM742" s="14"/>
    </row>
    <row r="743" spans="1:65" x14ac:dyDescent="0.25">
      <c r="A743" s="2"/>
      <c r="B743" s="16"/>
      <c r="C743" s="6"/>
      <c r="D743" t="e">
        <f>VLOOKUP(Таблица91112282710[[#This Row],[Название документа, основания для закупки]],ТаблОснЗакуп[],2,FALSE)</f>
        <v>#N/A</v>
      </c>
      <c r="E743" s="2"/>
      <c r="F743" s="6"/>
      <c r="G743" s="41" t="e">
        <f>VLOOKUP(Таблица91112282710[[#This Row],[ Название раздела Плана]],ТаблРазделПлана4[],2,FALSE)</f>
        <v>#N/A</v>
      </c>
      <c r="H743" s="14"/>
      <c r="I743" s="14"/>
      <c r="J743" s="17"/>
      <c r="K743" s="17"/>
      <c r="L743" s="52"/>
      <c r="M743" s="51" t="e">
        <f>VLOOKUP(Таблица91112282710[[#This Row],[Предмет закупки для учета исключений  в годовом объеме закупок (Код исключения СМСП)]],ТаблИсключ,2,FALSE)</f>
        <v>#N/A</v>
      </c>
      <c r="N743" s="20"/>
      <c r="O743" s="12"/>
      <c r="P743" s="37"/>
      <c r="Q743" s="12"/>
      <c r="R743" s="12"/>
      <c r="S743" s="12"/>
      <c r="T743" s="16" t="e">
        <f>VLOOKUP(Таблица91112282710[[#This Row],[Ставка НДС]],ТаблицаСтавкиНДС[],2,FALSE)</f>
        <v>#N/A</v>
      </c>
      <c r="U743" s="6"/>
      <c r="V743" t="e">
        <f>VLOOKUP(Таблица91112282710[[#This Row],[Название источника финансирования]],ТаблИстФинанс[],2,FALSE)</f>
        <v>#N/A</v>
      </c>
      <c r="W743" s="2"/>
      <c r="X743" s="14"/>
      <c r="Y743" s="13"/>
      <c r="Z743" s="13"/>
      <c r="AA743" s="13"/>
      <c r="AB743" s="13"/>
      <c r="AC743" s="17"/>
      <c r="AD743" s="17"/>
      <c r="AE743" s="20"/>
      <c r="AF743" s="20"/>
      <c r="AG743" s="6"/>
      <c r="AH743" t="e">
        <f>VLOOKUP(Таблица91112282710[[#This Row],[Название способа закупки]],ТаблСпосЗакуп[],2,FALSE)</f>
        <v>#N/A</v>
      </c>
      <c r="AI743" s="6"/>
      <c r="AJ743" t="e">
        <f>VLOOKUP(Таблица91112282710[[#This Row],[Название формы конкурентной закупки]],ТаблФормЗакуп[],2,FALSE)</f>
        <v>#N/A</v>
      </c>
      <c r="AM743" s="14"/>
      <c r="AN743" s="14"/>
      <c r="AO743" s="15"/>
      <c r="AP743" s="14"/>
      <c r="AQ743" s="14"/>
      <c r="AR743" s="14"/>
      <c r="AT743" s="2"/>
      <c r="AV743" s="6"/>
      <c r="AW743" t="e">
        <f>VLOOKUP(Таблица91112282710[[#This Row],[Название ПД1 для согласования]],ТаблПодрГазпром[],2,FALSE)</f>
        <v>#N/A</v>
      </c>
      <c r="AX743" s="6"/>
      <c r="AY743" t="e">
        <f>VLOOKUP(Таблица91112282710[[#This Row],[Название ПД2 для согласования]],ТаблПодрГазпром[],2,FALSE)</f>
        <v>#N/A</v>
      </c>
      <c r="AZ743" s="6"/>
      <c r="BA743" t="e">
        <f>VLOOKUP(Таблица91112282710[[#This Row],[Название ПД3 для согласования]],ТаблПодрГазпром[],2,FALSE)</f>
        <v>#N/A</v>
      </c>
      <c r="BB743" s="6"/>
      <c r="BC743" t="e">
        <f>VLOOKUP(Таблица91112282710[[#This Row],[Название ПД4 для согласования]],ТаблПодрГазпром[],2,FALSE)</f>
        <v>#N/A</v>
      </c>
      <c r="BD743" s="6"/>
      <c r="BE743" t="e">
        <f>VLOOKUP(Таблица91112282710[[#This Row],[Название ПД5 для согласования]],ТаблПодрГазпром[],2,FALSE)</f>
        <v>#N/A</v>
      </c>
      <c r="BF743" s="2"/>
      <c r="BG743" s="12"/>
      <c r="BH743" s="12"/>
      <c r="BI743" s="6"/>
      <c r="BJ743" t="e">
        <f>VLOOKUP(Таблица91112282710[[#This Row],[Название направления закупки]],ТаблНапрЗакуп[],2,FALSE)</f>
        <v>#N/A</v>
      </c>
      <c r="BK743" s="14"/>
      <c r="BL743" s="44" t="e">
        <f>VLOOKUP(Таблица91112282710[[#This Row],[Наименование подразделения-заявителя закупки (только для закупок ОАО "Газпром")]],ТаблПодрГазпром[],2,FALSE)</f>
        <v>#N/A</v>
      </c>
      <c r="BM743" s="14"/>
    </row>
    <row r="744" spans="1:65" x14ac:dyDescent="0.25">
      <c r="A744" s="2"/>
      <c r="B744" s="16"/>
      <c r="C744" s="6"/>
      <c r="D744" t="e">
        <f>VLOOKUP(Таблица91112282710[[#This Row],[Название документа, основания для закупки]],ТаблОснЗакуп[],2,FALSE)</f>
        <v>#N/A</v>
      </c>
      <c r="E744" s="2"/>
      <c r="F744" s="6"/>
      <c r="G744" s="41" t="e">
        <f>VLOOKUP(Таблица91112282710[[#This Row],[ Название раздела Плана]],ТаблРазделПлана4[],2,FALSE)</f>
        <v>#N/A</v>
      </c>
      <c r="H744" s="14"/>
      <c r="I744" s="14"/>
      <c r="J744" s="17"/>
      <c r="K744" s="17"/>
      <c r="L744" s="52"/>
      <c r="M744" s="51" t="e">
        <f>VLOOKUP(Таблица91112282710[[#This Row],[Предмет закупки для учета исключений  в годовом объеме закупок (Код исключения СМСП)]],ТаблИсключ,2,FALSE)</f>
        <v>#N/A</v>
      </c>
      <c r="N744" s="20"/>
      <c r="O744" s="12"/>
      <c r="P744" s="37"/>
      <c r="Q744" s="12"/>
      <c r="R744" s="12"/>
      <c r="S744" s="12"/>
      <c r="T744" s="16" t="e">
        <f>VLOOKUP(Таблица91112282710[[#This Row],[Ставка НДС]],ТаблицаСтавкиНДС[],2,FALSE)</f>
        <v>#N/A</v>
      </c>
      <c r="U744" s="6"/>
      <c r="V744" t="e">
        <f>VLOOKUP(Таблица91112282710[[#This Row],[Название источника финансирования]],ТаблИстФинанс[],2,FALSE)</f>
        <v>#N/A</v>
      </c>
      <c r="W744" s="2"/>
      <c r="X744" s="14"/>
      <c r="Y744" s="13"/>
      <c r="Z744" s="13"/>
      <c r="AA744" s="13"/>
      <c r="AB744" s="13"/>
      <c r="AC744" s="17"/>
      <c r="AD744" s="17"/>
      <c r="AE744" s="20"/>
      <c r="AF744" s="20"/>
      <c r="AG744" s="6"/>
      <c r="AH744" t="e">
        <f>VLOOKUP(Таблица91112282710[[#This Row],[Название способа закупки]],ТаблСпосЗакуп[],2,FALSE)</f>
        <v>#N/A</v>
      </c>
      <c r="AI744" s="6"/>
      <c r="AJ744" t="e">
        <f>VLOOKUP(Таблица91112282710[[#This Row],[Название формы конкурентной закупки]],ТаблФормЗакуп[],2,FALSE)</f>
        <v>#N/A</v>
      </c>
      <c r="AM744" s="14"/>
      <c r="AN744" s="14"/>
      <c r="AO744" s="15"/>
      <c r="AP744" s="14"/>
      <c r="AQ744" s="14"/>
      <c r="AR744" s="14"/>
      <c r="AT744" s="2"/>
      <c r="AV744" s="6"/>
      <c r="AW744" t="e">
        <f>VLOOKUP(Таблица91112282710[[#This Row],[Название ПД1 для согласования]],ТаблПодрГазпром[],2,FALSE)</f>
        <v>#N/A</v>
      </c>
      <c r="AX744" s="6"/>
      <c r="AY744" t="e">
        <f>VLOOKUP(Таблица91112282710[[#This Row],[Название ПД2 для согласования]],ТаблПодрГазпром[],2,FALSE)</f>
        <v>#N/A</v>
      </c>
      <c r="AZ744" s="6"/>
      <c r="BA744" t="e">
        <f>VLOOKUP(Таблица91112282710[[#This Row],[Название ПД3 для согласования]],ТаблПодрГазпром[],2,FALSE)</f>
        <v>#N/A</v>
      </c>
      <c r="BB744" s="6"/>
      <c r="BC744" t="e">
        <f>VLOOKUP(Таблица91112282710[[#This Row],[Название ПД4 для согласования]],ТаблПодрГазпром[],2,FALSE)</f>
        <v>#N/A</v>
      </c>
      <c r="BD744" s="6"/>
      <c r="BE744" t="e">
        <f>VLOOKUP(Таблица91112282710[[#This Row],[Название ПД5 для согласования]],ТаблПодрГазпром[],2,FALSE)</f>
        <v>#N/A</v>
      </c>
      <c r="BF744" s="2"/>
      <c r="BG744" s="12"/>
      <c r="BH744" s="12"/>
      <c r="BI744" s="6"/>
      <c r="BJ744" t="e">
        <f>VLOOKUP(Таблица91112282710[[#This Row],[Название направления закупки]],ТаблНапрЗакуп[],2,FALSE)</f>
        <v>#N/A</v>
      </c>
      <c r="BK744" s="14"/>
      <c r="BL744" s="43" t="e">
        <f>VLOOKUP(Таблица91112282710[[#This Row],[Наименование подразделения-заявителя закупки (только для закупок ОАО "Газпром")]],ТаблПодрГазпром[],2,FALSE)</f>
        <v>#N/A</v>
      </c>
      <c r="BM744" s="14"/>
    </row>
    <row r="745" spans="1:65" x14ac:dyDescent="0.25">
      <c r="A745" s="2"/>
      <c r="B745" s="16"/>
      <c r="C745" s="6"/>
      <c r="D745" t="e">
        <f>VLOOKUP(Таблица91112282710[[#This Row],[Название документа, основания для закупки]],ТаблОснЗакуп[],2,FALSE)</f>
        <v>#N/A</v>
      </c>
      <c r="E745" s="2"/>
      <c r="F745" s="6"/>
      <c r="G745" s="41" t="e">
        <f>VLOOKUP(Таблица91112282710[[#This Row],[ Название раздела Плана]],ТаблРазделПлана4[],2,FALSE)</f>
        <v>#N/A</v>
      </c>
      <c r="H745" s="14"/>
      <c r="I745" s="14"/>
      <c r="J745" s="17"/>
      <c r="K745" s="17"/>
      <c r="L745" s="52"/>
      <c r="M745" s="51" t="e">
        <f>VLOOKUP(Таблица91112282710[[#This Row],[Предмет закупки для учета исключений  в годовом объеме закупок (Код исключения СМСП)]],ТаблИсключ,2,FALSE)</f>
        <v>#N/A</v>
      </c>
      <c r="N745" s="20"/>
      <c r="O745" s="12"/>
      <c r="P745" s="37"/>
      <c r="Q745" s="12"/>
      <c r="R745" s="12"/>
      <c r="S745" s="12"/>
      <c r="T745" s="16" t="e">
        <f>VLOOKUP(Таблица91112282710[[#This Row],[Ставка НДС]],ТаблицаСтавкиНДС[],2,FALSE)</f>
        <v>#N/A</v>
      </c>
      <c r="U745" s="6"/>
      <c r="V745" t="e">
        <f>VLOOKUP(Таблица91112282710[[#This Row],[Название источника финансирования]],ТаблИстФинанс[],2,FALSE)</f>
        <v>#N/A</v>
      </c>
      <c r="W745" s="2"/>
      <c r="X745" s="14"/>
      <c r="Y745" s="13"/>
      <c r="Z745" s="13"/>
      <c r="AA745" s="13"/>
      <c r="AB745" s="13"/>
      <c r="AC745" s="17"/>
      <c r="AD745" s="17"/>
      <c r="AE745" s="20"/>
      <c r="AF745" s="20"/>
      <c r="AG745" s="6"/>
      <c r="AH745" t="e">
        <f>VLOOKUP(Таблица91112282710[[#This Row],[Название способа закупки]],ТаблСпосЗакуп[],2,FALSE)</f>
        <v>#N/A</v>
      </c>
      <c r="AI745" s="6"/>
      <c r="AJ745" t="e">
        <f>VLOOKUP(Таблица91112282710[[#This Row],[Название формы конкурентной закупки]],ТаблФормЗакуп[],2,FALSE)</f>
        <v>#N/A</v>
      </c>
      <c r="AM745" s="14"/>
      <c r="AN745" s="14"/>
      <c r="AO745" s="15"/>
      <c r="AP745" s="14"/>
      <c r="AQ745" s="14"/>
      <c r="AR745" s="14"/>
      <c r="AT745" s="2"/>
      <c r="AV745" s="6"/>
      <c r="AW745" t="e">
        <f>VLOOKUP(Таблица91112282710[[#This Row],[Название ПД1 для согласования]],ТаблПодрГазпром[],2,FALSE)</f>
        <v>#N/A</v>
      </c>
      <c r="AX745" s="6"/>
      <c r="AY745" t="e">
        <f>VLOOKUP(Таблица91112282710[[#This Row],[Название ПД2 для согласования]],ТаблПодрГазпром[],2,FALSE)</f>
        <v>#N/A</v>
      </c>
      <c r="AZ745" s="6"/>
      <c r="BA745" t="e">
        <f>VLOOKUP(Таблица91112282710[[#This Row],[Название ПД3 для согласования]],ТаблПодрГазпром[],2,FALSE)</f>
        <v>#N/A</v>
      </c>
      <c r="BB745" s="6"/>
      <c r="BC745" t="e">
        <f>VLOOKUP(Таблица91112282710[[#This Row],[Название ПД4 для согласования]],ТаблПодрГазпром[],2,FALSE)</f>
        <v>#N/A</v>
      </c>
      <c r="BD745" s="6"/>
      <c r="BE745" t="e">
        <f>VLOOKUP(Таблица91112282710[[#This Row],[Название ПД5 для согласования]],ТаблПодрГазпром[],2,FALSE)</f>
        <v>#N/A</v>
      </c>
      <c r="BF745" s="2"/>
      <c r="BG745" s="12"/>
      <c r="BH745" s="12"/>
      <c r="BI745" s="6"/>
      <c r="BJ745" t="e">
        <f>VLOOKUP(Таблица91112282710[[#This Row],[Название направления закупки]],ТаблНапрЗакуп[],2,FALSE)</f>
        <v>#N/A</v>
      </c>
      <c r="BK745" s="14"/>
      <c r="BL745" s="44" t="e">
        <f>VLOOKUP(Таблица91112282710[[#This Row],[Наименование подразделения-заявителя закупки (только для закупок ОАО "Газпром")]],ТаблПодрГазпром[],2,FALSE)</f>
        <v>#N/A</v>
      </c>
      <c r="BM745" s="14"/>
    </row>
    <row r="746" spans="1:65" x14ac:dyDescent="0.25">
      <c r="A746" s="2"/>
      <c r="B746" s="16"/>
      <c r="C746" s="6"/>
      <c r="D746" t="e">
        <f>VLOOKUP(Таблица91112282710[[#This Row],[Название документа, основания для закупки]],ТаблОснЗакуп[],2,FALSE)</f>
        <v>#N/A</v>
      </c>
      <c r="E746" s="2"/>
      <c r="F746" s="6"/>
      <c r="G746" s="41" t="e">
        <f>VLOOKUP(Таблица91112282710[[#This Row],[ Название раздела Плана]],ТаблРазделПлана4[],2,FALSE)</f>
        <v>#N/A</v>
      </c>
      <c r="H746" s="14"/>
      <c r="I746" s="14"/>
      <c r="J746" s="17"/>
      <c r="K746" s="17"/>
      <c r="L746" s="52"/>
      <c r="M746" s="51" t="e">
        <f>VLOOKUP(Таблица91112282710[[#This Row],[Предмет закупки для учета исключений  в годовом объеме закупок (Код исключения СМСП)]],ТаблИсключ,2,FALSE)</f>
        <v>#N/A</v>
      </c>
      <c r="N746" s="20"/>
      <c r="O746" s="12"/>
      <c r="P746" s="37"/>
      <c r="Q746" s="12"/>
      <c r="R746" s="12"/>
      <c r="S746" s="12"/>
      <c r="T746" s="16" t="e">
        <f>VLOOKUP(Таблица91112282710[[#This Row],[Ставка НДС]],ТаблицаСтавкиНДС[],2,FALSE)</f>
        <v>#N/A</v>
      </c>
      <c r="U746" s="6"/>
      <c r="V746" t="e">
        <f>VLOOKUP(Таблица91112282710[[#This Row],[Название источника финансирования]],ТаблИстФинанс[],2,FALSE)</f>
        <v>#N/A</v>
      </c>
      <c r="W746" s="2"/>
      <c r="X746" s="14"/>
      <c r="Y746" s="13"/>
      <c r="Z746" s="13"/>
      <c r="AA746" s="13"/>
      <c r="AB746" s="13"/>
      <c r="AC746" s="17"/>
      <c r="AD746" s="17"/>
      <c r="AE746" s="20"/>
      <c r="AF746" s="20"/>
      <c r="AG746" s="6"/>
      <c r="AH746" t="e">
        <f>VLOOKUP(Таблица91112282710[[#This Row],[Название способа закупки]],ТаблСпосЗакуп[],2,FALSE)</f>
        <v>#N/A</v>
      </c>
      <c r="AI746" s="6"/>
      <c r="AJ746" t="e">
        <f>VLOOKUP(Таблица91112282710[[#This Row],[Название формы конкурентной закупки]],ТаблФормЗакуп[],2,FALSE)</f>
        <v>#N/A</v>
      </c>
      <c r="AM746" s="14"/>
      <c r="AN746" s="14"/>
      <c r="AO746" s="15"/>
      <c r="AP746" s="14"/>
      <c r="AQ746" s="14"/>
      <c r="AR746" s="14"/>
      <c r="AT746" s="2"/>
      <c r="AV746" s="6"/>
      <c r="AW746" t="e">
        <f>VLOOKUP(Таблица91112282710[[#This Row],[Название ПД1 для согласования]],ТаблПодрГазпром[],2,FALSE)</f>
        <v>#N/A</v>
      </c>
      <c r="AX746" s="6"/>
      <c r="AY746" t="e">
        <f>VLOOKUP(Таблица91112282710[[#This Row],[Название ПД2 для согласования]],ТаблПодрГазпром[],2,FALSE)</f>
        <v>#N/A</v>
      </c>
      <c r="AZ746" s="6"/>
      <c r="BA746" t="e">
        <f>VLOOKUP(Таблица91112282710[[#This Row],[Название ПД3 для согласования]],ТаблПодрГазпром[],2,FALSE)</f>
        <v>#N/A</v>
      </c>
      <c r="BB746" s="6"/>
      <c r="BC746" t="e">
        <f>VLOOKUP(Таблица91112282710[[#This Row],[Название ПД4 для согласования]],ТаблПодрГазпром[],2,FALSE)</f>
        <v>#N/A</v>
      </c>
      <c r="BD746" s="6"/>
      <c r="BE746" t="e">
        <f>VLOOKUP(Таблица91112282710[[#This Row],[Название ПД5 для согласования]],ТаблПодрГазпром[],2,FALSE)</f>
        <v>#N/A</v>
      </c>
      <c r="BF746" s="2"/>
      <c r="BG746" s="12"/>
      <c r="BH746" s="12"/>
      <c r="BI746" s="6"/>
      <c r="BJ746" t="e">
        <f>VLOOKUP(Таблица91112282710[[#This Row],[Название направления закупки]],ТаблНапрЗакуп[],2,FALSE)</f>
        <v>#N/A</v>
      </c>
      <c r="BK746" s="14"/>
      <c r="BL746" s="43" t="e">
        <f>VLOOKUP(Таблица91112282710[[#This Row],[Наименование подразделения-заявителя закупки (только для закупок ОАО "Газпром")]],ТаблПодрГазпром[],2,FALSE)</f>
        <v>#N/A</v>
      </c>
      <c r="BM746" s="14"/>
    </row>
    <row r="747" spans="1:65" x14ac:dyDescent="0.25">
      <c r="A747" s="2"/>
      <c r="B747" s="16"/>
      <c r="C747" s="6"/>
      <c r="D747" t="e">
        <f>VLOOKUP(Таблица91112282710[[#This Row],[Название документа, основания для закупки]],ТаблОснЗакуп[],2,FALSE)</f>
        <v>#N/A</v>
      </c>
      <c r="E747" s="2"/>
      <c r="F747" s="6"/>
      <c r="G747" s="41" t="e">
        <f>VLOOKUP(Таблица91112282710[[#This Row],[ Название раздела Плана]],ТаблРазделПлана4[],2,FALSE)</f>
        <v>#N/A</v>
      </c>
      <c r="H747" s="14"/>
      <c r="I747" s="14"/>
      <c r="J747" s="17"/>
      <c r="K747" s="17"/>
      <c r="L747" s="52"/>
      <c r="M747" s="51" t="e">
        <f>VLOOKUP(Таблица91112282710[[#This Row],[Предмет закупки для учета исключений  в годовом объеме закупок (Код исключения СМСП)]],ТаблИсключ,2,FALSE)</f>
        <v>#N/A</v>
      </c>
      <c r="N747" s="20"/>
      <c r="O747" s="12"/>
      <c r="P747" s="37"/>
      <c r="Q747" s="12"/>
      <c r="R747" s="12"/>
      <c r="S747" s="12"/>
      <c r="T747" s="16" t="e">
        <f>VLOOKUP(Таблица91112282710[[#This Row],[Ставка НДС]],ТаблицаСтавкиНДС[],2,FALSE)</f>
        <v>#N/A</v>
      </c>
      <c r="U747" s="6"/>
      <c r="V747" t="e">
        <f>VLOOKUP(Таблица91112282710[[#This Row],[Название источника финансирования]],ТаблИстФинанс[],2,FALSE)</f>
        <v>#N/A</v>
      </c>
      <c r="W747" s="2"/>
      <c r="X747" s="14"/>
      <c r="Y747" s="13"/>
      <c r="Z747" s="13"/>
      <c r="AA747" s="13"/>
      <c r="AB747" s="13"/>
      <c r="AC747" s="17"/>
      <c r="AD747" s="17"/>
      <c r="AE747" s="20"/>
      <c r="AF747" s="20"/>
      <c r="AG747" s="6"/>
      <c r="AH747" t="e">
        <f>VLOOKUP(Таблица91112282710[[#This Row],[Название способа закупки]],ТаблСпосЗакуп[],2,FALSE)</f>
        <v>#N/A</v>
      </c>
      <c r="AI747" s="6"/>
      <c r="AJ747" t="e">
        <f>VLOOKUP(Таблица91112282710[[#This Row],[Название формы конкурентной закупки]],ТаблФормЗакуп[],2,FALSE)</f>
        <v>#N/A</v>
      </c>
      <c r="AM747" s="14"/>
      <c r="AN747" s="14"/>
      <c r="AO747" s="15"/>
      <c r="AP747" s="14"/>
      <c r="AQ747" s="14"/>
      <c r="AR747" s="14"/>
      <c r="AT747" s="2"/>
      <c r="AV747" s="6"/>
      <c r="AW747" t="e">
        <f>VLOOKUP(Таблица91112282710[[#This Row],[Название ПД1 для согласования]],ТаблПодрГазпром[],2,FALSE)</f>
        <v>#N/A</v>
      </c>
      <c r="AX747" s="6"/>
      <c r="AY747" t="e">
        <f>VLOOKUP(Таблица91112282710[[#This Row],[Название ПД2 для согласования]],ТаблПодрГазпром[],2,FALSE)</f>
        <v>#N/A</v>
      </c>
      <c r="AZ747" s="6"/>
      <c r="BA747" t="e">
        <f>VLOOKUP(Таблица91112282710[[#This Row],[Название ПД3 для согласования]],ТаблПодрГазпром[],2,FALSE)</f>
        <v>#N/A</v>
      </c>
      <c r="BB747" s="6"/>
      <c r="BC747" t="e">
        <f>VLOOKUP(Таблица91112282710[[#This Row],[Название ПД4 для согласования]],ТаблПодрГазпром[],2,FALSE)</f>
        <v>#N/A</v>
      </c>
      <c r="BD747" s="6"/>
      <c r="BE747" t="e">
        <f>VLOOKUP(Таблица91112282710[[#This Row],[Название ПД5 для согласования]],ТаблПодрГазпром[],2,FALSE)</f>
        <v>#N/A</v>
      </c>
      <c r="BF747" s="2"/>
      <c r="BG747" s="12"/>
      <c r="BH747" s="12"/>
      <c r="BI747" s="6"/>
      <c r="BJ747" t="e">
        <f>VLOOKUP(Таблица91112282710[[#This Row],[Название направления закупки]],ТаблНапрЗакуп[],2,FALSE)</f>
        <v>#N/A</v>
      </c>
      <c r="BK747" s="14"/>
      <c r="BL747" s="44" t="e">
        <f>VLOOKUP(Таблица91112282710[[#This Row],[Наименование подразделения-заявителя закупки (только для закупок ОАО "Газпром")]],ТаблПодрГазпром[],2,FALSE)</f>
        <v>#N/A</v>
      </c>
      <c r="BM747" s="14"/>
    </row>
    <row r="748" spans="1:65" x14ac:dyDescent="0.25">
      <c r="A748" s="2"/>
      <c r="B748" s="16"/>
      <c r="C748" s="6"/>
      <c r="D748" t="e">
        <f>VLOOKUP(Таблица91112282710[[#This Row],[Название документа, основания для закупки]],ТаблОснЗакуп[],2,FALSE)</f>
        <v>#N/A</v>
      </c>
      <c r="E748" s="2"/>
      <c r="F748" s="6"/>
      <c r="G748" s="41" t="e">
        <f>VLOOKUP(Таблица91112282710[[#This Row],[ Название раздела Плана]],ТаблРазделПлана4[],2,FALSE)</f>
        <v>#N/A</v>
      </c>
      <c r="H748" s="14"/>
      <c r="I748" s="14"/>
      <c r="J748" s="17"/>
      <c r="K748" s="17"/>
      <c r="L748" s="52"/>
      <c r="M748" s="51" t="e">
        <f>VLOOKUP(Таблица91112282710[[#This Row],[Предмет закупки для учета исключений  в годовом объеме закупок (Код исключения СМСП)]],ТаблИсключ,2,FALSE)</f>
        <v>#N/A</v>
      </c>
      <c r="N748" s="20"/>
      <c r="O748" s="12"/>
      <c r="P748" s="37"/>
      <c r="Q748" s="12"/>
      <c r="R748" s="12"/>
      <c r="S748" s="12"/>
      <c r="T748" s="16" t="e">
        <f>VLOOKUP(Таблица91112282710[[#This Row],[Ставка НДС]],ТаблицаСтавкиНДС[],2,FALSE)</f>
        <v>#N/A</v>
      </c>
      <c r="U748" s="6"/>
      <c r="V748" t="e">
        <f>VLOOKUP(Таблица91112282710[[#This Row],[Название источника финансирования]],ТаблИстФинанс[],2,FALSE)</f>
        <v>#N/A</v>
      </c>
      <c r="W748" s="2"/>
      <c r="X748" s="14"/>
      <c r="Y748" s="13"/>
      <c r="Z748" s="13"/>
      <c r="AA748" s="13"/>
      <c r="AB748" s="13"/>
      <c r="AC748" s="17"/>
      <c r="AD748" s="17"/>
      <c r="AE748" s="20"/>
      <c r="AF748" s="20"/>
      <c r="AG748" s="6"/>
      <c r="AH748" t="e">
        <f>VLOOKUP(Таблица91112282710[[#This Row],[Название способа закупки]],ТаблСпосЗакуп[],2,FALSE)</f>
        <v>#N/A</v>
      </c>
      <c r="AI748" s="6"/>
      <c r="AJ748" t="e">
        <f>VLOOKUP(Таблица91112282710[[#This Row],[Название формы конкурентной закупки]],ТаблФормЗакуп[],2,FALSE)</f>
        <v>#N/A</v>
      </c>
      <c r="AM748" s="14"/>
      <c r="AN748" s="14"/>
      <c r="AO748" s="15"/>
      <c r="AP748" s="14"/>
      <c r="AQ748" s="14"/>
      <c r="AR748" s="14"/>
      <c r="AT748" s="2"/>
      <c r="AV748" s="6"/>
      <c r="AW748" t="e">
        <f>VLOOKUP(Таблица91112282710[[#This Row],[Название ПД1 для согласования]],ТаблПодрГазпром[],2,FALSE)</f>
        <v>#N/A</v>
      </c>
      <c r="AX748" s="6"/>
      <c r="AY748" t="e">
        <f>VLOOKUP(Таблица91112282710[[#This Row],[Название ПД2 для согласования]],ТаблПодрГазпром[],2,FALSE)</f>
        <v>#N/A</v>
      </c>
      <c r="AZ748" s="6"/>
      <c r="BA748" t="e">
        <f>VLOOKUP(Таблица91112282710[[#This Row],[Название ПД3 для согласования]],ТаблПодрГазпром[],2,FALSE)</f>
        <v>#N/A</v>
      </c>
      <c r="BB748" s="6"/>
      <c r="BC748" t="e">
        <f>VLOOKUP(Таблица91112282710[[#This Row],[Название ПД4 для согласования]],ТаблПодрГазпром[],2,FALSE)</f>
        <v>#N/A</v>
      </c>
      <c r="BD748" s="6"/>
      <c r="BE748" t="e">
        <f>VLOOKUP(Таблица91112282710[[#This Row],[Название ПД5 для согласования]],ТаблПодрГазпром[],2,FALSE)</f>
        <v>#N/A</v>
      </c>
      <c r="BF748" s="2"/>
      <c r="BG748" s="12"/>
      <c r="BH748" s="12"/>
      <c r="BI748" s="6"/>
      <c r="BJ748" t="e">
        <f>VLOOKUP(Таблица91112282710[[#This Row],[Название направления закупки]],ТаблНапрЗакуп[],2,FALSE)</f>
        <v>#N/A</v>
      </c>
      <c r="BK748" s="14"/>
      <c r="BL748" s="43" t="e">
        <f>VLOOKUP(Таблица91112282710[[#This Row],[Наименование подразделения-заявителя закупки (только для закупок ОАО "Газпром")]],ТаблПодрГазпром[],2,FALSE)</f>
        <v>#N/A</v>
      </c>
      <c r="BM748" s="14"/>
    </row>
    <row r="749" spans="1:65" x14ac:dyDescent="0.25">
      <c r="A749" s="2"/>
      <c r="B749" s="16"/>
      <c r="C749" s="6"/>
      <c r="D749" t="e">
        <f>VLOOKUP(Таблица91112282710[[#This Row],[Название документа, основания для закупки]],ТаблОснЗакуп[],2,FALSE)</f>
        <v>#N/A</v>
      </c>
      <c r="E749" s="2"/>
      <c r="F749" s="6"/>
      <c r="G749" s="41" t="e">
        <f>VLOOKUP(Таблица91112282710[[#This Row],[ Название раздела Плана]],ТаблРазделПлана4[],2,FALSE)</f>
        <v>#N/A</v>
      </c>
      <c r="H749" s="14"/>
      <c r="I749" s="14"/>
      <c r="J749" s="17"/>
      <c r="K749" s="17"/>
      <c r="L749" s="52"/>
      <c r="M749" s="51" t="e">
        <f>VLOOKUP(Таблица91112282710[[#This Row],[Предмет закупки для учета исключений  в годовом объеме закупок (Код исключения СМСП)]],ТаблИсключ,2,FALSE)</f>
        <v>#N/A</v>
      </c>
      <c r="N749" s="20"/>
      <c r="O749" s="12"/>
      <c r="P749" s="37"/>
      <c r="Q749" s="12"/>
      <c r="R749" s="12"/>
      <c r="S749" s="12"/>
      <c r="T749" s="16" t="e">
        <f>VLOOKUP(Таблица91112282710[[#This Row],[Ставка НДС]],ТаблицаСтавкиНДС[],2,FALSE)</f>
        <v>#N/A</v>
      </c>
      <c r="U749" s="6"/>
      <c r="V749" t="e">
        <f>VLOOKUP(Таблица91112282710[[#This Row],[Название источника финансирования]],ТаблИстФинанс[],2,FALSE)</f>
        <v>#N/A</v>
      </c>
      <c r="W749" s="2"/>
      <c r="X749" s="14"/>
      <c r="Y749" s="13"/>
      <c r="Z749" s="13"/>
      <c r="AA749" s="13"/>
      <c r="AB749" s="13"/>
      <c r="AC749" s="17"/>
      <c r="AD749" s="17"/>
      <c r="AE749" s="20"/>
      <c r="AF749" s="20"/>
      <c r="AG749" s="6"/>
      <c r="AH749" t="e">
        <f>VLOOKUP(Таблица91112282710[[#This Row],[Название способа закупки]],ТаблСпосЗакуп[],2,FALSE)</f>
        <v>#N/A</v>
      </c>
      <c r="AI749" s="6"/>
      <c r="AJ749" t="e">
        <f>VLOOKUP(Таблица91112282710[[#This Row],[Название формы конкурентной закупки]],ТаблФормЗакуп[],2,FALSE)</f>
        <v>#N/A</v>
      </c>
      <c r="AM749" s="14"/>
      <c r="AN749" s="14"/>
      <c r="AO749" s="15"/>
      <c r="AP749" s="14"/>
      <c r="AQ749" s="14"/>
      <c r="AR749" s="14"/>
      <c r="AT749" s="2"/>
      <c r="AV749" s="6"/>
      <c r="AW749" t="e">
        <f>VLOOKUP(Таблица91112282710[[#This Row],[Название ПД1 для согласования]],ТаблПодрГазпром[],2,FALSE)</f>
        <v>#N/A</v>
      </c>
      <c r="AX749" s="6"/>
      <c r="AY749" t="e">
        <f>VLOOKUP(Таблица91112282710[[#This Row],[Название ПД2 для согласования]],ТаблПодрГазпром[],2,FALSE)</f>
        <v>#N/A</v>
      </c>
      <c r="AZ749" s="6"/>
      <c r="BA749" t="e">
        <f>VLOOKUP(Таблица91112282710[[#This Row],[Название ПД3 для согласования]],ТаблПодрГазпром[],2,FALSE)</f>
        <v>#N/A</v>
      </c>
      <c r="BB749" s="6"/>
      <c r="BC749" t="e">
        <f>VLOOKUP(Таблица91112282710[[#This Row],[Название ПД4 для согласования]],ТаблПодрГазпром[],2,FALSE)</f>
        <v>#N/A</v>
      </c>
      <c r="BD749" s="6"/>
      <c r="BE749" t="e">
        <f>VLOOKUP(Таблица91112282710[[#This Row],[Название ПД5 для согласования]],ТаблПодрГазпром[],2,FALSE)</f>
        <v>#N/A</v>
      </c>
      <c r="BF749" s="2"/>
      <c r="BG749" s="12"/>
      <c r="BH749" s="12"/>
      <c r="BI749" s="6"/>
      <c r="BJ749" t="e">
        <f>VLOOKUP(Таблица91112282710[[#This Row],[Название направления закупки]],ТаблНапрЗакуп[],2,FALSE)</f>
        <v>#N/A</v>
      </c>
      <c r="BK749" s="14"/>
      <c r="BL749" s="44" t="e">
        <f>VLOOKUP(Таблица91112282710[[#This Row],[Наименование подразделения-заявителя закупки (только для закупок ОАО "Газпром")]],ТаблПодрГазпром[],2,FALSE)</f>
        <v>#N/A</v>
      </c>
      <c r="BM749" s="14"/>
    </row>
    <row r="750" spans="1:65" x14ac:dyDescent="0.25">
      <c r="A750" s="2"/>
      <c r="B750" s="16"/>
      <c r="C750" s="6"/>
      <c r="D750" t="e">
        <f>VLOOKUP(Таблица91112282710[[#This Row],[Название документа, основания для закупки]],ТаблОснЗакуп[],2,FALSE)</f>
        <v>#N/A</v>
      </c>
      <c r="E750" s="2"/>
      <c r="F750" s="6"/>
      <c r="G750" s="41" t="e">
        <f>VLOOKUP(Таблица91112282710[[#This Row],[ Название раздела Плана]],ТаблРазделПлана4[],2,FALSE)</f>
        <v>#N/A</v>
      </c>
      <c r="H750" s="14"/>
      <c r="I750" s="14"/>
      <c r="J750" s="17"/>
      <c r="K750" s="17"/>
      <c r="L750" s="52"/>
      <c r="M750" s="51" t="e">
        <f>VLOOKUP(Таблица91112282710[[#This Row],[Предмет закупки для учета исключений  в годовом объеме закупок (Код исключения СМСП)]],ТаблИсключ,2,FALSE)</f>
        <v>#N/A</v>
      </c>
      <c r="N750" s="20"/>
      <c r="O750" s="12"/>
      <c r="P750" s="37"/>
      <c r="Q750" s="12"/>
      <c r="R750" s="12"/>
      <c r="S750" s="12"/>
      <c r="T750" s="16" t="e">
        <f>VLOOKUP(Таблица91112282710[[#This Row],[Ставка НДС]],ТаблицаСтавкиНДС[],2,FALSE)</f>
        <v>#N/A</v>
      </c>
      <c r="U750" s="6"/>
      <c r="V750" t="e">
        <f>VLOOKUP(Таблица91112282710[[#This Row],[Название источника финансирования]],ТаблИстФинанс[],2,FALSE)</f>
        <v>#N/A</v>
      </c>
      <c r="W750" s="2"/>
      <c r="X750" s="14"/>
      <c r="Y750" s="13"/>
      <c r="Z750" s="13"/>
      <c r="AA750" s="13"/>
      <c r="AB750" s="13"/>
      <c r="AC750" s="17"/>
      <c r="AD750" s="17"/>
      <c r="AE750" s="20"/>
      <c r="AF750" s="20"/>
      <c r="AG750" s="6"/>
      <c r="AH750" t="e">
        <f>VLOOKUP(Таблица91112282710[[#This Row],[Название способа закупки]],ТаблСпосЗакуп[],2,FALSE)</f>
        <v>#N/A</v>
      </c>
      <c r="AI750" s="6"/>
      <c r="AJ750" t="e">
        <f>VLOOKUP(Таблица91112282710[[#This Row],[Название формы конкурентной закупки]],ТаблФормЗакуп[],2,FALSE)</f>
        <v>#N/A</v>
      </c>
      <c r="AM750" s="14"/>
      <c r="AN750" s="14"/>
      <c r="AO750" s="15"/>
      <c r="AP750" s="14"/>
      <c r="AQ750" s="14"/>
      <c r="AR750" s="14"/>
      <c r="AT750" s="2"/>
      <c r="AV750" s="6"/>
      <c r="AW750" t="e">
        <f>VLOOKUP(Таблица91112282710[[#This Row],[Название ПД1 для согласования]],ТаблПодрГазпром[],2,FALSE)</f>
        <v>#N/A</v>
      </c>
      <c r="AX750" s="6"/>
      <c r="AY750" t="e">
        <f>VLOOKUP(Таблица91112282710[[#This Row],[Название ПД2 для согласования]],ТаблПодрГазпром[],2,FALSE)</f>
        <v>#N/A</v>
      </c>
      <c r="AZ750" s="6"/>
      <c r="BA750" t="e">
        <f>VLOOKUP(Таблица91112282710[[#This Row],[Название ПД3 для согласования]],ТаблПодрГазпром[],2,FALSE)</f>
        <v>#N/A</v>
      </c>
      <c r="BB750" s="6"/>
      <c r="BC750" t="e">
        <f>VLOOKUP(Таблица91112282710[[#This Row],[Название ПД4 для согласования]],ТаблПодрГазпром[],2,FALSE)</f>
        <v>#N/A</v>
      </c>
      <c r="BD750" s="6"/>
      <c r="BE750" t="e">
        <f>VLOOKUP(Таблица91112282710[[#This Row],[Название ПД5 для согласования]],ТаблПодрГазпром[],2,FALSE)</f>
        <v>#N/A</v>
      </c>
      <c r="BF750" s="2"/>
      <c r="BG750" s="12"/>
      <c r="BH750" s="12"/>
      <c r="BI750" s="6"/>
      <c r="BJ750" t="e">
        <f>VLOOKUP(Таблица91112282710[[#This Row],[Название направления закупки]],ТаблНапрЗакуп[],2,FALSE)</f>
        <v>#N/A</v>
      </c>
      <c r="BK750" s="14"/>
      <c r="BL750" s="43" t="e">
        <f>VLOOKUP(Таблица91112282710[[#This Row],[Наименование подразделения-заявителя закупки (только для закупок ОАО "Газпром")]],ТаблПодрГазпром[],2,FALSE)</f>
        <v>#N/A</v>
      </c>
      <c r="BM750" s="14"/>
    </row>
    <row r="751" spans="1:65" x14ac:dyDescent="0.25">
      <c r="A751" s="2"/>
      <c r="B751" s="16"/>
      <c r="C751" s="6"/>
      <c r="D751" t="e">
        <f>VLOOKUP(Таблица91112282710[[#This Row],[Название документа, основания для закупки]],ТаблОснЗакуп[],2,FALSE)</f>
        <v>#N/A</v>
      </c>
      <c r="E751" s="2"/>
      <c r="F751" s="6"/>
      <c r="G751" s="41" t="e">
        <f>VLOOKUP(Таблица91112282710[[#This Row],[ Название раздела Плана]],ТаблРазделПлана4[],2,FALSE)</f>
        <v>#N/A</v>
      </c>
      <c r="H751" s="14"/>
      <c r="I751" s="14"/>
      <c r="J751" s="17"/>
      <c r="K751" s="17"/>
      <c r="L751" s="52"/>
      <c r="M751" s="51" t="e">
        <f>VLOOKUP(Таблица91112282710[[#This Row],[Предмет закупки для учета исключений  в годовом объеме закупок (Код исключения СМСП)]],ТаблИсключ,2,FALSE)</f>
        <v>#N/A</v>
      </c>
      <c r="N751" s="20"/>
      <c r="O751" s="12"/>
      <c r="P751" s="37"/>
      <c r="Q751" s="12"/>
      <c r="R751" s="12"/>
      <c r="S751" s="12"/>
      <c r="T751" s="16" t="e">
        <f>VLOOKUP(Таблица91112282710[[#This Row],[Ставка НДС]],ТаблицаСтавкиНДС[],2,FALSE)</f>
        <v>#N/A</v>
      </c>
      <c r="U751" s="6"/>
      <c r="V751" t="e">
        <f>VLOOKUP(Таблица91112282710[[#This Row],[Название источника финансирования]],ТаблИстФинанс[],2,FALSE)</f>
        <v>#N/A</v>
      </c>
      <c r="W751" s="2"/>
      <c r="X751" s="14"/>
      <c r="Y751" s="13"/>
      <c r="Z751" s="13"/>
      <c r="AA751" s="13"/>
      <c r="AB751" s="13"/>
      <c r="AC751" s="17"/>
      <c r="AD751" s="17"/>
      <c r="AE751" s="20"/>
      <c r="AF751" s="20"/>
      <c r="AG751" s="6"/>
      <c r="AH751" t="e">
        <f>VLOOKUP(Таблица91112282710[[#This Row],[Название способа закупки]],ТаблСпосЗакуп[],2,FALSE)</f>
        <v>#N/A</v>
      </c>
      <c r="AI751" s="6"/>
      <c r="AJ751" t="e">
        <f>VLOOKUP(Таблица91112282710[[#This Row],[Название формы конкурентной закупки]],ТаблФормЗакуп[],2,FALSE)</f>
        <v>#N/A</v>
      </c>
      <c r="AM751" s="14"/>
      <c r="AN751" s="14"/>
      <c r="AO751" s="15"/>
      <c r="AP751" s="14"/>
      <c r="AQ751" s="14"/>
      <c r="AR751" s="14"/>
      <c r="AT751" s="2"/>
      <c r="AV751" s="6"/>
      <c r="AW751" t="e">
        <f>VLOOKUP(Таблица91112282710[[#This Row],[Название ПД1 для согласования]],ТаблПодрГазпром[],2,FALSE)</f>
        <v>#N/A</v>
      </c>
      <c r="AX751" s="6"/>
      <c r="AY751" t="e">
        <f>VLOOKUP(Таблица91112282710[[#This Row],[Название ПД2 для согласования]],ТаблПодрГазпром[],2,FALSE)</f>
        <v>#N/A</v>
      </c>
      <c r="AZ751" s="6"/>
      <c r="BA751" t="e">
        <f>VLOOKUP(Таблица91112282710[[#This Row],[Название ПД3 для согласования]],ТаблПодрГазпром[],2,FALSE)</f>
        <v>#N/A</v>
      </c>
      <c r="BB751" s="6"/>
      <c r="BC751" t="e">
        <f>VLOOKUP(Таблица91112282710[[#This Row],[Название ПД4 для согласования]],ТаблПодрГазпром[],2,FALSE)</f>
        <v>#N/A</v>
      </c>
      <c r="BD751" s="6"/>
      <c r="BE751" t="e">
        <f>VLOOKUP(Таблица91112282710[[#This Row],[Название ПД5 для согласования]],ТаблПодрГазпром[],2,FALSE)</f>
        <v>#N/A</v>
      </c>
      <c r="BF751" s="2"/>
      <c r="BG751" s="12"/>
      <c r="BH751" s="12"/>
      <c r="BI751" s="6"/>
      <c r="BJ751" t="e">
        <f>VLOOKUP(Таблица91112282710[[#This Row],[Название направления закупки]],ТаблНапрЗакуп[],2,FALSE)</f>
        <v>#N/A</v>
      </c>
      <c r="BK751" s="14"/>
      <c r="BL751" s="44" t="e">
        <f>VLOOKUP(Таблица91112282710[[#This Row],[Наименование подразделения-заявителя закупки (только для закупок ОАО "Газпром")]],ТаблПодрГазпром[],2,FALSE)</f>
        <v>#N/A</v>
      </c>
      <c r="BM751" s="14"/>
    </row>
    <row r="752" spans="1:65" x14ac:dyDescent="0.25">
      <c r="A752" s="2"/>
      <c r="B752" s="16"/>
      <c r="C752" s="6"/>
      <c r="D752" t="e">
        <f>VLOOKUP(Таблица91112282710[[#This Row],[Название документа, основания для закупки]],ТаблОснЗакуп[],2,FALSE)</f>
        <v>#N/A</v>
      </c>
      <c r="E752" s="2"/>
      <c r="F752" s="6"/>
      <c r="G752" s="41" t="e">
        <f>VLOOKUP(Таблица91112282710[[#This Row],[ Название раздела Плана]],ТаблРазделПлана4[],2,FALSE)</f>
        <v>#N/A</v>
      </c>
      <c r="H752" s="14"/>
      <c r="I752" s="14"/>
      <c r="J752" s="17"/>
      <c r="K752" s="17"/>
      <c r="L752" s="52"/>
      <c r="M752" s="51" t="e">
        <f>VLOOKUP(Таблица91112282710[[#This Row],[Предмет закупки для учета исключений  в годовом объеме закупок (Код исключения СМСП)]],ТаблИсключ,2,FALSE)</f>
        <v>#N/A</v>
      </c>
      <c r="N752" s="20"/>
      <c r="O752" s="12"/>
      <c r="P752" s="37"/>
      <c r="Q752" s="12"/>
      <c r="R752" s="12"/>
      <c r="S752" s="12"/>
      <c r="T752" s="16" t="e">
        <f>VLOOKUP(Таблица91112282710[[#This Row],[Ставка НДС]],ТаблицаСтавкиНДС[],2,FALSE)</f>
        <v>#N/A</v>
      </c>
      <c r="U752" s="6"/>
      <c r="V752" t="e">
        <f>VLOOKUP(Таблица91112282710[[#This Row],[Название источника финансирования]],ТаблИстФинанс[],2,FALSE)</f>
        <v>#N/A</v>
      </c>
      <c r="W752" s="2"/>
      <c r="X752" s="14"/>
      <c r="Y752" s="13"/>
      <c r="Z752" s="13"/>
      <c r="AA752" s="13"/>
      <c r="AB752" s="13"/>
      <c r="AC752" s="17"/>
      <c r="AD752" s="17"/>
      <c r="AE752" s="20"/>
      <c r="AF752" s="20"/>
      <c r="AG752" s="6"/>
      <c r="AH752" t="e">
        <f>VLOOKUP(Таблица91112282710[[#This Row],[Название способа закупки]],ТаблСпосЗакуп[],2,FALSE)</f>
        <v>#N/A</v>
      </c>
      <c r="AI752" s="6"/>
      <c r="AJ752" t="e">
        <f>VLOOKUP(Таблица91112282710[[#This Row],[Название формы конкурентной закупки]],ТаблФормЗакуп[],2,FALSE)</f>
        <v>#N/A</v>
      </c>
      <c r="AM752" s="14"/>
      <c r="AN752" s="14"/>
      <c r="AO752" s="15"/>
      <c r="AP752" s="14"/>
      <c r="AQ752" s="14"/>
      <c r="AR752" s="14"/>
      <c r="AT752" s="2"/>
      <c r="AV752" s="6"/>
      <c r="AW752" t="e">
        <f>VLOOKUP(Таблица91112282710[[#This Row],[Название ПД1 для согласования]],ТаблПодрГазпром[],2,FALSE)</f>
        <v>#N/A</v>
      </c>
      <c r="AX752" s="6"/>
      <c r="AY752" t="e">
        <f>VLOOKUP(Таблица91112282710[[#This Row],[Название ПД2 для согласования]],ТаблПодрГазпром[],2,FALSE)</f>
        <v>#N/A</v>
      </c>
      <c r="AZ752" s="6"/>
      <c r="BA752" t="e">
        <f>VLOOKUP(Таблица91112282710[[#This Row],[Название ПД3 для согласования]],ТаблПодрГазпром[],2,FALSE)</f>
        <v>#N/A</v>
      </c>
      <c r="BB752" s="6"/>
      <c r="BC752" t="e">
        <f>VLOOKUP(Таблица91112282710[[#This Row],[Название ПД4 для согласования]],ТаблПодрГазпром[],2,FALSE)</f>
        <v>#N/A</v>
      </c>
      <c r="BD752" s="6"/>
      <c r="BE752" t="e">
        <f>VLOOKUP(Таблица91112282710[[#This Row],[Название ПД5 для согласования]],ТаблПодрГазпром[],2,FALSE)</f>
        <v>#N/A</v>
      </c>
      <c r="BF752" s="2"/>
      <c r="BG752" s="12"/>
      <c r="BH752" s="12"/>
      <c r="BI752" s="6"/>
      <c r="BJ752" t="e">
        <f>VLOOKUP(Таблица91112282710[[#This Row],[Название направления закупки]],ТаблНапрЗакуп[],2,FALSE)</f>
        <v>#N/A</v>
      </c>
      <c r="BK752" s="14"/>
      <c r="BL752" s="43" t="e">
        <f>VLOOKUP(Таблица91112282710[[#This Row],[Наименование подразделения-заявителя закупки (только для закупок ОАО "Газпром")]],ТаблПодрГазпром[],2,FALSE)</f>
        <v>#N/A</v>
      </c>
      <c r="BM752" s="14"/>
    </row>
    <row r="753" spans="1:65" x14ac:dyDescent="0.25">
      <c r="A753" s="2"/>
      <c r="B753" s="16"/>
      <c r="C753" s="6"/>
      <c r="D753" t="e">
        <f>VLOOKUP(Таблица91112282710[[#This Row],[Название документа, основания для закупки]],ТаблОснЗакуп[],2,FALSE)</f>
        <v>#N/A</v>
      </c>
      <c r="E753" s="2"/>
      <c r="F753" s="6"/>
      <c r="G753" s="41" t="e">
        <f>VLOOKUP(Таблица91112282710[[#This Row],[ Название раздела Плана]],ТаблРазделПлана4[],2,FALSE)</f>
        <v>#N/A</v>
      </c>
      <c r="H753" s="14"/>
      <c r="I753" s="14"/>
      <c r="J753" s="17"/>
      <c r="K753" s="17"/>
      <c r="L753" s="52"/>
      <c r="M753" s="51" t="e">
        <f>VLOOKUP(Таблица91112282710[[#This Row],[Предмет закупки для учета исключений  в годовом объеме закупок (Код исключения СМСП)]],ТаблИсключ,2,FALSE)</f>
        <v>#N/A</v>
      </c>
      <c r="N753" s="20"/>
      <c r="O753" s="12"/>
      <c r="P753" s="37"/>
      <c r="Q753" s="12"/>
      <c r="R753" s="12"/>
      <c r="S753" s="12"/>
      <c r="T753" s="16" t="e">
        <f>VLOOKUP(Таблица91112282710[[#This Row],[Ставка НДС]],ТаблицаСтавкиНДС[],2,FALSE)</f>
        <v>#N/A</v>
      </c>
      <c r="U753" s="6"/>
      <c r="V753" t="e">
        <f>VLOOKUP(Таблица91112282710[[#This Row],[Название источника финансирования]],ТаблИстФинанс[],2,FALSE)</f>
        <v>#N/A</v>
      </c>
      <c r="W753" s="2"/>
      <c r="X753" s="14"/>
      <c r="Y753" s="13"/>
      <c r="Z753" s="13"/>
      <c r="AA753" s="13"/>
      <c r="AB753" s="13"/>
      <c r="AC753" s="17"/>
      <c r="AD753" s="17"/>
      <c r="AE753" s="20"/>
      <c r="AF753" s="20"/>
      <c r="AG753" s="6"/>
      <c r="AH753" t="e">
        <f>VLOOKUP(Таблица91112282710[[#This Row],[Название способа закупки]],ТаблСпосЗакуп[],2,FALSE)</f>
        <v>#N/A</v>
      </c>
      <c r="AI753" s="6"/>
      <c r="AJ753" t="e">
        <f>VLOOKUP(Таблица91112282710[[#This Row],[Название формы конкурентной закупки]],ТаблФормЗакуп[],2,FALSE)</f>
        <v>#N/A</v>
      </c>
      <c r="AM753" s="14"/>
      <c r="AN753" s="14"/>
      <c r="AO753" s="15"/>
      <c r="AP753" s="14"/>
      <c r="AQ753" s="14"/>
      <c r="AR753" s="14"/>
      <c r="AT753" s="2"/>
      <c r="AV753" s="6"/>
      <c r="AW753" t="e">
        <f>VLOOKUP(Таблица91112282710[[#This Row],[Название ПД1 для согласования]],ТаблПодрГазпром[],2,FALSE)</f>
        <v>#N/A</v>
      </c>
      <c r="AX753" s="6"/>
      <c r="AY753" t="e">
        <f>VLOOKUP(Таблица91112282710[[#This Row],[Название ПД2 для согласования]],ТаблПодрГазпром[],2,FALSE)</f>
        <v>#N/A</v>
      </c>
      <c r="AZ753" s="6"/>
      <c r="BA753" t="e">
        <f>VLOOKUP(Таблица91112282710[[#This Row],[Название ПД3 для согласования]],ТаблПодрГазпром[],2,FALSE)</f>
        <v>#N/A</v>
      </c>
      <c r="BB753" s="6"/>
      <c r="BC753" t="e">
        <f>VLOOKUP(Таблица91112282710[[#This Row],[Название ПД4 для согласования]],ТаблПодрГазпром[],2,FALSE)</f>
        <v>#N/A</v>
      </c>
      <c r="BD753" s="6"/>
      <c r="BE753" t="e">
        <f>VLOOKUP(Таблица91112282710[[#This Row],[Название ПД5 для согласования]],ТаблПодрГазпром[],2,FALSE)</f>
        <v>#N/A</v>
      </c>
      <c r="BF753" s="2"/>
      <c r="BG753" s="12"/>
      <c r="BH753" s="12"/>
      <c r="BI753" s="6"/>
      <c r="BJ753" t="e">
        <f>VLOOKUP(Таблица91112282710[[#This Row],[Название направления закупки]],ТаблНапрЗакуп[],2,FALSE)</f>
        <v>#N/A</v>
      </c>
      <c r="BK753" s="14"/>
      <c r="BL753" s="44" t="e">
        <f>VLOOKUP(Таблица91112282710[[#This Row],[Наименование подразделения-заявителя закупки (только для закупок ОАО "Газпром")]],ТаблПодрГазпром[],2,FALSE)</f>
        <v>#N/A</v>
      </c>
      <c r="BM753" s="14"/>
    </row>
    <row r="754" spans="1:65" x14ac:dyDescent="0.25">
      <c r="A754" s="2"/>
      <c r="B754" s="16"/>
      <c r="C754" s="6"/>
      <c r="D754" t="e">
        <f>VLOOKUP(Таблица91112282710[[#This Row],[Название документа, основания для закупки]],ТаблОснЗакуп[],2,FALSE)</f>
        <v>#N/A</v>
      </c>
      <c r="E754" s="2"/>
      <c r="F754" s="6"/>
      <c r="G754" s="41" t="e">
        <f>VLOOKUP(Таблица91112282710[[#This Row],[ Название раздела Плана]],ТаблРазделПлана4[],2,FALSE)</f>
        <v>#N/A</v>
      </c>
      <c r="H754" s="14"/>
      <c r="I754" s="14"/>
      <c r="J754" s="17"/>
      <c r="K754" s="17"/>
      <c r="L754" s="52"/>
      <c r="M754" s="51" t="e">
        <f>VLOOKUP(Таблица91112282710[[#This Row],[Предмет закупки для учета исключений  в годовом объеме закупок (Код исключения СМСП)]],ТаблИсключ,2,FALSE)</f>
        <v>#N/A</v>
      </c>
      <c r="N754" s="20"/>
      <c r="O754" s="12"/>
      <c r="P754" s="37"/>
      <c r="Q754" s="12"/>
      <c r="R754" s="12"/>
      <c r="S754" s="12"/>
      <c r="T754" s="16" t="e">
        <f>VLOOKUP(Таблица91112282710[[#This Row],[Ставка НДС]],ТаблицаСтавкиНДС[],2,FALSE)</f>
        <v>#N/A</v>
      </c>
      <c r="U754" s="6"/>
      <c r="V754" t="e">
        <f>VLOOKUP(Таблица91112282710[[#This Row],[Название источника финансирования]],ТаблИстФинанс[],2,FALSE)</f>
        <v>#N/A</v>
      </c>
      <c r="W754" s="2"/>
      <c r="X754" s="14"/>
      <c r="Y754" s="13"/>
      <c r="Z754" s="13"/>
      <c r="AA754" s="13"/>
      <c r="AB754" s="13"/>
      <c r="AC754" s="17"/>
      <c r="AD754" s="17"/>
      <c r="AE754" s="20"/>
      <c r="AF754" s="20"/>
      <c r="AG754" s="6"/>
      <c r="AH754" t="e">
        <f>VLOOKUP(Таблица91112282710[[#This Row],[Название способа закупки]],ТаблСпосЗакуп[],2,FALSE)</f>
        <v>#N/A</v>
      </c>
      <c r="AI754" s="6"/>
      <c r="AJ754" t="e">
        <f>VLOOKUP(Таблица91112282710[[#This Row],[Название формы конкурентной закупки]],ТаблФормЗакуп[],2,FALSE)</f>
        <v>#N/A</v>
      </c>
      <c r="AM754" s="14"/>
      <c r="AN754" s="14"/>
      <c r="AO754" s="15"/>
      <c r="AP754" s="14"/>
      <c r="AQ754" s="14"/>
      <c r="AR754" s="14"/>
      <c r="AT754" s="2"/>
      <c r="AV754" s="6"/>
      <c r="AW754" t="e">
        <f>VLOOKUP(Таблица91112282710[[#This Row],[Название ПД1 для согласования]],ТаблПодрГазпром[],2,FALSE)</f>
        <v>#N/A</v>
      </c>
      <c r="AX754" s="6"/>
      <c r="AY754" t="e">
        <f>VLOOKUP(Таблица91112282710[[#This Row],[Название ПД2 для согласования]],ТаблПодрГазпром[],2,FALSE)</f>
        <v>#N/A</v>
      </c>
      <c r="AZ754" s="6"/>
      <c r="BA754" t="e">
        <f>VLOOKUP(Таблица91112282710[[#This Row],[Название ПД3 для согласования]],ТаблПодрГазпром[],2,FALSE)</f>
        <v>#N/A</v>
      </c>
      <c r="BB754" s="6"/>
      <c r="BC754" t="e">
        <f>VLOOKUP(Таблица91112282710[[#This Row],[Название ПД4 для согласования]],ТаблПодрГазпром[],2,FALSE)</f>
        <v>#N/A</v>
      </c>
      <c r="BD754" s="6"/>
      <c r="BE754" t="e">
        <f>VLOOKUP(Таблица91112282710[[#This Row],[Название ПД5 для согласования]],ТаблПодрГазпром[],2,FALSE)</f>
        <v>#N/A</v>
      </c>
      <c r="BF754" s="2"/>
      <c r="BG754" s="12"/>
      <c r="BH754" s="12"/>
      <c r="BI754" s="6"/>
      <c r="BJ754" t="e">
        <f>VLOOKUP(Таблица91112282710[[#This Row],[Название направления закупки]],ТаблНапрЗакуп[],2,FALSE)</f>
        <v>#N/A</v>
      </c>
      <c r="BK754" s="14"/>
      <c r="BL754" s="43" t="e">
        <f>VLOOKUP(Таблица91112282710[[#This Row],[Наименование подразделения-заявителя закупки (только для закупок ОАО "Газпром")]],ТаблПодрГазпром[],2,FALSE)</f>
        <v>#N/A</v>
      </c>
      <c r="BM754" s="14"/>
    </row>
    <row r="755" spans="1:65" x14ac:dyDescent="0.25">
      <c r="A755" s="2"/>
      <c r="B755" s="16"/>
      <c r="C755" s="6"/>
      <c r="D755" t="e">
        <f>VLOOKUP(Таблица91112282710[[#This Row],[Название документа, основания для закупки]],ТаблОснЗакуп[],2,FALSE)</f>
        <v>#N/A</v>
      </c>
      <c r="E755" s="2"/>
      <c r="F755" s="6"/>
      <c r="G755" s="41" t="e">
        <f>VLOOKUP(Таблица91112282710[[#This Row],[ Название раздела Плана]],ТаблРазделПлана4[],2,FALSE)</f>
        <v>#N/A</v>
      </c>
      <c r="H755" s="14"/>
      <c r="I755" s="14"/>
      <c r="J755" s="17"/>
      <c r="K755" s="17"/>
      <c r="L755" s="52"/>
      <c r="M755" s="51" t="e">
        <f>VLOOKUP(Таблица91112282710[[#This Row],[Предмет закупки для учета исключений  в годовом объеме закупок (Код исключения СМСП)]],ТаблИсключ,2,FALSE)</f>
        <v>#N/A</v>
      </c>
      <c r="N755" s="20"/>
      <c r="O755" s="12"/>
      <c r="P755" s="37"/>
      <c r="Q755" s="12"/>
      <c r="R755" s="12"/>
      <c r="S755" s="12"/>
      <c r="T755" s="16" t="e">
        <f>VLOOKUP(Таблица91112282710[[#This Row],[Ставка НДС]],ТаблицаСтавкиНДС[],2,FALSE)</f>
        <v>#N/A</v>
      </c>
      <c r="U755" s="6"/>
      <c r="V755" t="e">
        <f>VLOOKUP(Таблица91112282710[[#This Row],[Название источника финансирования]],ТаблИстФинанс[],2,FALSE)</f>
        <v>#N/A</v>
      </c>
      <c r="W755" s="2"/>
      <c r="X755" s="14"/>
      <c r="Y755" s="13"/>
      <c r="Z755" s="13"/>
      <c r="AA755" s="13"/>
      <c r="AB755" s="13"/>
      <c r="AC755" s="17"/>
      <c r="AD755" s="17"/>
      <c r="AE755" s="20"/>
      <c r="AF755" s="20"/>
      <c r="AG755" s="6"/>
      <c r="AH755" t="e">
        <f>VLOOKUP(Таблица91112282710[[#This Row],[Название способа закупки]],ТаблСпосЗакуп[],2,FALSE)</f>
        <v>#N/A</v>
      </c>
      <c r="AI755" s="6"/>
      <c r="AJ755" t="e">
        <f>VLOOKUP(Таблица91112282710[[#This Row],[Название формы конкурентной закупки]],ТаблФормЗакуп[],2,FALSE)</f>
        <v>#N/A</v>
      </c>
      <c r="AM755" s="14"/>
      <c r="AN755" s="14"/>
      <c r="AO755" s="15"/>
      <c r="AP755" s="14"/>
      <c r="AQ755" s="14"/>
      <c r="AR755" s="14"/>
      <c r="AT755" s="2"/>
      <c r="AV755" s="6"/>
      <c r="AW755" t="e">
        <f>VLOOKUP(Таблица91112282710[[#This Row],[Название ПД1 для согласования]],ТаблПодрГазпром[],2,FALSE)</f>
        <v>#N/A</v>
      </c>
      <c r="AX755" s="6"/>
      <c r="AY755" t="e">
        <f>VLOOKUP(Таблица91112282710[[#This Row],[Название ПД2 для согласования]],ТаблПодрГазпром[],2,FALSE)</f>
        <v>#N/A</v>
      </c>
      <c r="AZ755" s="6"/>
      <c r="BA755" t="e">
        <f>VLOOKUP(Таблица91112282710[[#This Row],[Название ПД3 для согласования]],ТаблПодрГазпром[],2,FALSE)</f>
        <v>#N/A</v>
      </c>
      <c r="BB755" s="6"/>
      <c r="BC755" t="e">
        <f>VLOOKUP(Таблица91112282710[[#This Row],[Название ПД4 для согласования]],ТаблПодрГазпром[],2,FALSE)</f>
        <v>#N/A</v>
      </c>
      <c r="BD755" s="6"/>
      <c r="BE755" t="e">
        <f>VLOOKUP(Таблица91112282710[[#This Row],[Название ПД5 для согласования]],ТаблПодрГазпром[],2,FALSE)</f>
        <v>#N/A</v>
      </c>
      <c r="BF755" s="2"/>
      <c r="BG755" s="12"/>
      <c r="BH755" s="12"/>
      <c r="BI755" s="6"/>
      <c r="BJ755" t="e">
        <f>VLOOKUP(Таблица91112282710[[#This Row],[Название направления закупки]],ТаблНапрЗакуп[],2,FALSE)</f>
        <v>#N/A</v>
      </c>
      <c r="BK755" s="14"/>
      <c r="BL755" s="44" t="e">
        <f>VLOOKUP(Таблица91112282710[[#This Row],[Наименование подразделения-заявителя закупки (только для закупок ОАО "Газпром")]],ТаблПодрГазпром[],2,FALSE)</f>
        <v>#N/A</v>
      </c>
      <c r="BM755" s="14"/>
    </row>
    <row r="756" spans="1:65" x14ac:dyDescent="0.25">
      <c r="A756" s="2"/>
      <c r="B756" s="16"/>
      <c r="C756" s="6"/>
      <c r="D756" t="e">
        <f>VLOOKUP(Таблица91112282710[[#This Row],[Название документа, основания для закупки]],ТаблОснЗакуп[],2,FALSE)</f>
        <v>#N/A</v>
      </c>
      <c r="E756" s="2"/>
      <c r="F756" s="6"/>
      <c r="G756" s="41" t="e">
        <f>VLOOKUP(Таблица91112282710[[#This Row],[ Название раздела Плана]],ТаблРазделПлана4[],2,FALSE)</f>
        <v>#N/A</v>
      </c>
      <c r="H756" s="14"/>
      <c r="I756" s="14"/>
      <c r="J756" s="17"/>
      <c r="K756" s="17"/>
      <c r="L756" s="52"/>
      <c r="M756" s="51" t="e">
        <f>VLOOKUP(Таблица91112282710[[#This Row],[Предмет закупки для учета исключений  в годовом объеме закупок (Код исключения СМСП)]],ТаблИсключ,2,FALSE)</f>
        <v>#N/A</v>
      </c>
      <c r="N756" s="20"/>
      <c r="O756" s="12"/>
      <c r="P756" s="37"/>
      <c r="Q756" s="12"/>
      <c r="R756" s="12"/>
      <c r="S756" s="12"/>
      <c r="T756" s="16" t="e">
        <f>VLOOKUP(Таблица91112282710[[#This Row],[Ставка НДС]],ТаблицаСтавкиНДС[],2,FALSE)</f>
        <v>#N/A</v>
      </c>
      <c r="U756" s="6"/>
      <c r="V756" t="e">
        <f>VLOOKUP(Таблица91112282710[[#This Row],[Название источника финансирования]],ТаблИстФинанс[],2,FALSE)</f>
        <v>#N/A</v>
      </c>
      <c r="W756" s="2"/>
      <c r="X756" s="14"/>
      <c r="Y756" s="13"/>
      <c r="Z756" s="13"/>
      <c r="AA756" s="13"/>
      <c r="AB756" s="13"/>
      <c r="AC756" s="17"/>
      <c r="AD756" s="17"/>
      <c r="AE756" s="20"/>
      <c r="AF756" s="20"/>
      <c r="AG756" s="6"/>
      <c r="AH756" t="e">
        <f>VLOOKUP(Таблица91112282710[[#This Row],[Название способа закупки]],ТаблСпосЗакуп[],2,FALSE)</f>
        <v>#N/A</v>
      </c>
      <c r="AI756" s="6"/>
      <c r="AJ756" t="e">
        <f>VLOOKUP(Таблица91112282710[[#This Row],[Название формы конкурентной закупки]],ТаблФормЗакуп[],2,FALSE)</f>
        <v>#N/A</v>
      </c>
      <c r="AM756" s="14"/>
      <c r="AN756" s="14"/>
      <c r="AO756" s="15"/>
      <c r="AP756" s="14"/>
      <c r="AQ756" s="14"/>
      <c r="AR756" s="14"/>
      <c r="AT756" s="2"/>
      <c r="AV756" s="6"/>
      <c r="AW756" t="e">
        <f>VLOOKUP(Таблица91112282710[[#This Row],[Название ПД1 для согласования]],ТаблПодрГазпром[],2,FALSE)</f>
        <v>#N/A</v>
      </c>
      <c r="AX756" s="6"/>
      <c r="AY756" t="e">
        <f>VLOOKUP(Таблица91112282710[[#This Row],[Название ПД2 для согласования]],ТаблПодрГазпром[],2,FALSE)</f>
        <v>#N/A</v>
      </c>
      <c r="AZ756" s="6"/>
      <c r="BA756" t="e">
        <f>VLOOKUP(Таблица91112282710[[#This Row],[Название ПД3 для согласования]],ТаблПодрГазпром[],2,FALSE)</f>
        <v>#N/A</v>
      </c>
      <c r="BB756" s="6"/>
      <c r="BC756" t="e">
        <f>VLOOKUP(Таблица91112282710[[#This Row],[Название ПД4 для согласования]],ТаблПодрГазпром[],2,FALSE)</f>
        <v>#N/A</v>
      </c>
      <c r="BD756" s="6"/>
      <c r="BE756" t="e">
        <f>VLOOKUP(Таблица91112282710[[#This Row],[Название ПД5 для согласования]],ТаблПодрГазпром[],2,FALSE)</f>
        <v>#N/A</v>
      </c>
      <c r="BF756" s="2"/>
      <c r="BG756" s="12"/>
      <c r="BH756" s="12"/>
      <c r="BI756" s="6"/>
      <c r="BJ756" t="e">
        <f>VLOOKUP(Таблица91112282710[[#This Row],[Название направления закупки]],ТаблНапрЗакуп[],2,FALSE)</f>
        <v>#N/A</v>
      </c>
      <c r="BK756" s="14"/>
      <c r="BL756" s="43" t="e">
        <f>VLOOKUP(Таблица91112282710[[#This Row],[Наименование подразделения-заявителя закупки (только для закупок ОАО "Газпром")]],ТаблПодрГазпром[],2,FALSE)</f>
        <v>#N/A</v>
      </c>
      <c r="BM756" s="14"/>
    </row>
    <row r="757" spans="1:65" x14ac:dyDescent="0.25">
      <c r="A757" s="2"/>
      <c r="B757" s="16"/>
      <c r="C757" s="6"/>
      <c r="D757" t="e">
        <f>VLOOKUP(Таблица91112282710[[#This Row],[Название документа, основания для закупки]],ТаблОснЗакуп[],2,FALSE)</f>
        <v>#N/A</v>
      </c>
      <c r="E757" s="2"/>
      <c r="F757" s="6"/>
      <c r="G757" s="41" t="e">
        <f>VLOOKUP(Таблица91112282710[[#This Row],[ Название раздела Плана]],ТаблРазделПлана4[],2,FALSE)</f>
        <v>#N/A</v>
      </c>
      <c r="H757" s="14"/>
      <c r="I757" s="14"/>
      <c r="J757" s="17"/>
      <c r="K757" s="17"/>
      <c r="L757" s="52"/>
      <c r="M757" s="51" t="e">
        <f>VLOOKUP(Таблица91112282710[[#This Row],[Предмет закупки для учета исключений  в годовом объеме закупок (Код исключения СМСП)]],ТаблИсключ,2,FALSE)</f>
        <v>#N/A</v>
      </c>
      <c r="N757" s="20"/>
      <c r="O757" s="12"/>
      <c r="P757" s="37"/>
      <c r="Q757" s="12"/>
      <c r="R757" s="12"/>
      <c r="S757" s="12"/>
      <c r="T757" s="16" t="e">
        <f>VLOOKUP(Таблица91112282710[[#This Row],[Ставка НДС]],ТаблицаСтавкиНДС[],2,FALSE)</f>
        <v>#N/A</v>
      </c>
      <c r="U757" s="6"/>
      <c r="V757" t="e">
        <f>VLOOKUP(Таблица91112282710[[#This Row],[Название источника финансирования]],ТаблИстФинанс[],2,FALSE)</f>
        <v>#N/A</v>
      </c>
      <c r="W757" s="2"/>
      <c r="X757" s="14"/>
      <c r="Y757" s="13"/>
      <c r="Z757" s="13"/>
      <c r="AA757" s="13"/>
      <c r="AB757" s="13"/>
      <c r="AC757" s="17"/>
      <c r="AD757" s="17"/>
      <c r="AE757" s="20"/>
      <c r="AF757" s="20"/>
      <c r="AG757" s="6"/>
      <c r="AH757" t="e">
        <f>VLOOKUP(Таблица91112282710[[#This Row],[Название способа закупки]],ТаблСпосЗакуп[],2,FALSE)</f>
        <v>#N/A</v>
      </c>
      <c r="AI757" s="6"/>
      <c r="AJ757" t="e">
        <f>VLOOKUP(Таблица91112282710[[#This Row],[Название формы конкурентной закупки]],ТаблФормЗакуп[],2,FALSE)</f>
        <v>#N/A</v>
      </c>
      <c r="AM757" s="14"/>
      <c r="AN757" s="14"/>
      <c r="AO757" s="15"/>
      <c r="AP757" s="14"/>
      <c r="AQ757" s="14"/>
      <c r="AR757" s="14"/>
      <c r="AT757" s="2"/>
      <c r="AV757" s="6"/>
      <c r="AW757" t="e">
        <f>VLOOKUP(Таблица91112282710[[#This Row],[Название ПД1 для согласования]],ТаблПодрГазпром[],2,FALSE)</f>
        <v>#N/A</v>
      </c>
      <c r="AX757" s="6"/>
      <c r="AY757" t="e">
        <f>VLOOKUP(Таблица91112282710[[#This Row],[Название ПД2 для согласования]],ТаблПодрГазпром[],2,FALSE)</f>
        <v>#N/A</v>
      </c>
      <c r="AZ757" s="6"/>
      <c r="BA757" t="e">
        <f>VLOOKUP(Таблица91112282710[[#This Row],[Название ПД3 для согласования]],ТаблПодрГазпром[],2,FALSE)</f>
        <v>#N/A</v>
      </c>
      <c r="BB757" s="6"/>
      <c r="BC757" t="e">
        <f>VLOOKUP(Таблица91112282710[[#This Row],[Название ПД4 для согласования]],ТаблПодрГазпром[],2,FALSE)</f>
        <v>#N/A</v>
      </c>
      <c r="BD757" s="6"/>
      <c r="BE757" t="e">
        <f>VLOOKUP(Таблица91112282710[[#This Row],[Название ПД5 для согласования]],ТаблПодрГазпром[],2,FALSE)</f>
        <v>#N/A</v>
      </c>
      <c r="BF757" s="2"/>
      <c r="BG757" s="12"/>
      <c r="BH757" s="12"/>
      <c r="BI757" s="6"/>
      <c r="BJ757" t="e">
        <f>VLOOKUP(Таблица91112282710[[#This Row],[Название направления закупки]],ТаблНапрЗакуп[],2,FALSE)</f>
        <v>#N/A</v>
      </c>
      <c r="BK757" s="14"/>
      <c r="BL757" s="44" t="e">
        <f>VLOOKUP(Таблица91112282710[[#This Row],[Наименование подразделения-заявителя закупки (только для закупок ОАО "Газпром")]],ТаблПодрГазпром[],2,FALSE)</f>
        <v>#N/A</v>
      </c>
      <c r="BM757" s="14"/>
    </row>
    <row r="758" spans="1:65" x14ac:dyDescent="0.25">
      <c r="A758" s="2"/>
      <c r="B758" s="16"/>
      <c r="C758" s="6"/>
      <c r="D758" t="e">
        <f>VLOOKUP(Таблица91112282710[[#This Row],[Название документа, основания для закупки]],ТаблОснЗакуп[],2,FALSE)</f>
        <v>#N/A</v>
      </c>
      <c r="E758" s="2"/>
      <c r="F758" s="6"/>
      <c r="G758" s="41" t="e">
        <f>VLOOKUP(Таблица91112282710[[#This Row],[ Название раздела Плана]],ТаблРазделПлана4[],2,FALSE)</f>
        <v>#N/A</v>
      </c>
      <c r="H758" s="14"/>
      <c r="I758" s="14"/>
      <c r="J758" s="17"/>
      <c r="K758" s="17"/>
      <c r="L758" s="52"/>
      <c r="M758" s="51" t="e">
        <f>VLOOKUP(Таблица91112282710[[#This Row],[Предмет закупки для учета исключений  в годовом объеме закупок (Код исключения СМСП)]],ТаблИсключ,2,FALSE)</f>
        <v>#N/A</v>
      </c>
      <c r="N758" s="20"/>
      <c r="O758" s="12"/>
      <c r="P758" s="37"/>
      <c r="Q758" s="12"/>
      <c r="R758" s="12"/>
      <c r="S758" s="12"/>
      <c r="T758" s="16" t="e">
        <f>VLOOKUP(Таблица91112282710[[#This Row],[Ставка НДС]],ТаблицаСтавкиНДС[],2,FALSE)</f>
        <v>#N/A</v>
      </c>
      <c r="U758" s="6"/>
      <c r="V758" t="e">
        <f>VLOOKUP(Таблица91112282710[[#This Row],[Название источника финансирования]],ТаблИстФинанс[],2,FALSE)</f>
        <v>#N/A</v>
      </c>
      <c r="W758" s="2"/>
      <c r="X758" s="14"/>
      <c r="Y758" s="13"/>
      <c r="Z758" s="13"/>
      <c r="AA758" s="13"/>
      <c r="AB758" s="13"/>
      <c r="AC758" s="17"/>
      <c r="AD758" s="17"/>
      <c r="AE758" s="20"/>
      <c r="AF758" s="20"/>
      <c r="AG758" s="6"/>
      <c r="AH758" t="e">
        <f>VLOOKUP(Таблица91112282710[[#This Row],[Название способа закупки]],ТаблСпосЗакуп[],2,FALSE)</f>
        <v>#N/A</v>
      </c>
      <c r="AI758" s="6"/>
      <c r="AJ758" t="e">
        <f>VLOOKUP(Таблица91112282710[[#This Row],[Название формы конкурентной закупки]],ТаблФормЗакуп[],2,FALSE)</f>
        <v>#N/A</v>
      </c>
      <c r="AM758" s="14"/>
      <c r="AN758" s="14"/>
      <c r="AO758" s="15"/>
      <c r="AP758" s="14"/>
      <c r="AQ758" s="14"/>
      <c r="AR758" s="14"/>
      <c r="AT758" s="2"/>
      <c r="AV758" s="6"/>
      <c r="AW758" t="e">
        <f>VLOOKUP(Таблица91112282710[[#This Row],[Название ПД1 для согласования]],ТаблПодрГазпром[],2,FALSE)</f>
        <v>#N/A</v>
      </c>
      <c r="AX758" s="6"/>
      <c r="AY758" t="e">
        <f>VLOOKUP(Таблица91112282710[[#This Row],[Название ПД2 для согласования]],ТаблПодрГазпром[],2,FALSE)</f>
        <v>#N/A</v>
      </c>
      <c r="AZ758" s="6"/>
      <c r="BA758" t="e">
        <f>VLOOKUP(Таблица91112282710[[#This Row],[Название ПД3 для согласования]],ТаблПодрГазпром[],2,FALSE)</f>
        <v>#N/A</v>
      </c>
      <c r="BB758" s="6"/>
      <c r="BC758" t="e">
        <f>VLOOKUP(Таблица91112282710[[#This Row],[Название ПД4 для согласования]],ТаблПодрГазпром[],2,FALSE)</f>
        <v>#N/A</v>
      </c>
      <c r="BD758" s="6"/>
      <c r="BE758" t="e">
        <f>VLOOKUP(Таблица91112282710[[#This Row],[Название ПД5 для согласования]],ТаблПодрГазпром[],2,FALSE)</f>
        <v>#N/A</v>
      </c>
      <c r="BF758" s="2"/>
      <c r="BG758" s="12"/>
      <c r="BH758" s="12"/>
      <c r="BI758" s="6"/>
      <c r="BJ758" t="e">
        <f>VLOOKUP(Таблица91112282710[[#This Row],[Название направления закупки]],ТаблНапрЗакуп[],2,FALSE)</f>
        <v>#N/A</v>
      </c>
      <c r="BK758" s="14"/>
      <c r="BL758" s="43" t="e">
        <f>VLOOKUP(Таблица91112282710[[#This Row],[Наименование подразделения-заявителя закупки (только для закупок ОАО "Газпром")]],ТаблПодрГазпром[],2,FALSE)</f>
        <v>#N/A</v>
      </c>
      <c r="BM758" s="14"/>
    </row>
    <row r="759" spans="1:65" x14ac:dyDescent="0.25">
      <c r="A759" s="2"/>
      <c r="B759" s="16"/>
      <c r="C759" s="6"/>
      <c r="D759" t="e">
        <f>VLOOKUP(Таблица91112282710[[#This Row],[Название документа, основания для закупки]],ТаблОснЗакуп[],2,FALSE)</f>
        <v>#N/A</v>
      </c>
      <c r="E759" s="2"/>
      <c r="F759" s="6"/>
      <c r="G759" s="41" t="e">
        <f>VLOOKUP(Таблица91112282710[[#This Row],[ Название раздела Плана]],ТаблРазделПлана4[],2,FALSE)</f>
        <v>#N/A</v>
      </c>
      <c r="H759" s="14"/>
      <c r="I759" s="14"/>
      <c r="J759" s="17"/>
      <c r="K759" s="17"/>
      <c r="L759" s="52"/>
      <c r="M759" s="51" t="e">
        <f>VLOOKUP(Таблица91112282710[[#This Row],[Предмет закупки для учета исключений  в годовом объеме закупок (Код исключения СМСП)]],ТаблИсключ,2,FALSE)</f>
        <v>#N/A</v>
      </c>
      <c r="N759" s="20"/>
      <c r="O759" s="12"/>
      <c r="P759" s="37"/>
      <c r="Q759" s="12"/>
      <c r="R759" s="12"/>
      <c r="S759" s="12"/>
      <c r="T759" s="16" t="e">
        <f>VLOOKUP(Таблица91112282710[[#This Row],[Ставка НДС]],ТаблицаСтавкиНДС[],2,FALSE)</f>
        <v>#N/A</v>
      </c>
      <c r="U759" s="6"/>
      <c r="V759" t="e">
        <f>VLOOKUP(Таблица91112282710[[#This Row],[Название источника финансирования]],ТаблИстФинанс[],2,FALSE)</f>
        <v>#N/A</v>
      </c>
      <c r="W759" s="2"/>
      <c r="X759" s="14"/>
      <c r="Y759" s="13"/>
      <c r="Z759" s="13"/>
      <c r="AA759" s="13"/>
      <c r="AB759" s="13"/>
      <c r="AC759" s="17"/>
      <c r="AD759" s="17"/>
      <c r="AE759" s="20"/>
      <c r="AF759" s="20"/>
      <c r="AG759" s="6"/>
      <c r="AH759" t="e">
        <f>VLOOKUP(Таблица91112282710[[#This Row],[Название способа закупки]],ТаблСпосЗакуп[],2,FALSE)</f>
        <v>#N/A</v>
      </c>
      <c r="AI759" s="6"/>
      <c r="AJ759" t="e">
        <f>VLOOKUP(Таблица91112282710[[#This Row],[Название формы конкурентной закупки]],ТаблФормЗакуп[],2,FALSE)</f>
        <v>#N/A</v>
      </c>
      <c r="AM759" s="14"/>
      <c r="AN759" s="14"/>
      <c r="AO759" s="15"/>
      <c r="AP759" s="14"/>
      <c r="AQ759" s="14"/>
      <c r="AR759" s="14"/>
      <c r="AT759" s="2"/>
      <c r="AV759" s="6"/>
      <c r="AW759" t="e">
        <f>VLOOKUP(Таблица91112282710[[#This Row],[Название ПД1 для согласования]],ТаблПодрГазпром[],2,FALSE)</f>
        <v>#N/A</v>
      </c>
      <c r="AX759" s="6"/>
      <c r="AY759" t="e">
        <f>VLOOKUP(Таблица91112282710[[#This Row],[Название ПД2 для согласования]],ТаблПодрГазпром[],2,FALSE)</f>
        <v>#N/A</v>
      </c>
      <c r="AZ759" s="6"/>
      <c r="BA759" t="e">
        <f>VLOOKUP(Таблица91112282710[[#This Row],[Название ПД3 для согласования]],ТаблПодрГазпром[],2,FALSE)</f>
        <v>#N/A</v>
      </c>
      <c r="BB759" s="6"/>
      <c r="BC759" t="e">
        <f>VLOOKUP(Таблица91112282710[[#This Row],[Название ПД4 для согласования]],ТаблПодрГазпром[],2,FALSE)</f>
        <v>#N/A</v>
      </c>
      <c r="BD759" s="6"/>
      <c r="BE759" t="e">
        <f>VLOOKUP(Таблица91112282710[[#This Row],[Название ПД5 для согласования]],ТаблПодрГазпром[],2,FALSE)</f>
        <v>#N/A</v>
      </c>
      <c r="BF759" s="2"/>
      <c r="BG759" s="12"/>
      <c r="BH759" s="12"/>
      <c r="BI759" s="6"/>
      <c r="BJ759" t="e">
        <f>VLOOKUP(Таблица91112282710[[#This Row],[Название направления закупки]],ТаблНапрЗакуп[],2,FALSE)</f>
        <v>#N/A</v>
      </c>
      <c r="BK759" s="14"/>
      <c r="BL759" s="44" t="e">
        <f>VLOOKUP(Таблица91112282710[[#This Row],[Наименование подразделения-заявителя закупки (только для закупок ОАО "Газпром")]],ТаблПодрГазпром[],2,FALSE)</f>
        <v>#N/A</v>
      </c>
      <c r="BM759" s="14"/>
    </row>
    <row r="760" spans="1:65" x14ac:dyDescent="0.25">
      <c r="A760" s="2"/>
      <c r="B760" s="16"/>
      <c r="C760" s="6"/>
      <c r="D760" t="e">
        <f>VLOOKUP(Таблица91112282710[[#This Row],[Название документа, основания для закупки]],ТаблОснЗакуп[],2,FALSE)</f>
        <v>#N/A</v>
      </c>
      <c r="E760" s="2"/>
      <c r="F760" s="6"/>
      <c r="G760" s="41" t="e">
        <f>VLOOKUP(Таблица91112282710[[#This Row],[ Название раздела Плана]],ТаблРазделПлана4[],2,FALSE)</f>
        <v>#N/A</v>
      </c>
      <c r="H760" s="14"/>
      <c r="I760" s="14"/>
      <c r="J760" s="17"/>
      <c r="K760" s="17"/>
      <c r="L760" s="52"/>
      <c r="M760" s="51" t="e">
        <f>VLOOKUP(Таблица91112282710[[#This Row],[Предмет закупки для учета исключений  в годовом объеме закупок (Код исключения СМСП)]],ТаблИсключ,2,FALSE)</f>
        <v>#N/A</v>
      </c>
      <c r="N760" s="20"/>
      <c r="O760" s="12"/>
      <c r="P760" s="37"/>
      <c r="Q760" s="12"/>
      <c r="R760" s="12"/>
      <c r="S760" s="12"/>
      <c r="T760" s="16" t="e">
        <f>VLOOKUP(Таблица91112282710[[#This Row],[Ставка НДС]],ТаблицаСтавкиНДС[],2,FALSE)</f>
        <v>#N/A</v>
      </c>
      <c r="U760" s="6"/>
      <c r="V760" t="e">
        <f>VLOOKUP(Таблица91112282710[[#This Row],[Название источника финансирования]],ТаблИстФинанс[],2,FALSE)</f>
        <v>#N/A</v>
      </c>
      <c r="W760" s="2"/>
      <c r="X760" s="14"/>
      <c r="Y760" s="13"/>
      <c r="Z760" s="13"/>
      <c r="AA760" s="13"/>
      <c r="AB760" s="13"/>
      <c r="AC760" s="17"/>
      <c r="AD760" s="17"/>
      <c r="AE760" s="20"/>
      <c r="AF760" s="20"/>
      <c r="AG760" s="6"/>
      <c r="AH760" t="e">
        <f>VLOOKUP(Таблица91112282710[[#This Row],[Название способа закупки]],ТаблСпосЗакуп[],2,FALSE)</f>
        <v>#N/A</v>
      </c>
      <c r="AI760" s="6"/>
      <c r="AJ760" t="e">
        <f>VLOOKUP(Таблица91112282710[[#This Row],[Название формы конкурентной закупки]],ТаблФормЗакуп[],2,FALSE)</f>
        <v>#N/A</v>
      </c>
      <c r="AM760" s="14"/>
      <c r="AN760" s="14"/>
      <c r="AO760" s="15"/>
      <c r="AP760" s="14"/>
      <c r="AQ760" s="14"/>
      <c r="AR760" s="14"/>
      <c r="AT760" s="2"/>
      <c r="AV760" s="6"/>
      <c r="AW760" t="e">
        <f>VLOOKUP(Таблица91112282710[[#This Row],[Название ПД1 для согласования]],ТаблПодрГазпром[],2,FALSE)</f>
        <v>#N/A</v>
      </c>
      <c r="AX760" s="6"/>
      <c r="AY760" t="e">
        <f>VLOOKUP(Таблица91112282710[[#This Row],[Название ПД2 для согласования]],ТаблПодрГазпром[],2,FALSE)</f>
        <v>#N/A</v>
      </c>
      <c r="AZ760" s="6"/>
      <c r="BA760" t="e">
        <f>VLOOKUP(Таблица91112282710[[#This Row],[Название ПД3 для согласования]],ТаблПодрГазпром[],2,FALSE)</f>
        <v>#N/A</v>
      </c>
      <c r="BB760" s="6"/>
      <c r="BC760" t="e">
        <f>VLOOKUP(Таблица91112282710[[#This Row],[Название ПД4 для согласования]],ТаблПодрГазпром[],2,FALSE)</f>
        <v>#N/A</v>
      </c>
      <c r="BD760" s="6"/>
      <c r="BE760" t="e">
        <f>VLOOKUP(Таблица91112282710[[#This Row],[Название ПД5 для согласования]],ТаблПодрГазпром[],2,FALSE)</f>
        <v>#N/A</v>
      </c>
      <c r="BF760" s="2"/>
      <c r="BG760" s="12"/>
      <c r="BH760" s="12"/>
      <c r="BI760" s="6"/>
      <c r="BJ760" t="e">
        <f>VLOOKUP(Таблица91112282710[[#This Row],[Название направления закупки]],ТаблНапрЗакуп[],2,FALSE)</f>
        <v>#N/A</v>
      </c>
      <c r="BK760" s="14"/>
      <c r="BL760" s="43" t="e">
        <f>VLOOKUP(Таблица91112282710[[#This Row],[Наименование подразделения-заявителя закупки (только для закупок ОАО "Газпром")]],ТаблПодрГазпром[],2,FALSE)</f>
        <v>#N/A</v>
      </c>
      <c r="BM760" s="14"/>
    </row>
    <row r="761" spans="1:65" x14ac:dyDescent="0.25">
      <c r="A761" s="2"/>
      <c r="B761" s="16"/>
      <c r="C761" s="6"/>
      <c r="D761" t="e">
        <f>VLOOKUP(Таблица91112282710[[#This Row],[Название документа, основания для закупки]],ТаблОснЗакуп[],2,FALSE)</f>
        <v>#N/A</v>
      </c>
      <c r="E761" s="2"/>
      <c r="F761" s="6"/>
      <c r="G761" s="41" t="e">
        <f>VLOOKUP(Таблица91112282710[[#This Row],[ Название раздела Плана]],ТаблРазделПлана4[],2,FALSE)</f>
        <v>#N/A</v>
      </c>
      <c r="H761" s="14"/>
      <c r="I761" s="14"/>
      <c r="J761" s="17"/>
      <c r="K761" s="17"/>
      <c r="L761" s="52"/>
      <c r="M761" s="51" t="e">
        <f>VLOOKUP(Таблица91112282710[[#This Row],[Предмет закупки для учета исключений  в годовом объеме закупок (Код исключения СМСП)]],ТаблИсключ,2,FALSE)</f>
        <v>#N/A</v>
      </c>
      <c r="N761" s="20"/>
      <c r="O761" s="12"/>
      <c r="P761" s="37"/>
      <c r="Q761" s="12"/>
      <c r="R761" s="12"/>
      <c r="S761" s="12"/>
      <c r="T761" s="16" t="e">
        <f>VLOOKUP(Таблица91112282710[[#This Row],[Ставка НДС]],ТаблицаСтавкиНДС[],2,FALSE)</f>
        <v>#N/A</v>
      </c>
      <c r="U761" s="6"/>
      <c r="V761" t="e">
        <f>VLOOKUP(Таблица91112282710[[#This Row],[Название источника финансирования]],ТаблИстФинанс[],2,FALSE)</f>
        <v>#N/A</v>
      </c>
      <c r="W761" s="2"/>
      <c r="X761" s="14"/>
      <c r="Y761" s="13"/>
      <c r="Z761" s="13"/>
      <c r="AA761" s="13"/>
      <c r="AB761" s="13"/>
      <c r="AC761" s="17"/>
      <c r="AD761" s="17"/>
      <c r="AE761" s="20"/>
      <c r="AF761" s="20"/>
      <c r="AG761" s="6"/>
      <c r="AH761" t="e">
        <f>VLOOKUP(Таблица91112282710[[#This Row],[Название способа закупки]],ТаблСпосЗакуп[],2,FALSE)</f>
        <v>#N/A</v>
      </c>
      <c r="AI761" s="6"/>
      <c r="AJ761" t="e">
        <f>VLOOKUP(Таблица91112282710[[#This Row],[Название формы конкурентной закупки]],ТаблФормЗакуп[],2,FALSE)</f>
        <v>#N/A</v>
      </c>
      <c r="AM761" s="14"/>
      <c r="AN761" s="14"/>
      <c r="AO761" s="15"/>
      <c r="AP761" s="14"/>
      <c r="AQ761" s="14"/>
      <c r="AR761" s="14"/>
      <c r="AT761" s="2"/>
      <c r="AV761" s="6"/>
      <c r="AW761" t="e">
        <f>VLOOKUP(Таблица91112282710[[#This Row],[Название ПД1 для согласования]],ТаблПодрГазпром[],2,FALSE)</f>
        <v>#N/A</v>
      </c>
      <c r="AX761" s="6"/>
      <c r="AY761" t="e">
        <f>VLOOKUP(Таблица91112282710[[#This Row],[Название ПД2 для согласования]],ТаблПодрГазпром[],2,FALSE)</f>
        <v>#N/A</v>
      </c>
      <c r="AZ761" s="6"/>
      <c r="BA761" t="e">
        <f>VLOOKUP(Таблица91112282710[[#This Row],[Название ПД3 для согласования]],ТаблПодрГазпром[],2,FALSE)</f>
        <v>#N/A</v>
      </c>
      <c r="BB761" s="6"/>
      <c r="BC761" t="e">
        <f>VLOOKUP(Таблица91112282710[[#This Row],[Название ПД4 для согласования]],ТаблПодрГазпром[],2,FALSE)</f>
        <v>#N/A</v>
      </c>
      <c r="BD761" s="6"/>
      <c r="BE761" t="e">
        <f>VLOOKUP(Таблица91112282710[[#This Row],[Название ПД5 для согласования]],ТаблПодрГазпром[],2,FALSE)</f>
        <v>#N/A</v>
      </c>
      <c r="BF761" s="2"/>
      <c r="BG761" s="12"/>
      <c r="BH761" s="12"/>
      <c r="BI761" s="6"/>
      <c r="BJ761" t="e">
        <f>VLOOKUP(Таблица91112282710[[#This Row],[Название направления закупки]],ТаблНапрЗакуп[],2,FALSE)</f>
        <v>#N/A</v>
      </c>
      <c r="BK761" s="14"/>
      <c r="BL761" s="44" t="e">
        <f>VLOOKUP(Таблица91112282710[[#This Row],[Наименование подразделения-заявителя закупки (только для закупок ОАО "Газпром")]],ТаблПодрГазпром[],2,FALSE)</f>
        <v>#N/A</v>
      </c>
      <c r="BM761" s="14"/>
    </row>
    <row r="762" spans="1:65" x14ac:dyDescent="0.25">
      <c r="A762" s="2"/>
      <c r="B762" s="16"/>
      <c r="C762" s="6"/>
      <c r="D762" t="e">
        <f>VLOOKUP(Таблица91112282710[[#This Row],[Название документа, основания для закупки]],ТаблОснЗакуп[],2,FALSE)</f>
        <v>#N/A</v>
      </c>
      <c r="E762" s="2"/>
      <c r="F762" s="6"/>
      <c r="G762" s="41" t="e">
        <f>VLOOKUP(Таблица91112282710[[#This Row],[ Название раздела Плана]],ТаблРазделПлана4[],2,FALSE)</f>
        <v>#N/A</v>
      </c>
      <c r="H762" s="14"/>
      <c r="I762" s="14"/>
      <c r="J762" s="17"/>
      <c r="K762" s="17"/>
      <c r="L762" s="52"/>
      <c r="M762" s="51" t="e">
        <f>VLOOKUP(Таблица91112282710[[#This Row],[Предмет закупки для учета исключений  в годовом объеме закупок (Код исключения СМСП)]],ТаблИсключ,2,FALSE)</f>
        <v>#N/A</v>
      </c>
      <c r="N762" s="20"/>
      <c r="O762" s="12"/>
      <c r="P762" s="37"/>
      <c r="Q762" s="12"/>
      <c r="R762" s="12"/>
      <c r="S762" s="12"/>
      <c r="T762" s="16" t="e">
        <f>VLOOKUP(Таблица91112282710[[#This Row],[Ставка НДС]],ТаблицаСтавкиНДС[],2,FALSE)</f>
        <v>#N/A</v>
      </c>
      <c r="U762" s="6"/>
      <c r="V762" t="e">
        <f>VLOOKUP(Таблица91112282710[[#This Row],[Название источника финансирования]],ТаблИстФинанс[],2,FALSE)</f>
        <v>#N/A</v>
      </c>
      <c r="W762" s="2"/>
      <c r="X762" s="14"/>
      <c r="Y762" s="13"/>
      <c r="Z762" s="13"/>
      <c r="AA762" s="13"/>
      <c r="AB762" s="13"/>
      <c r="AC762" s="17"/>
      <c r="AD762" s="17"/>
      <c r="AE762" s="20"/>
      <c r="AF762" s="20"/>
      <c r="AG762" s="6"/>
      <c r="AH762" t="e">
        <f>VLOOKUP(Таблица91112282710[[#This Row],[Название способа закупки]],ТаблСпосЗакуп[],2,FALSE)</f>
        <v>#N/A</v>
      </c>
      <c r="AI762" s="6"/>
      <c r="AJ762" t="e">
        <f>VLOOKUP(Таблица91112282710[[#This Row],[Название формы конкурентной закупки]],ТаблФормЗакуп[],2,FALSE)</f>
        <v>#N/A</v>
      </c>
      <c r="AM762" s="14"/>
      <c r="AN762" s="14"/>
      <c r="AO762" s="15"/>
      <c r="AP762" s="14"/>
      <c r="AQ762" s="14"/>
      <c r="AR762" s="14"/>
      <c r="AT762" s="2"/>
      <c r="AV762" s="6"/>
      <c r="AW762" t="e">
        <f>VLOOKUP(Таблица91112282710[[#This Row],[Название ПД1 для согласования]],ТаблПодрГазпром[],2,FALSE)</f>
        <v>#N/A</v>
      </c>
      <c r="AX762" s="6"/>
      <c r="AY762" t="e">
        <f>VLOOKUP(Таблица91112282710[[#This Row],[Название ПД2 для согласования]],ТаблПодрГазпром[],2,FALSE)</f>
        <v>#N/A</v>
      </c>
      <c r="AZ762" s="6"/>
      <c r="BA762" t="e">
        <f>VLOOKUP(Таблица91112282710[[#This Row],[Название ПД3 для согласования]],ТаблПодрГазпром[],2,FALSE)</f>
        <v>#N/A</v>
      </c>
      <c r="BB762" s="6"/>
      <c r="BC762" t="e">
        <f>VLOOKUP(Таблица91112282710[[#This Row],[Название ПД4 для согласования]],ТаблПодрГазпром[],2,FALSE)</f>
        <v>#N/A</v>
      </c>
      <c r="BD762" s="6"/>
      <c r="BE762" t="e">
        <f>VLOOKUP(Таблица91112282710[[#This Row],[Название ПД5 для согласования]],ТаблПодрГазпром[],2,FALSE)</f>
        <v>#N/A</v>
      </c>
      <c r="BF762" s="2"/>
      <c r="BG762" s="12"/>
      <c r="BH762" s="12"/>
      <c r="BI762" s="6"/>
      <c r="BJ762" t="e">
        <f>VLOOKUP(Таблица91112282710[[#This Row],[Название направления закупки]],ТаблНапрЗакуп[],2,FALSE)</f>
        <v>#N/A</v>
      </c>
      <c r="BK762" s="14"/>
      <c r="BL762" s="43" t="e">
        <f>VLOOKUP(Таблица91112282710[[#This Row],[Наименование подразделения-заявителя закупки (только для закупок ОАО "Газпром")]],ТаблПодрГазпром[],2,FALSE)</f>
        <v>#N/A</v>
      </c>
      <c r="BM762" s="14"/>
    </row>
    <row r="763" spans="1:65" x14ac:dyDescent="0.25">
      <c r="A763" s="2"/>
      <c r="B763" s="16"/>
      <c r="C763" s="6"/>
      <c r="D763" t="e">
        <f>VLOOKUP(Таблица91112282710[[#This Row],[Название документа, основания для закупки]],ТаблОснЗакуп[],2,FALSE)</f>
        <v>#N/A</v>
      </c>
      <c r="E763" s="2"/>
      <c r="F763" s="6"/>
      <c r="G763" s="41" t="e">
        <f>VLOOKUP(Таблица91112282710[[#This Row],[ Название раздела Плана]],ТаблРазделПлана4[],2,FALSE)</f>
        <v>#N/A</v>
      </c>
      <c r="H763" s="14"/>
      <c r="I763" s="14"/>
      <c r="J763" s="17"/>
      <c r="K763" s="17"/>
      <c r="L763" s="52"/>
      <c r="M763" s="51" t="e">
        <f>VLOOKUP(Таблица91112282710[[#This Row],[Предмет закупки для учета исключений  в годовом объеме закупок (Код исключения СМСП)]],ТаблИсключ,2,FALSE)</f>
        <v>#N/A</v>
      </c>
      <c r="N763" s="20"/>
      <c r="O763" s="12"/>
      <c r="P763" s="37"/>
      <c r="Q763" s="12"/>
      <c r="R763" s="12"/>
      <c r="S763" s="12"/>
      <c r="T763" s="16" t="e">
        <f>VLOOKUP(Таблица91112282710[[#This Row],[Ставка НДС]],ТаблицаСтавкиНДС[],2,FALSE)</f>
        <v>#N/A</v>
      </c>
      <c r="U763" s="6"/>
      <c r="V763" t="e">
        <f>VLOOKUP(Таблица91112282710[[#This Row],[Название источника финансирования]],ТаблИстФинанс[],2,FALSE)</f>
        <v>#N/A</v>
      </c>
      <c r="W763" s="2"/>
      <c r="X763" s="14"/>
      <c r="Y763" s="13"/>
      <c r="Z763" s="13"/>
      <c r="AA763" s="13"/>
      <c r="AB763" s="13"/>
      <c r="AC763" s="17"/>
      <c r="AD763" s="17"/>
      <c r="AE763" s="20"/>
      <c r="AF763" s="20"/>
      <c r="AG763" s="6"/>
      <c r="AH763" t="e">
        <f>VLOOKUP(Таблица91112282710[[#This Row],[Название способа закупки]],ТаблСпосЗакуп[],2,FALSE)</f>
        <v>#N/A</v>
      </c>
      <c r="AI763" s="6"/>
      <c r="AJ763" t="e">
        <f>VLOOKUP(Таблица91112282710[[#This Row],[Название формы конкурентной закупки]],ТаблФормЗакуп[],2,FALSE)</f>
        <v>#N/A</v>
      </c>
      <c r="AM763" s="14"/>
      <c r="AN763" s="14"/>
      <c r="AO763" s="15"/>
      <c r="AP763" s="14"/>
      <c r="AQ763" s="14"/>
      <c r="AR763" s="14"/>
      <c r="AT763" s="2"/>
      <c r="AV763" s="6"/>
      <c r="AW763" t="e">
        <f>VLOOKUP(Таблица91112282710[[#This Row],[Название ПД1 для согласования]],ТаблПодрГазпром[],2,FALSE)</f>
        <v>#N/A</v>
      </c>
      <c r="AX763" s="6"/>
      <c r="AY763" t="e">
        <f>VLOOKUP(Таблица91112282710[[#This Row],[Название ПД2 для согласования]],ТаблПодрГазпром[],2,FALSE)</f>
        <v>#N/A</v>
      </c>
      <c r="AZ763" s="6"/>
      <c r="BA763" t="e">
        <f>VLOOKUP(Таблица91112282710[[#This Row],[Название ПД3 для согласования]],ТаблПодрГазпром[],2,FALSE)</f>
        <v>#N/A</v>
      </c>
      <c r="BB763" s="6"/>
      <c r="BC763" t="e">
        <f>VLOOKUP(Таблица91112282710[[#This Row],[Название ПД4 для согласования]],ТаблПодрГазпром[],2,FALSE)</f>
        <v>#N/A</v>
      </c>
      <c r="BD763" s="6"/>
      <c r="BE763" t="e">
        <f>VLOOKUP(Таблица91112282710[[#This Row],[Название ПД5 для согласования]],ТаблПодрГазпром[],2,FALSE)</f>
        <v>#N/A</v>
      </c>
      <c r="BF763" s="2"/>
      <c r="BG763" s="12"/>
      <c r="BH763" s="12"/>
      <c r="BI763" s="6"/>
      <c r="BJ763" t="e">
        <f>VLOOKUP(Таблица91112282710[[#This Row],[Название направления закупки]],ТаблНапрЗакуп[],2,FALSE)</f>
        <v>#N/A</v>
      </c>
      <c r="BK763" s="14"/>
      <c r="BL763" s="44" t="e">
        <f>VLOOKUP(Таблица91112282710[[#This Row],[Наименование подразделения-заявителя закупки (только для закупок ОАО "Газпром")]],ТаблПодрГазпром[],2,FALSE)</f>
        <v>#N/A</v>
      </c>
      <c r="BM763" s="14"/>
    </row>
    <row r="764" spans="1:65" x14ac:dyDescent="0.25">
      <c r="A764" s="2"/>
      <c r="B764" s="16"/>
      <c r="C764" s="6"/>
      <c r="D764" t="e">
        <f>VLOOKUP(Таблица91112282710[[#This Row],[Название документа, основания для закупки]],ТаблОснЗакуп[],2,FALSE)</f>
        <v>#N/A</v>
      </c>
      <c r="E764" s="2"/>
      <c r="F764" s="6"/>
      <c r="G764" s="41" t="e">
        <f>VLOOKUP(Таблица91112282710[[#This Row],[ Название раздела Плана]],ТаблРазделПлана4[],2,FALSE)</f>
        <v>#N/A</v>
      </c>
      <c r="H764" s="14"/>
      <c r="I764" s="14"/>
      <c r="J764" s="17"/>
      <c r="K764" s="17"/>
      <c r="L764" s="52"/>
      <c r="M764" s="51" t="e">
        <f>VLOOKUP(Таблица91112282710[[#This Row],[Предмет закупки для учета исключений  в годовом объеме закупок (Код исключения СМСП)]],ТаблИсключ,2,FALSE)</f>
        <v>#N/A</v>
      </c>
      <c r="N764" s="20"/>
      <c r="O764" s="12"/>
      <c r="P764" s="37"/>
      <c r="Q764" s="12"/>
      <c r="R764" s="12"/>
      <c r="S764" s="12"/>
      <c r="T764" s="16" t="e">
        <f>VLOOKUP(Таблица91112282710[[#This Row],[Ставка НДС]],ТаблицаСтавкиНДС[],2,FALSE)</f>
        <v>#N/A</v>
      </c>
      <c r="U764" s="6"/>
      <c r="V764" t="e">
        <f>VLOOKUP(Таблица91112282710[[#This Row],[Название источника финансирования]],ТаблИстФинанс[],2,FALSE)</f>
        <v>#N/A</v>
      </c>
      <c r="W764" s="2"/>
      <c r="X764" s="14"/>
      <c r="Y764" s="13"/>
      <c r="Z764" s="13"/>
      <c r="AA764" s="13"/>
      <c r="AB764" s="13"/>
      <c r="AC764" s="17"/>
      <c r="AD764" s="17"/>
      <c r="AE764" s="20"/>
      <c r="AF764" s="20"/>
      <c r="AG764" s="6"/>
      <c r="AH764" t="e">
        <f>VLOOKUP(Таблица91112282710[[#This Row],[Название способа закупки]],ТаблСпосЗакуп[],2,FALSE)</f>
        <v>#N/A</v>
      </c>
      <c r="AI764" s="6"/>
      <c r="AJ764" t="e">
        <f>VLOOKUP(Таблица91112282710[[#This Row],[Название формы конкурентной закупки]],ТаблФормЗакуп[],2,FALSE)</f>
        <v>#N/A</v>
      </c>
      <c r="AM764" s="14"/>
      <c r="AN764" s="14"/>
      <c r="AO764" s="15"/>
      <c r="AP764" s="14"/>
      <c r="AQ764" s="14"/>
      <c r="AR764" s="14"/>
      <c r="AT764" s="2"/>
      <c r="AV764" s="6"/>
      <c r="AW764" t="e">
        <f>VLOOKUP(Таблица91112282710[[#This Row],[Название ПД1 для согласования]],ТаблПодрГазпром[],2,FALSE)</f>
        <v>#N/A</v>
      </c>
      <c r="AX764" s="6"/>
      <c r="AY764" t="e">
        <f>VLOOKUP(Таблица91112282710[[#This Row],[Название ПД2 для согласования]],ТаблПодрГазпром[],2,FALSE)</f>
        <v>#N/A</v>
      </c>
      <c r="AZ764" s="6"/>
      <c r="BA764" t="e">
        <f>VLOOKUP(Таблица91112282710[[#This Row],[Название ПД3 для согласования]],ТаблПодрГазпром[],2,FALSE)</f>
        <v>#N/A</v>
      </c>
      <c r="BB764" s="6"/>
      <c r="BC764" t="e">
        <f>VLOOKUP(Таблица91112282710[[#This Row],[Название ПД4 для согласования]],ТаблПодрГазпром[],2,FALSE)</f>
        <v>#N/A</v>
      </c>
      <c r="BD764" s="6"/>
      <c r="BE764" t="e">
        <f>VLOOKUP(Таблица91112282710[[#This Row],[Название ПД5 для согласования]],ТаблПодрГазпром[],2,FALSE)</f>
        <v>#N/A</v>
      </c>
      <c r="BF764" s="2"/>
      <c r="BG764" s="12"/>
      <c r="BH764" s="12"/>
      <c r="BI764" s="6"/>
      <c r="BJ764" t="e">
        <f>VLOOKUP(Таблица91112282710[[#This Row],[Название направления закупки]],ТаблНапрЗакуп[],2,FALSE)</f>
        <v>#N/A</v>
      </c>
      <c r="BK764" s="14"/>
      <c r="BL764" s="43" t="e">
        <f>VLOOKUP(Таблица91112282710[[#This Row],[Наименование подразделения-заявителя закупки (только для закупок ОАО "Газпром")]],ТаблПодрГазпром[],2,FALSE)</f>
        <v>#N/A</v>
      </c>
      <c r="BM764" s="14"/>
    </row>
    <row r="765" spans="1:65" x14ac:dyDescent="0.25">
      <c r="A765" s="2"/>
      <c r="B765" s="16"/>
      <c r="C765" s="6"/>
      <c r="D765" t="e">
        <f>VLOOKUP(Таблица91112282710[[#This Row],[Название документа, основания для закупки]],ТаблОснЗакуп[],2,FALSE)</f>
        <v>#N/A</v>
      </c>
      <c r="E765" s="2"/>
      <c r="F765" s="6"/>
      <c r="G765" s="41" t="e">
        <f>VLOOKUP(Таблица91112282710[[#This Row],[ Название раздела Плана]],ТаблРазделПлана4[],2,FALSE)</f>
        <v>#N/A</v>
      </c>
      <c r="H765" s="14"/>
      <c r="I765" s="14"/>
      <c r="J765" s="17"/>
      <c r="K765" s="17"/>
      <c r="L765" s="52"/>
      <c r="M765" s="51" t="e">
        <f>VLOOKUP(Таблица91112282710[[#This Row],[Предмет закупки для учета исключений  в годовом объеме закупок (Код исключения СМСП)]],ТаблИсключ,2,FALSE)</f>
        <v>#N/A</v>
      </c>
      <c r="N765" s="20"/>
      <c r="O765" s="12"/>
      <c r="P765" s="37"/>
      <c r="Q765" s="12"/>
      <c r="R765" s="12"/>
      <c r="S765" s="12"/>
      <c r="T765" s="16" t="e">
        <f>VLOOKUP(Таблица91112282710[[#This Row],[Ставка НДС]],ТаблицаСтавкиНДС[],2,FALSE)</f>
        <v>#N/A</v>
      </c>
      <c r="U765" s="6"/>
      <c r="V765" t="e">
        <f>VLOOKUP(Таблица91112282710[[#This Row],[Название источника финансирования]],ТаблИстФинанс[],2,FALSE)</f>
        <v>#N/A</v>
      </c>
      <c r="W765" s="2"/>
      <c r="X765" s="14"/>
      <c r="Y765" s="13"/>
      <c r="Z765" s="13"/>
      <c r="AA765" s="13"/>
      <c r="AB765" s="13"/>
      <c r="AC765" s="17"/>
      <c r="AD765" s="17"/>
      <c r="AE765" s="20"/>
      <c r="AF765" s="20"/>
      <c r="AG765" s="6"/>
      <c r="AH765" t="e">
        <f>VLOOKUP(Таблица91112282710[[#This Row],[Название способа закупки]],ТаблСпосЗакуп[],2,FALSE)</f>
        <v>#N/A</v>
      </c>
      <c r="AI765" s="6"/>
      <c r="AJ765" t="e">
        <f>VLOOKUP(Таблица91112282710[[#This Row],[Название формы конкурентной закупки]],ТаблФормЗакуп[],2,FALSE)</f>
        <v>#N/A</v>
      </c>
      <c r="AM765" s="14"/>
      <c r="AN765" s="14"/>
      <c r="AO765" s="15"/>
      <c r="AP765" s="14"/>
      <c r="AQ765" s="14"/>
      <c r="AR765" s="14"/>
      <c r="AT765" s="2"/>
      <c r="AV765" s="6"/>
      <c r="AW765" t="e">
        <f>VLOOKUP(Таблица91112282710[[#This Row],[Название ПД1 для согласования]],ТаблПодрГазпром[],2,FALSE)</f>
        <v>#N/A</v>
      </c>
      <c r="AX765" s="6"/>
      <c r="AY765" t="e">
        <f>VLOOKUP(Таблица91112282710[[#This Row],[Название ПД2 для согласования]],ТаблПодрГазпром[],2,FALSE)</f>
        <v>#N/A</v>
      </c>
      <c r="AZ765" s="6"/>
      <c r="BA765" t="e">
        <f>VLOOKUP(Таблица91112282710[[#This Row],[Название ПД3 для согласования]],ТаблПодрГазпром[],2,FALSE)</f>
        <v>#N/A</v>
      </c>
      <c r="BB765" s="6"/>
      <c r="BC765" t="e">
        <f>VLOOKUP(Таблица91112282710[[#This Row],[Название ПД4 для согласования]],ТаблПодрГазпром[],2,FALSE)</f>
        <v>#N/A</v>
      </c>
      <c r="BD765" s="6"/>
      <c r="BE765" t="e">
        <f>VLOOKUP(Таблица91112282710[[#This Row],[Название ПД5 для согласования]],ТаблПодрГазпром[],2,FALSE)</f>
        <v>#N/A</v>
      </c>
      <c r="BF765" s="2"/>
      <c r="BG765" s="12"/>
      <c r="BH765" s="12"/>
      <c r="BI765" s="6"/>
      <c r="BJ765" t="e">
        <f>VLOOKUP(Таблица91112282710[[#This Row],[Название направления закупки]],ТаблНапрЗакуп[],2,FALSE)</f>
        <v>#N/A</v>
      </c>
      <c r="BK765" s="14"/>
      <c r="BL765" s="44" t="e">
        <f>VLOOKUP(Таблица91112282710[[#This Row],[Наименование подразделения-заявителя закупки (только для закупок ОАО "Газпром")]],ТаблПодрГазпром[],2,FALSE)</f>
        <v>#N/A</v>
      </c>
      <c r="BM765" s="14"/>
    </row>
    <row r="766" spans="1:65" x14ac:dyDescent="0.25">
      <c r="A766" s="2"/>
      <c r="B766" s="16"/>
      <c r="C766" s="6"/>
      <c r="D766" t="e">
        <f>VLOOKUP(Таблица91112282710[[#This Row],[Название документа, основания для закупки]],ТаблОснЗакуп[],2,FALSE)</f>
        <v>#N/A</v>
      </c>
      <c r="E766" s="2"/>
      <c r="F766" s="6"/>
      <c r="G766" s="41" t="e">
        <f>VLOOKUP(Таблица91112282710[[#This Row],[ Название раздела Плана]],ТаблРазделПлана4[],2,FALSE)</f>
        <v>#N/A</v>
      </c>
      <c r="H766" s="14"/>
      <c r="I766" s="14"/>
      <c r="J766" s="17"/>
      <c r="K766" s="17"/>
      <c r="L766" s="52"/>
      <c r="M766" s="51" t="e">
        <f>VLOOKUP(Таблица91112282710[[#This Row],[Предмет закупки для учета исключений  в годовом объеме закупок (Код исключения СМСП)]],ТаблИсключ,2,FALSE)</f>
        <v>#N/A</v>
      </c>
      <c r="N766" s="20"/>
      <c r="O766" s="12"/>
      <c r="P766" s="37"/>
      <c r="Q766" s="12"/>
      <c r="R766" s="12"/>
      <c r="S766" s="12"/>
      <c r="T766" s="16" t="e">
        <f>VLOOKUP(Таблица91112282710[[#This Row],[Ставка НДС]],ТаблицаСтавкиНДС[],2,FALSE)</f>
        <v>#N/A</v>
      </c>
      <c r="U766" s="6"/>
      <c r="V766" t="e">
        <f>VLOOKUP(Таблица91112282710[[#This Row],[Название источника финансирования]],ТаблИстФинанс[],2,FALSE)</f>
        <v>#N/A</v>
      </c>
      <c r="W766" s="2"/>
      <c r="X766" s="14"/>
      <c r="Y766" s="13"/>
      <c r="Z766" s="13"/>
      <c r="AA766" s="13"/>
      <c r="AB766" s="13"/>
      <c r="AC766" s="17"/>
      <c r="AD766" s="17"/>
      <c r="AE766" s="20"/>
      <c r="AF766" s="20"/>
      <c r="AG766" s="6"/>
      <c r="AH766" t="e">
        <f>VLOOKUP(Таблица91112282710[[#This Row],[Название способа закупки]],ТаблСпосЗакуп[],2,FALSE)</f>
        <v>#N/A</v>
      </c>
      <c r="AI766" s="6"/>
      <c r="AJ766" t="e">
        <f>VLOOKUP(Таблица91112282710[[#This Row],[Название формы конкурентной закупки]],ТаблФормЗакуп[],2,FALSE)</f>
        <v>#N/A</v>
      </c>
      <c r="AM766" s="14"/>
      <c r="AN766" s="14"/>
      <c r="AO766" s="15"/>
      <c r="AP766" s="14"/>
      <c r="AQ766" s="14"/>
      <c r="AR766" s="14"/>
      <c r="AT766" s="2"/>
      <c r="AV766" s="6"/>
      <c r="AW766" t="e">
        <f>VLOOKUP(Таблица91112282710[[#This Row],[Название ПД1 для согласования]],ТаблПодрГазпром[],2,FALSE)</f>
        <v>#N/A</v>
      </c>
      <c r="AX766" s="6"/>
      <c r="AY766" t="e">
        <f>VLOOKUP(Таблица91112282710[[#This Row],[Название ПД2 для согласования]],ТаблПодрГазпром[],2,FALSE)</f>
        <v>#N/A</v>
      </c>
      <c r="AZ766" s="6"/>
      <c r="BA766" t="e">
        <f>VLOOKUP(Таблица91112282710[[#This Row],[Название ПД3 для согласования]],ТаблПодрГазпром[],2,FALSE)</f>
        <v>#N/A</v>
      </c>
      <c r="BB766" s="6"/>
      <c r="BC766" t="e">
        <f>VLOOKUP(Таблица91112282710[[#This Row],[Название ПД4 для согласования]],ТаблПодрГазпром[],2,FALSE)</f>
        <v>#N/A</v>
      </c>
      <c r="BD766" s="6"/>
      <c r="BE766" t="e">
        <f>VLOOKUP(Таблица91112282710[[#This Row],[Название ПД5 для согласования]],ТаблПодрГазпром[],2,FALSE)</f>
        <v>#N/A</v>
      </c>
      <c r="BF766" s="2"/>
      <c r="BG766" s="12"/>
      <c r="BH766" s="12"/>
      <c r="BI766" s="6"/>
      <c r="BJ766" t="e">
        <f>VLOOKUP(Таблица91112282710[[#This Row],[Название направления закупки]],ТаблНапрЗакуп[],2,FALSE)</f>
        <v>#N/A</v>
      </c>
      <c r="BK766" s="14"/>
      <c r="BL766" s="43" t="e">
        <f>VLOOKUP(Таблица91112282710[[#This Row],[Наименование подразделения-заявителя закупки (только для закупок ОАО "Газпром")]],ТаблПодрГазпром[],2,FALSE)</f>
        <v>#N/A</v>
      </c>
      <c r="BM766" s="14"/>
    </row>
    <row r="767" spans="1:65" x14ac:dyDescent="0.25">
      <c r="A767" s="2"/>
      <c r="B767" s="16"/>
      <c r="C767" s="6"/>
      <c r="D767" t="e">
        <f>VLOOKUP(Таблица91112282710[[#This Row],[Название документа, основания для закупки]],ТаблОснЗакуп[],2,FALSE)</f>
        <v>#N/A</v>
      </c>
      <c r="E767" s="2"/>
      <c r="F767" s="6"/>
      <c r="G767" s="41" t="e">
        <f>VLOOKUP(Таблица91112282710[[#This Row],[ Название раздела Плана]],ТаблРазделПлана4[],2,FALSE)</f>
        <v>#N/A</v>
      </c>
      <c r="H767" s="14"/>
      <c r="I767" s="14"/>
      <c r="J767" s="17"/>
      <c r="K767" s="17"/>
      <c r="L767" s="52"/>
      <c r="M767" s="51" t="e">
        <f>VLOOKUP(Таблица91112282710[[#This Row],[Предмет закупки для учета исключений  в годовом объеме закупок (Код исключения СМСП)]],ТаблИсключ,2,FALSE)</f>
        <v>#N/A</v>
      </c>
      <c r="N767" s="20"/>
      <c r="O767" s="12"/>
      <c r="P767" s="37"/>
      <c r="Q767" s="12"/>
      <c r="R767" s="12"/>
      <c r="S767" s="12"/>
      <c r="T767" s="16" t="e">
        <f>VLOOKUP(Таблица91112282710[[#This Row],[Ставка НДС]],ТаблицаСтавкиНДС[],2,FALSE)</f>
        <v>#N/A</v>
      </c>
      <c r="U767" s="6"/>
      <c r="V767" t="e">
        <f>VLOOKUP(Таблица91112282710[[#This Row],[Название источника финансирования]],ТаблИстФинанс[],2,FALSE)</f>
        <v>#N/A</v>
      </c>
      <c r="W767" s="2"/>
      <c r="X767" s="14"/>
      <c r="Y767" s="13"/>
      <c r="Z767" s="13"/>
      <c r="AA767" s="13"/>
      <c r="AB767" s="13"/>
      <c r="AC767" s="17"/>
      <c r="AD767" s="17"/>
      <c r="AE767" s="20"/>
      <c r="AF767" s="20"/>
      <c r="AG767" s="6"/>
      <c r="AH767" t="e">
        <f>VLOOKUP(Таблица91112282710[[#This Row],[Название способа закупки]],ТаблСпосЗакуп[],2,FALSE)</f>
        <v>#N/A</v>
      </c>
      <c r="AI767" s="6"/>
      <c r="AJ767" t="e">
        <f>VLOOKUP(Таблица91112282710[[#This Row],[Название формы конкурентной закупки]],ТаблФормЗакуп[],2,FALSE)</f>
        <v>#N/A</v>
      </c>
      <c r="AM767" s="14"/>
      <c r="AN767" s="14"/>
      <c r="AO767" s="15"/>
      <c r="AP767" s="14"/>
      <c r="AQ767" s="14"/>
      <c r="AR767" s="14"/>
      <c r="AT767" s="2"/>
      <c r="AV767" s="6"/>
      <c r="AW767" t="e">
        <f>VLOOKUP(Таблица91112282710[[#This Row],[Название ПД1 для согласования]],ТаблПодрГазпром[],2,FALSE)</f>
        <v>#N/A</v>
      </c>
      <c r="AX767" s="6"/>
      <c r="AY767" t="e">
        <f>VLOOKUP(Таблица91112282710[[#This Row],[Название ПД2 для согласования]],ТаблПодрГазпром[],2,FALSE)</f>
        <v>#N/A</v>
      </c>
      <c r="AZ767" s="6"/>
      <c r="BA767" t="e">
        <f>VLOOKUP(Таблица91112282710[[#This Row],[Название ПД3 для согласования]],ТаблПодрГазпром[],2,FALSE)</f>
        <v>#N/A</v>
      </c>
      <c r="BB767" s="6"/>
      <c r="BC767" t="e">
        <f>VLOOKUP(Таблица91112282710[[#This Row],[Название ПД4 для согласования]],ТаблПодрГазпром[],2,FALSE)</f>
        <v>#N/A</v>
      </c>
      <c r="BD767" s="6"/>
      <c r="BE767" t="e">
        <f>VLOOKUP(Таблица91112282710[[#This Row],[Название ПД5 для согласования]],ТаблПодрГазпром[],2,FALSE)</f>
        <v>#N/A</v>
      </c>
      <c r="BF767" s="2"/>
      <c r="BG767" s="12"/>
      <c r="BH767" s="12"/>
      <c r="BI767" s="6"/>
      <c r="BJ767" t="e">
        <f>VLOOKUP(Таблица91112282710[[#This Row],[Название направления закупки]],ТаблНапрЗакуп[],2,FALSE)</f>
        <v>#N/A</v>
      </c>
      <c r="BK767" s="14"/>
      <c r="BL767" s="44" t="e">
        <f>VLOOKUP(Таблица91112282710[[#This Row],[Наименование подразделения-заявителя закупки (только для закупок ОАО "Газпром")]],ТаблПодрГазпром[],2,FALSE)</f>
        <v>#N/A</v>
      </c>
      <c r="BM767" s="14"/>
    </row>
    <row r="768" spans="1:65" x14ac:dyDescent="0.25">
      <c r="A768" s="2"/>
      <c r="B768" s="16"/>
      <c r="C768" s="6"/>
      <c r="D768" t="e">
        <f>VLOOKUP(Таблица91112282710[[#This Row],[Название документа, основания для закупки]],ТаблОснЗакуп[],2,FALSE)</f>
        <v>#N/A</v>
      </c>
      <c r="E768" s="2"/>
      <c r="F768" s="6"/>
      <c r="G768" s="41" t="e">
        <f>VLOOKUP(Таблица91112282710[[#This Row],[ Название раздела Плана]],ТаблРазделПлана4[],2,FALSE)</f>
        <v>#N/A</v>
      </c>
      <c r="H768" s="14"/>
      <c r="I768" s="14"/>
      <c r="J768" s="17"/>
      <c r="K768" s="17"/>
      <c r="L768" s="52"/>
      <c r="M768" s="51" t="e">
        <f>VLOOKUP(Таблица91112282710[[#This Row],[Предмет закупки для учета исключений  в годовом объеме закупок (Код исключения СМСП)]],ТаблИсключ,2,FALSE)</f>
        <v>#N/A</v>
      </c>
      <c r="N768" s="20"/>
      <c r="O768" s="12"/>
      <c r="P768" s="37"/>
      <c r="Q768" s="12"/>
      <c r="R768" s="12"/>
      <c r="S768" s="12"/>
      <c r="T768" s="16" t="e">
        <f>VLOOKUP(Таблица91112282710[[#This Row],[Ставка НДС]],ТаблицаСтавкиНДС[],2,FALSE)</f>
        <v>#N/A</v>
      </c>
      <c r="U768" s="6"/>
      <c r="V768" t="e">
        <f>VLOOKUP(Таблица91112282710[[#This Row],[Название источника финансирования]],ТаблИстФинанс[],2,FALSE)</f>
        <v>#N/A</v>
      </c>
      <c r="W768" s="2"/>
      <c r="X768" s="14"/>
      <c r="Y768" s="13"/>
      <c r="Z768" s="13"/>
      <c r="AA768" s="13"/>
      <c r="AB768" s="13"/>
      <c r="AC768" s="17"/>
      <c r="AD768" s="17"/>
      <c r="AE768" s="20"/>
      <c r="AF768" s="20"/>
      <c r="AG768" s="6"/>
      <c r="AH768" t="e">
        <f>VLOOKUP(Таблица91112282710[[#This Row],[Название способа закупки]],ТаблСпосЗакуп[],2,FALSE)</f>
        <v>#N/A</v>
      </c>
      <c r="AI768" s="6"/>
      <c r="AJ768" t="e">
        <f>VLOOKUP(Таблица91112282710[[#This Row],[Название формы конкурентной закупки]],ТаблФормЗакуп[],2,FALSE)</f>
        <v>#N/A</v>
      </c>
      <c r="AM768" s="14"/>
      <c r="AN768" s="14"/>
      <c r="AO768" s="15"/>
      <c r="AP768" s="14"/>
      <c r="AQ768" s="14"/>
      <c r="AR768" s="14"/>
      <c r="AT768" s="2"/>
      <c r="AV768" s="6"/>
      <c r="AW768" t="e">
        <f>VLOOKUP(Таблица91112282710[[#This Row],[Название ПД1 для согласования]],ТаблПодрГазпром[],2,FALSE)</f>
        <v>#N/A</v>
      </c>
      <c r="AX768" s="6"/>
      <c r="AY768" t="e">
        <f>VLOOKUP(Таблица91112282710[[#This Row],[Название ПД2 для согласования]],ТаблПодрГазпром[],2,FALSE)</f>
        <v>#N/A</v>
      </c>
      <c r="AZ768" s="6"/>
      <c r="BA768" t="e">
        <f>VLOOKUP(Таблица91112282710[[#This Row],[Название ПД3 для согласования]],ТаблПодрГазпром[],2,FALSE)</f>
        <v>#N/A</v>
      </c>
      <c r="BB768" s="6"/>
      <c r="BC768" t="e">
        <f>VLOOKUP(Таблица91112282710[[#This Row],[Название ПД4 для согласования]],ТаблПодрГазпром[],2,FALSE)</f>
        <v>#N/A</v>
      </c>
      <c r="BD768" s="6"/>
      <c r="BE768" t="e">
        <f>VLOOKUP(Таблица91112282710[[#This Row],[Название ПД5 для согласования]],ТаблПодрГазпром[],2,FALSE)</f>
        <v>#N/A</v>
      </c>
      <c r="BF768" s="2"/>
      <c r="BG768" s="12"/>
      <c r="BH768" s="12"/>
      <c r="BI768" s="6"/>
      <c r="BJ768" t="e">
        <f>VLOOKUP(Таблица91112282710[[#This Row],[Название направления закупки]],ТаблНапрЗакуп[],2,FALSE)</f>
        <v>#N/A</v>
      </c>
      <c r="BK768" s="14"/>
      <c r="BL768" s="43" t="e">
        <f>VLOOKUP(Таблица91112282710[[#This Row],[Наименование подразделения-заявителя закупки (только для закупок ОАО "Газпром")]],ТаблПодрГазпром[],2,FALSE)</f>
        <v>#N/A</v>
      </c>
      <c r="BM768" s="14"/>
    </row>
    <row r="769" spans="1:65" x14ac:dyDescent="0.25">
      <c r="A769" s="2"/>
      <c r="B769" s="16"/>
      <c r="C769" s="6"/>
      <c r="D769" t="e">
        <f>VLOOKUP(Таблица91112282710[[#This Row],[Название документа, основания для закупки]],ТаблОснЗакуп[],2,FALSE)</f>
        <v>#N/A</v>
      </c>
      <c r="E769" s="2"/>
      <c r="F769" s="6"/>
      <c r="G769" s="41" t="e">
        <f>VLOOKUP(Таблица91112282710[[#This Row],[ Название раздела Плана]],ТаблРазделПлана4[],2,FALSE)</f>
        <v>#N/A</v>
      </c>
      <c r="H769" s="14"/>
      <c r="I769" s="14"/>
      <c r="J769" s="17"/>
      <c r="K769" s="17"/>
      <c r="L769" s="52"/>
      <c r="M769" s="51" t="e">
        <f>VLOOKUP(Таблица91112282710[[#This Row],[Предмет закупки для учета исключений  в годовом объеме закупок (Код исключения СМСП)]],ТаблИсключ,2,FALSE)</f>
        <v>#N/A</v>
      </c>
      <c r="N769" s="20"/>
      <c r="O769" s="12"/>
      <c r="P769" s="37"/>
      <c r="Q769" s="12"/>
      <c r="R769" s="12"/>
      <c r="S769" s="12"/>
      <c r="T769" s="16" t="e">
        <f>VLOOKUP(Таблица91112282710[[#This Row],[Ставка НДС]],ТаблицаСтавкиНДС[],2,FALSE)</f>
        <v>#N/A</v>
      </c>
      <c r="U769" s="6"/>
      <c r="V769" t="e">
        <f>VLOOKUP(Таблица91112282710[[#This Row],[Название источника финансирования]],ТаблИстФинанс[],2,FALSE)</f>
        <v>#N/A</v>
      </c>
      <c r="W769" s="2"/>
      <c r="X769" s="14"/>
      <c r="Y769" s="13"/>
      <c r="Z769" s="13"/>
      <c r="AA769" s="13"/>
      <c r="AB769" s="13"/>
      <c r="AC769" s="17"/>
      <c r="AD769" s="17"/>
      <c r="AE769" s="20"/>
      <c r="AF769" s="20"/>
      <c r="AG769" s="6"/>
      <c r="AH769" t="e">
        <f>VLOOKUP(Таблица91112282710[[#This Row],[Название способа закупки]],ТаблСпосЗакуп[],2,FALSE)</f>
        <v>#N/A</v>
      </c>
      <c r="AI769" s="6"/>
      <c r="AJ769" t="e">
        <f>VLOOKUP(Таблица91112282710[[#This Row],[Название формы конкурентной закупки]],ТаблФормЗакуп[],2,FALSE)</f>
        <v>#N/A</v>
      </c>
      <c r="AM769" s="14"/>
      <c r="AN769" s="14"/>
      <c r="AO769" s="15"/>
      <c r="AP769" s="14"/>
      <c r="AQ769" s="14"/>
      <c r="AR769" s="14"/>
      <c r="AT769" s="2"/>
      <c r="AV769" s="6"/>
      <c r="AW769" t="e">
        <f>VLOOKUP(Таблица91112282710[[#This Row],[Название ПД1 для согласования]],ТаблПодрГазпром[],2,FALSE)</f>
        <v>#N/A</v>
      </c>
      <c r="AX769" s="6"/>
      <c r="AY769" t="e">
        <f>VLOOKUP(Таблица91112282710[[#This Row],[Название ПД2 для согласования]],ТаблПодрГазпром[],2,FALSE)</f>
        <v>#N/A</v>
      </c>
      <c r="AZ769" s="6"/>
      <c r="BA769" t="e">
        <f>VLOOKUP(Таблица91112282710[[#This Row],[Название ПД3 для согласования]],ТаблПодрГазпром[],2,FALSE)</f>
        <v>#N/A</v>
      </c>
      <c r="BB769" s="6"/>
      <c r="BC769" t="e">
        <f>VLOOKUP(Таблица91112282710[[#This Row],[Название ПД4 для согласования]],ТаблПодрГазпром[],2,FALSE)</f>
        <v>#N/A</v>
      </c>
      <c r="BD769" s="6"/>
      <c r="BE769" t="e">
        <f>VLOOKUP(Таблица91112282710[[#This Row],[Название ПД5 для согласования]],ТаблПодрГазпром[],2,FALSE)</f>
        <v>#N/A</v>
      </c>
      <c r="BF769" s="2"/>
      <c r="BG769" s="12"/>
      <c r="BH769" s="12"/>
      <c r="BI769" s="6"/>
      <c r="BJ769" t="e">
        <f>VLOOKUP(Таблица91112282710[[#This Row],[Название направления закупки]],ТаблНапрЗакуп[],2,FALSE)</f>
        <v>#N/A</v>
      </c>
      <c r="BK769" s="14"/>
      <c r="BL769" s="44" t="e">
        <f>VLOOKUP(Таблица91112282710[[#This Row],[Наименование подразделения-заявителя закупки (только для закупок ОАО "Газпром")]],ТаблПодрГазпром[],2,FALSE)</f>
        <v>#N/A</v>
      </c>
      <c r="BM769" s="14"/>
    </row>
    <row r="770" spans="1:65" x14ac:dyDescent="0.25">
      <c r="A770" s="2"/>
      <c r="B770" s="16"/>
      <c r="C770" s="6"/>
      <c r="D770" t="e">
        <f>VLOOKUP(Таблица91112282710[[#This Row],[Название документа, основания для закупки]],ТаблОснЗакуп[],2,FALSE)</f>
        <v>#N/A</v>
      </c>
      <c r="E770" s="2"/>
      <c r="F770" s="6"/>
      <c r="G770" s="41" t="e">
        <f>VLOOKUP(Таблица91112282710[[#This Row],[ Название раздела Плана]],ТаблРазделПлана4[],2,FALSE)</f>
        <v>#N/A</v>
      </c>
      <c r="H770" s="14"/>
      <c r="I770" s="14"/>
      <c r="J770" s="17"/>
      <c r="K770" s="17"/>
      <c r="L770" s="52"/>
      <c r="M770" s="51" t="e">
        <f>VLOOKUP(Таблица91112282710[[#This Row],[Предмет закупки для учета исключений  в годовом объеме закупок (Код исключения СМСП)]],ТаблИсключ,2,FALSE)</f>
        <v>#N/A</v>
      </c>
      <c r="N770" s="20"/>
      <c r="O770" s="12"/>
      <c r="P770" s="37"/>
      <c r="Q770" s="12"/>
      <c r="R770" s="12"/>
      <c r="S770" s="12"/>
      <c r="T770" s="16" t="e">
        <f>VLOOKUP(Таблица91112282710[[#This Row],[Ставка НДС]],ТаблицаСтавкиНДС[],2,FALSE)</f>
        <v>#N/A</v>
      </c>
      <c r="U770" s="6"/>
      <c r="V770" t="e">
        <f>VLOOKUP(Таблица91112282710[[#This Row],[Название источника финансирования]],ТаблИстФинанс[],2,FALSE)</f>
        <v>#N/A</v>
      </c>
      <c r="W770" s="2"/>
      <c r="X770" s="14"/>
      <c r="Y770" s="13"/>
      <c r="Z770" s="13"/>
      <c r="AA770" s="13"/>
      <c r="AB770" s="13"/>
      <c r="AC770" s="17"/>
      <c r="AD770" s="17"/>
      <c r="AE770" s="20"/>
      <c r="AF770" s="20"/>
      <c r="AG770" s="6"/>
      <c r="AH770" t="e">
        <f>VLOOKUP(Таблица91112282710[[#This Row],[Название способа закупки]],ТаблСпосЗакуп[],2,FALSE)</f>
        <v>#N/A</v>
      </c>
      <c r="AI770" s="6"/>
      <c r="AJ770" t="e">
        <f>VLOOKUP(Таблица91112282710[[#This Row],[Название формы конкурентной закупки]],ТаблФормЗакуп[],2,FALSE)</f>
        <v>#N/A</v>
      </c>
      <c r="AM770" s="14"/>
      <c r="AN770" s="14"/>
      <c r="AO770" s="15"/>
      <c r="AP770" s="14"/>
      <c r="AQ770" s="14"/>
      <c r="AR770" s="14"/>
      <c r="AT770" s="2"/>
      <c r="AV770" s="6"/>
      <c r="AW770" t="e">
        <f>VLOOKUP(Таблица91112282710[[#This Row],[Название ПД1 для согласования]],ТаблПодрГазпром[],2,FALSE)</f>
        <v>#N/A</v>
      </c>
      <c r="AX770" s="6"/>
      <c r="AY770" t="e">
        <f>VLOOKUP(Таблица91112282710[[#This Row],[Название ПД2 для согласования]],ТаблПодрГазпром[],2,FALSE)</f>
        <v>#N/A</v>
      </c>
      <c r="AZ770" s="6"/>
      <c r="BA770" t="e">
        <f>VLOOKUP(Таблица91112282710[[#This Row],[Название ПД3 для согласования]],ТаблПодрГазпром[],2,FALSE)</f>
        <v>#N/A</v>
      </c>
      <c r="BB770" s="6"/>
      <c r="BC770" t="e">
        <f>VLOOKUP(Таблица91112282710[[#This Row],[Название ПД4 для согласования]],ТаблПодрГазпром[],2,FALSE)</f>
        <v>#N/A</v>
      </c>
      <c r="BD770" s="6"/>
      <c r="BE770" t="e">
        <f>VLOOKUP(Таблица91112282710[[#This Row],[Название ПД5 для согласования]],ТаблПодрГазпром[],2,FALSE)</f>
        <v>#N/A</v>
      </c>
      <c r="BF770" s="2"/>
      <c r="BG770" s="12"/>
      <c r="BH770" s="12"/>
      <c r="BI770" s="6"/>
      <c r="BJ770" t="e">
        <f>VLOOKUP(Таблица91112282710[[#This Row],[Название направления закупки]],ТаблНапрЗакуп[],2,FALSE)</f>
        <v>#N/A</v>
      </c>
      <c r="BK770" s="14"/>
      <c r="BL770" s="43" t="e">
        <f>VLOOKUP(Таблица91112282710[[#This Row],[Наименование подразделения-заявителя закупки (только для закупок ОАО "Газпром")]],ТаблПодрГазпром[],2,FALSE)</f>
        <v>#N/A</v>
      </c>
      <c r="BM770" s="14"/>
    </row>
    <row r="771" spans="1:65" x14ac:dyDescent="0.25">
      <c r="A771" s="2"/>
      <c r="B771" s="16"/>
      <c r="C771" s="6"/>
      <c r="D771" t="e">
        <f>VLOOKUP(Таблица91112282710[[#This Row],[Название документа, основания для закупки]],ТаблОснЗакуп[],2,FALSE)</f>
        <v>#N/A</v>
      </c>
      <c r="E771" s="2"/>
      <c r="F771" s="6"/>
      <c r="G771" s="41" t="e">
        <f>VLOOKUP(Таблица91112282710[[#This Row],[ Название раздела Плана]],ТаблРазделПлана4[],2,FALSE)</f>
        <v>#N/A</v>
      </c>
      <c r="H771" s="14"/>
      <c r="I771" s="14"/>
      <c r="J771" s="17"/>
      <c r="K771" s="17"/>
      <c r="L771" s="52"/>
      <c r="M771" s="51" t="e">
        <f>VLOOKUP(Таблица91112282710[[#This Row],[Предмет закупки для учета исключений  в годовом объеме закупок (Код исключения СМСП)]],ТаблИсключ,2,FALSE)</f>
        <v>#N/A</v>
      </c>
      <c r="N771" s="20"/>
      <c r="O771" s="12"/>
      <c r="P771" s="37"/>
      <c r="Q771" s="12"/>
      <c r="R771" s="12"/>
      <c r="S771" s="12"/>
      <c r="T771" s="16" t="e">
        <f>VLOOKUP(Таблица91112282710[[#This Row],[Ставка НДС]],ТаблицаСтавкиНДС[],2,FALSE)</f>
        <v>#N/A</v>
      </c>
      <c r="U771" s="6"/>
      <c r="V771" t="e">
        <f>VLOOKUP(Таблица91112282710[[#This Row],[Название источника финансирования]],ТаблИстФинанс[],2,FALSE)</f>
        <v>#N/A</v>
      </c>
      <c r="W771" s="2"/>
      <c r="X771" s="14"/>
      <c r="Y771" s="13"/>
      <c r="Z771" s="13"/>
      <c r="AA771" s="13"/>
      <c r="AB771" s="13"/>
      <c r="AC771" s="17"/>
      <c r="AD771" s="17"/>
      <c r="AE771" s="20"/>
      <c r="AF771" s="20"/>
      <c r="AG771" s="6"/>
      <c r="AH771" t="e">
        <f>VLOOKUP(Таблица91112282710[[#This Row],[Название способа закупки]],ТаблСпосЗакуп[],2,FALSE)</f>
        <v>#N/A</v>
      </c>
      <c r="AI771" s="6"/>
      <c r="AJ771" t="e">
        <f>VLOOKUP(Таблица91112282710[[#This Row],[Название формы конкурентной закупки]],ТаблФормЗакуп[],2,FALSE)</f>
        <v>#N/A</v>
      </c>
      <c r="AM771" s="14"/>
      <c r="AN771" s="14"/>
      <c r="AO771" s="15"/>
      <c r="AP771" s="14"/>
      <c r="AQ771" s="14"/>
      <c r="AR771" s="14"/>
      <c r="AT771" s="2"/>
      <c r="AV771" s="6"/>
      <c r="AW771" t="e">
        <f>VLOOKUP(Таблица91112282710[[#This Row],[Название ПД1 для согласования]],ТаблПодрГазпром[],2,FALSE)</f>
        <v>#N/A</v>
      </c>
      <c r="AX771" s="6"/>
      <c r="AY771" t="e">
        <f>VLOOKUP(Таблица91112282710[[#This Row],[Название ПД2 для согласования]],ТаблПодрГазпром[],2,FALSE)</f>
        <v>#N/A</v>
      </c>
      <c r="AZ771" s="6"/>
      <c r="BA771" t="e">
        <f>VLOOKUP(Таблица91112282710[[#This Row],[Название ПД3 для согласования]],ТаблПодрГазпром[],2,FALSE)</f>
        <v>#N/A</v>
      </c>
      <c r="BB771" s="6"/>
      <c r="BC771" t="e">
        <f>VLOOKUP(Таблица91112282710[[#This Row],[Название ПД4 для согласования]],ТаблПодрГазпром[],2,FALSE)</f>
        <v>#N/A</v>
      </c>
      <c r="BD771" s="6"/>
      <c r="BE771" t="e">
        <f>VLOOKUP(Таблица91112282710[[#This Row],[Название ПД5 для согласования]],ТаблПодрГазпром[],2,FALSE)</f>
        <v>#N/A</v>
      </c>
      <c r="BF771" s="2"/>
      <c r="BG771" s="12"/>
      <c r="BH771" s="12"/>
      <c r="BI771" s="6"/>
      <c r="BJ771" t="e">
        <f>VLOOKUP(Таблица91112282710[[#This Row],[Название направления закупки]],ТаблНапрЗакуп[],2,FALSE)</f>
        <v>#N/A</v>
      </c>
      <c r="BK771" s="14"/>
      <c r="BL771" s="44" t="e">
        <f>VLOOKUP(Таблица91112282710[[#This Row],[Наименование подразделения-заявителя закупки (только для закупок ОАО "Газпром")]],ТаблПодрГазпром[],2,FALSE)</f>
        <v>#N/A</v>
      </c>
      <c r="BM771" s="14"/>
    </row>
    <row r="772" spans="1:65" x14ac:dyDescent="0.25">
      <c r="A772" s="2"/>
      <c r="B772" s="16"/>
      <c r="C772" s="6"/>
      <c r="D772" t="e">
        <f>VLOOKUP(Таблица91112282710[[#This Row],[Название документа, основания для закупки]],ТаблОснЗакуп[],2,FALSE)</f>
        <v>#N/A</v>
      </c>
      <c r="E772" s="2"/>
      <c r="F772" s="6"/>
      <c r="G772" s="41" t="e">
        <f>VLOOKUP(Таблица91112282710[[#This Row],[ Название раздела Плана]],ТаблРазделПлана4[],2,FALSE)</f>
        <v>#N/A</v>
      </c>
      <c r="H772" s="14"/>
      <c r="I772" s="14"/>
      <c r="J772" s="17"/>
      <c r="K772" s="17"/>
      <c r="L772" s="52"/>
      <c r="M772" s="51" t="e">
        <f>VLOOKUP(Таблица91112282710[[#This Row],[Предмет закупки для учета исключений  в годовом объеме закупок (Код исключения СМСП)]],ТаблИсключ,2,FALSE)</f>
        <v>#N/A</v>
      </c>
      <c r="N772" s="20"/>
      <c r="O772" s="12"/>
      <c r="P772" s="37"/>
      <c r="Q772" s="12"/>
      <c r="R772" s="12"/>
      <c r="S772" s="12"/>
      <c r="T772" s="16" t="e">
        <f>VLOOKUP(Таблица91112282710[[#This Row],[Ставка НДС]],ТаблицаСтавкиНДС[],2,FALSE)</f>
        <v>#N/A</v>
      </c>
      <c r="U772" s="6"/>
      <c r="V772" t="e">
        <f>VLOOKUP(Таблица91112282710[[#This Row],[Название источника финансирования]],ТаблИстФинанс[],2,FALSE)</f>
        <v>#N/A</v>
      </c>
      <c r="W772" s="2"/>
      <c r="X772" s="14"/>
      <c r="Y772" s="13"/>
      <c r="Z772" s="13"/>
      <c r="AA772" s="13"/>
      <c r="AB772" s="13"/>
      <c r="AC772" s="17"/>
      <c r="AD772" s="17"/>
      <c r="AE772" s="20"/>
      <c r="AF772" s="20"/>
      <c r="AG772" s="6"/>
      <c r="AH772" t="e">
        <f>VLOOKUP(Таблица91112282710[[#This Row],[Название способа закупки]],ТаблСпосЗакуп[],2,FALSE)</f>
        <v>#N/A</v>
      </c>
      <c r="AI772" s="6"/>
      <c r="AJ772" t="e">
        <f>VLOOKUP(Таблица91112282710[[#This Row],[Название формы конкурентной закупки]],ТаблФормЗакуп[],2,FALSE)</f>
        <v>#N/A</v>
      </c>
      <c r="AM772" s="14"/>
      <c r="AN772" s="14"/>
      <c r="AO772" s="15"/>
      <c r="AP772" s="14"/>
      <c r="AQ772" s="14"/>
      <c r="AR772" s="14"/>
      <c r="AT772" s="2"/>
      <c r="AV772" s="6"/>
      <c r="AW772" t="e">
        <f>VLOOKUP(Таблица91112282710[[#This Row],[Название ПД1 для согласования]],ТаблПодрГазпром[],2,FALSE)</f>
        <v>#N/A</v>
      </c>
      <c r="AX772" s="6"/>
      <c r="AY772" t="e">
        <f>VLOOKUP(Таблица91112282710[[#This Row],[Название ПД2 для согласования]],ТаблПодрГазпром[],2,FALSE)</f>
        <v>#N/A</v>
      </c>
      <c r="AZ772" s="6"/>
      <c r="BA772" t="e">
        <f>VLOOKUP(Таблица91112282710[[#This Row],[Название ПД3 для согласования]],ТаблПодрГазпром[],2,FALSE)</f>
        <v>#N/A</v>
      </c>
      <c r="BB772" s="6"/>
      <c r="BC772" t="e">
        <f>VLOOKUP(Таблица91112282710[[#This Row],[Название ПД4 для согласования]],ТаблПодрГазпром[],2,FALSE)</f>
        <v>#N/A</v>
      </c>
      <c r="BD772" s="6"/>
      <c r="BE772" t="e">
        <f>VLOOKUP(Таблица91112282710[[#This Row],[Название ПД5 для согласования]],ТаблПодрГазпром[],2,FALSE)</f>
        <v>#N/A</v>
      </c>
      <c r="BF772" s="2"/>
      <c r="BG772" s="12"/>
      <c r="BH772" s="12"/>
      <c r="BI772" s="6"/>
      <c r="BJ772" t="e">
        <f>VLOOKUP(Таблица91112282710[[#This Row],[Название направления закупки]],ТаблНапрЗакуп[],2,FALSE)</f>
        <v>#N/A</v>
      </c>
      <c r="BK772" s="14"/>
      <c r="BL772" s="43" t="e">
        <f>VLOOKUP(Таблица91112282710[[#This Row],[Наименование подразделения-заявителя закупки (только для закупок ОАО "Газпром")]],ТаблПодрГазпром[],2,FALSE)</f>
        <v>#N/A</v>
      </c>
      <c r="BM772" s="14"/>
    </row>
    <row r="773" spans="1:65" x14ac:dyDescent="0.25">
      <c r="A773" s="2"/>
      <c r="B773" s="16"/>
      <c r="C773" s="6"/>
      <c r="D773" t="e">
        <f>VLOOKUP(Таблица91112282710[[#This Row],[Название документа, основания для закупки]],ТаблОснЗакуп[],2,FALSE)</f>
        <v>#N/A</v>
      </c>
      <c r="E773" s="2"/>
      <c r="F773" s="6"/>
      <c r="G773" s="41" t="e">
        <f>VLOOKUP(Таблица91112282710[[#This Row],[ Название раздела Плана]],ТаблРазделПлана4[],2,FALSE)</f>
        <v>#N/A</v>
      </c>
      <c r="H773" s="14"/>
      <c r="I773" s="14"/>
      <c r="J773" s="17"/>
      <c r="K773" s="17"/>
      <c r="L773" s="52"/>
      <c r="M773" s="51" t="e">
        <f>VLOOKUP(Таблица91112282710[[#This Row],[Предмет закупки для учета исключений  в годовом объеме закупок (Код исключения СМСП)]],ТаблИсключ,2,FALSE)</f>
        <v>#N/A</v>
      </c>
      <c r="N773" s="20"/>
      <c r="O773" s="12"/>
      <c r="P773" s="37"/>
      <c r="Q773" s="12"/>
      <c r="R773" s="12"/>
      <c r="S773" s="12"/>
      <c r="T773" s="16" t="e">
        <f>VLOOKUP(Таблица91112282710[[#This Row],[Ставка НДС]],ТаблицаСтавкиНДС[],2,FALSE)</f>
        <v>#N/A</v>
      </c>
      <c r="U773" s="6"/>
      <c r="V773" t="e">
        <f>VLOOKUP(Таблица91112282710[[#This Row],[Название источника финансирования]],ТаблИстФинанс[],2,FALSE)</f>
        <v>#N/A</v>
      </c>
      <c r="W773" s="2"/>
      <c r="X773" s="14"/>
      <c r="Y773" s="13"/>
      <c r="Z773" s="13"/>
      <c r="AA773" s="13"/>
      <c r="AB773" s="13"/>
      <c r="AC773" s="17"/>
      <c r="AD773" s="17"/>
      <c r="AE773" s="20"/>
      <c r="AF773" s="20"/>
      <c r="AG773" s="6"/>
      <c r="AH773" t="e">
        <f>VLOOKUP(Таблица91112282710[[#This Row],[Название способа закупки]],ТаблСпосЗакуп[],2,FALSE)</f>
        <v>#N/A</v>
      </c>
      <c r="AI773" s="6"/>
      <c r="AJ773" t="e">
        <f>VLOOKUP(Таблица91112282710[[#This Row],[Название формы конкурентной закупки]],ТаблФормЗакуп[],2,FALSE)</f>
        <v>#N/A</v>
      </c>
      <c r="AM773" s="14"/>
      <c r="AN773" s="14"/>
      <c r="AO773" s="15"/>
      <c r="AP773" s="14"/>
      <c r="AQ773" s="14"/>
      <c r="AR773" s="14"/>
      <c r="AT773" s="2"/>
      <c r="AV773" s="6"/>
      <c r="AW773" t="e">
        <f>VLOOKUP(Таблица91112282710[[#This Row],[Название ПД1 для согласования]],ТаблПодрГазпром[],2,FALSE)</f>
        <v>#N/A</v>
      </c>
      <c r="AX773" s="6"/>
      <c r="AY773" t="e">
        <f>VLOOKUP(Таблица91112282710[[#This Row],[Название ПД2 для согласования]],ТаблПодрГазпром[],2,FALSE)</f>
        <v>#N/A</v>
      </c>
      <c r="AZ773" s="6"/>
      <c r="BA773" t="e">
        <f>VLOOKUP(Таблица91112282710[[#This Row],[Название ПД3 для согласования]],ТаблПодрГазпром[],2,FALSE)</f>
        <v>#N/A</v>
      </c>
      <c r="BB773" s="6"/>
      <c r="BC773" t="e">
        <f>VLOOKUP(Таблица91112282710[[#This Row],[Название ПД4 для согласования]],ТаблПодрГазпром[],2,FALSE)</f>
        <v>#N/A</v>
      </c>
      <c r="BD773" s="6"/>
      <c r="BE773" t="e">
        <f>VLOOKUP(Таблица91112282710[[#This Row],[Название ПД5 для согласования]],ТаблПодрГазпром[],2,FALSE)</f>
        <v>#N/A</v>
      </c>
      <c r="BF773" s="2"/>
      <c r="BG773" s="12"/>
      <c r="BH773" s="12"/>
      <c r="BI773" s="6"/>
      <c r="BJ773" t="e">
        <f>VLOOKUP(Таблица91112282710[[#This Row],[Название направления закупки]],ТаблНапрЗакуп[],2,FALSE)</f>
        <v>#N/A</v>
      </c>
      <c r="BK773" s="14"/>
      <c r="BL773" s="44" t="e">
        <f>VLOOKUP(Таблица91112282710[[#This Row],[Наименование подразделения-заявителя закупки (только для закупок ОАО "Газпром")]],ТаблПодрГазпром[],2,FALSE)</f>
        <v>#N/A</v>
      </c>
      <c r="BM773" s="14"/>
    </row>
    <row r="774" spans="1:65" x14ac:dyDescent="0.25">
      <c r="A774" s="2"/>
      <c r="B774" s="16"/>
      <c r="C774" s="6"/>
      <c r="D774" t="e">
        <f>VLOOKUP(Таблица91112282710[[#This Row],[Название документа, основания для закупки]],ТаблОснЗакуп[],2,FALSE)</f>
        <v>#N/A</v>
      </c>
      <c r="E774" s="2"/>
      <c r="F774" s="6"/>
      <c r="G774" s="41" t="e">
        <f>VLOOKUP(Таблица91112282710[[#This Row],[ Название раздела Плана]],ТаблРазделПлана4[],2,FALSE)</f>
        <v>#N/A</v>
      </c>
      <c r="H774" s="14"/>
      <c r="I774" s="14"/>
      <c r="J774" s="17"/>
      <c r="K774" s="17"/>
      <c r="L774" s="52"/>
      <c r="M774" s="51" t="e">
        <f>VLOOKUP(Таблица91112282710[[#This Row],[Предмет закупки для учета исключений  в годовом объеме закупок (Код исключения СМСП)]],ТаблИсключ,2,FALSE)</f>
        <v>#N/A</v>
      </c>
      <c r="N774" s="20"/>
      <c r="O774" s="12"/>
      <c r="P774" s="37"/>
      <c r="Q774" s="12"/>
      <c r="R774" s="12"/>
      <c r="S774" s="12"/>
      <c r="T774" s="16" t="e">
        <f>VLOOKUP(Таблица91112282710[[#This Row],[Ставка НДС]],ТаблицаСтавкиНДС[],2,FALSE)</f>
        <v>#N/A</v>
      </c>
      <c r="U774" s="6"/>
      <c r="V774" t="e">
        <f>VLOOKUP(Таблица91112282710[[#This Row],[Название источника финансирования]],ТаблИстФинанс[],2,FALSE)</f>
        <v>#N/A</v>
      </c>
      <c r="W774" s="2"/>
      <c r="X774" s="14"/>
      <c r="Y774" s="13"/>
      <c r="Z774" s="13"/>
      <c r="AA774" s="13"/>
      <c r="AB774" s="13"/>
      <c r="AC774" s="17"/>
      <c r="AD774" s="17"/>
      <c r="AE774" s="20"/>
      <c r="AF774" s="20"/>
      <c r="AG774" s="6"/>
      <c r="AH774" t="e">
        <f>VLOOKUP(Таблица91112282710[[#This Row],[Название способа закупки]],ТаблСпосЗакуп[],2,FALSE)</f>
        <v>#N/A</v>
      </c>
      <c r="AI774" s="6"/>
      <c r="AJ774" t="e">
        <f>VLOOKUP(Таблица91112282710[[#This Row],[Название формы конкурентной закупки]],ТаблФормЗакуп[],2,FALSE)</f>
        <v>#N/A</v>
      </c>
      <c r="AM774" s="14"/>
      <c r="AN774" s="14"/>
      <c r="AO774" s="15"/>
      <c r="AP774" s="14"/>
      <c r="AQ774" s="14"/>
      <c r="AR774" s="14"/>
      <c r="AT774" s="2"/>
      <c r="AV774" s="6"/>
      <c r="AW774" t="e">
        <f>VLOOKUP(Таблица91112282710[[#This Row],[Название ПД1 для согласования]],ТаблПодрГазпром[],2,FALSE)</f>
        <v>#N/A</v>
      </c>
      <c r="AX774" s="6"/>
      <c r="AY774" t="e">
        <f>VLOOKUP(Таблица91112282710[[#This Row],[Название ПД2 для согласования]],ТаблПодрГазпром[],2,FALSE)</f>
        <v>#N/A</v>
      </c>
      <c r="AZ774" s="6"/>
      <c r="BA774" t="e">
        <f>VLOOKUP(Таблица91112282710[[#This Row],[Название ПД3 для согласования]],ТаблПодрГазпром[],2,FALSE)</f>
        <v>#N/A</v>
      </c>
      <c r="BB774" s="6"/>
      <c r="BC774" t="e">
        <f>VLOOKUP(Таблица91112282710[[#This Row],[Название ПД4 для согласования]],ТаблПодрГазпром[],2,FALSE)</f>
        <v>#N/A</v>
      </c>
      <c r="BD774" s="6"/>
      <c r="BE774" t="e">
        <f>VLOOKUP(Таблица91112282710[[#This Row],[Название ПД5 для согласования]],ТаблПодрГазпром[],2,FALSE)</f>
        <v>#N/A</v>
      </c>
      <c r="BF774" s="2"/>
      <c r="BG774" s="12"/>
      <c r="BH774" s="12"/>
      <c r="BI774" s="6"/>
      <c r="BJ774" t="e">
        <f>VLOOKUP(Таблица91112282710[[#This Row],[Название направления закупки]],ТаблНапрЗакуп[],2,FALSE)</f>
        <v>#N/A</v>
      </c>
      <c r="BK774" s="14"/>
      <c r="BL774" s="43" t="e">
        <f>VLOOKUP(Таблица91112282710[[#This Row],[Наименование подразделения-заявителя закупки (только для закупок ОАО "Газпром")]],ТаблПодрГазпром[],2,FALSE)</f>
        <v>#N/A</v>
      </c>
      <c r="BM774" s="14"/>
    </row>
    <row r="775" spans="1:65" x14ac:dyDescent="0.25">
      <c r="A775" s="2"/>
      <c r="B775" s="16"/>
      <c r="C775" s="6"/>
      <c r="D775" t="e">
        <f>VLOOKUP(Таблица91112282710[[#This Row],[Название документа, основания для закупки]],ТаблОснЗакуп[],2,FALSE)</f>
        <v>#N/A</v>
      </c>
      <c r="E775" s="2"/>
      <c r="F775" s="6"/>
      <c r="G775" s="41" t="e">
        <f>VLOOKUP(Таблица91112282710[[#This Row],[ Название раздела Плана]],ТаблРазделПлана4[],2,FALSE)</f>
        <v>#N/A</v>
      </c>
      <c r="H775" s="14"/>
      <c r="I775" s="14"/>
      <c r="J775" s="17"/>
      <c r="K775" s="17"/>
      <c r="L775" s="52"/>
      <c r="M775" s="51" t="e">
        <f>VLOOKUP(Таблица91112282710[[#This Row],[Предмет закупки для учета исключений  в годовом объеме закупок (Код исключения СМСП)]],ТаблИсключ,2,FALSE)</f>
        <v>#N/A</v>
      </c>
      <c r="N775" s="20"/>
      <c r="O775" s="12"/>
      <c r="P775" s="37"/>
      <c r="Q775" s="12"/>
      <c r="R775" s="12"/>
      <c r="S775" s="12"/>
      <c r="T775" s="16" t="e">
        <f>VLOOKUP(Таблица91112282710[[#This Row],[Ставка НДС]],ТаблицаСтавкиНДС[],2,FALSE)</f>
        <v>#N/A</v>
      </c>
      <c r="U775" s="6"/>
      <c r="V775" t="e">
        <f>VLOOKUP(Таблица91112282710[[#This Row],[Название источника финансирования]],ТаблИстФинанс[],2,FALSE)</f>
        <v>#N/A</v>
      </c>
      <c r="W775" s="2"/>
      <c r="X775" s="14"/>
      <c r="Y775" s="13"/>
      <c r="Z775" s="13"/>
      <c r="AA775" s="13"/>
      <c r="AB775" s="13"/>
      <c r="AC775" s="17"/>
      <c r="AD775" s="17"/>
      <c r="AE775" s="20"/>
      <c r="AF775" s="20"/>
      <c r="AG775" s="6"/>
      <c r="AH775" t="e">
        <f>VLOOKUP(Таблица91112282710[[#This Row],[Название способа закупки]],ТаблСпосЗакуп[],2,FALSE)</f>
        <v>#N/A</v>
      </c>
      <c r="AI775" s="6"/>
      <c r="AJ775" t="e">
        <f>VLOOKUP(Таблица91112282710[[#This Row],[Название формы конкурентной закупки]],ТаблФормЗакуп[],2,FALSE)</f>
        <v>#N/A</v>
      </c>
      <c r="AM775" s="14"/>
      <c r="AN775" s="14"/>
      <c r="AO775" s="15"/>
      <c r="AP775" s="14"/>
      <c r="AQ775" s="14"/>
      <c r="AR775" s="14"/>
      <c r="AT775" s="2"/>
      <c r="AV775" s="6"/>
      <c r="AW775" t="e">
        <f>VLOOKUP(Таблица91112282710[[#This Row],[Название ПД1 для согласования]],ТаблПодрГазпром[],2,FALSE)</f>
        <v>#N/A</v>
      </c>
      <c r="AX775" s="6"/>
      <c r="AY775" t="e">
        <f>VLOOKUP(Таблица91112282710[[#This Row],[Название ПД2 для согласования]],ТаблПодрГазпром[],2,FALSE)</f>
        <v>#N/A</v>
      </c>
      <c r="AZ775" s="6"/>
      <c r="BA775" t="e">
        <f>VLOOKUP(Таблица91112282710[[#This Row],[Название ПД3 для согласования]],ТаблПодрГазпром[],2,FALSE)</f>
        <v>#N/A</v>
      </c>
      <c r="BB775" s="6"/>
      <c r="BC775" t="e">
        <f>VLOOKUP(Таблица91112282710[[#This Row],[Название ПД4 для согласования]],ТаблПодрГазпром[],2,FALSE)</f>
        <v>#N/A</v>
      </c>
      <c r="BD775" s="6"/>
      <c r="BE775" t="e">
        <f>VLOOKUP(Таблица91112282710[[#This Row],[Название ПД5 для согласования]],ТаблПодрГазпром[],2,FALSE)</f>
        <v>#N/A</v>
      </c>
      <c r="BF775" s="2"/>
      <c r="BG775" s="12"/>
      <c r="BH775" s="12"/>
      <c r="BI775" s="6"/>
      <c r="BJ775" t="e">
        <f>VLOOKUP(Таблица91112282710[[#This Row],[Название направления закупки]],ТаблНапрЗакуп[],2,FALSE)</f>
        <v>#N/A</v>
      </c>
      <c r="BK775" s="14"/>
      <c r="BL775" s="44" t="e">
        <f>VLOOKUP(Таблица91112282710[[#This Row],[Наименование подразделения-заявителя закупки (только для закупок ОАО "Газпром")]],ТаблПодрГазпром[],2,FALSE)</f>
        <v>#N/A</v>
      </c>
      <c r="BM775" s="14"/>
    </row>
    <row r="776" spans="1:65" x14ac:dyDescent="0.25">
      <c r="A776" s="2"/>
      <c r="B776" s="16"/>
      <c r="C776" s="6"/>
      <c r="D776" t="e">
        <f>VLOOKUP(Таблица91112282710[[#This Row],[Название документа, основания для закупки]],ТаблОснЗакуп[],2,FALSE)</f>
        <v>#N/A</v>
      </c>
      <c r="E776" s="2"/>
      <c r="F776" s="6"/>
      <c r="G776" s="41" t="e">
        <f>VLOOKUP(Таблица91112282710[[#This Row],[ Название раздела Плана]],ТаблРазделПлана4[],2,FALSE)</f>
        <v>#N/A</v>
      </c>
      <c r="H776" s="14"/>
      <c r="I776" s="14"/>
      <c r="J776" s="17"/>
      <c r="K776" s="17"/>
      <c r="L776" s="52"/>
      <c r="M776" s="51" t="e">
        <f>VLOOKUP(Таблица91112282710[[#This Row],[Предмет закупки для учета исключений  в годовом объеме закупок (Код исключения СМСП)]],ТаблИсключ,2,FALSE)</f>
        <v>#N/A</v>
      </c>
      <c r="N776" s="20"/>
      <c r="O776" s="12"/>
      <c r="P776" s="37"/>
      <c r="Q776" s="12"/>
      <c r="R776" s="12"/>
      <c r="S776" s="12"/>
      <c r="T776" s="16" t="e">
        <f>VLOOKUP(Таблица91112282710[[#This Row],[Ставка НДС]],ТаблицаСтавкиНДС[],2,FALSE)</f>
        <v>#N/A</v>
      </c>
      <c r="U776" s="6"/>
      <c r="V776" t="e">
        <f>VLOOKUP(Таблица91112282710[[#This Row],[Название источника финансирования]],ТаблИстФинанс[],2,FALSE)</f>
        <v>#N/A</v>
      </c>
      <c r="W776" s="2"/>
      <c r="X776" s="14"/>
      <c r="Y776" s="13"/>
      <c r="Z776" s="13"/>
      <c r="AA776" s="13"/>
      <c r="AB776" s="13"/>
      <c r="AC776" s="17"/>
      <c r="AD776" s="17"/>
      <c r="AE776" s="20"/>
      <c r="AF776" s="20"/>
      <c r="AG776" s="6"/>
      <c r="AH776" t="e">
        <f>VLOOKUP(Таблица91112282710[[#This Row],[Название способа закупки]],ТаблСпосЗакуп[],2,FALSE)</f>
        <v>#N/A</v>
      </c>
      <c r="AI776" s="6"/>
      <c r="AJ776" t="e">
        <f>VLOOKUP(Таблица91112282710[[#This Row],[Название формы конкурентной закупки]],ТаблФормЗакуп[],2,FALSE)</f>
        <v>#N/A</v>
      </c>
      <c r="AM776" s="14"/>
      <c r="AN776" s="14"/>
      <c r="AO776" s="15"/>
      <c r="AP776" s="14"/>
      <c r="AQ776" s="14"/>
      <c r="AR776" s="14"/>
      <c r="AT776" s="2"/>
      <c r="AV776" s="6"/>
      <c r="AW776" t="e">
        <f>VLOOKUP(Таблица91112282710[[#This Row],[Название ПД1 для согласования]],ТаблПодрГазпром[],2,FALSE)</f>
        <v>#N/A</v>
      </c>
      <c r="AX776" s="6"/>
      <c r="AY776" t="e">
        <f>VLOOKUP(Таблица91112282710[[#This Row],[Название ПД2 для согласования]],ТаблПодрГазпром[],2,FALSE)</f>
        <v>#N/A</v>
      </c>
      <c r="AZ776" s="6"/>
      <c r="BA776" t="e">
        <f>VLOOKUP(Таблица91112282710[[#This Row],[Название ПД3 для согласования]],ТаблПодрГазпром[],2,FALSE)</f>
        <v>#N/A</v>
      </c>
      <c r="BB776" s="6"/>
      <c r="BC776" t="e">
        <f>VLOOKUP(Таблица91112282710[[#This Row],[Название ПД4 для согласования]],ТаблПодрГазпром[],2,FALSE)</f>
        <v>#N/A</v>
      </c>
      <c r="BD776" s="6"/>
      <c r="BE776" t="e">
        <f>VLOOKUP(Таблица91112282710[[#This Row],[Название ПД5 для согласования]],ТаблПодрГазпром[],2,FALSE)</f>
        <v>#N/A</v>
      </c>
      <c r="BF776" s="2"/>
      <c r="BG776" s="12"/>
      <c r="BH776" s="12"/>
      <c r="BI776" s="6"/>
      <c r="BJ776" t="e">
        <f>VLOOKUP(Таблица91112282710[[#This Row],[Название направления закупки]],ТаблНапрЗакуп[],2,FALSE)</f>
        <v>#N/A</v>
      </c>
      <c r="BK776" s="14"/>
      <c r="BL776" s="43" t="e">
        <f>VLOOKUP(Таблица91112282710[[#This Row],[Наименование подразделения-заявителя закупки (только для закупок ОАО "Газпром")]],ТаблПодрГазпром[],2,FALSE)</f>
        <v>#N/A</v>
      </c>
      <c r="BM776" s="14"/>
    </row>
    <row r="777" spans="1:65" x14ac:dyDescent="0.25">
      <c r="A777" s="2"/>
      <c r="B777" s="16"/>
      <c r="C777" s="6"/>
      <c r="D777" t="e">
        <f>VLOOKUP(Таблица91112282710[[#This Row],[Название документа, основания для закупки]],ТаблОснЗакуп[],2,FALSE)</f>
        <v>#N/A</v>
      </c>
      <c r="E777" s="2"/>
      <c r="F777" s="6"/>
      <c r="G777" s="41" t="e">
        <f>VLOOKUP(Таблица91112282710[[#This Row],[ Название раздела Плана]],ТаблРазделПлана4[],2,FALSE)</f>
        <v>#N/A</v>
      </c>
      <c r="H777" s="14"/>
      <c r="I777" s="14"/>
      <c r="J777" s="17"/>
      <c r="K777" s="17"/>
      <c r="L777" s="52"/>
      <c r="M777" s="51" t="e">
        <f>VLOOKUP(Таблица91112282710[[#This Row],[Предмет закупки для учета исключений  в годовом объеме закупок (Код исключения СМСП)]],ТаблИсключ,2,FALSE)</f>
        <v>#N/A</v>
      </c>
      <c r="N777" s="20"/>
      <c r="O777" s="12"/>
      <c r="P777" s="37"/>
      <c r="Q777" s="12"/>
      <c r="R777" s="12"/>
      <c r="S777" s="12"/>
      <c r="T777" s="16" t="e">
        <f>VLOOKUP(Таблица91112282710[[#This Row],[Ставка НДС]],ТаблицаСтавкиНДС[],2,FALSE)</f>
        <v>#N/A</v>
      </c>
      <c r="U777" s="6"/>
      <c r="V777" t="e">
        <f>VLOOKUP(Таблица91112282710[[#This Row],[Название источника финансирования]],ТаблИстФинанс[],2,FALSE)</f>
        <v>#N/A</v>
      </c>
      <c r="W777" s="2"/>
      <c r="X777" s="14"/>
      <c r="Y777" s="13"/>
      <c r="Z777" s="13"/>
      <c r="AA777" s="13"/>
      <c r="AB777" s="13"/>
      <c r="AC777" s="17"/>
      <c r="AD777" s="17"/>
      <c r="AE777" s="20"/>
      <c r="AF777" s="20"/>
      <c r="AG777" s="6"/>
      <c r="AH777" t="e">
        <f>VLOOKUP(Таблица91112282710[[#This Row],[Название способа закупки]],ТаблСпосЗакуп[],2,FALSE)</f>
        <v>#N/A</v>
      </c>
      <c r="AI777" s="6"/>
      <c r="AJ777" t="e">
        <f>VLOOKUP(Таблица91112282710[[#This Row],[Название формы конкурентной закупки]],ТаблФормЗакуп[],2,FALSE)</f>
        <v>#N/A</v>
      </c>
      <c r="AM777" s="14"/>
      <c r="AN777" s="14"/>
      <c r="AO777" s="15"/>
      <c r="AP777" s="14"/>
      <c r="AQ777" s="14"/>
      <c r="AR777" s="14"/>
      <c r="AT777" s="2"/>
      <c r="AV777" s="6"/>
      <c r="AW777" t="e">
        <f>VLOOKUP(Таблица91112282710[[#This Row],[Название ПД1 для согласования]],ТаблПодрГазпром[],2,FALSE)</f>
        <v>#N/A</v>
      </c>
      <c r="AX777" s="6"/>
      <c r="AY777" t="e">
        <f>VLOOKUP(Таблица91112282710[[#This Row],[Название ПД2 для согласования]],ТаблПодрГазпром[],2,FALSE)</f>
        <v>#N/A</v>
      </c>
      <c r="AZ777" s="6"/>
      <c r="BA777" t="e">
        <f>VLOOKUP(Таблица91112282710[[#This Row],[Название ПД3 для согласования]],ТаблПодрГазпром[],2,FALSE)</f>
        <v>#N/A</v>
      </c>
      <c r="BB777" s="6"/>
      <c r="BC777" t="e">
        <f>VLOOKUP(Таблица91112282710[[#This Row],[Название ПД4 для согласования]],ТаблПодрГазпром[],2,FALSE)</f>
        <v>#N/A</v>
      </c>
      <c r="BD777" s="6"/>
      <c r="BE777" t="e">
        <f>VLOOKUP(Таблица91112282710[[#This Row],[Название ПД5 для согласования]],ТаблПодрГазпром[],2,FALSE)</f>
        <v>#N/A</v>
      </c>
      <c r="BF777" s="2"/>
      <c r="BG777" s="12"/>
      <c r="BH777" s="12"/>
      <c r="BI777" s="6"/>
      <c r="BJ777" t="e">
        <f>VLOOKUP(Таблица91112282710[[#This Row],[Название направления закупки]],ТаблНапрЗакуп[],2,FALSE)</f>
        <v>#N/A</v>
      </c>
      <c r="BK777" s="14"/>
      <c r="BL777" s="44" t="e">
        <f>VLOOKUP(Таблица91112282710[[#This Row],[Наименование подразделения-заявителя закупки (только для закупок ОАО "Газпром")]],ТаблПодрГазпром[],2,FALSE)</f>
        <v>#N/A</v>
      </c>
      <c r="BM777" s="14"/>
    </row>
    <row r="778" spans="1:65" x14ac:dyDescent="0.25">
      <c r="A778" s="2"/>
      <c r="B778" s="16"/>
      <c r="C778" s="6"/>
      <c r="D778" t="e">
        <f>VLOOKUP(Таблица91112282710[[#This Row],[Название документа, основания для закупки]],ТаблОснЗакуп[],2,FALSE)</f>
        <v>#N/A</v>
      </c>
      <c r="E778" s="2"/>
      <c r="F778" s="6"/>
      <c r="G778" s="41" t="e">
        <f>VLOOKUP(Таблица91112282710[[#This Row],[ Название раздела Плана]],ТаблРазделПлана4[],2,FALSE)</f>
        <v>#N/A</v>
      </c>
      <c r="H778" s="14"/>
      <c r="I778" s="14"/>
      <c r="J778" s="17"/>
      <c r="K778" s="17"/>
      <c r="L778" s="52"/>
      <c r="M778" s="51" t="e">
        <f>VLOOKUP(Таблица91112282710[[#This Row],[Предмет закупки для учета исключений  в годовом объеме закупок (Код исключения СМСП)]],ТаблИсключ,2,FALSE)</f>
        <v>#N/A</v>
      </c>
      <c r="N778" s="20"/>
      <c r="O778" s="12"/>
      <c r="P778" s="37"/>
      <c r="Q778" s="12"/>
      <c r="R778" s="12"/>
      <c r="S778" s="12"/>
      <c r="T778" s="16" t="e">
        <f>VLOOKUP(Таблица91112282710[[#This Row],[Ставка НДС]],ТаблицаСтавкиНДС[],2,FALSE)</f>
        <v>#N/A</v>
      </c>
      <c r="U778" s="6"/>
      <c r="V778" t="e">
        <f>VLOOKUP(Таблица91112282710[[#This Row],[Название источника финансирования]],ТаблИстФинанс[],2,FALSE)</f>
        <v>#N/A</v>
      </c>
      <c r="W778" s="2"/>
      <c r="X778" s="14"/>
      <c r="Y778" s="13"/>
      <c r="Z778" s="13"/>
      <c r="AA778" s="13"/>
      <c r="AB778" s="13"/>
      <c r="AC778" s="17"/>
      <c r="AD778" s="17"/>
      <c r="AE778" s="20"/>
      <c r="AF778" s="20"/>
      <c r="AG778" s="6"/>
      <c r="AH778" t="e">
        <f>VLOOKUP(Таблица91112282710[[#This Row],[Название способа закупки]],ТаблСпосЗакуп[],2,FALSE)</f>
        <v>#N/A</v>
      </c>
      <c r="AI778" s="6"/>
      <c r="AJ778" t="e">
        <f>VLOOKUP(Таблица91112282710[[#This Row],[Название формы конкурентной закупки]],ТаблФормЗакуп[],2,FALSE)</f>
        <v>#N/A</v>
      </c>
      <c r="AM778" s="14"/>
      <c r="AN778" s="14"/>
      <c r="AO778" s="15"/>
      <c r="AP778" s="14"/>
      <c r="AQ778" s="14"/>
      <c r="AR778" s="14"/>
      <c r="AT778" s="2"/>
      <c r="AV778" s="6"/>
      <c r="AW778" t="e">
        <f>VLOOKUP(Таблица91112282710[[#This Row],[Название ПД1 для согласования]],ТаблПодрГазпром[],2,FALSE)</f>
        <v>#N/A</v>
      </c>
      <c r="AX778" s="6"/>
      <c r="AY778" t="e">
        <f>VLOOKUP(Таблица91112282710[[#This Row],[Название ПД2 для согласования]],ТаблПодрГазпром[],2,FALSE)</f>
        <v>#N/A</v>
      </c>
      <c r="AZ778" s="6"/>
      <c r="BA778" t="e">
        <f>VLOOKUP(Таблица91112282710[[#This Row],[Название ПД3 для согласования]],ТаблПодрГазпром[],2,FALSE)</f>
        <v>#N/A</v>
      </c>
      <c r="BB778" s="6"/>
      <c r="BC778" t="e">
        <f>VLOOKUP(Таблица91112282710[[#This Row],[Название ПД4 для согласования]],ТаблПодрГазпром[],2,FALSE)</f>
        <v>#N/A</v>
      </c>
      <c r="BD778" s="6"/>
      <c r="BE778" t="e">
        <f>VLOOKUP(Таблица91112282710[[#This Row],[Название ПД5 для согласования]],ТаблПодрГазпром[],2,FALSE)</f>
        <v>#N/A</v>
      </c>
      <c r="BF778" s="2"/>
      <c r="BG778" s="12"/>
      <c r="BH778" s="12"/>
      <c r="BI778" s="6"/>
      <c r="BJ778" t="e">
        <f>VLOOKUP(Таблица91112282710[[#This Row],[Название направления закупки]],ТаблНапрЗакуп[],2,FALSE)</f>
        <v>#N/A</v>
      </c>
      <c r="BK778" s="14"/>
      <c r="BL778" s="43" t="e">
        <f>VLOOKUP(Таблица91112282710[[#This Row],[Наименование подразделения-заявителя закупки (только для закупок ОАО "Газпром")]],ТаблПодрГазпром[],2,FALSE)</f>
        <v>#N/A</v>
      </c>
      <c r="BM778" s="14"/>
    </row>
    <row r="779" spans="1:65" x14ac:dyDescent="0.25">
      <c r="A779" s="2"/>
      <c r="B779" s="16"/>
      <c r="C779" s="6"/>
      <c r="D779" t="e">
        <f>VLOOKUP(Таблица91112282710[[#This Row],[Название документа, основания для закупки]],ТаблОснЗакуп[],2,FALSE)</f>
        <v>#N/A</v>
      </c>
      <c r="E779" s="2"/>
      <c r="F779" s="6"/>
      <c r="G779" s="41" t="e">
        <f>VLOOKUP(Таблица91112282710[[#This Row],[ Название раздела Плана]],ТаблРазделПлана4[],2,FALSE)</f>
        <v>#N/A</v>
      </c>
      <c r="H779" s="14"/>
      <c r="I779" s="14"/>
      <c r="J779" s="17"/>
      <c r="K779" s="17"/>
      <c r="L779" s="52"/>
      <c r="M779" s="51" t="e">
        <f>VLOOKUP(Таблица91112282710[[#This Row],[Предмет закупки для учета исключений  в годовом объеме закупок (Код исключения СМСП)]],ТаблИсключ,2,FALSE)</f>
        <v>#N/A</v>
      </c>
      <c r="N779" s="20"/>
      <c r="O779" s="12"/>
      <c r="P779" s="37"/>
      <c r="Q779" s="12"/>
      <c r="R779" s="12"/>
      <c r="S779" s="12"/>
      <c r="T779" s="16" t="e">
        <f>VLOOKUP(Таблица91112282710[[#This Row],[Ставка НДС]],ТаблицаСтавкиНДС[],2,FALSE)</f>
        <v>#N/A</v>
      </c>
      <c r="U779" s="6"/>
      <c r="V779" t="e">
        <f>VLOOKUP(Таблица91112282710[[#This Row],[Название источника финансирования]],ТаблИстФинанс[],2,FALSE)</f>
        <v>#N/A</v>
      </c>
      <c r="W779" s="2"/>
      <c r="X779" s="14"/>
      <c r="Y779" s="13"/>
      <c r="Z779" s="13"/>
      <c r="AA779" s="13"/>
      <c r="AB779" s="13"/>
      <c r="AC779" s="17"/>
      <c r="AD779" s="17"/>
      <c r="AE779" s="20"/>
      <c r="AF779" s="20"/>
      <c r="AG779" s="6"/>
      <c r="AH779" t="e">
        <f>VLOOKUP(Таблица91112282710[[#This Row],[Название способа закупки]],ТаблСпосЗакуп[],2,FALSE)</f>
        <v>#N/A</v>
      </c>
      <c r="AI779" s="6"/>
      <c r="AJ779" t="e">
        <f>VLOOKUP(Таблица91112282710[[#This Row],[Название формы конкурентной закупки]],ТаблФормЗакуп[],2,FALSE)</f>
        <v>#N/A</v>
      </c>
      <c r="AM779" s="14"/>
      <c r="AN779" s="14"/>
      <c r="AO779" s="15"/>
      <c r="AP779" s="14"/>
      <c r="AQ779" s="14"/>
      <c r="AR779" s="14"/>
      <c r="AT779" s="2"/>
      <c r="AV779" s="6"/>
      <c r="AW779" t="e">
        <f>VLOOKUP(Таблица91112282710[[#This Row],[Название ПД1 для согласования]],ТаблПодрГазпром[],2,FALSE)</f>
        <v>#N/A</v>
      </c>
      <c r="AX779" s="6"/>
      <c r="AY779" t="e">
        <f>VLOOKUP(Таблица91112282710[[#This Row],[Название ПД2 для согласования]],ТаблПодрГазпром[],2,FALSE)</f>
        <v>#N/A</v>
      </c>
      <c r="AZ779" s="6"/>
      <c r="BA779" t="e">
        <f>VLOOKUP(Таблица91112282710[[#This Row],[Название ПД3 для согласования]],ТаблПодрГазпром[],2,FALSE)</f>
        <v>#N/A</v>
      </c>
      <c r="BB779" s="6"/>
      <c r="BC779" t="e">
        <f>VLOOKUP(Таблица91112282710[[#This Row],[Название ПД4 для согласования]],ТаблПодрГазпром[],2,FALSE)</f>
        <v>#N/A</v>
      </c>
      <c r="BD779" s="6"/>
      <c r="BE779" t="e">
        <f>VLOOKUP(Таблица91112282710[[#This Row],[Название ПД5 для согласования]],ТаблПодрГазпром[],2,FALSE)</f>
        <v>#N/A</v>
      </c>
      <c r="BF779" s="2"/>
      <c r="BG779" s="12"/>
      <c r="BH779" s="12"/>
      <c r="BI779" s="6"/>
      <c r="BJ779" t="e">
        <f>VLOOKUP(Таблица91112282710[[#This Row],[Название направления закупки]],ТаблНапрЗакуп[],2,FALSE)</f>
        <v>#N/A</v>
      </c>
      <c r="BK779" s="14"/>
      <c r="BL779" s="44" t="e">
        <f>VLOOKUP(Таблица91112282710[[#This Row],[Наименование подразделения-заявителя закупки (только для закупок ОАО "Газпром")]],ТаблПодрГазпром[],2,FALSE)</f>
        <v>#N/A</v>
      </c>
      <c r="BM779" s="14"/>
    </row>
    <row r="780" spans="1:65" x14ac:dyDescent="0.25">
      <c r="A780" s="2"/>
      <c r="B780" s="16"/>
      <c r="C780" s="6"/>
      <c r="D780" t="e">
        <f>VLOOKUP(Таблица91112282710[[#This Row],[Название документа, основания для закупки]],ТаблОснЗакуп[],2,FALSE)</f>
        <v>#N/A</v>
      </c>
      <c r="E780" s="2"/>
      <c r="F780" s="6"/>
      <c r="G780" s="41" t="e">
        <f>VLOOKUP(Таблица91112282710[[#This Row],[ Название раздела Плана]],ТаблРазделПлана4[],2,FALSE)</f>
        <v>#N/A</v>
      </c>
      <c r="H780" s="14"/>
      <c r="I780" s="14"/>
      <c r="J780" s="17"/>
      <c r="K780" s="17"/>
      <c r="L780" s="52"/>
      <c r="M780" s="51" t="e">
        <f>VLOOKUP(Таблица91112282710[[#This Row],[Предмет закупки для учета исключений  в годовом объеме закупок (Код исключения СМСП)]],ТаблИсключ,2,FALSE)</f>
        <v>#N/A</v>
      </c>
      <c r="N780" s="20"/>
      <c r="O780" s="12"/>
      <c r="P780" s="37"/>
      <c r="Q780" s="12"/>
      <c r="R780" s="12"/>
      <c r="S780" s="12"/>
      <c r="T780" s="16" t="e">
        <f>VLOOKUP(Таблица91112282710[[#This Row],[Ставка НДС]],ТаблицаСтавкиНДС[],2,FALSE)</f>
        <v>#N/A</v>
      </c>
      <c r="U780" s="6"/>
      <c r="V780" t="e">
        <f>VLOOKUP(Таблица91112282710[[#This Row],[Название источника финансирования]],ТаблИстФинанс[],2,FALSE)</f>
        <v>#N/A</v>
      </c>
      <c r="W780" s="2"/>
      <c r="X780" s="14"/>
      <c r="Y780" s="13"/>
      <c r="Z780" s="13"/>
      <c r="AA780" s="13"/>
      <c r="AB780" s="13"/>
      <c r="AC780" s="17"/>
      <c r="AD780" s="17"/>
      <c r="AE780" s="20"/>
      <c r="AF780" s="20"/>
      <c r="AG780" s="6"/>
      <c r="AH780" t="e">
        <f>VLOOKUP(Таблица91112282710[[#This Row],[Название способа закупки]],ТаблСпосЗакуп[],2,FALSE)</f>
        <v>#N/A</v>
      </c>
      <c r="AI780" s="6"/>
      <c r="AJ780" t="e">
        <f>VLOOKUP(Таблица91112282710[[#This Row],[Название формы конкурентной закупки]],ТаблФормЗакуп[],2,FALSE)</f>
        <v>#N/A</v>
      </c>
      <c r="AM780" s="14"/>
      <c r="AN780" s="14"/>
      <c r="AO780" s="15"/>
      <c r="AP780" s="14"/>
      <c r="AQ780" s="14"/>
      <c r="AR780" s="14"/>
      <c r="AT780" s="2"/>
      <c r="AV780" s="6"/>
      <c r="AW780" t="e">
        <f>VLOOKUP(Таблица91112282710[[#This Row],[Название ПД1 для согласования]],ТаблПодрГазпром[],2,FALSE)</f>
        <v>#N/A</v>
      </c>
      <c r="AX780" s="6"/>
      <c r="AY780" t="e">
        <f>VLOOKUP(Таблица91112282710[[#This Row],[Название ПД2 для согласования]],ТаблПодрГазпром[],2,FALSE)</f>
        <v>#N/A</v>
      </c>
      <c r="AZ780" s="6"/>
      <c r="BA780" t="e">
        <f>VLOOKUP(Таблица91112282710[[#This Row],[Название ПД3 для согласования]],ТаблПодрГазпром[],2,FALSE)</f>
        <v>#N/A</v>
      </c>
      <c r="BB780" s="6"/>
      <c r="BC780" t="e">
        <f>VLOOKUP(Таблица91112282710[[#This Row],[Название ПД4 для согласования]],ТаблПодрГазпром[],2,FALSE)</f>
        <v>#N/A</v>
      </c>
      <c r="BD780" s="6"/>
      <c r="BE780" t="e">
        <f>VLOOKUP(Таблица91112282710[[#This Row],[Название ПД5 для согласования]],ТаблПодрГазпром[],2,FALSE)</f>
        <v>#N/A</v>
      </c>
      <c r="BF780" s="2"/>
      <c r="BG780" s="12"/>
      <c r="BH780" s="12"/>
      <c r="BI780" s="6"/>
      <c r="BJ780" t="e">
        <f>VLOOKUP(Таблица91112282710[[#This Row],[Название направления закупки]],ТаблНапрЗакуп[],2,FALSE)</f>
        <v>#N/A</v>
      </c>
      <c r="BK780" s="14"/>
      <c r="BL780" s="43" t="e">
        <f>VLOOKUP(Таблица91112282710[[#This Row],[Наименование подразделения-заявителя закупки (только для закупок ОАО "Газпром")]],ТаблПодрГазпром[],2,FALSE)</f>
        <v>#N/A</v>
      </c>
      <c r="BM780" s="14"/>
    </row>
    <row r="781" spans="1:65" x14ac:dyDescent="0.25">
      <c r="A781" s="2"/>
      <c r="B781" s="16"/>
      <c r="C781" s="6"/>
      <c r="D781" t="e">
        <f>VLOOKUP(Таблица91112282710[[#This Row],[Название документа, основания для закупки]],ТаблОснЗакуп[],2,FALSE)</f>
        <v>#N/A</v>
      </c>
      <c r="E781" s="2"/>
      <c r="F781" s="6"/>
      <c r="G781" s="41" t="e">
        <f>VLOOKUP(Таблица91112282710[[#This Row],[ Название раздела Плана]],ТаблРазделПлана4[],2,FALSE)</f>
        <v>#N/A</v>
      </c>
      <c r="H781" s="14"/>
      <c r="I781" s="14"/>
      <c r="J781" s="17"/>
      <c r="K781" s="17"/>
      <c r="L781" s="52"/>
      <c r="M781" s="51" t="e">
        <f>VLOOKUP(Таблица91112282710[[#This Row],[Предмет закупки для учета исключений  в годовом объеме закупок (Код исключения СМСП)]],ТаблИсключ,2,FALSE)</f>
        <v>#N/A</v>
      </c>
      <c r="N781" s="20"/>
      <c r="O781" s="12"/>
      <c r="P781" s="37"/>
      <c r="Q781" s="12"/>
      <c r="R781" s="12"/>
      <c r="S781" s="12"/>
      <c r="T781" s="16" t="e">
        <f>VLOOKUP(Таблица91112282710[[#This Row],[Ставка НДС]],ТаблицаСтавкиНДС[],2,FALSE)</f>
        <v>#N/A</v>
      </c>
      <c r="U781" s="6"/>
      <c r="V781" t="e">
        <f>VLOOKUP(Таблица91112282710[[#This Row],[Название источника финансирования]],ТаблИстФинанс[],2,FALSE)</f>
        <v>#N/A</v>
      </c>
      <c r="W781" s="2"/>
      <c r="X781" s="14"/>
      <c r="Y781" s="13"/>
      <c r="Z781" s="13"/>
      <c r="AA781" s="13"/>
      <c r="AB781" s="13"/>
      <c r="AC781" s="17"/>
      <c r="AD781" s="17"/>
      <c r="AE781" s="20"/>
      <c r="AF781" s="20"/>
      <c r="AG781" s="6"/>
      <c r="AH781" t="e">
        <f>VLOOKUP(Таблица91112282710[[#This Row],[Название способа закупки]],ТаблСпосЗакуп[],2,FALSE)</f>
        <v>#N/A</v>
      </c>
      <c r="AI781" s="6"/>
      <c r="AJ781" t="e">
        <f>VLOOKUP(Таблица91112282710[[#This Row],[Название формы конкурентной закупки]],ТаблФормЗакуп[],2,FALSE)</f>
        <v>#N/A</v>
      </c>
      <c r="AM781" s="14"/>
      <c r="AN781" s="14"/>
      <c r="AO781" s="15"/>
      <c r="AP781" s="14"/>
      <c r="AQ781" s="14"/>
      <c r="AR781" s="14"/>
      <c r="AT781" s="2"/>
      <c r="AV781" s="6"/>
      <c r="AW781" t="e">
        <f>VLOOKUP(Таблица91112282710[[#This Row],[Название ПД1 для согласования]],ТаблПодрГазпром[],2,FALSE)</f>
        <v>#N/A</v>
      </c>
      <c r="AX781" s="6"/>
      <c r="AY781" t="e">
        <f>VLOOKUP(Таблица91112282710[[#This Row],[Название ПД2 для согласования]],ТаблПодрГазпром[],2,FALSE)</f>
        <v>#N/A</v>
      </c>
      <c r="AZ781" s="6"/>
      <c r="BA781" t="e">
        <f>VLOOKUP(Таблица91112282710[[#This Row],[Название ПД3 для согласования]],ТаблПодрГазпром[],2,FALSE)</f>
        <v>#N/A</v>
      </c>
      <c r="BB781" s="6"/>
      <c r="BC781" t="e">
        <f>VLOOKUP(Таблица91112282710[[#This Row],[Название ПД4 для согласования]],ТаблПодрГазпром[],2,FALSE)</f>
        <v>#N/A</v>
      </c>
      <c r="BD781" s="6"/>
      <c r="BE781" t="e">
        <f>VLOOKUP(Таблица91112282710[[#This Row],[Название ПД5 для согласования]],ТаблПодрГазпром[],2,FALSE)</f>
        <v>#N/A</v>
      </c>
      <c r="BF781" s="2"/>
      <c r="BG781" s="12"/>
      <c r="BH781" s="12"/>
      <c r="BI781" s="6"/>
      <c r="BJ781" t="e">
        <f>VLOOKUP(Таблица91112282710[[#This Row],[Название направления закупки]],ТаблНапрЗакуп[],2,FALSE)</f>
        <v>#N/A</v>
      </c>
      <c r="BK781" s="14"/>
      <c r="BL781" s="44" t="e">
        <f>VLOOKUP(Таблица91112282710[[#This Row],[Наименование подразделения-заявителя закупки (только для закупок ОАО "Газпром")]],ТаблПодрГазпром[],2,FALSE)</f>
        <v>#N/A</v>
      </c>
      <c r="BM781" s="14"/>
    </row>
    <row r="782" spans="1:65" x14ac:dyDescent="0.25">
      <c r="A782" s="2"/>
      <c r="B782" s="16"/>
      <c r="C782" s="6"/>
      <c r="D782" t="e">
        <f>VLOOKUP(Таблица91112282710[[#This Row],[Название документа, основания для закупки]],ТаблОснЗакуп[],2,FALSE)</f>
        <v>#N/A</v>
      </c>
      <c r="E782" s="2"/>
      <c r="F782" s="6"/>
      <c r="G782" s="41" t="e">
        <f>VLOOKUP(Таблица91112282710[[#This Row],[ Название раздела Плана]],ТаблРазделПлана4[],2,FALSE)</f>
        <v>#N/A</v>
      </c>
      <c r="H782" s="14"/>
      <c r="I782" s="14"/>
      <c r="J782" s="17"/>
      <c r="K782" s="17"/>
      <c r="L782" s="52"/>
      <c r="M782" s="51" t="e">
        <f>VLOOKUP(Таблица91112282710[[#This Row],[Предмет закупки для учета исключений  в годовом объеме закупок (Код исключения СМСП)]],ТаблИсключ,2,FALSE)</f>
        <v>#N/A</v>
      </c>
      <c r="N782" s="20"/>
      <c r="O782" s="12"/>
      <c r="P782" s="37"/>
      <c r="Q782" s="12"/>
      <c r="R782" s="12"/>
      <c r="S782" s="12"/>
      <c r="T782" s="16" t="e">
        <f>VLOOKUP(Таблица91112282710[[#This Row],[Ставка НДС]],ТаблицаСтавкиНДС[],2,FALSE)</f>
        <v>#N/A</v>
      </c>
      <c r="U782" s="6"/>
      <c r="V782" t="e">
        <f>VLOOKUP(Таблица91112282710[[#This Row],[Название источника финансирования]],ТаблИстФинанс[],2,FALSE)</f>
        <v>#N/A</v>
      </c>
      <c r="W782" s="2"/>
      <c r="X782" s="14"/>
      <c r="Y782" s="13"/>
      <c r="Z782" s="13"/>
      <c r="AA782" s="13"/>
      <c r="AB782" s="13"/>
      <c r="AC782" s="17"/>
      <c r="AD782" s="17"/>
      <c r="AE782" s="20"/>
      <c r="AF782" s="20"/>
      <c r="AG782" s="6"/>
      <c r="AH782" t="e">
        <f>VLOOKUP(Таблица91112282710[[#This Row],[Название способа закупки]],ТаблСпосЗакуп[],2,FALSE)</f>
        <v>#N/A</v>
      </c>
      <c r="AI782" s="6"/>
      <c r="AJ782" t="e">
        <f>VLOOKUP(Таблица91112282710[[#This Row],[Название формы конкурентной закупки]],ТаблФормЗакуп[],2,FALSE)</f>
        <v>#N/A</v>
      </c>
      <c r="AM782" s="14"/>
      <c r="AN782" s="14"/>
      <c r="AO782" s="15"/>
      <c r="AP782" s="14"/>
      <c r="AQ782" s="14"/>
      <c r="AR782" s="14"/>
      <c r="AT782" s="2"/>
      <c r="AV782" s="6"/>
      <c r="AW782" t="e">
        <f>VLOOKUP(Таблица91112282710[[#This Row],[Название ПД1 для согласования]],ТаблПодрГазпром[],2,FALSE)</f>
        <v>#N/A</v>
      </c>
      <c r="AX782" s="6"/>
      <c r="AY782" t="e">
        <f>VLOOKUP(Таблица91112282710[[#This Row],[Название ПД2 для согласования]],ТаблПодрГазпром[],2,FALSE)</f>
        <v>#N/A</v>
      </c>
      <c r="AZ782" s="6"/>
      <c r="BA782" t="e">
        <f>VLOOKUP(Таблица91112282710[[#This Row],[Название ПД3 для согласования]],ТаблПодрГазпром[],2,FALSE)</f>
        <v>#N/A</v>
      </c>
      <c r="BB782" s="6"/>
      <c r="BC782" t="e">
        <f>VLOOKUP(Таблица91112282710[[#This Row],[Название ПД4 для согласования]],ТаблПодрГазпром[],2,FALSE)</f>
        <v>#N/A</v>
      </c>
      <c r="BD782" s="6"/>
      <c r="BE782" t="e">
        <f>VLOOKUP(Таблица91112282710[[#This Row],[Название ПД5 для согласования]],ТаблПодрГазпром[],2,FALSE)</f>
        <v>#N/A</v>
      </c>
      <c r="BF782" s="2"/>
      <c r="BG782" s="12"/>
      <c r="BH782" s="12"/>
      <c r="BI782" s="6"/>
      <c r="BJ782" t="e">
        <f>VLOOKUP(Таблица91112282710[[#This Row],[Название направления закупки]],ТаблНапрЗакуп[],2,FALSE)</f>
        <v>#N/A</v>
      </c>
      <c r="BK782" s="14"/>
      <c r="BL782" s="43" t="e">
        <f>VLOOKUP(Таблица91112282710[[#This Row],[Наименование подразделения-заявителя закупки (только для закупок ОАО "Газпром")]],ТаблПодрГазпром[],2,FALSE)</f>
        <v>#N/A</v>
      </c>
      <c r="BM782" s="14"/>
    </row>
    <row r="783" spans="1:65" x14ac:dyDescent="0.25">
      <c r="A783" s="2"/>
      <c r="B783" s="16"/>
      <c r="C783" s="6"/>
      <c r="D783" t="e">
        <f>VLOOKUP(Таблица91112282710[[#This Row],[Название документа, основания для закупки]],ТаблОснЗакуп[],2,FALSE)</f>
        <v>#N/A</v>
      </c>
      <c r="E783" s="2"/>
      <c r="F783" s="6"/>
      <c r="G783" s="41" t="e">
        <f>VLOOKUP(Таблица91112282710[[#This Row],[ Название раздела Плана]],ТаблРазделПлана4[],2,FALSE)</f>
        <v>#N/A</v>
      </c>
      <c r="H783" s="14"/>
      <c r="I783" s="14"/>
      <c r="J783" s="17"/>
      <c r="K783" s="17"/>
      <c r="L783" s="52"/>
      <c r="M783" s="51" t="e">
        <f>VLOOKUP(Таблица91112282710[[#This Row],[Предмет закупки для учета исключений  в годовом объеме закупок (Код исключения СМСП)]],ТаблИсключ,2,FALSE)</f>
        <v>#N/A</v>
      </c>
      <c r="N783" s="20"/>
      <c r="O783" s="12"/>
      <c r="P783" s="37"/>
      <c r="Q783" s="12"/>
      <c r="R783" s="12"/>
      <c r="S783" s="12"/>
      <c r="T783" s="16" t="e">
        <f>VLOOKUP(Таблица91112282710[[#This Row],[Ставка НДС]],ТаблицаСтавкиНДС[],2,FALSE)</f>
        <v>#N/A</v>
      </c>
      <c r="U783" s="6"/>
      <c r="V783" t="e">
        <f>VLOOKUP(Таблица91112282710[[#This Row],[Название источника финансирования]],ТаблИстФинанс[],2,FALSE)</f>
        <v>#N/A</v>
      </c>
      <c r="W783" s="2"/>
      <c r="X783" s="14"/>
      <c r="Y783" s="13"/>
      <c r="Z783" s="13"/>
      <c r="AA783" s="13"/>
      <c r="AB783" s="13"/>
      <c r="AC783" s="17"/>
      <c r="AD783" s="17"/>
      <c r="AE783" s="20"/>
      <c r="AF783" s="20"/>
      <c r="AG783" s="6"/>
      <c r="AH783" t="e">
        <f>VLOOKUP(Таблица91112282710[[#This Row],[Название способа закупки]],ТаблСпосЗакуп[],2,FALSE)</f>
        <v>#N/A</v>
      </c>
      <c r="AI783" s="6"/>
      <c r="AJ783" t="e">
        <f>VLOOKUP(Таблица91112282710[[#This Row],[Название формы конкурентной закупки]],ТаблФормЗакуп[],2,FALSE)</f>
        <v>#N/A</v>
      </c>
      <c r="AM783" s="14"/>
      <c r="AN783" s="14"/>
      <c r="AO783" s="15"/>
      <c r="AP783" s="14"/>
      <c r="AQ783" s="14"/>
      <c r="AR783" s="14"/>
      <c r="AT783" s="2"/>
      <c r="AV783" s="6"/>
      <c r="AW783" t="e">
        <f>VLOOKUP(Таблица91112282710[[#This Row],[Название ПД1 для согласования]],ТаблПодрГазпром[],2,FALSE)</f>
        <v>#N/A</v>
      </c>
      <c r="AX783" s="6"/>
      <c r="AY783" t="e">
        <f>VLOOKUP(Таблица91112282710[[#This Row],[Название ПД2 для согласования]],ТаблПодрГазпром[],2,FALSE)</f>
        <v>#N/A</v>
      </c>
      <c r="AZ783" s="6"/>
      <c r="BA783" t="e">
        <f>VLOOKUP(Таблица91112282710[[#This Row],[Название ПД3 для согласования]],ТаблПодрГазпром[],2,FALSE)</f>
        <v>#N/A</v>
      </c>
      <c r="BB783" s="6"/>
      <c r="BC783" t="e">
        <f>VLOOKUP(Таблица91112282710[[#This Row],[Название ПД4 для согласования]],ТаблПодрГазпром[],2,FALSE)</f>
        <v>#N/A</v>
      </c>
      <c r="BD783" s="6"/>
      <c r="BE783" t="e">
        <f>VLOOKUP(Таблица91112282710[[#This Row],[Название ПД5 для согласования]],ТаблПодрГазпром[],2,FALSE)</f>
        <v>#N/A</v>
      </c>
      <c r="BF783" s="2"/>
      <c r="BG783" s="12"/>
      <c r="BH783" s="12"/>
      <c r="BI783" s="6"/>
      <c r="BJ783" t="e">
        <f>VLOOKUP(Таблица91112282710[[#This Row],[Название направления закупки]],ТаблНапрЗакуп[],2,FALSE)</f>
        <v>#N/A</v>
      </c>
      <c r="BK783" s="14"/>
      <c r="BL783" s="44" t="e">
        <f>VLOOKUP(Таблица91112282710[[#This Row],[Наименование подразделения-заявителя закупки (только для закупок ОАО "Газпром")]],ТаблПодрГазпром[],2,FALSE)</f>
        <v>#N/A</v>
      </c>
      <c r="BM783" s="14"/>
    </row>
    <row r="784" spans="1:65" x14ac:dyDescent="0.25">
      <c r="A784" s="2"/>
      <c r="B784" s="16"/>
      <c r="C784" s="6"/>
      <c r="D784" t="e">
        <f>VLOOKUP(Таблица91112282710[[#This Row],[Название документа, основания для закупки]],ТаблОснЗакуп[],2,FALSE)</f>
        <v>#N/A</v>
      </c>
      <c r="E784" s="2"/>
      <c r="F784" s="6"/>
      <c r="G784" s="41" t="e">
        <f>VLOOKUP(Таблица91112282710[[#This Row],[ Название раздела Плана]],ТаблРазделПлана4[],2,FALSE)</f>
        <v>#N/A</v>
      </c>
      <c r="H784" s="14"/>
      <c r="I784" s="14"/>
      <c r="J784" s="17"/>
      <c r="K784" s="17"/>
      <c r="L784" s="52"/>
      <c r="M784" s="51" t="e">
        <f>VLOOKUP(Таблица91112282710[[#This Row],[Предмет закупки для учета исключений  в годовом объеме закупок (Код исключения СМСП)]],ТаблИсключ,2,FALSE)</f>
        <v>#N/A</v>
      </c>
      <c r="N784" s="20"/>
      <c r="O784" s="12"/>
      <c r="P784" s="37"/>
      <c r="Q784" s="12"/>
      <c r="R784" s="12"/>
      <c r="S784" s="12"/>
      <c r="T784" s="16" t="e">
        <f>VLOOKUP(Таблица91112282710[[#This Row],[Ставка НДС]],ТаблицаСтавкиНДС[],2,FALSE)</f>
        <v>#N/A</v>
      </c>
      <c r="U784" s="6"/>
      <c r="V784" t="e">
        <f>VLOOKUP(Таблица91112282710[[#This Row],[Название источника финансирования]],ТаблИстФинанс[],2,FALSE)</f>
        <v>#N/A</v>
      </c>
      <c r="W784" s="2"/>
      <c r="X784" s="14"/>
      <c r="Y784" s="13"/>
      <c r="Z784" s="13"/>
      <c r="AA784" s="13"/>
      <c r="AB784" s="13"/>
      <c r="AC784" s="17"/>
      <c r="AD784" s="17"/>
      <c r="AE784" s="20"/>
      <c r="AF784" s="20"/>
      <c r="AG784" s="6"/>
      <c r="AH784" t="e">
        <f>VLOOKUP(Таблица91112282710[[#This Row],[Название способа закупки]],ТаблСпосЗакуп[],2,FALSE)</f>
        <v>#N/A</v>
      </c>
      <c r="AI784" s="6"/>
      <c r="AJ784" t="e">
        <f>VLOOKUP(Таблица91112282710[[#This Row],[Название формы конкурентной закупки]],ТаблФормЗакуп[],2,FALSE)</f>
        <v>#N/A</v>
      </c>
      <c r="AM784" s="14"/>
      <c r="AN784" s="14"/>
      <c r="AO784" s="15"/>
      <c r="AP784" s="14"/>
      <c r="AQ784" s="14"/>
      <c r="AR784" s="14"/>
      <c r="AT784" s="2"/>
      <c r="AV784" s="6"/>
      <c r="AW784" t="e">
        <f>VLOOKUP(Таблица91112282710[[#This Row],[Название ПД1 для согласования]],ТаблПодрГазпром[],2,FALSE)</f>
        <v>#N/A</v>
      </c>
      <c r="AX784" s="6"/>
      <c r="AY784" t="e">
        <f>VLOOKUP(Таблица91112282710[[#This Row],[Название ПД2 для согласования]],ТаблПодрГазпром[],2,FALSE)</f>
        <v>#N/A</v>
      </c>
      <c r="AZ784" s="6"/>
      <c r="BA784" t="e">
        <f>VLOOKUP(Таблица91112282710[[#This Row],[Название ПД3 для согласования]],ТаблПодрГазпром[],2,FALSE)</f>
        <v>#N/A</v>
      </c>
      <c r="BB784" s="6"/>
      <c r="BC784" t="e">
        <f>VLOOKUP(Таблица91112282710[[#This Row],[Название ПД4 для согласования]],ТаблПодрГазпром[],2,FALSE)</f>
        <v>#N/A</v>
      </c>
      <c r="BD784" s="6"/>
      <c r="BE784" t="e">
        <f>VLOOKUP(Таблица91112282710[[#This Row],[Название ПД5 для согласования]],ТаблПодрГазпром[],2,FALSE)</f>
        <v>#N/A</v>
      </c>
      <c r="BF784" s="2"/>
      <c r="BG784" s="12"/>
      <c r="BH784" s="12"/>
      <c r="BI784" s="6"/>
      <c r="BJ784" t="e">
        <f>VLOOKUP(Таблица91112282710[[#This Row],[Название направления закупки]],ТаблНапрЗакуп[],2,FALSE)</f>
        <v>#N/A</v>
      </c>
      <c r="BK784" s="14"/>
      <c r="BL784" s="43" t="e">
        <f>VLOOKUP(Таблица91112282710[[#This Row],[Наименование подразделения-заявителя закупки (только для закупок ОАО "Газпром")]],ТаблПодрГазпром[],2,FALSE)</f>
        <v>#N/A</v>
      </c>
      <c r="BM784" s="14"/>
    </row>
    <row r="785" spans="1:65" x14ac:dyDescent="0.25">
      <c r="A785" s="2"/>
      <c r="B785" s="16"/>
      <c r="C785" s="6"/>
      <c r="D785" t="e">
        <f>VLOOKUP(Таблица91112282710[[#This Row],[Название документа, основания для закупки]],ТаблОснЗакуп[],2,FALSE)</f>
        <v>#N/A</v>
      </c>
      <c r="E785" s="2"/>
      <c r="F785" s="6"/>
      <c r="G785" s="41" t="e">
        <f>VLOOKUP(Таблица91112282710[[#This Row],[ Название раздела Плана]],ТаблРазделПлана4[],2,FALSE)</f>
        <v>#N/A</v>
      </c>
      <c r="H785" s="14"/>
      <c r="I785" s="14"/>
      <c r="J785" s="17"/>
      <c r="K785" s="17"/>
      <c r="L785" s="52"/>
      <c r="M785" s="51" t="e">
        <f>VLOOKUP(Таблица91112282710[[#This Row],[Предмет закупки для учета исключений  в годовом объеме закупок (Код исключения СМСП)]],ТаблИсключ,2,FALSE)</f>
        <v>#N/A</v>
      </c>
      <c r="N785" s="20"/>
      <c r="O785" s="12"/>
      <c r="P785" s="37"/>
      <c r="Q785" s="12"/>
      <c r="R785" s="12"/>
      <c r="S785" s="12"/>
      <c r="T785" s="16" t="e">
        <f>VLOOKUP(Таблица91112282710[[#This Row],[Ставка НДС]],ТаблицаСтавкиНДС[],2,FALSE)</f>
        <v>#N/A</v>
      </c>
      <c r="U785" s="6"/>
      <c r="V785" t="e">
        <f>VLOOKUP(Таблица91112282710[[#This Row],[Название источника финансирования]],ТаблИстФинанс[],2,FALSE)</f>
        <v>#N/A</v>
      </c>
      <c r="W785" s="2"/>
      <c r="X785" s="14"/>
      <c r="Y785" s="13"/>
      <c r="Z785" s="13"/>
      <c r="AA785" s="13"/>
      <c r="AB785" s="13"/>
      <c r="AC785" s="17"/>
      <c r="AD785" s="17"/>
      <c r="AE785" s="20"/>
      <c r="AF785" s="20"/>
      <c r="AG785" s="6"/>
      <c r="AH785" t="e">
        <f>VLOOKUP(Таблица91112282710[[#This Row],[Название способа закупки]],ТаблСпосЗакуп[],2,FALSE)</f>
        <v>#N/A</v>
      </c>
      <c r="AI785" s="6"/>
      <c r="AJ785" t="e">
        <f>VLOOKUP(Таблица91112282710[[#This Row],[Название формы конкурентной закупки]],ТаблФормЗакуп[],2,FALSE)</f>
        <v>#N/A</v>
      </c>
      <c r="AM785" s="14"/>
      <c r="AN785" s="14"/>
      <c r="AO785" s="15"/>
      <c r="AP785" s="14"/>
      <c r="AQ785" s="14"/>
      <c r="AR785" s="14"/>
      <c r="AT785" s="2"/>
      <c r="AV785" s="6"/>
      <c r="AW785" t="e">
        <f>VLOOKUP(Таблица91112282710[[#This Row],[Название ПД1 для согласования]],ТаблПодрГазпром[],2,FALSE)</f>
        <v>#N/A</v>
      </c>
      <c r="AX785" s="6"/>
      <c r="AY785" t="e">
        <f>VLOOKUP(Таблица91112282710[[#This Row],[Название ПД2 для согласования]],ТаблПодрГазпром[],2,FALSE)</f>
        <v>#N/A</v>
      </c>
      <c r="AZ785" s="6"/>
      <c r="BA785" t="e">
        <f>VLOOKUP(Таблица91112282710[[#This Row],[Название ПД3 для согласования]],ТаблПодрГазпром[],2,FALSE)</f>
        <v>#N/A</v>
      </c>
      <c r="BB785" s="6"/>
      <c r="BC785" t="e">
        <f>VLOOKUP(Таблица91112282710[[#This Row],[Название ПД4 для согласования]],ТаблПодрГазпром[],2,FALSE)</f>
        <v>#N/A</v>
      </c>
      <c r="BD785" s="6"/>
      <c r="BE785" t="e">
        <f>VLOOKUP(Таблица91112282710[[#This Row],[Название ПД5 для согласования]],ТаблПодрГазпром[],2,FALSE)</f>
        <v>#N/A</v>
      </c>
      <c r="BF785" s="2"/>
      <c r="BG785" s="12"/>
      <c r="BH785" s="12"/>
      <c r="BI785" s="6"/>
      <c r="BJ785" t="e">
        <f>VLOOKUP(Таблица91112282710[[#This Row],[Название направления закупки]],ТаблНапрЗакуп[],2,FALSE)</f>
        <v>#N/A</v>
      </c>
      <c r="BK785" s="14"/>
      <c r="BL785" s="44" t="e">
        <f>VLOOKUP(Таблица91112282710[[#This Row],[Наименование подразделения-заявителя закупки (только для закупок ОАО "Газпром")]],ТаблПодрГазпром[],2,FALSE)</f>
        <v>#N/A</v>
      </c>
      <c r="BM785" s="14"/>
    </row>
    <row r="786" spans="1:65" x14ac:dyDescent="0.25">
      <c r="A786" s="2"/>
      <c r="B786" s="16"/>
      <c r="C786" s="6"/>
      <c r="D786" t="e">
        <f>VLOOKUP(Таблица91112282710[[#This Row],[Название документа, основания для закупки]],ТаблОснЗакуп[],2,FALSE)</f>
        <v>#N/A</v>
      </c>
      <c r="E786" s="2"/>
      <c r="F786" s="6"/>
      <c r="G786" s="41" t="e">
        <f>VLOOKUP(Таблица91112282710[[#This Row],[ Название раздела Плана]],ТаблРазделПлана4[],2,FALSE)</f>
        <v>#N/A</v>
      </c>
      <c r="H786" s="14"/>
      <c r="I786" s="14"/>
      <c r="J786" s="17"/>
      <c r="K786" s="17"/>
      <c r="L786" s="52"/>
      <c r="M786" s="51" t="e">
        <f>VLOOKUP(Таблица91112282710[[#This Row],[Предмет закупки для учета исключений  в годовом объеме закупок (Код исключения СМСП)]],ТаблИсключ,2,FALSE)</f>
        <v>#N/A</v>
      </c>
      <c r="N786" s="20"/>
      <c r="O786" s="12"/>
      <c r="P786" s="37"/>
      <c r="Q786" s="12"/>
      <c r="R786" s="12"/>
      <c r="S786" s="12"/>
      <c r="T786" s="16" t="e">
        <f>VLOOKUP(Таблица91112282710[[#This Row],[Ставка НДС]],ТаблицаСтавкиНДС[],2,FALSE)</f>
        <v>#N/A</v>
      </c>
      <c r="U786" s="6"/>
      <c r="V786" t="e">
        <f>VLOOKUP(Таблица91112282710[[#This Row],[Название источника финансирования]],ТаблИстФинанс[],2,FALSE)</f>
        <v>#N/A</v>
      </c>
      <c r="W786" s="2"/>
      <c r="X786" s="14"/>
      <c r="Y786" s="13"/>
      <c r="Z786" s="13"/>
      <c r="AA786" s="13"/>
      <c r="AB786" s="13"/>
      <c r="AC786" s="17"/>
      <c r="AD786" s="17"/>
      <c r="AE786" s="20"/>
      <c r="AF786" s="20"/>
      <c r="AG786" s="6"/>
      <c r="AH786" t="e">
        <f>VLOOKUP(Таблица91112282710[[#This Row],[Название способа закупки]],ТаблСпосЗакуп[],2,FALSE)</f>
        <v>#N/A</v>
      </c>
      <c r="AI786" s="6"/>
      <c r="AJ786" t="e">
        <f>VLOOKUP(Таблица91112282710[[#This Row],[Название формы конкурентной закупки]],ТаблФормЗакуп[],2,FALSE)</f>
        <v>#N/A</v>
      </c>
      <c r="AM786" s="14"/>
      <c r="AN786" s="14"/>
      <c r="AO786" s="15"/>
      <c r="AP786" s="14"/>
      <c r="AQ786" s="14"/>
      <c r="AR786" s="14"/>
      <c r="AT786" s="2"/>
      <c r="AV786" s="6"/>
      <c r="AW786" t="e">
        <f>VLOOKUP(Таблица91112282710[[#This Row],[Название ПД1 для согласования]],ТаблПодрГазпром[],2,FALSE)</f>
        <v>#N/A</v>
      </c>
      <c r="AX786" s="6"/>
      <c r="AY786" t="e">
        <f>VLOOKUP(Таблица91112282710[[#This Row],[Название ПД2 для согласования]],ТаблПодрГазпром[],2,FALSE)</f>
        <v>#N/A</v>
      </c>
      <c r="AZ786" s="6"/>
      <c r="BA786" t="e">
        <f>VLOOKUP(Таблица91112282710[[#This Row],[Название ПД3 для согласования]],ТаблПодрГазпром[],2,FALSE)</f>
        <v>#N/A</v>
      </c>
      <c r="BB786" s="6"/>
      <c r="BC786" t="e">
        <f>VLOOKUP(Таблица91112282710[[#This Row],[Название ПД4 для согласования]],ТаблПодрГазпром[],2,FALSE)</f>
        <v>#N/A</v>
      </c>
      <c r="BD786" s="6"/>
      <c r="BE786" t="e">
        <f>VLOOKUP(Таблица91112282710[[#This Row],[Название ПД5 для согласования]],ТаблПодрГазпром[],2,FALSE)</f>
        <v>#N/A</v>
      </c>
      <c r="BF786" s="2"/>
      <c r="BG786" s="12"/>
      <c r="BH786" s="12"/>
      <c r="BI786" s="6"/>
      <c r="BJ786" t="e">
        <f>VLOOKUP(Таблица91112282710[[#This Row],[Название направления закупки]],ТаблНапрЗакуп[],2,FALSE)</f>
        <v>#N/A</v>
      </c>
      <c r="BK786" s="14"/>
      <c r="BL786" s="43" t="e">
        <f>VLOOKUP(Таблица91112282710[[#This Row],[Наименование подразделения-заявителя закупки (только для закупок ОАО "Газпром")]],ТаблПодрГазпром[],2,FALSE)</f>
        <v>#N/A</v>
      </c>
      <c r="BM786" s="14"/>
    </row>
    <row r="787" spans="1:65" x14ac:dyDescent="0.25">
      <c r="A787" s="2"/>
      <c r="B787" s="16"/>
      <c r="C787" s="6"/>
      <c r="D787" t="e">
        <f>VLOOKUP(Таблица91112282710[[#This Row],[Название документа, основания для закупки]],ТаблОснЗакуп[],2,FALSE)</f>
        <v>#N/A</v>
      </c>
      <c r="E787" s="2"/>
      <c r="F787" s="6"/>
      <c r="G787" s="41" t="e">
        <f>VLOOKUP(Таблица91112282710[[#This Row],[ Название раздела Плана]],ТаблРазделПлана4[],2,FALSE)</f>
        <v>#N/A</v>
      </c>
      <c r="H787" s="14"/>
      <c r="I787" s="14"/>
      <c r="J787" s="17"/>
      <c r="K787" s="17"/>
      <c r="L787" s="52"/>
      <c r="M787" s="51" t="e">
        <f>VLOOKUP(Таблица91112282710[[#This Row],[Предмет закупки для учета исключений  в годовом объеме закупок (Код исключения СМСП)]],ТаблИсключ,2,FALSE)</f>
        <v>#N/A</v>
      </c>
      <c r="N787" s="20"/>
      <c r="O787" s="12"/>
      <c r="P787" s="37"/>
      <c r="Q787" s="12"/>
      <c r="R787" s="12"/>
      <c r="S787" s="12"/>
      <c r="T787" s="16" t="e">
        <f>VLOOKUP(Таблица91112282710[[#This Row],[Ставка НДС]],ТаблицаСтавкиНДС[],2,FALSE)</f>
        <v>#N/A</v>
      </c>
      <c r="U787" s="6"/>
      <c r="V787" t="e">
        <f>VLOOKUP(Таблица91112282710[[#This Row],[Название источника финансирования]],ТаблИстФинанс[],2,FALSE)</f>
        <v>#N/A</v>
      </c>
      <c r="W787" s="2"/>
      <c r="X787" s="14"/>
      <c r="Y787" s="13"/>
      <c r="Z787" s="13"/>
      <c r="AA787" s="13"/>
      <c r="AB787" s="13"/>
      <c r="AC787" s="17"/>
      <c r="AD787" s="17"/>
      <c r="AE787" s="20"/>
      <c r="AF787" s="20"/>
      <c r="AG787" s="6"/>
      <c r="AH787" t="e">
        <f>VLOOKUP(Таблица91112282710[[#This Row],[Название способа закупки]],ТаблСпосЗакуп[],2,FALSE)</f>
        <v>#N/A</v>
      </c>
      <c r="AI787" s="6"/>
      <c r="AJ787" t="e">
        <f>VLOOKUP(Таблица91112282710[[#This Row],[Название формы конкурентной закупки]],ТаблФормЗакуп[],2,FALSE)</f>
        <v>#N/A</v>
      </c>
      <c r="AM787" s="14"/>
      <c r="AN787" s="14"/>
      <c r="AO787" s="15"/>
      <c r="AP787" s="14"/>
      <c r="AQ787" s="14"/>
      <c r="AR787" s="14"/>
      <c r="AT787" s="2"/>
      <c r="AV787" s="6"/>
      <c r="AW787" t="e">
        <f>VLOOKUP(Таблица91112282710[[#This Row],[Название ПД1 для согласования]],ТаблПодрГазпром[],2,FALSE)</f>
        <v>#N/A</v>
      </c>
      <c r="AX787" s="6"/>
      <c r="AY787" t="e">
        <f>VLOOKUP(Таблица91112282710[[#This Row],[Название ПД2 для согласования]],ТаблПодрГазпром[],2,FALSE)</f>
        <v>#N/A</v>
      </c>
      <c r="AZ787" s="6"/>
      <c r="BA787" t="e">
        <f>VLOOKUP(Таблица91112282710[[#This Row],[Название ПД3 для согласования]],ТаблПодрГазпром[],2,FALSE)</f>
        <v>#N/A</v>
      </c>
      <c r="BB787" s="6"/>
      <c r="BC787" t="e">
        <f>VLOOKUP(Таблица91112282710[[#This Row],[Название ПД4 для согласования]],ТаблПодрГазпром[],2,FALSE)</f>
        <v>#N/A</v>
      </c>
      <c r="BD787" s="6"/>
      <c r="BE787" t="e">
        <f>VLOOKUP(Таблица91112282710[[#This Row],[Название ПД5 для согласования]],ТаблПодрГазпром[],2,FALSE)</f>
        <v>#N/A</v>
      </c>
      <c r="BF787" s="2"/>
      <c r="BG787" s="12"/>
      <c r="BH787" s="12"/>
      <c r="BI787" s="6"/>
      <c r="BJ787" t="e">
        <f>VLOOKUP(Таблица91112282710[[#This Row],[Название направления закупки]],ТаблНапрЗакуп[],2,FALSE)</f>
        <v>#N/A</v>
      </c>
      <c r="BK787" s="14"/>
      <c r="BL787" s="44" t="e">
        <f>VLOOKUP(Таблица91112282710[[#This Row],[Наименование подразделения-заявителя закупки (только для закупок ОАО "Газпром")]],ТаблПодрГазпром[],2,FALSE)</f>
        <v>#N/A</v>
      </c>
      <c r="BM787" s="14"/>
    </row>
    <row r="788" spans="1:65" x14ac:dyDescent="0.25">
      <c r="A788" s="2"/>
      <c r="B788" s="16"/>
      <c r="C788" s="6"/>
      <c r="D788" t="e">
        <f>VLOOKUP(Таблица91112282710[[#This Row],[Название документа, основания для закупки]],ТаблОснЗакуп[],2,FALSE)</f>
        <v>#N/A</v>
      </c>
      <c r="E788" s="2"/>
      <c r="F788" s="6"/>
      <c r="G788" s="41" t="e">
        <f>VLOOKUP(Таблица91112282710[[#This Row],[ Название раздела Плана]],ТаблРазделПлана4[],2,FALSE)</f>
        <v>#N/A</v>
      </c>
      <c r="H788" s="14"/>
      <c r="I788" s="14"/>
      <c r="J788" s="17"/>
      <c r="K788" s="17"/>
      <c r="L788" s="52"/>
      <c r="M788" s="51" t="e">
        <f>VLOOKUP(Таблица91112282710[[#This Row],[Предмет закупки для учета исключений  в годовом объеме закупок (Код исключения СМСП)]],ТаблИсключ,2,FALSE)</f>
        <v>#N/A</v>
      </c>
      <c r="N788" s="20"/>
      <c r="O788" s="12"/>
      <c r="P788" s="37"/>
      <c r="Q788" s="12"/>
      <c r="R788" s="12"/>
      <c r="S788" s="12"/>
      <c r="T788" s="16" t="e">
        <f>VLOOKUP(Таблица91112282710[[#This Row],[Ставка НДС]],ТаблицаСтавкиНДС[],2,FALSE)</f>
        <v>#N/A</v>
      </c>
      <c r="U788" s="6"/>
      <c r="V788" t="e">
        <f>VLOOKUP(Таблица91112282710[[#This Row],[Название источника финансирования]],ТаблИстФинанс[],2,FALSE)</f>
        <v>#N/A</v>
      </c>
      <c r="W788" s="2"/>
      <c r="X788" s="14"/>
      <c r="Y788" s="13"/>
      <c r="Z788" s="13"/>
      <c r="AA788" s="13"/>
      <c r="AB788" s="13"/>
      <c r="AC788" s="17"/>
      <c r="AD788" s="17"/>
      <c r="AE788" s="20"/>
      <c r="AF788" s="20"/>
      <c r="AG788" s="6"/>
      <c r="AH788" t="e">
        <f>VLOOKUP(Таблица91112282710[[#This Row],[Название способа закупки]],ТаблСпосЗакуп[],2,FALSE)</f>
        <v>#N/A</v>
      </c>
      <c r="AI788" s="6"/>
      <c r="AJ788" t="e">
        <f>VLOOKUP(Таблица91112282710[[#This Row],[Название формы конкурентной закупки]],ТаблФормЗакуп[],2,FALSE)</f>
        <v>#N/A</v>
      </c>
      <c r="AM788" s="14"/>
      <c r="AN788" s="14"/>
      <c r="AO788" s="15"/>
      <c r="AP788" s="14"/>
      <c r="AQ788" s="14"/>
      <c r="AR788" s="14"/>
      <c r="AT788" s="2"/>
      <c r="AV788" s="6"/>
      <c r="AW788" t="e">
        <f>VLOOKUP(Таблица91112282710[[#This Row],[Название ПД1 для согласования]],ТаблПодрГазпром[],2,FALSE)</f>
        <v>#N/A</v>
      </c>
      <c r="AX788" s="6"/>
      <c r="AY788" t="e">
        <f>VLOOKUP(Таблица91112282710[[#This Row],[Название ПД2 для согласования]],ТаблПодрГазпром[],2,FALSE)</f>
        <v>#N/A</v>
      </c>
      <c r="AZ788" s="6"/>
      <c r="BA788" t="e">
        <f>VLOOKUP(Таблица91112282710[[#This Row],[Название ПД3 для согласования]],ТаблПодрГазпром[],2,FALSE)</f>
        <v>#N/A</v>
      </c>
      <c r="BB788" s="6"/>
      <c r="BC788" t="e">
        <f>VLOOKUP(Таблица91112282710[[#This Row],[Название ПД4 для согласования]],ТаблПодрГазпром[],2,FALSE)</f>
        <v>#N/A</v>
      </c>
      <c r="BD788" s="6"/>
      <c r="BE788" t="e">
        <f>VLOOKUP(Таблица91112282710[[#This Row],[Название ПД5 для согласования]],ТаблПодрГазпром[],2,FALSE)</f>
        <v>#N/A</v>
      </c>
      <c r="BF788" s="2"/>
      <c r="BG788" s="12"/>
      <c r="BH788" s="12"/>
      <c r="BI788" s="6"/>
      <c r="BJ788" t="e">
        <f>VLOOKUP(Таблица91112282710[[#This Row],[Название направления закупки]],ТаблНапрЗакуп[],2,FALSE)</f>
        <v>#N/A</v>
      </c>
      <c r="BK788" s="14"/>
      <c r="BL788" s="43" t="e">
        <f>VLOOKUP(Таблица91112282710[[#This Row],[Наименование подразделения-заявителя закупки (только для закупок ОАО "Газпром")]],ТаблПодрГазпром[],2,FALSE)</f>
        <v>#N/A</v>
      </c>
      <c r="BM788" s="14"/>
    </row>
    <row r="789" spans="1:65" x14ac:dyDescent="0.25">
      <c r="A789" s="2"/>
      <c r="B789" s="16"/>
      <c r="C789" s="6"/>
      <c r="D789" t="e">
        <f>VLOOKUP(Таблица91112282710[[#This Row],[Название документа, основания для закупки]],ТаблОснЗакуп[],2,FALSE)</f>
        <v>#N/A</v>
      </c>
      <c r="E789" s="2"/>
      <c r="F789" s="6"/>
      <c r="G789" s="41" t="e">
        <f>VLOOKUP(Таблица91112282710[[#This Row],[ Название раздела Плана]],ТаблРазделПлана4[],2,FALSE)</f>
        <v>#N/A</v>
      </c>
      <c r="H789" s="14"/>
      <c r="I789" s="14"/>
      <c r="J789" s="17"/>
      <c r="K789" s="17"/>
      <c r="L789" s="52"/>
      <c r="M789" s="51" t="e">
        <f>VLOOKUP(Таблица91112282710[[#This Row],[Предмет закупки для учета исключений  в годовом объеме закупок (Код исключения СМСП)]],ТаблИсключ,2,FALSE)</f>
        <v>#N/A</v>
      </c>
      <c r="N789" s="20"/>
      <c r="O789" s="12"/>
      <c r="P789" s="37"/>
      <c r="Q789" s="12"/>
      <c r="R789" s="12"/>
      <c r="S789" s="12"/>
      <c r="T789" s="16" t="e">
        <f>VLOOKUP(Таблица91112282710[[#This Row],[Ставка НДС]],ТаблицаСтавкиНДС[],2,FALSE)</f>
        <v>#N/A</v>
      </c>
      <c r="U789" s="6"/>
      <c r="V789" t="e">
        <f>VLOOKUP(Таблица91112282710[[#This Row],[Название источника финансирования]],ТаблИстФинанс[],2,FALSE)</f>
        <v>#N/A</v>
      </c>
      <c r="W789" s="2"/>
      <c r="X789" s="14"/>
      <c r="Y789" s="13"/>
      <c r="Z789" s="13"/>
      <c r="AA789" s="13"/>
      <c r="AB789" s="13"/>
      <c r="AC789" s="17"/>
      <c r="AD789" s="17"/>
      <c r="AE789" s="20"/>
      <c r="AF789" s="20"/>
      <c r="AG789" s="6"/>
      <c r="AH789" t="e">
        <f>VLOOKUP(Таблица91112282710[[#This Row],[Название способа закупки]],ТаблСпосЗакуп[],2,FALSE)</f>
        <v>#N/A</v>
      </c>
      <c r="AI789" s="6"/>
      <c r="AJ789" t="e">
        <f>VLOOKUP(Таблица91112282710[[#This Row],[Название формы конкурентной закупки]],ТаблФормЗакуп[],2,FALSE)</f>
        <v>#N/A</v>
      </c>
      <c r="AM789" s="14"/>
      <c r="AN789" s="14"/>
      <c r="AO789" s="15"/>
      <c r="AP789" s="14"/>
      <c r="AQ789" s="14"/>
      <c r="AR789" s="14"/>
      <c r="AT789" s="2"/>
      <c r="AV789" s="6"/>
      <c r="AW789" t="e">
        <f>VLOOKUP(Таблица91112282710[[#This Row],[Название ПД1 для согласования]],ТаблПодрГазпром[],2,FALSE)</f>
        <v>#N/A</v>
      </c>
      <c r="AX789" s="6"/>
      <c r="AY789" t="e">
        <f>VLOOKUP(Таблица91112282710[[#This Row],[Название ПД2 для согласования]],ТаблПодрГазпром[],2,FALSE)</f>
        <v>#N/A</v>
      </c>
      <c r="AZ789" s="6"/>
      <c r="BA789" t="e">
        <f>VLOOKUP(Таблица91112282710[[#This Row],[Название ПД3 для согласования]],ТаблПодрГазпром[],2,FALSE)</f>
        <v>#N/A</v>
      </c>
      <c r="BB789" s="6"/>
      <c r="BC789" t="e">
        <f>VLOOKUP(Таблица91112282710[[#This Row],[Название ПД4 для согласования]],ТаблПодрГазпром[],2,FALSE)</f>
        <v>#N/A</v>
      </c>
      <c r="BD789" s="6"/>
      <c r="BE789" t="e">
        <f>VLOOKUP(Таблица91112282710[[#This Row],[Название ПД5 для согласования]],ТаблПодрГазпром[],2,FALSE)</f>
        <v>#N/A</v>
      </c>
      <c r="BF789" s="2"/>
      <c r="BG789" s="12"/>
      <c r="BH789" s="12"/>
      <c r="BI789" s="6"/>
      <c r="BJ789" t="e">
        <f>VLOOKUP(Таблица91112282710[[#This Row],[Название направления закупки]],ТаблНапрЗакуп[],2,FALSE)</f>
        <v>#N/A</v>
      </c>
      <c r="BK789" s="14"/>
      <c r="BL789" s="44" t="e">
        <f>VLOOKUP(Таблица91112282710[[#This Row],[Наименование подразделения-заявителя закупки (только для закупок ОАО "Газпром")]],ТаблПодрГазпром[],2,FALSE)</f>
        <v>#N/A</v>
      </c>
      <c r="BM789" s="14"/>
    </row>
    <row r="790" spans="1:65" x14ac:dyDescent="0.25">
      <c r="A790" s="2"/>
      <c r="B790" s="16"/>
      <c r="C790" s="6"/>
      <c r="D790" t="e">
        <f>VLOOKUP(Таблица91112282710[[#This Row],[Название документа, основания для закупки]],ТаблОснЗакуп[],2,FALSE)</f>
        <v>#N/A</v>
      </c>
      <c r="E790" s="2"/>
      <c r="F790" s="6"/>
      <c r="G790" s="41" t="e">
        <f>VLOOKUP(Таблица91112282710[[#This Row],[ Название раздела Плана]],ТаблРазделПлана4[],2,FALSE)</f>
        <v>#N/A</v>
      </c>
      <c r="H790" s="14"/>
      <c r="I790" s="14"/>
      <c r="J790" s="17"/>
      <c r="K790" s="17"/>
      <c r="L790" s="52"/>
      <c r="M790" s="51" t="e">
        <f>VLOOKUP(Таблица91112282710[[#This Row],[Предмет закупки для учета исключений  в годовом объеме закупок (Код исключения СМСП)]],ТаблИсключ,2,FALSE)</f>
        <v>#N/A</v>
      </c>
      <c r="N790" s="20"/>
      <c r="O790" s="12"/>
      <c r="P790" s="37"/>
      <c r="Q790" s="12"/>
      <c r="R790" s="12"/>
      <c r="S790" s="12"/>
      <c r="T790" s="16" t="e">
        <f>VLOOKUP(Таблица91112282710[[#This Row],[Ставка НДС]],ТаблицаСтавкиНДС[],2,FALSE)</f>
        <v>#N/A</v>
      </c>
      <c r="U790" s="6"/>
      <c r="V790" t="e">
        <f>VLOOKUP(Таблица91112282710[[#This Row],[Название источника финансирования]],ТаблИстФинанс[],2,FALSE)</f>
        <v>#N/A</v>
      </c>
      <c r="W790" s="2"/>
      <c r="X790" s="14"/>
      <c r="Y790" s="13"/>
      <c r="Z790" s="13"/>
      <c r="AA790" s="13"/>
      <c r="AB790" s="13"/>
      <c r="AC790" s="17"/>
      <c r="AD790" s="17"/>
      <c r="AE790" s="20"/>
      <c r="AF790" s="20"/>
      <c r="AG790" s="6"/>
      <c r="AH790" t="e">
        <f>VLOOKUP(Таблица91112282710[[#This Row],[Название способа закупки]],ТаблСпосЗакуп[],2,FALSE)</f>
        <v>#N/A</v>
      </c>
      <c r="AI790" s="6"/>
      <c r="AJ790" t="e">
        <f>VLOOKUP(Таблица91112282710[[#This Row],[Название формы конкурентной закупки]],ТаблФормЗакуп[],2,FALSE)</f>
        <v>#N/A</v>
      </c>
      <c r="AM790" s="14"/>
      <c r="AN790" s="14"/>
      <c r="AO790" s="15"/>
      <c r="AP790" s="14"/>
      <c r="AQ790" s="14"/>
      <c r="AR790" s="14"/>
      <c r="AT790" s="2"/>
      <c r="AV790" s="6"/>
      <c r="AW790" t="e">
        <f>VLOOKUP(Таблица91112282710[[#This Row],[Название ПД1 для согласования]],ТаблПодрГазпром[],2,FALSE)</f>
        <v>#N/A</v>
      </c>
      <c r="AX790" s="6"/>
      <c r="AY790" t="e">
        <f>VLOOKUP(Таблица91112282710[[#This Row],[Название ПД2 для согласования]],ТаблПодрГазпром[],2,FALSE)</f>
        <v>#N/A</v>
      </c>
      <c r="AZ790" s="6"/>
      <c r="BA790" t="e">
        <f>VLOOKUP(Таблица91112282710[[#This Row],[Название ПД3 для согласования]],ТаблПодрГазпром[],2,FALSE)</f>
        <v>#N/A</v>
      </c>
      <c r="BB790" s="6"/>
      <c r="BC790" t="e">
        <f>VLOOKUP(Таблица91112282710[[#This Row],[Название ПД4 для согласования]],ТаблПодрГазпром[],2,FALSE)</f>
        <v>#N/A</v>
      </c>
      <c r="BD790" s="6"/>
      <c r="BE790" t="e">
        <f>VLOOKUP(Таблица91112282710[[#This Row],[Название ПД5 для согласования]],ТаблПодрГазпром[],2,FALSE)</f>
        <v>#N/A</v>
      </c>
      <c r="BF790" s="2"/>
      <c r="BG790" s="12"/>
      <c r="BH790" s="12"/>
      <c r="BI790" s="6"/>
      <c r="BJ790" t="e">
        <f>VLOOKUP(Таблица91112282710[[#This Row],[Название направления закупки]],ТаблНапрЗакуп[],2,FALSE)</f>
        <v>#N/A</v>
      </c>
      <c r="BK790" s="14"/>
      <c r="BL790" s="43" t="e">
        <f>VLOOKUP(Таблица91112282710[[#This Row],[Наименование подразделения-заявителя закупки (только для закупок ОАО "Газпром")]],ТаблПодрГазпром[],2,FALSE)</f>
        <v>#N/A</v>
      </c>
      <c r="BM790" s="14"/>
    </row>
    <row r="791" spans="1:65" x14ac:dyDescent="0.25">
      <c r="A791" s="2"/>
      <c r="B791" s="16"/>
      <c r="C791" s="6"/>
      <c r="D791" t="e">
        <f>VLOOKUP(Таблица91112282710[[#This Row],[Название документа, основания для закупки]],ТаблОснЗакуп[],2,FALSE)</f>
        <v>#N/A</v>
      </c>
      <c r="E791" s="2"/>
      <c r="F791" s="6"/>
      <c r="G791" s="41" t="e">
        <f>VLOOKUP(Таблица91112282710[[#This Row],[ Название раздела Плана]],ТаблРазделПлана4[],2,FALSE)</f>
        <v>#N/A</v>
      </c>
      <c r="H791" s="14"/>
      <c r="I791" s="14"/>
      <c r="J791" s="17"/>
      <c r="K791" s="17"/>
      <c r="L791" s="52"/>
      <c r="M791" s="51" t="e">
        <f>VLOOKUP(Таблица91112282710[[#This Row],[Предмет закупки для учета исключений  в годовом объеме закупок (Код исключения СМСП)]],ТаблИсключ,2,FALSE)</f>
        <v>#N/A</v>
      </c>
      <c r="N791" s="20"/>
      <c r="O791" s="12"/>
      <c r="P791" s="37"/>
      <c r="Q791" s="12"/>
      <c r="R791" s="12"/>
      <c r="S791" s="12"/>
      <c r="T791" s="16" t="e">
        <f>VLOOKUP(Таблица91112282710[[#This Row],[Ставка НДС]],ТаблицаСтавкиНДС[],2,FALSE)</f>
        <v>#N/A</v>
      </c>
      <c r="U791" s="6"/>
      <c r="V791" t="e">
        <f>VLOOKUP(Таблица91112282710[[#This Row],[Название источника финансирования]],ТаблИстФинанс[],2,FALSE)</f>
        <v>#N/A</v>
      </c>
      <c r="W791" s="2"/>
      <c r="X791" s="14"/>
      <c r="Y791" s="13"/>
      <c r="Z791" s="13"/>
      <c r="AA791" s="13"/>
      <c r="AB791" s="13"/>
      <c r="AC791" s="17"/>
      <c r="AD791" s="17"/>
      <c r="AE791" s="20"/>
      <c r="AF791" s="20"/>
      <c r="AG791" s="6"/>
      <c r="AH791" t="e">
        <f>VLOOKUP(Таблица91112282710[[#This Row],[Название способа закупки]],ТаблСпосЗакуп[],2,FALSE)</f>
        <v>#N/A</v>
      </c>
      <c r="AI791" s="6"/>
      <c r="AJ791" t="e">
        <f>VLOOKUP(Таблица91112282710[[#This Row],[Название формы конкурентной закупки]],ТаблФормЗакуп[],2,FALSE)</f>
        <v>#N/A</v>
      </c>
      <c r="AM791" s="14"/>
      <c r="AN791" s="14"/>
      <c r="AO791" s="15"/>
      <c r="AP791" s="14"/>
      <c r="AQ791" s="14"/>
      <c r="AR791" s="14"/>
      <c r="AT791" s="2"/>
      <c r="AV791" s="6"/>
      <c r="AW791" t="e">
        <f>VLOOKUP(Таблица91112282710[[#This Row],[Название ПД1 для согласования]],ТаблПодрГазпром[],2,FALSE)</f>
        <v>#N/A</v>
      </c>
      <c r="AX791" s="6"/>
      <c r="AY791" t="e">
        <f>VLOOKUP(Таблица91112282710[[#This Row],[Название ПД2 для согласования]],ТаблПодрГазпром[],2,FALSE)</f>
        <v>#N/A</v>
      </c>
      <c r="AZ791" s="6"/>
      <c r="BA791" t="e">
        <f>VLOOKUP(Таблица91112282710[[#This Row],[Название ПД3 для согласования]],ТаблПодрГазпром[],2,FALSE)</f>
        <v>#N/A</v>
      </c>
      <c r="BB791" s="6"/>
      <c r="BC791" t="e">
        <f>VLOOKUP(Таблица91112282710[[#This Row],[Название ПД4 для согласования]],ТаблПодрГазпром[],2,FALSE)</f>
        <v>#N/A</v>
      </c>
      <c r="BD791" s="6"/>
      <c r="BE791" t="e">
        <f>VLOOKUP(Таблица91112282710[[#This Row],[Название ПД5 для согласования]],ТаблПодрГазпром[],2,FALSE)</f>
        <v>#N/A</v>
      </c>
      <c r="BF791" s="2"/>
      <c r="BG791" s="12"/>
      <c r="BH791" s="12"/>
      <c r="BI791" s="6"/>
      <c r="BJ791" t="e">
        <f>VLOOKUP(Таблица91112282710[[#This Row],[Название направления закупки]],ТаблНапрЗакуп[],2,FALSE)</f>
        <v>#N/A</v>
      </c>
      <c r="BK791" s="14"/>
      <c r="BL791" s="44" t="e">
        <f>VLOOKUP(Таблица91112282710[[#This Row],[Наименование подразделения-заявителя закупки (только для закупок ОАО "Газпром")]],ТаблПодрГазпром[],2,FALSE)</f>
        <v>#N/A</v>
      </c>
      <c r="BM791" s="14"/>
    </row>
    <row r="792" spans="1:65" x14ac:dyDescent="0.25">
      <c r="A792" s="2"/>
      <c r="B792" s="16"/>
      <c r="C792" s="6"/>
      <c r="D792" t="e">
        <f>VLOOKUP(Таблица91112282710[[#This Row],[Название документа, основания для закупки]],ТаблОснЗакуп[],2,FALSE)</f>
        <v>#N/A</v>
      </c>
      <c r="E792" s="2"/>
      <c r="F792" s="6"/>
      <c r="G792" s="41" t="e">
        <f>VLOOKUP(Таблица91112282710[[#This Row],[ Название раздела Плана]],ТаблРазделПлана4[],2,FALSE)</f>
        <v>#N/A</v>
      </c>
      <c r="H792" s="14"/>
      <c r="I792" s="14"/>
      <c r="J792" s="17"/>
      <c r="K792" s="17"/>
      <c r="L792" s="52"/>
      <c r="M792" s="51" t="e">
        <f>VLOOKUP(Таблица91112282710[[#This Row],[Предмет закупки для учета исключений  в годовом объеме закупок (Код исключения СМСП)]],ТаблИсключ,2,FALSE)</f>
        <v>#N/A</v>
      </c>
      <c r="N792" s="20"/>
      <c r="O792" s="12"/>
      <c r="P792" s="37"/>
      <c r="Q792" s="12"/>
      <c r="R792" s="12"/>
      <c r="S792" s="12"/>
      <c r="T792" s="16" t="e">
        <f>VLOOKUP(Таблица91112282710[[#This Row],[Ставка НДС]],ТаблицаСтавкиНДС[],2,FALSE)</f>
        <v>#N/A</v>
      </c>
      <c r="U792" s="6"/>
      <c r="V792" t="e">
        <f>VLOOKUP(Таблица91112282710[[#This Row],[Название источника финансирования]],ТаблИстФинанс[],2,FALSE)</f>
        <v>#N/A</v>
      </c>
      <c r="W792" s="2"/>
      <c r="X792" s="14"/>
      <c r="Y792" s="13"/>
      <c r="Z792" s="13"/>
      <c r="AA792" s="13"/>
      <c r="AB792" s="13"/>
      <c r="AC792" s="17"/>
      <c r="AD792" s="17"/>
      <c r="AE792" s="20"/>
      <c r="AF792" s="20"/>
      <c r="AG792" s="6"/>
      <c r="AH792" t="e">
        <f>VLOOKUP(Таблица91112282710[[#This Row],[Название способа закупки]],ТаблСпосЗакуп[],2,FALSE)</f>
        <v>#N/A</v>
      </c>
      <c r="AI792" s="6"/>
      <c r="AJ792" t="e">
        <f>VLOOKUP(Таблица91112282710[[#This Row],[Название формы конкурентной закупки]],ТаблФормЗакуп[],2,FALSE)</f>
        <v>#N/A</v>
      </c>
      <c r="AM792" s="14"/>
      <c r="AN792" s="14"/>
      <c r="AO792" s="15"/>
      <c r="AP792" s="14"/>
      <c r="AQ792" s="14"/>
      <c r="AR792" s="14"/>
      <c r="AT792" s="2"/>
      <c r="AV792" s="6"/>
      <c r="AW792" t="e">
        <f>VLOOKUP(Таблица91112282710[[#This Row],[Название ПД1 для согласования]],ТаблПодрГазпром[],2,FALSE)</f>
        <v>#N/A</v>
      </c>
      <c r="AX792" s="6"/>
      <c r="AY792" t="e">
        <f>VLOOKUP(Таблица91112282710[[#This Row],[Название ПД2 для согласования]],ТаблПодрГазпром[],2,FALSE)</f>
        <v>#N/A</v>
      </c>
      <c r="AZ792" s="6"/>
      <c r="BA792" t="e">
        <f>VLOOKUP(Таблица91112282710[[#This Row],[Название ПД3 для согласования]],ТаблПодрГазпром[],2,FALSE)</f>
        <v>#N/A</v>
      </c>
      <c r="BB792" s="6"/>
      <c r="BC792" t="e">
        <f>VLOOKUP(Таблица91112282710[[#This Row],[Название ПД4 для согласования]],ТаблПодрГазпром[],2,FALSE)</f>
        <v>#N/A</v>
      </c>
      <c r="BD792" s="6"/>
      <c r="BE792" t="e">
        <f>VLOOKUP(Таблица91112282710[[#This Row],[Название ПД5 для согласования]],ТаблПодрГазпром[],2,FALSE)</f>
        <v>#N/A</v>
      </c>
      <c r="BF792" s="2"/>
      <c r="BG792" s="12"/>
      <c r="BH792" s="12"/>
      <c r="BI792" s="6"/>
      <c r="BJ792" t="e">
        <f>VLOOKUP(Таблица91112282710[[#This Row],[Название направления закупки]],ТаблНапрЗакуп[],2,FALSE)</f>
        <v>#N/A</v>
      </c>
      <c r="BK792" s="14"/>
      <c r="BL792" s="43" t="e">
        <f>VLOOKUP(Таблица91112282710[[#This Row],[Наименование подразделения-заявителя закупки (только для закупок ОАО "Газпром")]],ТаблПодрГазпром[],2,FALSE)</f>
        <v>#N/A</v>
      </c>
      <c r="BM792" s="14"/>
    </row>
    <row r="793" spans="1:65" x14ac:dyDescent="0.25">
      <c r="A793" s="2"/>
      <c r="B793" s="16"/>
      <c r="C793" s="6"/>
      <c r="D793" t="e">
        <f>VLOOKUP(Таблица91112282710[[#This Row],[Название документа, основания для закупки]],ТаблОснЗакуп[],2,FALSE)</f>
        <v>#N/A</v>
      </c>
      <c r="E793" s="2"/>
      <c r="F793" s="6"/>
      <c r="G793" s="41" t="e">
        <f>VLOOKUP(Таблица91112282710[[#This Row],[ Название раздела Плана]],ТаблРазделПлана4[],2,FALSE)</f>
        <v>#N/A</v>
      </c>
      <c r="H793" s="14"/>
      <c r="I793" s="14"/>
      <c r="J793" s="17"/>
      <c r="K793" s="17"/>
      <c r="L793" s="52"/>
      <c r="M793" s="51" t="e">
        <f>VLOOKUP(Таблица91112282710[[#This Row],[Предмет закупки для учета исключений  в годовом объеме закупок (Код исключения СМСП)]],ТаблИсключ,2,FALSE)</f>
        <v>#N/A</v>
      </c>
      <c r="N793" s="20"/>
      <c r="O793" s="12"/>
      <c r="P793" s="37"/>
      <c r="Q793" s="12"/>
      <c r="R793" s="12"/>
      <c r="S793" s="12"/>
      <c r="T793" s="16" t="e">
        <f>VLOOKUP(Таблица91112282710[[#This Row],[Ставка НДС]],ТаблицаСтавкиНДС[],2,FALSE)</f>
        <v>#N/A</v>
      </c>
      <c r="U793" s="6"/>
      <c r="V793" t="e">
        <f>VLOOKUP(Таблица91112282710[[#This Row],[Название источника финансирования]],ТаблИстФинанс[],2,FALSE)</f>
        <v>#N/A</v>
      </c>
      <c r="W793" s="2"/>
      <c r="X793" s="14"/>
      <c r="Y793" s="13"/>
      <c r="Z793" s="13"/>
      <c r="AA793" s="13"/>
      <c r="AB793" s="13"/>
      <c r="AC793" s="17"/>
      <c r="AD793" s="17"/>
      <c r="AE793" s="20"/>
      <c r="AF793" s="20"/>
      <c r="AG793" s="6"/>
      <c r="AH793" t="e">
        <f>VLOOKUP(Таблица91112282710[[#This Row],[Название способа закупки]],ТаблСпосЗакуп[],2,FALSE)</f>
        <v>#N/A</v>
      </c>
      <c r="AI793" s="6"/>
      <c r="AJ793" t="e">
        <f>VLOOKUP(Таблица91112282710[[#This Row],[Название формы конкурентной закупки]],ТаблФормЗакуп[],2,FALSE)</f>
        <v>#N/A</v>
      </c>
      <c r="AM793" s="14"/>
      <c r="AN793" s="14"/>
      <c r="AO793" s="15"/>
      <c r="AP793" s="14"/>
      <c r="AQ793" s="14"/>
      <c r="AR793" s="14"/>
      <c r="AT793" s="2"/>
      <c r="AV793" s="6"/>
      <c r="AW793" t="e">
        <f>VLOOKUP(Таблица91112282710[[#This Row],[Название ПД1 для согласования]],ТаблПодрГазпром[],2,FALSE)</f>
        <v>#N/A</v>
      </c>
      <c r="AX793" s="6"/>
      <c r="AY793" t="e">
        <f>VLOOKUP(Таблица91112282710[[#This Row],[Название ПД2 для согласования]],ТаблПодрГазпром[],2,FALSE)</f>
        <v>#N/A</v>
      </c>
      <c r="AZ793" s="6"/>
      <c r="BA793" t="e">
        <f>VLOOKUP(Таблица91112282710[[#This Row],[Название ПД3 для согласования]],ТаблПодрГазпром[],2,FALSE)</f>
        <v>#N/A</v>
      </c>
      <c r="BB793" s="6"/>
      <c r="BC793" t="e">
        <f>VLOOKUP(Таблица91112282710[[#This Row],[Название ПД4 для согласования]],ТаблПодрГазпром[],2,FALSE)</f>
        <v>#N/A</v>
      </c>
      <c r="BD793" s="6"/>
      <c r="BE793" t="e">
        <f>VLOOKUP(Таблица91112282710[[#This Row],[Название ПД5 для согласования]],ТаблПодрГазпром[],2,FALSE)</f>
        <v>#N/A</v>
      </c>
      <c r="BF793" s="2"/>
      <c r="BG793" s="12"/>
      <c r="BH793" s="12"/>
      <c r="BI793" s="6"/>
      <c r="BJ793" t="e">
        <f>VLOOKUP(Таблица91112282710[[#This Row],[Название направления закупки]],ТаблНапрЗакуп[],2,FALSE)</f>
        <v>#N/A</v>
      </c>
      <c r="BK793" s="14"/>
      <c r="BL793" s="44" t="e">
        <f>VLOOKUP(Таблица91112282710[[#This Row],[Наименование подразделения-заявителя закупки (только для закупок ОАО "Газпром")]],ТаблПодрГазпром[],2,FALSE)</f>
        <v>#N/A</v>
      </c>
      <c r="BM793" s="14"/>
    </row>
    <row r="794" spans="1:65" x14ac:dyDescent="0.25">
      <c r="A794" s="2"/>
      <c r="B794" s="16"/>
      <c r="C794" s="6"/>
      <c r="D794" t="e">
        <f>VLOOKUP(Таблица91112282710[[#This Row],[Название документа, основания для закупки]],ТаблОснЗакуп[],2,FALSE)</f>
        <v>#N/A</v>
      </c>
      <c r="E794" s="2"/>
      <c r="F794" s="6"/>
      <c r="G794" s="41" t="e">
        <f>VLOOKUP(Таблица91112282710[[#This Row],[ Название раздела Плана]],ТаблРазделПлана4[],2,FALSE)</f>
        <v>#N/A</v>
      </c>
      <c r="H794" s="14"/>
      <c r="I794" s="14"/>
      <c r="J794" s="17"/>
      <c r="K794" s="17"/>
      <c r="L794" s="52"/>
      <c r="M794" s="51" t="e">
        <f>VLOOKUP(Таблица91112282710[[#This Row],[Предмет закупки для учета исключений  в годовом объеме закупок (Код исключения СМСП)]],ТаблИсключ,2,FALSE)</f>
        <v>#N/A</v>
      </c>
      <c r="N794" s="20"/>
      <c r="O794" s="12"/>
      <c r="P794" s="37"/>
      <c r="Q794" s="12"/>
      <c r="R794" s="12"/>
      <c r="S794" s="12"/>
      <c r="T794" s="16" t="e">
        <f>VLOOKUP(Таблица91112282710[[#This Row],[Ставка НДС]],ТаблицаСтавкиНДС[],2,FALSE)</f>
        <v>#N/A</v>
      </c>
      <c r="U794" s="6"/>
      <c r="V794" t="e">
        <f>VLOOKUP(Таблица91112282710[[#This Row],[Название источника финансирования]],ТаблИстФинанс[],2,FALSE)</f>
        <v>#N/A</v>
      </c>
      <c r="W794" s="2"/>
      <c r="X794" s="14"/>
      <c r="Y794" s="13"/>
      <c r="Z794" s="13"/>
      <c r="AA794" s="13"/>
      <c r="AB794" s="13"/>
      <c r="AC794" s="17"/>
      <c r="AD794" s="17"/>
      <c r="AE794" s="20"/>
      <c r="AF794" s="20"/>
      <c r="AG794" s="6"/>
      <c r="AH794" t="e">
        <f>VLOOKUP(Таблица91112282710[[#This Row],[Название способа закупки]],ТаблСпосЗакуп[],2,FALSE)</f>
        <v>#N/A</v>
      </c>
      <c r="AI794" s="6"/>
      <c r="AJ794" t="e">
        <f>VLOOKUP(Таблица91112282710[[#This Row],[Название формы конкурентной закупки]],ТаблФормЗакуп[],2,FALSE)</f>
        <v>#N/A</v>
      </c>
      <c r="AM794" s="14"/>
      <c r="AN794" s="14"/>
      <c r="AO794" s="15"/>
      <c r="AP794" s="14"/>
      <c r="AQ794" s="14"/>
      <c r="AR794" s="14"/>
      <c r="AT794" s="2"/>
      <c r="AV794" s="6"/>
      <c r="AW794" t="e">
        <f>VLOOKUP(Таблица91112282710[[#This Row],[Название ПД1 для согласования]],ТаблПодрГазпром[],2,FALSE)</f>
        <v>#N/A</v>
      </c>
      <c r="AX794" s="6"/>
      <c r="AY794" t="e">
        <f>VLOOKUP(Таблица91112282710[[#This Row],[Название ПД2 для согласования]],ТаблПодрГазпром[],2,FALSE)</f>
        <v>#N/A</v>
      </c>
      <c r="AZ794" s="6"/>
      <c r="BA794" t="e">
        <f>VLOOKUP(Таблица91112282710[[#This Row],[Название ПД3 для согласования]],ТаблПодрГазпром[],2,FALSE)</f>
        <v>#N/A</v>
      </c>
      <c r="BB794" s="6"/>
      <c r="BC794" t="e">
        <f>VLOOKUP(Таблица91112282710[[#This Row],[Название ПД4 для согласования]],ТаблПодрГазпром[],2,FALSE)</f>
        <v>#N/A</v>
      </c>
      <c r="BD794" s="6"/>
      <c r="BE794" t="e">
        <f>VLOOKUP(Таблица91112282710[[#This Row],[Название ПД5 для согласования]],ТаблПодрГазпром[],2,FALSE)</f>
        <v>#N/A</v>
      </c>
      <c r="BF794" s="2"/>
      <c r="BG794" s="12"/>
      <c r="BH794" s="12"/>
      <c r="BI794" s="6"/>
      <c r="BJ794" t="e">
        <f>VLOOKUP(Таблица91112282710[[#This Row],[Название направления закупки]],ТаблНапрЗакуп[],2,FALSE)</f>
        <v>#N/A</v>
      </c>
      <c r="BK794" s="14"/>
      <c r="BL794" s="43" t="e">
        <f>VLOOKUP(Таблица91112282710[[#This Row],[Наименование подразделения-заявителя закупки (только для закупок ОАО "Газпром")]],ТаблПодрГазпром[],2,FALSE)</f>
        <v>#N/A</v>
      </c>
      <c r="BM794" s="14"/>
    </row>
    <row r="795" spans="1:65" x14ac:dyDescent="0.25">
      <c r="A795" s="2"/>
      <c r="B795" s="16"/>
      <c r="C795" s="6"/>
      <c r="D795" t="e">
        <f>VLOOKUP(Таблица91112282710[[#This Row],[Название документа, основания для закупки]],ТаблОснЗакуп[],2,FALSE)</f>
        <v>#N/A</v>
      </c>
      <c r="E795" s="2"/>
      <c r="F795" s="6"/>
      <c r="G795" s="41" t="e">
        <f>VLOOKUP(Таблица91112282710[[#This Row],[ Название раздела Плана]],ТаблРазделПлана4[],2,FALSE)</f>
        <v>#N/A</v>
      </c>
      <c r="H795" s="14"/>
      <c r="I795" s="14"/>
      <c r="J795" s="17"/>
      <c r="K795" s="17"/>
      <c r="L795" s="52"/>
      <c r="M795" s="51" t="e">
        <f>VLOOKUP(Таблица91112282710[[#This Row],[Предмет закупки для учета исключений  в годовом объеме закупок (Код исключения СМСП)]],ТаблИсключ,2,FALSE)</f>
        <v>#N/A</v>
      </c>
      <c r="N795" s="20"/>
      <c r="O795" s="12"/>
      <c r="P795" s="37"/>
      <c r="Q795" s="12"/>
      <c r="R795" s="12"/>
      <c r="S795" s="12"/>
      <c r="T795" s="16" t="e">
        <f>VLOOKUP(Таблица91112282710[[#This Row],[Ставка НДС]],ТаблицаСтавкиНДС[],2,FALSE)</f>
        <v>#N/A</v>
      </c>
      <c r="U795" s="6"/>
      <c r="V795" t="e">
        <f>VLOOKUP(Таблица91112282710[[#This Row],[Название источника финансирования]],ТаблИстФинанс[],2,FALSE)</f>
        <v>#N/A</v>
      </c>
      <c r="W795" s="2"/>
      <c r="X795" s="14"/>
      <c r="Y795" s="13"/>
      <c r="Z795" s="13"/>
      <c r="AA795" s="13"/>
      <c r="AB795" s="13"/>
      <c r="AC795" s="17"/>
      <c r="AD795" s="17"/>
      <c r="AE795" s="20"/>
      <c r="AF795" s="20"/>
      <c r="AG795" s="6"/>
      <c r="AH795" t="e">
        <f>VLOOKUP(Таблица91112282710[[#This Row],[Название способа закупки]],ТаблСпосЗакуп[],2,FALSE)</f>
        <v>#N/A</v>
      </c>
      <c r="AI795" s="6"/>
      <c r="AJ795" t="e">
        <f>VLOOKUP(Таблица91112282710[[#This Row],[Название формы конкурентной закупки]],ТаблФормЗакуп[],2,FALSE)</f>
        <v>#N/A</v>
      </c>
      <c r="AM795" s="14"/>
      <c r="AN795" s="14"/>
      <c r="AO795" s="15"/>
      <c r="AP795" s="14"/>
      <c r="AQ795" s="14"/>
      <c r="AR795" s="14"/>
      <c r="AT795" s="2"/>
      <c r="AV795" s="6"/>
      <c r="AW795" t="e">
        <f>VLOOKUP(Таблица91112282710[[#This Row],[Название ПД1 для согласования]],ТаблПодрГазпром[],2,FALSE)</f>
        <v>#N/A</v>
      </c>
      <c r="AX795" s="6"/>
      <c r="AY795" t="e">
        <f>VLOOKUP(Таблица91112282710[[#This Row],[Название ПД2 для согласования]],ТаблПодрГазпром[],2,FALSE)</f>
        <v>#N/A</v>
      </c>
      <c r="AZ795" s="6"/>
      <c r="BA795" t="e">
        <f>VLOOKUP(Таблица91112282710[[#This Row],[Название ПД3 для согласования]],ТаблПодрГазпром[],2,FALSE)</f>
        <v>#N/A</v>
      </c>
      <c r="BB795" s="6"/>
      <c r="BC795" t="e">
        <f>VLOOKUP(Таблица91112282710[[#This Row],[Название ПД4 для согласования]],ТаблПодрГазпром[],2,FALSE)</f>
        <v>#N/A</v>
      </c>
      <c r="BD795" s="6"/>
      <c r="BE795" t="e">
        <f>VLOOKUP(Таблица91112282710[[#This Row],[Название ПД5 для согласования]],ТаблПодрГазпром[],2,FALSE)</f>
        <v>#N/A</v>
      </c>
      <c r="BF795" s="2"/>
      <c r="BG795" s="12"/>
      <c r="BH795" s="12"/>
      <c r="BI795" s="6"/>
      <c r="BJ795" t="e">
        <f>VLOOKUP(Таблица91112282710[[#This Row],[Название направления закупки]],ТаблНапрЗакуп[],2,FALSE)</f>
        <v>#N/A</v>
      </c>
      <c r="BK795" s="14"/>
      <c r="BL795" s="44" t="e">
        <f>VLOOKUP(Таблица91112282710[[#This Row],[Наименование подразделения-заявителя закупки (только для закупок ОАО "Газпром")]],ТаблПодрГазпром[],2,FALSE)</f>
        <v>#N/A</v>
      </c>
      <c r="BM795" s="14"/>
    </row>
    <row r="796" spans="1:65" x14ac:dyDescent="0.25">
      <c r="A796" s="2"/>
      <c r="B796" s="16"/>
      <c r="C796" s="6"/>
      <c r="D796" t="e">
        <f>VLOOKUP(Таблица91112282710[[#This Row],[Название документа, основания для закупки]],ТаблОснЗакуп[],2,FALSE)</f>
        <v>#N/A</v>
      </c>
      <c r="E796" s="2"/>
      <c r="F796" s="6"/>
      <c r="G796" s="41" t="e">
        <f>VLOOKUP(Таблица91112282710[[#This Row],[ Название раздела Плана]],ТаблРазделПлана4[],2,FALSE)</f>
        <v>#N/A</v>
      </c>
      <c r="H796" s="14"/>
      <c r="I796" s="14"/>
      <c r="J796" s="17"/>
      <c r="K796" s="17"/>
      <c r="L796" s="52"/>
      <c r="M796" s="51" t="e">
        <f>VLOOKUP(Таблица91112282710[[#This Row],[Предмет закупки для учета исключений  в годовом объеме закупок (Код исключения СМСП)]],ТаблИсключ,2,FALSE)</f>
        <v>#N/A</v>
      </c>
      <c r="N796" s="20"/>
      <c r="O796" s="12"/>
      <c r="P796" s="37"/>
      <c r="Q796" s="12"/>
      <c r="R796" s="12"/>
      <c r="S796" s="12"/>
      <c r="T796" s="16" t="e">
        <f>VLOOKUP(Таблица91112282710[[#This Row],[Ставка НДС]],ТаблицаСтавкиНДС[],2,FALSE)</f>
        <v>#N/A</v>
      </c>
      <c r="U796" s="6"/>
      <c r="V796" t="e">
        <f>VLOOKUP(Таблица91112282710[[#This Row],[Название источника финансирования]],ТаблИстФинанс[],2,FALSE)</f>
        <v>#N/A</v>
      </c>
      <c r="W796" s="2"/>
      <c r="X796" s="14"/>
      <c r="Y796" s="13"/>
      <c r="Z796" s="13"/>
      <c r="AA796" s="13"/>
      <c r="AB796" s="13"/>
      <c r="AC796" s="17"/>
      <c r="AD796" s="17"/>
      <c r="AE796" s="20"/>
      <c r="AF796" s="20"/>
      <c r="AG796" s="6"/>
      <c r="AH796" t="e">
        <f>VLOOKUP(Таблица91112282710[[#This Row],[Название способа закупки]],ТаблСпосЗакуп[],2,FALSE)</f>
        <v>#N/A</v>
      </c>
      <c r="AI796" s="6"/>
      <c r="AJ796" t="e">
        <f>VLOOKUP(Таблица91112282710[[#This Row],[Название формы конкурентной закупки]],ТаблФормЗакуп[],2,FALSE)</f>
        <v>#N/A</v>
      </c>
      <c r="AM796" s="14"/>
      <c r="AN796" s="14"/>
      <c r="AO796" s="15"/>
      <c r="AP796" s="14"/>
      <c r="AQ796" s="14"/>
      <c r="AR796" s="14"/>
      <c r="AT796" s="2"/>
      <c r="AV796" s="6"/>
      <c r="AW796" t="e">
        <f>VLOOKUP(Таблица91112282710[[#This Row],[Название ПД1 для согласования]],ТаблПодрГазпром[],2,FALSE)</f>
        <v>#N/A</v>
      </c>
      <c r="AX796" s="6"/>
      <c r="AY796" t="e">
        <f>VLOOKUP(Таблица91112282710[[#This Row],[Название ПД2 для согласования]],ТаблПодрГазпром[],2,FALSE)</f>
        <v>#N/A</v>
      </c>
      <c r="AZ796" s="6"/>
      <c r="BA796" t="e">
        <f>VLOOKUP(Таблица91112282710[[#This Row],[Название ПД3 для согласования]],ТаблПодрГазпром[],2,FALSE)</f>
        <v>#N/A</v>
      </c>
      <c r="BB796" s="6"/>
      <c r="BC796" t="e">
        <f>VLOOKUP(Таблица91112282710[[#This Row],[Название ПД4 для согласования]],ТаблПодрГазпром[],2,FALSE)</f>
        <v>#N/A</v>
      </c>
      <c r="BD796" s="6"/>
      <c r="BE796" t="e">
        <f>VLOOKUP(Таблица91112282710[[#This Row],[Название ПД5 для согласования]],ТаблПодрГазпром[],2,FALSE)</f>
        <v>#N/A</v>
      </c>
      <c r="BF796" s="2"/>
      <c r="BG796" s="12"/>
      <c r="BH796" s="12"/>
      <c r="BI796" s="6"/>
      <c r="BJ796" t="e">
        <f>VLOOKUP(Таблица91112282710[[#This Row],[Название направления закупки]],ТаблНапрЗакуп[],2,FALSE)</f>
        <v>#N/A</v>
      </c>
      <c r="BK796" s="14"/>
      <c r="BL796" s="43" t="e">
        <f>VLOOKUP(Таблица91112282710[[#This Row],[Наименование подразделения-заявителя закупки (только для закупок ОАО "Газпром")]],ТаблПодрГазпром[],2,FALSE)</f>
        <v>#N/A</v>
      </c>
      <c r="BM796" s="14"/>
    </row>
    <row r="797" spans="1:65" x14ac:dyDescent="0.25">
      <c r="A797" s="2"/>
      <c r="B797" s="16"/>
      <c r="C797" s="6"/>
      <c r="D797" t="e">
        <f>VLOOKUP(Таблица91112282710[[#This Row],[Название документа, основания для закупки]],ТаблОснЗакуп[],2,FALSE)</f>
        <v>#N/A</v>
      </c>
      <c r="E797" s="2"/>
      <c r="F797" s="6"/>
      <c r="G797" s="41" t="e">
        <f>VLOOKUP(Таблица91112282710[[#This Row],[ Название раздела Плана]],ТаблРазделПлана4[],2,FALSE)</f>
        <v>#N/A</v>
      </c>
      <c r="H797" s="14"/>
      <c r="I797" s="14"/>
      <c r="J797" s="17"/>
      <c r="K797" s="17"/>
      <c r="L797" s="52"/>
      <c r="M797" s="51" t="e">
        <f>VLOOKUP(Таблица91112282710[[#This Row],[Предмет закупки для учета исключений  в годовом объеме закупок (Код исключения СМСП)]],ТаблИсключ,2,FALSE)</f>
        <v>#N/A</v>
      </c>
      <c r="N797" s="20"/>
      <c r="O797" s="12"/>
      <c r="P797" s="37"/>
      <c r="Q797" s="12"/>
      <c r="R797" s="12"/>
      <c r="S797" s="12"/>
      <c r="T797" s="16" t="e">
        <f>VLOOKUP(Таблица91112282710[[#This Row],[Ставка НДС]],ТаблицаСтавкиНДС[],2,FALSE)</f>
        <v>#N/A</v>
      </c>
      <c r="U797" s="6"/>
      <c r="V797" t="e">
        <f>VLOOKUP(Таблица91112282710[[#This Row],[Название источника финансирования]],ТаблИстФинанс[],2,FALSE)</f>
        <v>#N/A</v>
      </c>
      <c r="W797" s="2"/>
      <c r="X797" s="14"/>
      <c r="Y797" s="13"/>
      <c r="Z797" s="13"/>
      <c r="AA797" s="13"/>
      <c r="AB797" s="13"/>
      <c r="AC797" s="17"/>
      <c r="AD797" s="17"/>
      <c r="AE797" s="20"/>
      <c r="AF797" s="20"/>
      <c r="AG797" s="6"/>
      <c r="AH797" t="e">
        <f>VLOOKUP(Таблица91112282710[[#This Row],[Название способа закупки]],ТаблСпосЗакуп[],2,FALSE)</f>
        <v>#N/A</v>
      </c>
      <c r="AI797" s="6"/>
      <c r="AJ797" t="e">
        <f>VLOOKUP(Таблица91112282710[[#This Row],[Название формы конкурентной закупки]],ТаблФормЗакуп[],2,FALSE)</f>
        <v>#N/A</v>
      </c>
      <c r="AM797" s="14"/>
      <c r="AN797" s="14"/>
      <c r="AO797" s="15"/>
      <c r="AP797" s="14"/>
      <c r="AQ797" s="14"/>
      <c r="AR797" s="14"/>
      <c r="AT797" s="2"/>
      <c r="AV797" s="6"/>
      <c r="AW797" t="e">
        <f>VLOOKUP(Таблица91112282710[[#This Row],[Название ПД1 для согласования]],ТаблПодрГазпром[],2,FALSE)</f>
        <v>#N/A</v>
      </c>
      <c r="AX797" s="6"/>
      <c r="AY797" t="e">
        <f>VLOOKUP(Таблица91112282710[[#This Row],[Название ПД2 для согласования]],ТаблПодрГазпром[],2,FALSE)</f>
        <v>#N/A</v>
      </c>
      <c r="AZ797" s="6"/>
      <c r="BA797" t="e">
        <f>VLOOKUP(Таблица91112282710[[#This Row],[Название ПД3 для согласования]],ТаблПодрГазпром[],2,FALSE)</f>
        <v>#N/A</v>
      </c>
      <c r="BB797" s="6"/>
      <c r="BC797" t="e">
        <f>VLOOKUP(Таблица91112282710[[#This Row],[Название ПД4 для согласования]],ТаблПодрГазпром[],2,FALSE)</f>
        <v>#N/A</v>
      </c>
      <c r="BD797" s="6"/>
      <c r="BE797" t="e">
        <f>VLOOKUP(Таблица91112282710[[#This Row],[Название ПД5 для согласования]],ТаблПодрГазпром[],2,FALSE)</f>
        <v>#N/A</v>
      </c>
      <c r="BF797" s="2"/>
      <c r="BG797" s="12"/>
      <c r="BH797" s="12"/>
      <c r="BI797" s="6"/>
      <c r="BJ797" t="e">
        <f>VLOOKUP(Таблица91112282710[[#This Row],[Название направления закупки]],ТаблНапрЗакуп[],2,FALSE)</f>
        <v>#N/A</v>
      </c>
      <c r="BK797" s="14"/>
      <c r="BL797" s="44" t="e">
        <f>VLOOKUP(Таблица91112282710[[#This Row],[Наименование подразделения-заявителя закупки (только для закупок ОАО "Газпром")]],ТаблПодрГазпром[],2,FALSE)</f>
        <v>#N/A</v>
      </c>
      <c r="BM797" s="14"/>
    </row>
    <row r="798" spans="1:65" x14ac:dyDescent="0.25">
      <c r="A798" s="2"/>
      <c r="B798" s="16"/>
      <c r="C798" s="6"/>
      <c r="D798" t="e">
        <f>VLOOKUP(Таблица91112282710[[#This Row],[Название документа, основания для закупки]],ТаблОснЗакуп[],2,FALSE)</f>
        <v>#N/A</v>
      </c>
      <c r="E798" s="2"/>
      <c r="F798" s="6"/>
      <c r="G798" s="41" t="e">
        <f>VLOOKUP(Таблица91112282710[[#This Row],[ Название раздела Плана]],ТаблРазделПлана4[],2,FALSE)</f>
        <v>#N/A</v>
      </c>
      <c r="H798" s="14"/>
      <c r="I798" s="14"/>
      <c r="J798" s="17"/>
      <c r="K798" s="17"/>
      <c r="L798" s="52"/>
      <c r="M798" s="51" t="e">
        <f>VLOOKUP(Таблица91112282710[[#This Row],[Предмет закупки для учета исключений  в годовом объеме закупок (Код исключения СМСП)]],ТаблИсключ,2,FALSE)</f>
        <v>#N/A</v>
      </c>
      <c r="N798" s="20"/>
      <c r="O798" s="12"/>
      <c r="P798" s="37"/>
      <c r="Q798" s="12"/>
      <c r="R798" s="12"/>
      <c r="S798" s="12"/>
      <c r="T798" s="16" t="e">
        <f>VLOOKUP(Таблица91112282710[[#This Row],[Ставка НДС]],ТаблицаСтавкиНДС[],2,FALSE)</f>
        <v>#N/A</v>
      </c>
      <c r="U798" s="6"/>
      <c r="V798" t="e">
        <f>VLOOKUP(Таблица91112282710[[#This Row],[Название источника финансирования]],ТаблИстФинанс[],2,FALSE)</f>
        <v>#N/A</v>
      </c>
      <c r="W798" s="2"/>
      <c r="X798" s="14"/>
      <c r="Y798" s="13"/>
      <c r="Z798" s="13"/>
      <c r="AA798" s="13"/>
      <c r="AB798" s="13"/>
      <c r="AC798" s="17"/>
      <c r="AD798" s="17"/>
      <c r="AE798" s="20"/>
      <c r="AF798" s="20"/>
      <c r="AG798" s="6"/>
      <c r="AH798" t="e">
        <f>VLOOKUP(Таблица91112282710[[#This Row],[Название способа закупки]],ТаблСпосЗакуп[],2,FALSE)</f>
        <v>#N/A</v>
      </c>
      <c r="AI798" s="6"/>
      <c r="AJ798" t="e">
        <f>VLOOKUP(Таблица91112282710[[#This Row],[Название формы конкурентной закупки]],ТаблФормЗакуп[],2,FALSE)</f>
        <v>#N/A</v>
      </c>
      <c r="AM798" s="14"/>
      <c r="AN798" s="14"/>
      <c r="AO798" s="15"/>
      <c r="AP798" s="14"/>
      <c r="AQ798" s="14"/>
      <c r="AR798" s="14"/>
      <c r="AT798" s="2"/>
      <c r="AV798" s="6"/>
      <c r="AW798" t="e">
        <f>VLOOKUP(Таблица91112282710[[#This Row],[Название ПД1 для согласования]],ТаблПодрГазпром[],2,FALSE)</f>
        <v>#N/A</v>
      </c>
      <c r="AX798" s="6"/>
      <c r="AY798" t="e">
        <f>VLOOKUP(Таблица91112282710[[#This Row],[Название ПД2 для согласования]],ТаблПодрГазпром[],2,FALSE)</f>
        <v>#N/A</v>
      </c>
      <c r="AZ798" s="6"/>
      <c r="BA798" t="e">
        <f>VLOOKUP(Таблица91112282710[[#This Row],[Название ПД3 для согласования]],ТаблПодрГазпром[],2,FALSE)</f>
        <v>#N/A</v>
      </c>
      <c r="BB798" s="6"/>
      <c r="BC798" t="e">
        <f>VLOOKUP(Таблица91112282710[[#This Row],[Название ПД4 для согласования]],ТаблПодрГазпром[],2,FALSE)</f>
        <v>#N/A</v>
      </c>
      <c r="BD798" s="6"/>
      <c r="BE798" t="e">
        <f>VLOOKUP(Таблица91112282710[[#This Row],[Название ПД5 для согласования]],ТаблПодрГазпром[],2,FALSE)</f>
        <v>#N/A</v>
      </c>
      <c r="BF798" s="2"/>
      <c r="BG798" s="12"/>
      <c r="BH798" s="12"/>
      <c r="BI798" s="6"/>
      <c r="BJ798" t="e">
        <f>VLOOKUP(Таблица91112282710[[#This Row],[Название направления закупки]],ТаблНапрЗакуп[],2,FALSE)</f>
        <v>#N/A</v>
      </c>
      <c r="BK798" s="14"/>
      <c r="BL798" s="43" t="e">
        <f>VLOOKUP(Таблица91112282710[[#This Row],[Наименование подразделения-заявителя закупки (только для закупок ОАО "Газпром")]],ТаблПодрГазпром[],2,FALSE)</f>
        <v>#N/A</v>
      </c>
      <c r="BM798" s="14"/>
    </row>
    <row r="799" spans="1:65" x14ac:dyDescent="0.25">
      <c r="A799" s="2"/>
      <c r="B799" s="16"/>
      <c r="C799" s="6"/>
      <c r="D799" t="e">
        <f>VLOOKUP(Таблица91112282710[[#This Row],[Название документа, основания для закупки]],ТаблОснЗакуп[],2,FALSE)</f>
        <v>#N/A</v>
      </c>
      <c r="E799" s="2"/>
      <c r="F799" s="6"/>
      <c r="G799" s="41" t="e">
        <f>VLOOKUP(Таблица91112282710[[#This Row],[ Название раздела Плана]],ТаблРазделПлана4[],2,FALSE)</f>
        <v>#N/A</v>
      </c>
      <c r="H799" s="14"/>
      <c r="I799" s="14"/>
      <c r="J799" s="17"/>
      <c r="K799" s="17"/>
      <c r="L799" s="52"/>
      <c r="M799" s="51" t="e">
        <f>VLOOKUP(Таблица91112282710[[#This Row],[Предмет закупки для учета исключений  в годовом объеме закупок (Код исключения СМСП)]],ТаблИсключ,2,FALSE)</f>
        <v>#N/A</v>
      </c>
      <c r="N799" s="20"/>
      <c r="O799" s="12"/>
      <c r="P799" s="37"/>
      <c r="Q799" s="12"/>
      <c r="R799" s="12"/>
      <c r="S799" s="12"/>
      <c r="T799" s="16" t="e">
        <f>VLOOKUP(Таблица91112282710[[#This Row],[Ставка НДС]],ТаблицаСтавкиНДС[],2,FALSE)</f>
        <v>#N/A</v>
      </c>
      <c r="U799" s="6"/>
      <c r="V799" t="e">
        <f>VLOOKUP(Таблица91112282710[[#This Row],[Название источника финансирования]],ТаблИстФинанс[],2,FALSE)</f>
        <v>#N/A</v>
      </c>
      <c r="W799" s="2"/>
      <c r="X799" s="14"/>
      <c r="Y799" s="13"/>
      <c r="Z799" s="13"/>
      <c r="AA799" s="13"/>
      <c r="AB799" s="13"/>
      <c r="AC799" s="17"/>
      <c r="AD799" s="17"/>
      <c r="AE799" s="20"/>
      <c r="AF799" s="20"/>
      <c r="AG799" s="6"/>
      <c r="AH799" t="e">
        <f>VLOOKUP(Таблица91112282710[[#This Row],[Название способа закупки]],ТаблСпосЗакуп[],2,FALSE)</f>
        <v>#N/A</v>
      </c>
      <c r="AI799" s="6"/>
      <c r="AJ799" t="e">
        <f>VLOOKUP(Таблица91112282710[[#This Row],[Название формы конкурентной закупки]],ТаблФормЗакуп[],2,FALSE)</f>
        <v>#N/A</v>
      </c>
      <c r="AM799" s="14"/>
      <c r="AN799" s="14"/>
      <c r="AO799" s="15"/>
      <c r="AP799" s="14"/>
      <c r="AQ799" s="14"/>
      <c r="AR799" s="14"/>
      <c r="AT799" s="2"/>
      <c r="AV799" s="6"/>
      <c r="AW799" t="e">
        <f>VLOOKUP(Таблица91112282710[[#This Row],[Название ПД1 для согласования]],ТаблПодрГазпром[],2,FALSE)</f>
        <v>#N/A</v>
      </c>
      <c r="AX799" s="6"/>
      <c r="AY799" t="e">
        <f>VLOOKUP(Таблица91112282710[[#This Row],[Название ПД2 для согласования]],ТаблПодрГазпром[],2,FALSE)</f>
        <v>#N/A</v>
      </c>
      <c r="AZ799" s="6"/>
      <c r="BA799" t="e">
        <f>VLOOKUP(Таблица91112282710[[#This Row],[Название ПД3 для согласования]],ТаблПодрГазпром[],2,FALSE)</f>
        <v>#N/A</v>
      </c>
      <c r="BB799" s="6"/>
      <c r="BC799" t="e">
        <f>VLOOKUP(Таблица91112282710[[#This Row],[Название ПД4 для согласования]],ТаблПодрГазпром[],2,FALSE)</f>
        <v>#N/A</v>
      </c>
      <c r="BD799" s="6"/>
      <c r="BE799" t="e">
        <f>VLOOKUP(Таблица91112282710[[#This Row],[Название ПД5 для согласования]],ТаблПодрГазпром[],2,FALSE)</f>
        <v>#N/A</v>
      </c>
      <c r="BF799" s="2"/>
      <c r="BG799" s="12"/>
      <c r="BH799" s="12"/>
      <c r="BI799" s="6"/>
      <c r="BJ799" t="e">
        <f>VLOOKUP(Таблица91112282710[[#This Row],[Название направления закупки]],ТаблНапрЗакуп[],2,FALSE)</f>
        <v>#N/A</v>
      </c>
      <c r="BK799" s="14"/>
      <c r="BL799" s="44" t="e">
        <f>VLOOKUP(Таблица91112282710[[#This Row],[Наименование подразделения-заявителя закупки (только для закупок ОАО "Газпром")]],ТаблПодрГазпром[],2,FALSE)</f>
        <v>#N/A</v>
      </c>
      <c r="BM799" s="14"/>
    </row>
    <row r="800" spans="1:65" x14ac:dyDescent="0.25">
      <c r="A800" s="2"/>
      <c r="B800" s="16"/>
      <c r="C800" s="6"/>
      <c r="D800" t="e">
        <f>VLOOKUP(Таблица91112282710[[#This Row],[Название документа, основания для закупки]],ТаблОснЗакуп[],2,FALSE)</f>
        <v>#N/A</v>
      </c>
      <c r="E800" s="2"/>
      <c r="F800" s="6"/>
      <c r="G800" s="41" t="e">
        <f>VLOOKUP(Таблица91112282710[[#This Row],[ Название раздела Плана]],ТаблРазделПлана4[],2,FALSE)</f>
        <v>#N/A</v>
      </c>
      <c r="H800" s="14"/>
      <c r="I800" s="14"/>
      <c r="J800" s="17"/>
      <c r="K800" s="17"/>
      <c r="L800" s="52"/>
      <c r="M800" s="51" t="e">
        <f>VLOOKUP(Таблица91112282710[[#This Row],[Предмет закупки для учета исключений  в годовом объеме закупок (Код исключения СМСП)]],ТаблИсключ,2,FALSE)</f>
        <v>#N/A</v>
      </c>
      <c r="N800" s="20"/>
      <c r="O800" s="12"/>
      <c r="P800" s="37"/>
      <c r="Q800" s="12"/>
      <c r="R800" s="12"/>
      <c r="S800" s="12"/>
      <c r="T800" s="16" t="e">
        <f>VLOOKUP(Таблица91112282710[[#This Row],[Ставка НДС]],ТаблицаСтавкиНДС[],2,FALSE)</f>
        <v>#N/A</v>
      </c>
      <c r="U800" s="6"/>
      <c r="V800" t="e">
        <f>VLOOKUP(Таблица91112282710[[#This Row],[Название источника финансирования]],ТаблИстФинанс[],2,FALSE)</f>
        <v>#N/A</v>
      </c>
      <c r="W800" s="2"/>
      <c r="X800" s="14"/>
      <c r="Y800" s="13"/>
      <c r="Z800" s="13"/>
      <c r="AA800" s="13"/>
      <c r="AB800" s="13"/>
      <c r="AC800" s="17"/>
      <c r="AD800" s="17"/>
      <c r="AE800" s="20"/>
      <c r="AF800" s="20"/>
      <c r="AG800" s="6"/>
      <c r="AH800" t="e">
        <f>VLOOKUP(Таблица91112282710[[#This Row],[Название способа закупки]],ТаблСпосЗакуп[],2,FALSE)</f>
        <v>#N/A</v>
      </c>
      <c r="AI800" s="6"/>
      <c r="AJ800" t="e">
        <f>VLOOKUP(Таблица91112282710[[#This Row],[Название формы конкурентной закупки]],ТаблФормЗакуп[],2,FALSE)</f>
        <v>#N/A</v>
      </c>
      <c r="AM800" s="14"/>
      <c r="AN800" s="14"/>
      <c r="AO800" s="15"/>
      <c r="AP800" s="14"/>
      <c r="AQ800" s="14"/>
      <c r="AR800" s="14"/>
      <c r="AT800" s="2"/>
      <c r="AV800" s="6"/>
      <c r="AW800" t="e">
        <f>VLOOKUP(Таблица91112282710[[#This Row],[Название ПД1 для согласования]],ТаблПодрГазпром[],2,FALSE)</f>
        <v>#N/A</v>
      </c>
      <c r="AX800" s="6"/>
      <c r="AY800" t="e">
        <f>VLOOKUP(Таблица91112282710[[#This Row],[Название ПД2 для согласования]],ТаблПодрГазпром[],2,FALSE)</f>
        <v>#N/A</v>
      </c>
      <c r="AZ800" s="6"/>
      <c r="BA800" t="e">
        <f>VLOOKUP(Таблица91112282710[[#This Row],[Название ПД3 для согласования]],ТаблПодрГазпром[],2,FALSE)</f>
        <v>#N/A</v>
      </c>
      <c r="BB800" s="6"/>
      <c r="BC800" t="e">
        <f>VLOOKUP(Таблица91112282710[[#This Row],[Название ПД4 для согласования]],ТаблПодрГазпром[],2,FALSE)</f>
        <v>#N/A</v>
      </c>
      <c r="BD800" s="6"/>
      <c r="BE800" t="e">
        <f>VLOOKUP(Таблица91112282710[[#This Row],[Название ПД5 для согласования]],ТаблПодрГазпром[],2,FALSE)</f>
        <v>#N/A</v>
      </c>
      <c r="BF800" s="2"/>
      <c r="BG800" s="12"/>
      <c r="BH800" s="12"/>
      <c r="BI800" s="6"/>
      <c r="BJ800" t="e">
        <f>VLOOKUP(Таблица91112282710[[#This Row],[Название направления закупки]],ТаблНапрЗакуп[],2,FALSE)</f>
        <v>#N/A</v>
      </c>
      <c r="BK800" s="14"/>
      <c r="BL800" s="43" t="e">
        <f>VLOOKUP(Таблица91112282710[[#This Row],[Наименование подразделения-заявителя закупки (только для закупок ОАО "Газпром")]],ТаблПодрГазпром[],2,FALSE)</f>
        <v>#N/A</v>
      </c>
      <c r="BM800" s="14"/>
    </row>
    <row r="801" spans="1:65" x14ac:dyDescent="0.25">
      <c r="A801" s="2"/>
      <c r="B801" s="16"/>
      <c r="C801" s="6"/>
      <c r="D801" t="e">
        <f>VLOOKUP(Таблица91112282710[[#This Row],[Название документа, основания для закупки]],ТаблОснЗакуп[],2,FALSE)</f>
        <v>#N/A</v>
      </c>
      <c r="E801" s="2"/>
      <c r="F801" s="6"/>
      <c r="G801" s="41" t="e">
        <f>VLOOKUP(Таблица91112282710[[#This Row],[ Название раздела Плана]],ТаблРазделПлана4[],2,FALSE)</f>
        <v>#N/A</v>
      </c>
      <c r="H801" s="14"/>
      <c r="I801" s="14"/>
      <c r="J801" s="17"/>
      <c r="K801" s="17"/>
      <c r="L801" s="52"/>
      <c r="M801" s="51" t="e">
        <f>VLOOKUP(Таблица91112282710[[#This Row],[Предмет закупки для учета исключений  в годовом объеме закупок (Код исключения СМСП)]],ТаблИсключ,2,FALSE)</f>
        <v>#N/A</v>
      </c>
      <c r="N801" s="20"/>
      <c r="O801" s="12"/>
      <c r="P801" s="37"/>
      <c r="Q801" s="12"/>
      <c r="R801" s="12"/>
      <c r="S801" s="12"/>
      <c r="T801" s="16" t="e">
        <f>VLOOKUP(Таблица91112282710[[#This Row],[Ставка НДС]],ТаблицаСтавкиНДС[],2,FALSE)</f>
        <v>#N/A</v>
      </c>
      <c r="U801" s="6"/>
      <c r="V801" t="e">
        <f>VLOOKUP(Таблица91112282710[[#This Row],[Название источника финансирования]],ТаблИстФинанс[],2,FALSE)</f>
        <v>#N/A</v>
      </c>
      <c r="W801" s="2"/>
      <c r="X801" s="14"/>
      <c r="Y801" s="13"/>
      <c r="Z801" s="13"/>
      <c r="AA801" s="13"/>
      <c r="AB801" s="13"/>
      <c r="AC801" s="17"/>
      <c r="AD801" s="17"/>
      <c r="AE801" s="20"/>
      <c r="AF801" s="20"/>
      <c r="AG801" s="6"/>
      <c r="AH801" t="e">
        <f>VLOOKUP(Таблица91112282710[[#This Row],[Название способа закупки]],ТаблСпосЗакуп[],2,FALSE)</f>
        <v>#N/A</v>
      </c>
      <c r="AI801" s="6"/>
      <c r="AJ801" t="e">
        <f>VLOOKUP(Таблица91112282710[[#This Row],[Название формы конкурентной закупки]],ТаблФормЗакуп[],2,FALSE)</f>
        <v>#N/A</v>
      </c>
      <c r="AM801" s="14"/>
      <c r="AN801" s="14"/>
      <c r="AO801" s="15"/>
      <c r="AP801" s="14"/>
      <c r="AQ801" s="14"/>
      <c r="AR801" s="14"/>
      <c r="AT801" s="2"/>
      <c r="AV801" s="6"/>
      <c r="AW801" t="e">
        <f>VLOOKUP(Таблица91112282710[[#This Row],[Название ПД1 для согласования]],ТаблПодрГазпром[],2,FALSE)</f>
        <v>#N/A</v>
      </c>
      <c r="AX801" s="6"/>
      <c r="AY801" t="e">
        <f>VLOOKUP(Таблица91112282710[[#This Row],[Название ПД2 для согласования]],ТаблПодрГазпром[],2,FALSE)</f>
        <v>#N/A</v>
      </c>
      <c r="AZ801" s="6"/>
      <c r="BA801" t="e">
        <f>VLOOKUP(Таблица91112282710[[#This Row],[Название ПД3 для согласования]],ТаблПодрГазпром[],2,FALSE)</f>
        <v>#N/A</v>
      </c>
      <c r="BB801" s="6"/>
      <c r="BC801" t="e">
        <f>VLOOKUP(Таблица91112282710[[#This Row],[Название ПД4 для согласования]],ТаблПодрГазпром[],2,FALSE)</f>
        <v>#N/A</v>
      </c>
      <c r="BD801" s="6"/>
      <c r="BE801" t="e">
        <f>VLOOKUP(Таблица91112282710[[#This Row],[Название ПД5 для согласования]],ТаблПодрГазпром[],2,FALSE)</f>
        <v>#N/A</v>
      </c>
      <c r="BF801" s="2"/>
      <c r="BG801" s="12"/>
      <c r="BH801" s="12"/>
      <c r="BI801" s="6"/>
      <c r="BJ801" t="e">
        <f>VLOOKUP(Таблица91112282710[[#This Row],[Название направления закупки]],ТаблНапрЗакуп[],2,FALSE)</f>
        <v>#N/A</v>
      </c>
      <c r="BK801" s="14"/>
      <c r="BL801" s="44" t="e">
        <f>VLOOKUP(Таблица91112282710[[#This Row],[Наименование подразделения-заявителя закупки (только для закупок ОАО "Газпром")]],ТаблПодрГазпром[],2,FALSE)</f>
        <v>#N/A</v>
      </c>
      <c r="BM801" s="14"/>
    </row>
    <row r="802" spans="1:65" x14ac:dyDescent="0.25">
      <c r="A802" s="2"/>
      <c r="B802" s="16"/>
      <c r="C802" s="6"/>
      <c r="D802" t="e">
        <f>VLOOKUP(Таблица91112282710[[#This Row],[Название документа, основания для закупки]],ТаблОснЗакуп[],2,FALSE)</f>
        <v>#N/A</v>
      </c>
      <c r="E802" s="2"/>
      <c r="F802" s="6"/>
      <c r="G802" s="41" t="e">
        <f>VLOOKUP(Таблица91112282710[[#This Row],[ Название раздела Плана]],ТаблРазделПлана4[],2,FALSE)</f>
        <v>#N/A</v>
      </c>
      <c r="H802" s="14"/>
      <c r="I802" s="14"/>
      <c r="J802" s="17"/>
      <c r="K802" s="17"/>
      <c r="L802" s="52"/>
      <c r="M802" s="51" t="e">
        <f>VLOOKUP(Таблица91112282710[[#This Row],[Предмет закупки для учета исключений  в годовом объеме закупок (Код исключения СМСП)]],ТаблИсключ,2,FALSE)</f>
        <v>#N/A</v>
      </c>
      <c r="N802" s="20"/>
      <c r="O802" s="12"/>
      <c r="P802" s="37"/>
      <c r="Q802" s="12"/>
      <c r="R802" s="12"/>
      <c r="S802" s="12"/>
      <c r="T802" s="16" t="e">
        <f>VLOOKUP(Таблица91112282710[[#This Row],[Ставка НДС]],ТаблицаСтавкиНДС[],2,FALSE)</f>
        <v>#N/A</v>
      </c>
      <c r="U802" s="6"/>
      <c r="V802" t="e">
        <f>VLOOKUP(Таблица91112282710[[#This Row],[Название источника финансирования]],ТаблИстФинанс[],2,FALSE)</f>
        <v>#N/A</v>
      </c>
      <c r="W802" s="2"/>
      <c r="X802" s="14"/>
      <c r="Y802" s="13"/>
      <c r="Z802" s="13"/>
      <c r="AA802" s="13"/>
      <c r="AB802" s="13"/>
      <c r="AC802" s="17"/>
      <c r="AD802" s="17"/>
      <c r="AE802" s="20"/>
      <c r="AF802" s="20"/>
      <c r="AG802" s="6"/>
      <c r="AH802" t="e">
        <f>VLOOKUP(Таблица91112282710[[#This Row],[Название способа закупки]],ТаблСпосЗакуп[],2,FALSE)</f>
        <v>#N/A</v>
      </c>
      <c r="AI802" s="6"/>
      <c r="AJ802" t="e">
        <f>VLOOKUP(Таблица91112282710[[#This Row],[Название формы конкурентной закупки]],ТаблФормЗакуп[],2,FALSE)</f>
        <v>#N/A</v>
      </c>
      <c r="AM802" s="14"/>
      <c r="AN802" s="14"/>
      <c r="AO802" s="15"/>
      <c r="AP802" s="14"/>
      <c r="AQ802" s="14"/>
      <c r="AR802" s="14"/>
      <c r="AT802" s="2"/>
      <c r="AV802" s="6"/>
      <c r="AW802" t="e">
        <f>VLOOKUP(Таблица91112282710[[#This Row],[Название ПД1 для согласования]],ТаблПодрГазпром[],2,FALSE)</f>
        <v>#N/A</v>
      </c>
      <c r="AX802" s="6"/>
      <c r="AY802" t="e">
        <f>VLOOKUP(Таблица91112282710[[#This Row],[Название ПД2 для согласования]],ТаблПодрГазпром[],2,FALSE)</f>
        <v>#N/A</v>
      </c>
      <c r="AZ802" s="6"/>
      <c r="BA802" t="e">
        <f>VLOOKUP(Таблица91112282710[[#This Row],[Название ПД3 для согласования]],ТаблПодрГазпром[],2,FALSE)</f>
        <v>#N/A</v>
      </c>
      <c r="BB802" s="6"/>
      <c r="BC802" t="e">
        <f>VLOOKUP(Таблица91112282710[[#This Row],[Название ПД4 для согласования]],ТаблПодрГазпром[],2,FALSE)</f>
        <v>#N/A</v>
      </c>
      <c r="BD802" s="6"/>
      <c r="BE802" t="e">
        <f>VLOOKUP(Таблица91112282710[[#This Row],[Название ПД5 для согласования]],ТаблПодрГазпром[],2,FALSE)</f>
        <v>#N/A</v>
      </c>
      <c r="BF802" s="2"/>
      <c r="BG802" s="12"/>
      <c r="BH802" s="12"/>
      <c r="BI802" s="6"/>
      <c r="BJ802" t="e">
        <f>VLOOKUP(Таблица91112282710[[#This Row],[Название направления закупки]],ТаблНапрЗакуп[],2,FALSE)</f>
        <v>#N/A</v>
      </c>
      <c r="BK802" s="14"/>
      <c r="BL802" s="43" t="e">
        <f>VLOOKUP(Таблица91112282710[[#This Row],[Наименование подразделения-заявителя закупки (только для закупок ОАО "Газпром")]],ТаблПодрГазпром[],2,FALSE)</f>
        <v>#N/A</v>
      </c>
      <c r="BM802" s="14"/>
    </row>
    <row r="803" spans="1:65" x14ac:dyDescent="0.25">
      <c r="A803" s="2"/>
      <c r="B803" s="16"/>
      <c r="C803" s="6"/>
      <c r="D803" t="e">
        <f>VLOOKUP(Таблица91112282710[[#This Row],[Название документа, основания для закупки]],ТаблОснЗакуп[],2,FALSE)</f>
        <v>#N/A</v>
      </c>
      <c r="E803" s="2"/>
      <c r="F803" s="6"/>
      <c r="G803" s="41" t="e">
        <f>VLOOKUP(Таблица91112282710[[#This Row],[ Название раздела Плана]],ТаблРазделПлана4[],2,FALSE)</f>
        <v>#N/A</v>
      </c>
      <c r="H803" s="14"/>
      <c r="I803" s="14"/>
      <c r="J803" s="17"/>
      <c r="K803" s="17"/>
      <c r="L803" s="52"/>
      <c r="M803" s="51" t="e">
        <f>VLOOKUP(Таблица91112282710[[#This Row],[Предмет закупки для учета исключений  в годовом объеме закупок (Код исключения СМСП)]],ТаблИсключ,2,FALSE)</f>
        <v>#N/A</v>
      </c>
      <c r="N803" s="20"/>
      <c r="O803" s="12"/>
      <c r="P803" s="37"/>
      <c r="Q803" s="12"/>
      <c r="R803" s="12"/>
      <c r="S803" s="12"/>
      <c r="T803" s="16" t="e">
        <f>VLOOKUP(Таблица91112282710[[#This Row],[Ставка НДС]],ТаблицаСтавкиНДС[],2,FALSE)</f>
        <v>#N/A</v>
      </c>
      <c r="U803" s="6"/>
      <c r="V803" t="e">
        <f>VLOOKUP(Таблица91112282710[[#This Row],[Название источника финансирования]],ТаблИстФинанс[],2,FALSE)</f>
        <v>#N/A</v>
      </c>
      <c r="W803" s="2"/>
      <c r="X803" s="14"/>
      <c r="Y803" s="13"/>
      <c r="Z803" s="13"/>
      <c r="AA803" s="13"/>
      <c r="AB803" s="13"/>
      <c r="AC803" s="17"/>
      <c r="AD803" s="17"/>
      <c r="AE803" s="20"/>
      <c r="AF803" s="20"/>
      <c r="AG803" s="6"/>
      <c r="AH803" t="e">
        <f>VLOOKUP(Таблица91112282710[[#This Row],[Название способа закупки]],ТаблСпосЗакуп[],2,FALSE)</f>
        <v>#N/A</v>
      </c>
      <c r="AI803" s="6"/>
      <c r="AJ803" t="e">
        <f>VLOOKUP(Таблица91112282710[[#This Row],[Название формы конкурентной закупки]],ТаблФормЗакуп[],2,FALSE)</f>
        <v>#N/A</v>
      </c>
      <c r="AM803" s="14"/>
      <c r="AN803" s="14"/>
      <c r="AO803" s="15"/>
      <c r="AP803" s="14"/>
      <c r="AQ803" s="14"/>
      <c r="AR803" s="14"/>
      <c r="AT803" s="2"/>
      <c r="AV803" s="6"/>
      <c r="AW803" t="e">
        <f>VLOOKUP(Таблица91112282710[[#This Row],[Название ПД1 для согласования]],ТаблПодрГазпром[],2,FALSE)</f>
        <v>#N/A</v>
      </c>
      <c r="AX803" s="6"/>
      <c r="AY803" t="e">
        <f>VLOOKUP(Таблица91112282710[[#This Row],[Название ПД2 для согласования]],ТаблПодрГазпром[],2,FALSE)</f>
        <v>#N/A</v>
      </c>
      <c r="AZ803" s="6"/>
      <c r="BA803" t="e">
        <f>VLOOKUP(Таблица91112282710[[#This Row],[Название ПД3 для согласования]],ТаблПодрГазпром[],2,FALSE)</f>
        <v>#N/A</v>
      </c>
      <c r="BB803" s="6"/>
      <c r="BC803" t="e">
        <f>VLOOKUP(Таблица91112282710[[#This Row],[Название ПД4 для согласования]],ТаблПодрГазпром[],2,FALSE)</f>
        <v>#N/A</v>
      </c>
      <c r="BD803" s="6"/>
      <c r="BE803" t="e">
        <f>VLOOKUP(Таблица91112282710[[#This Row],[Название ПД5 для согласования]],ТаблПодрГазпром[],2,FALSE)</f>
        <v>#N/A</v>
      </c>
      <c r="BF803" s="2"/>
      <c r="BG803" s="12"/>
      <c r="BH803" s="12"/>
      <c r="BI803" s="6"/>
      <c r="BJ803" t="e">
        <f>VLOOKUP(Таблица91112282710[[#This Row],[Название направления закупки]],ТаблНапрЗакуп[],2,FALSE)</f>
        <v>#N/A</v>
      </c>
      <c r="BK803" s="14"/>
      <c r="BL803" s="44" t="e">
        <f>VLOOKUP(Таблица91112282710[[#This Row],[Наименование подразделения-заявителя закупки (только для закупок ОАО "Газпром")]],ТаблПодрГазпром[],2,FALSE)</f>
        <v>#N/A</v>
      </c>
      <c r="BM803" s="14"/>
    </row>
    <row r="804" spans="1:65" x14ac:dyDescent="0.25">
      <c r="A804" s="2"/>
      <c r="B804" s="16"/>
      <c r="C804" s="6"/>
      <c r="D804" t="e">
        <f>VLOOKUP(Таблица91112282710[[#This Row],[Название документа, основания для закупки]],ТаблОснЗакуп[],2,FALSE)</f>
        <v>#N/A</v>
      </c>
      <c r="E804" s="2"/>
      <c r="F804" s="6"/>
      <c r="G804" s="41" t="e">
        <f>VLOOKUP(Таблица91112282710[[#This Row],[ Название раздела Плана]],ТаблРазделПлана4[],2,FALSE)</f>
        <v>#N/A</v>
      </c>
      <c r="H804" s="14"/>
      <c r="I804" s="14"/>
      <c r="J804" s="17"/>
      <c r="K804" s="17"/>
      <c r="L804" s="52"/>
      <c r="M804" s="51" t="e">
        <f>VLOOKUP(Таблица91112282710[[#This Row],[Предмет закупки для учета исключений  в годовом объеме закупок (Код исключения СМСП)]],ТаблИсключ,2,FALSE)</f>
        <v>#N/A</v>
      </c>
      <c r="N804" s="20"/>
      <c r="O804" s="12"/>
      <c r="P804" s="37"/>
      <c r="Q804" s="12"/>
      <c r="R804" s="12"/>
      <c r="S804" s="12"/>
      <c r="T804" s="16" t="e">
        <f>VLOOKUP(Таблица91112282710[[#This Row],[Ставка НДС]],ТаблицаСтавкиНДС[],2,FALSE)</f>
        <v>#N/A</v>
      </c>
      <c r="U804" s="6"/>
      <c r="V804" t="e">
        <f>VLOOKUP(Таблица91112282710[[#This Row],[Название источника финансирования]],ТаблИстФинанс[],2,FALSE)</f>
        <v>#N/A</v>
      </c>
      <c r="W804" s="2"/>
      <c r="X804" s="14"/>
      <c r="Y804" s="13"/>
      <c r="Z804" s="13"/>
      <c r="AA804" s="13"/>
      <c r="AB804" s="13"/>
      <c r="AC804" s="17"/>
      <c r="AD804" s="17"/>
      <c r="AE804" s="20"/>
      <c r="AF804" s="20"/>
      <c r="AG804" s="6"/>
      <c r="AH804" t="e">
        <f>VLOOKUP(Таблица91112282710[[#This Row],[Название способа закупки]],ТаблСпосЗакуп[],2,FALSE)</f>
        <v>#N/A</v>
      </c>
      <c r="AI804" s="6"/>
      <c r="AJ804" t="e">
        <f>VLOOKUP(Таблица91112282710[[#This Row],[Название формы конкурентной закупки]],ТаблФормЗакуп[],2,FALSE)</f>
        <v>#N/A</v>
      </c>
      <c r="AM804" s="14"/>
      <c r="AN804" s="14"/>
      <c r="AO804" s="15"/>
      <c r="AP804" s="14"/>
      <c r="AQ804" s="14"/>
      <c r="AR804" s="14"/>
      <c r="AT804" s="2"/>
      <c r="AV804" s="6"/>
      <c r="AW804" t="e">
        <f>VLOOKUP(Таблица91112282710[[#This Row],[Название ПД1 для согласования]],ТаблПодрГазпром[],2,FALSE)</f>
        <v>#N/A</v>
      </c>
      <c r="AX804" s="6"/>
      <c r="AY804" t="e">
        <f>VLOOKUP(Таблица91112282710[[#This Row],[Название ПД2 для согласования]],ТаблПодрГазпром[],2,FALSE)</f>
        <v>#N/A</v>
      </c>
      <c r="AZ804" s="6"/>
      <c r="BA804" t="e">
        <f>VLOOKUP(Таблица91112282710[[#This Row],[Название ПД3 для согласования]],ТаблПодрГазпром[],2,FALSE)</f>
        <v>#N/A</v>
      </c>
      <c r="BB804" s="6"/>
      <c r="BC804" t="e">
        <f>VLOOKUP(Таблица91112282710[[#This Row],[Название ПД4 для согласования]],ТаблПодрГазпром[],2,FALSE)</f>
        <v>#N/A</v>
      </c>
      <c r="BD804" s="6"/>
      <c r="BE804" t="e">
        <f>VLOOKUP(Таблица91112282710[[#This Row],[Название ПД5 для согласования]],ТаблПодрГазпром[],2,FALSE)</f>
        <v>#N/A</v>
      </c>
      <c r="BF804" s="2"/>
      <c r="BG804" s="12"/>
      <c r="BH804" s="12"/>
      <c r="BI804" s="6"/>
      <c r="BJ804" t="e">
        <f>VLOOKUP(Таблица91112282710[[#This Row],[Название направления закупки]],ТаблНапрЗакуп[],2,FALSE)</f>
        <v>#N/A</v>
      </c>
      <c r="BK804" s="14"/>
      <c r="BL804" s="43" t="e">
        <f>VLOOKUP(Таблица91112282710[[#This Row],[Наименование подразделения-заявителя закупки (только для закупок ОАО "Газпром")]],ТаблПодрГазпром[],2,FALSE)</f>
        <v>#N/A</v>
      </c>
      <c r="BM804" s="14"/>
    </row>
    <row r="805" spans="1:65" x14ac:dyDescent="0.25">
      <c r="A805" s="2"/>
      <c r="B805" s="16"/>
      <c r="C805" s="6"/>
      <c r="D805" t="e">
        <f>VLOOKUP(Таблица91112282710[[#This Row],[Название документа, основания для закупки]],ТаблОснЗакуп[],2,FALSE)</f>
        <v>#N/A</v>
      </c>
      <c r="E805" s="2"/>
      <c r="F805" s="6"/>
      <c r="G805" s="41" t="e">
        <f>VLOOKUP(Таблица91112282710[[#This Row],[ Название раздела Плана]],ТаблРазделПлана4[],2,FALSE)</f>
        <v>#N/A</v>
      </c>
      <c r="H805" s="14"/>
      <c r="I805" s="14"/>
      <c r="J805" s="17"/>
      <c r="K805" s="17"/>
      <c r="L805" s="52"/>
      <c r="M805" s="51" t="e">
        <f>VLOOKUP(Таблица91112282710[[#This Row],[Предмет закупки для учета исключений  в годовом объеме закупок (Код исключения СМСП)]],ТаблИсключ,2,FALSE)</f>
        <v>#N/A</v>
      </c>
      <c r="N805" s="20"/>
      <c r="O805" s="12"/>
      <c r="P805" s="37"/>
      <c r="Q805" s="12"/>
      <c r="R805" s="12"/>
      <c r="S805" s="12"/>
      <c r="T805" s="16" t="e">
        <f>VLOOKUP(Таблица91112282710[[#This Row],[Ставка НДС]],ТаблицаСтавкиНДС[],2,FALSE)</f>
        <v>#N/A</v>
      </c>
      <c r="U805" s="6"/>
      <c r="V805" t="e">
        <f>VLOOKUP(Таблица91112282710[[#This Row],[Название источника финансирования]],ТаблИстФинанс[],2,FALSE)</f>
        <v>#N/A</v>
      </c>
      <c r="W805" s="2"/>
      <c r="X805" s="14"/>
      <c r="Y805" s="13"/>
      <c r="Z805" s="13"/>
      <c r="AA805" s="13"/>
      <c r="AB805" s="13"/>
      <c r="AC805" s="17"/>
      <c r="AD805" s="17"/>
      <c r="AE805" s="20"/>
      <c r="AF805" s="20"/>
      <c r="AG805" s="6"/>
      <c r="AH805" t="e">
        <f>VLOOKUP(Таблица91112282710[[#This Row],[Название способа закупки]],ТаблСпосЗакуп[],2,FALSE)</f>
        <v>#N/A</v>
      </c>
      <c r="AI805" s="6"/>
      <c r="AJ805" t="e">
        <f>VLOOKUP(Таблица91112282710[[#This Row],[Название формы конкурентной закупки]],ТаблФормЗакуп[],2,FALSE)</f>
        <v>#N/A</v>
      </c>
      <c r="AM805" s="14"/>
      <c r="AN805" s="14"/>
      <c r="AO805" s="15"/>
      <c r="AP805" s="14"/>
      <c r="AQ805" s="14"/>
      <c r="AR805" s="14"/>
      <c r="AT805" s="2"/>
      <c r="AV805" s="6"/>
      <c r="AW805" t="e">
        <f>VLOOKUP(Таблица91112282710[[#This Row],[Название ПД1 для согласования]],ТаблПодрГазпром[],2,FALSE)</f>
        <v>#N/A</v>
      </c>
      <c r="AX805" s="6"/>
      <c r="AY805" t="e">
        <f>VLOOKUP(Таблица91112282710[[#This Row],[Название ПД2 для согласования]],ТаблПодрГазпром[],2,FALSE)</f>
        <v>#N/A</v>
      </c>
      <c r="AZ805" s="6"/>
      <c r="BA805" t="e">
        <f>VLOOKUP(Таблица91112282710[[#This Row],[Название ПД3 для согласования]],ТаблПодрГазпром[],2,FALSE)</f>
        <v>#N/A</v>
      </c>
      <c r="BB805" s="6"/>
      <c r="BC805" t="e">
        <f>VLOOKUP(Таблица91112282710[[#This Row],[Название ПД4 для согласования]],ТаблПодрГазпром[],2,FALSE)</f>
        <v>#N/A</v>
      </c>
      <c r="BD805" s="6"/>
      <c r="BE805" t="e">
        <f>VLOOKUP(Таблица91112282710[[#This Row],[Название ПД5 для согласования]],ТаблПодрГазпром[],2,FALSE)</f>
        <v>#N/A</v>
      </c>
      <c r="BF805" s="2"/>
      <c r="BG805" s="12"/>
      <c r="BH805" s="12"/>
      <c r="BI805" s="6"/>
      <c r="BJ805" t="e">
        <f>VLOOKUP(Таблица91112282710[[#This Row],[Название направления закупки]],ТаблНапрЗакуп[],2,FALSE)</f>
        <v>#N/A</v>
      </c>
      <c r="BK805" s="14"/>
      <c r="BL805" s="44" t="e">
        <f>VLOOKUP(Таблица91112282710[[#This Row],[Наименование подразделения-заявителя закупки (только для закупок ОАО "Газпром")]],ТаблПодрГазпром[],2,FALSE)</f>
        <v>#N/A</v>
      </c>
      <c r="BM805" s="14"/>
    </row>
    <row r="806" spans="1:65" x14ac:dyDescent="0.25">
      <c r="A806" s="2"/>
      <c r="B806" s="16"/>
      <c r="C806" s="6"/>
      <c r="D806" t="e">
        <f>VLOOKUP(Таблица91112282710[[#This Row],[Название документа, основания для закупки]],ТаблОснЗакуп[],2,FALSE)</f>
        <v>#N/A</v>
      </c>
      <c r="E806" s="2"/>
      <c r="F806" s="6"/>
      <c r="G806" s="41" t="e">
        <f>VLOOKUP(Таблица91112282710[[#This Row],[ Название раздела Плана]],ТаблРазделПлана4[],2,FALSE)</f>
        <v>#N/A</v>
      </c>
      <c r="H806" s="14"/>
      <c r="I806" s="14"/>
      <c r="J806" s="17"/>
      <c r="K806" s="17"/>
      <c r="L806" s="52"/>
      <c r="M806" s="51" t="e">
        <f>VLOOKUP(Таблица91112282710[[#This Row],[Предмет закупки для учета исключений  в годовом объеме закупок (Код исключения СМСП)]],ТаблИсключ,2,FALSE)</f>
        <v>#N/A</v>
      </c>
      <c r="N806" s="20"/>
      <c r="O806" s="12"/>
      <c r="P806" s="37"/>
      <c r="Q806" s="12"/>
      <c r="R806" s="12"/>
      <c r="S806" s="12"/>
      <c r="T806" s="16" t="e">
        <f>VLOOKUP(Таблица91112282710[[#This Row],[Ставка НДС]],ТаблицаСтавкиНДС[],2,FALSE)</f>
        <v>#N/A</v>
      </c>
      <c r="U806" s="6"/>
      <c r="V806" t="e">
        <f>VLOOKUP(Таблица91112282710[[#This Row],[Название источника финансирования]],ТаблИстФинанс[],2,FALSE)</f>
        <v>#N/A</v>
      </c>
      <c r="W806" s="2"/>
      <c r="X806" s="14"/>
      <c r="Y806" s="13"/>
      <c r="Z806" s="13"/>
      <c r="AA806" s="13"/>
      <c r="AB806" s="13"/>
      <c r="AC806" s="17"/>
      <c r="AD806" s="17"/>
      <c r="AE806" s="20"/>
      <c r="AF806" s="20"/>
      <c r="AG806" s="6"/>
      <c r="AH806" t="e">
        <f>VLOOKUP(Таблица91112282710[[#This Row],[Название способа закупки]],ТаблСпосЗакуп[],2,FALSE)</f>
        <v>#N/A</v>
      </c>
      <c r="AI806" s="6"/>
      <c r="AJ806" t="e">
        <f>VLOOKUP(Таблица91112282710[[#This Row],[Название формы конкурентной закупки]],ТаблФормЗакуп[],2,FALSE)</f>
        <v>#N/A</v>
      </c>
      <c r="AM806" s="14"/>
      <c r="AN806" s="14"/>
      <c r="AO806" s="15"/>
      <c r="AP806" s="14"/>
      <c r="AQ806" s="14"/>
      <c r="AR806" s="14"/>
      <c r="AT806" s="2"/>
      <c r="AV806" s="6"/>
      <c r="AW806" t="e">
        <f>VLOOKUP(Таблица91112282710[[#This Row],[Название ПД1 для согласования]],ТаблПодрГазпром[],2,FALSE)</f>
        <v>#N/A</v>
      </c>
      <c r="AX806" s="6"/>
      <c r="AY806" t="e">
        <f>VLOOKUP(Таблица91112282710[[#This Row],[Название ПД2 для согласования]],ТаблПодрГазпром[],2,FALSE)</f>
        <v>#N/A</v>
      </c>
      <c r="AZ806" s="6"/>
      <c r="BA806" t="e">
        <f>VLOOKUP(Таблица91112282710[[#This Row],[Название ПД3 для согласования]],ТаблПодрГазпром[],2,FALSE)</f>
        <v>#N/A</v>
      </c>
      <c r="BB806" s="6"/>
      <c r="BC806" t="e">
        <f>VLOOKUP(Таблица91112282710[[#This Row],[Название ПД4 для согласования]],ТаблПодрГазпром[],2,FALSE)</f>
        <v>#N/A</v>
      </c>
      <c r="BD806" s="6"/>
      <c r="BE806" t="e">
        <f>VLOOKUP(Таблица91112282710[[#This Row],[Название ПД5 для согласования]],ТаблПодрГазпром[],2,FALSE)</f>
        <v>#N/A</v>
      </c>
      <c r="BF806" s="2"/>
      <c r="BG806" s="12"/>
      <c r="BH806" s="12"/>
      <c r="BI806" s="6"/>
      <c r="BJ806" t="e">
        <f>VLOOKUP(Таблица91112282710[[#This Row],[Название направления закупки]],ТаблНапрЗакуп[],2,FALSE)</f>
        <v>#N/A</v>
      </c>
      <c r="BK806" s="14"/>
      <c r="BL806" s="43" t="e">
        <f>VLOOKUP(Таблица91112282710[[#This Row],[Наименование подразделения-заявителя закупки (только для закупок ОАО "Газпром")]],ТаблПодрГазпром[],2,FALSE)</f>
        <v>#N/A</v>
      </c>
      <c r="BM806" s="14"/>
    </row>
    <row r="807" spans="1:65" x14ac:dyDescent="0.25">
      <c r="A807" s="2"/>
      <c r="B807" s="16"/>
      <c r="C807" s="6"/>
      <c r="D807" t="e">
        <f>VLOOKUP(Таблица91112282710[[#This Row],[Название документа, основания для закупки]],ТаблОснЗакуп[],2,FALSE)</f>
        <v>#N/A</v>
      </c>
      <c r="E807" s="2"/>
      <c r="F807" s="6"/>
      <c r="G807" s="41" t="e">
        <f>VLOOKUP(Таблица91112282710[[#This Row],[ Название раздела Плана]],ТаблРазделПлана4[],2,FALSE)</f>
        <v>#N/A</v>
      </c>
      <c r="H807" s="14"/>
      <c r="I807" s="14"/>
      <c r="J807" s="17"/>
      <c r="K807" s="17"/>
      <c r="L807" s="52"/>
      <c r="M807" s="51" t="e">
        <f>VLOOKUP(Таблица91112282710[[#This Row],[Предмет закупки для учета исключений  в годовом объеме закупок (Код исключения СМСП)]],ТаблИсключ,2,FALSE)</f>
        <v>#N/A</v>
      </c>
      <c r="N807" s="20"/>
      <c r="O807" s="12"/>
      <c r="P807" s="37"/>
      <c r="Q807" s="12"/>
      <c r="R807" s="12"/>
      <c r="S807" s="12"/>
      <c r="T807" s="16" t="e">
        <f>VLOOKUP(Таблица91112282710[[#This Row],[Ставка НДС]],ТаблицаСтавкиНДС[],2,FALSE)</f>
        <v>#N/A</v>
      </c>
      <c r="U807" s="6"/>
      <c r="V807" t="e">
        <f>VLOOKUP(Таблица91112282710[[#This Row],[Название источника финансирования]],ТаблИстФинанс[],2,FALSE)</f>
        <v>#N/A</v>
      </c>
      <c r="W807" s="2"/>
      <c r="X807" s="14"/>
      <c r="Y807" s="13"/>
      <c r="Z807" s="13"/>
      <c r="AA807" s="13"/>
      <c r="AB807" s="13"/>
      <c r="AC807" s="17"/>
      <c r="AD807" s="17"/>
      <c r="AE807" s="20"/>
      <c r="AF807" s="20"/>
      <c r="AG807" s="6"/>
      <c r="AH807" t="e">
        <f>VLOOKUP(Таблица91112282710[[#This Row],[Название способа закупки]],ТаблСпосЗакуп[],2,FALSE)</f>
        <v>#N/A</v>
      </c>
      <c r="AI807" s="6"/>
      <c r="AJ807" t="e">
        <f>VLOOKUP(Таблица91112282710[[#This Row],[Название формы конкурентной закупки]],ТаблФормЗакуп[],2,FALSE)</f>
        <v>#N/A</v>
      </c>
      <c r="AM807" s="14"/>
      <c r="AN807" s="14"/>
      <c r="AO807" s="15"/>
      <c r="AP807" s="14"/>
      <c r="AQ807" s="14"/>
      <c r="AR807" s="14"/>
      <c r="AT807" s="2"/>
      <c r="AV807" s="6"/>
      <c r="AW807" t="e">
        <f>VLOOKUP(Таблица91112282710[[#This Row],[Название ПД1 для согласования]],ТаблПодрГазпром[],2,FALSE)</f>
        <v>#N/A</v>
      </c>
      <c r="AX807" s="6"/>
      <c r="AY807" t="e">
        <f>VLOOKUP(Таблица91112282710[[#This Row],[Название ПД2 для согласования]],ТаблПодрГазпром[],2,FALSE)</f>
        <v>#N/A</v>
      </c>
      <c r="AZ807" s="6"/>
      <c r="BA807" t="e">
        <f>VLOOKUP(Таблица91112282710[[#This Row],[Название ПД3 для согласования]],ТаблПодрГазпром[],2,FALSE)</f>
        <v>#N/A</v>
      </c>
      <c r="BB807" s="6"/>
      <c r="BC807" t="e">
        <f>VLOOKUP(Таблица91112282710[[#This Row],[Название ПД4 для согласования]],ТаблПодрГазпром[],2,FALSE)</f>
        <v>#N/A</v>
      </c>
      <c r="BD807" s="6"/>
      <c r="BE807" t="e">
        <f>VLOOKUP(Таблица91112282710[[#This Row],[Название ПД5 для согласования]],ТаблПодрГазпром[],2,FALSE)</f>
        <v>#N/A</v>
      </c>
      <c r="BF807" s="2"/>
      <c r="BG807" s="12"/>
      <c r="BH807" s="12"/>
      <c r="BI807" s="6"/>
      <c r="BJ807" t="e">
        <f>VLOOKUP(Таблица91112282710[[#This Row],[Название направления закупки]],ТаблНапрЗакуп[],2,FALSE)</f>
        <v>#N/A</v>
      </c>
      <c r="BK807" s="14"/>
      <c r="BL807" s="44" t="e">
        <f>VLOOKUP(Таблица91112282710[[#This Row],[Наименование подразделения-заявителя закупки (только для закупок ОАО "Газпром")]],ТаблПодрГазпром[],2,FALSE)</f>
        <v>#N/A</v>
      </c>
      <c r="BM807" s="14"/>
    </row>
    <row r="808" spans="1:65" x14ac:dyDescent="0.25">
      <c r="A808" s="2"/>
      <c r="B808" s="16"/>
      <c r="C808" s="6"/>
      <c r="D808" t="e">
        <f>VLOOKUP(Таблица91112282710[[#This Row],[Название документа, основания для закупки]],ТаблОснЗакуп[],2,FALSE)</f>
        <v>#N/A</v>
      </c>
      <c r="E808" s="2"/>
      <c r="F808" s="6"/>
      <c r="G808" s="41" t="e">
        <f>VLOOKUP(Таблица91112282710[[#This Row],[ Название раздела Плана]],ТаблРазделПлана4[],2,FALSE)</f>
        <v>#N/A</v>
      </c>
      <c r="H808" s="14"/>
      <c r="I808" s="14"/>
      <c r="J808" s="17"/>
      <c r="K808" s="17"/>
      <c r="L808" s="52"/>
      <c r="M808" s="51" t="e">
        <f>VLOOKUP(Таблица91112282710[[#This Row],[Предмет закупки для учета исключений  в годовом объеме закупок (Код исключения СМСП)]],ТаблИсключ,2,FALSE)</f>
        <v>#N/A</v>
      </c>
      <c r="N808" s="20"/>
      <c r="O808" s="12"/>
      <c r="P808" s="37"/>
      <c r="Q808" s="12"/>
      <c r="R808" s="12"/>
      <c r="S808" s="12"/>
      <c r="T808" s="16" t="e">
        <f>VLOOKUP(Таблица91112282710[[#This Row],[Ставка НДС]],ТаблицаСтавкиНДС[],2,FALSE)</f>
        <v>#N/A</v>
      </c>
      <c r="U808" s="6"/>
      <c r="V808" t="e">
        <f>VLOOKUP(Таблица91112282710[[#This Row],[Название источника финансирования]],ТаблИстФинанс[],2,FALSE)</f>
        <v>#N/A</v>
      </c>
      <c r="W808" s="2"/>
      <c r="X808" s="14"/>
      <c r="Y808" s="13"/>
      <c r="Z808" s="13"/>
      <c r="AA808" s="13"/>
      <c r="AB808" s="13"/>
      <c r="AC808" s="17"/>
      <c r="AD808" s="17"/>
      <c r="AE808" s="20"/>
      <c r="AF808" s="20"/>
      <c r="AG808" s="6"/>
      <c r="AH808" t="e">
        <f>VLOOKUP(Таблица91112282710[[#This Row],[Название способа закупки]],ТаблСпосЗакуп[],2,FALSE)</f>
        <v>#N/A</v>
      </c>
      <c r="AI808" s="6"/>
      <c r="AJ808" t="e">
        <f>VLOOKUP(Таблица91112282710[[#This Row],[Название формы конкурентной закупки]],ТаблФормЗакуп[],2,FALSE)</f>
        <v>#N/A</v>
      </c>
      <c r="AM808" s="14"/>
      <c r="AN808" s="14"/>
      <c r="AO808" s="15"/>
      <c r="AP808" s="14"/>
      <c r="AQ808" s="14"/>
      <c r="AR808" s="14"/>
      <c r="AT808" s="2"/>
      <c r="AV808" s="6"/>
      <c r="AW808" t="e">
        <f>VLOOKUP(Таблица91112282710[[#This Row],[Название ПД1 для согласования]],ТаблПодрГазпром[],2,FALSE)</f>
        <v>#N/A</v>
      </c>
      <c r="AX808" s="6"/>
      <c r="AY808" t="e">
        <f>VLOOKUP(Таблица91112282710[[#This Row],[Название ПД2 для согласования]],ТаблПодрГазпром[],2,FALSE)</f>
        <v>#N/A</v>
      </c>
      <c r="AZ808" s="6"/>
      <c r="BA808" t="e">
        <f>VLOOKUP(Таблица91112282710[[#This Row],[Название ПД3 для согласования]],ТаблПодрГазпром[],2,FALSE)</f>
        <v>#N/A</v>
      </c>
      <c r="BB808" s="6"/>
      <c r="BC808" t="e">
        <f>VLOOKUP(Таблица91112282710[[#This Row],[Название ПД4 для согласования]],ТаблПодрГазпром[],2,FALSE)</f>
        <v>#N/A</v>
      </c>
      <c r="BD808" s="6"/>
      <c r="BE808" t="e">
        <f>VLOOKUP(Таблица91112282710[[#This Row],[Название ПД5 для согласования]],ТаблПодрГазпром[],2,FALSE)</f>
        <v>#N/A</v>
      </c>
      <c r="BF808" s="2"/>
      <c r="BG808" s="12"/>
      <c r="BH808" s="12"/>
      <c r="BI808" s="6"/>
      <c r="BJ808" t="e">
        <f>VLOOKUP(Таблица91112282710[[#This Row],[Название направления закупки]],ТаблНапрЗакуп[],2,FALSE)</f>
        <v>#N/A</v>
      </c>
      <c r="BK808" s="14"/>
      <c r="BL808" s="43" t="e">
        <f>VLOOKUP(Таблица91112282710[[#This Row],[Наименование подразделения-заявителя закупки (только для закупок ОАО "Газпром")]],ТаблПодрГазпром[],2,FALSE)</f>
        <v>#N/A</v>
      </c>
      <c r="BM808" s="14"/>
    </row>
    <row r="809" spans="1:65" x14ac:dyDescent="0.25">
      <c r="A809" s="2"/>
      <c r="B809" s="16"/>
      <c r="C809" s="6"/>
      <c r="D809" t="e">
        <f>VLOOKUP(Таблица91112282710[[#This Row],[Название документа, основания для закупки]],ТаблОснЗакуп[],2,FALSE)</f>
        <v>#N/A</v>
      </c>
      <c r="E809" s="2"/>
      <c r="F809" s="6"/>
      <c r="G809" s="41" t="e">
        <f>VLOOKUP(Таблица91112282710[[#This Row],[ Название раздела Плана]],ТаблРазделПлана4[],2,FALSE)</f>
        <v>#N/A</v>
      </c>
      <c r="H809" s="14"/>
      <c r="I809" s="14"/>
      <c r="J809" s="17"/>
      <c r="K809" s="17"/>
      <c r="L809" s="52"/>
      <c r="M809" s="51" t="e">
        <f>VLOOKUP(Таблица91112282710[[#This Row],[Предмет закупки для учета исключений  в годовом объеме закупок (Код исключения СМСП)]],ТаблИсключ,2,FALSE)</f>
        <v>#N/A</v>
      </c>
      <c r="N809" s="20"/>
      <c r="O809" s="12"/>
      <c r="P809" s="37"/>
      <c r="Q809" s="12"/>
      <c r="R809" s="12"/>
      <c r="S809" s="12"/>
      <c r="T809" s="16" t="e">
        <f>VLOOKUP(Таблица91112282710[[#This Row],[Ставка НДС]],ТаблицаСтавкиНДС[],2,FALSE)</f>
        <v>#N/A</v>
      </c>
      <c r="U809" s="6"/>
      <c r="V809" t="e">
        <f>VLOOKUP(Таблица91112282710[[#This Row],[Название источника финансирования]],ТаблИстФинанс[],2,FALSE)</f>
        <v>#N/A</v>
      </c>
      <c r="W809" s="2"/>
      <c r="X809" s="14"/>
      <c r="Y809" s="13"/>
      <c r="Z809" s="13"/>
      <c r="AA809" s="13"/>
      <c r="AB809" s="13"/>
      <c r="AC809" s="17"/>
      <c r="AD809" s="17"/>
      <c r="AE809" s="20"/>
      <c r="AF809" s="20"/>
      <c r="AG809" s="6"/>
      <c r="AH809" t="e">
        <f>VLOOKUP(Таблица91112282710[[#This Row],[Название способа закупки]],ТаблСпосЗакуп[],2,FALSE)</f>
        <v>#N/A</v>
      </c>
      <c r="AI809" s="6"/>
      <c r="AJ809" t="e">
        <f>VLOOKUP(Таблица91112282710[[#This Row],[Название формы конкурентной закупки]],ТаблФормЗакуп[],2,FALSE)</f>
        <v>#N/A</v>
      </c>
      <c r="AM809" s="14"/>
      <c r="AN809" s="14"/>
      <c r="AO809" s="15"/>
      <c r="AP809" s="14"/>
      <c r="AQ809" s="14"/>
      <c r="AR809" s="14"/>
      <c r="AT809" s="2"/>
      <c r="AV809" s="6"/>
      <c r="AW809" t="e">
        <f>VLOOKUP(Таблица91112282710[[#This Row],[Название ПД1 для согласования]],ТаблПодрГазпром[],2,FALSE)</f>
        <v>#N/A</v>
      </c>
      <c r="AX809" s="6"/>
      <c r="AY809" t="e">
        <f>VLOOKUP(Таблица91112282710[[#This Row],[Название ПД2 для согласования]],ТаблПодрГазпром[],2,FALSE)</f>
        <v>#N/A</v>
      </c>
      <c r="AZ809" s="6"/>
      <c r="BA809" t="e">
        <f>VLOOKUP(Таблица91112282710[[#This Row],[Название ПД3 для согласования]],ТаблПодрГазпром[],2,FALSE)</f>
        <v>#N/A</v>
      </c>
      <c r="BB809" s="6"/>
      <c r="BC809" t="e">
        <f>VLOOKUP(Таблица91112282710[[#This Row],[Название ПД4 для согласования]],ТаблПодрГазпром[],2,FALSE)</f>
        <v>#N/A</v>
      </c>
      <c r="BD809" s="6"/>
      <c r="BE809" t="e">
        <f>VLOOKUP(Таблица91112282710[[#This Row],[Название ПД5 для согласования]],ТаблПодрГазпром[],2,FALSE)</f>
        <v>#N/A</v>
      </c>
      <c r="BF809" s="2"/>
      <c r="BG809" s="12"/>
      <c r="BH809" s="12"/>
      <c r="BI809" s="6"/>
      <c r="BJ809" t="e">
        <f>VLOOKUP(Таблица91112282710[[#This Row],[Название направления закупки]],ТаблНапрЗакуп[],2,FALSE)</f>
        <v>#N/A</v>
      </c>
      <c r="BK809" s="14"/>
      <c r="BL809" s="44" t="e">
        <f>VLOOKUP(Таблица91112282710[[#This Row],[Наименование подразделения-заявителя закупки (только для закупок ОАО "Газпром")]],ТаблПодрГазпром[],2,FALSE)</f>
        <v>#N/A</v>
      </c>
      <c r="BM809" s="14"/>
    </row>
    <row r="810" spans="1:65" x14ac:dyDescent="0.25">
      <c r="A810" s="2"/>
      <c r="B810" s="16"/>
      <c r="C810" s="6"/>
      <c r="D810" t="e">
        <f>VLOOKUP(Таблица91112282710[[#This Row],[Название документа, основания для закупки]],ТаблОснЗакуп[],2,FALSE)</f>
        <v>#N/A</v>
      </c>
      <c r="E810" s="2"/>
      <c r="F810" s="6"/>
      <c r="G810" s="41" t="e">
        <f>VLOOKUP(Таблица91112282710[[#This Row],[ Название раздела Плана]],ТаблРазделПлана4[],2,FALSE)</f>
        <v>#N/A</v>
      </c>
      <c r="H810" s="14"/>
      <c r="I810" s="14"/>
      <c r="J810" s="17"/>
      <c r="K810" s="17"/>
      <c r="L810" s="52"/>
      <c r="M810" s="51" t="e">
        <f>VLOOKUP(Таблица91112282710[[#This Row],[Предмет закупки для учета исключений  в годовом объеме закупок (Код исключения СМСП)]],ТаблИсключ,2,FALSE)</f>
        <v>#N/A</v>
      </c>
      <c r="N810" s="20"/>
      <c r="O810" s="12"/>
      <c r="P810" s="37"/>
      <c r="Q810" s="12"/>
      <c r="R810" s="12"/>
      <c r="S810" s="12"/>
      <c r="T810" s="16" t="e">
        <f>VLOOKUP(Таблица91112282710[[#This Row],[Ставка НДС]],ТаблицаСтавкиНДС[],2,FALSE)</f>
        <v>#N/A</v>
      </c>
      <c r="U810" s="6"/>
      <c r="V810" t="e">
        <f>VLOOKUP(Таблица91112282710[[#This Row],[Название источника финансирования]],ТаблИстФинанс[],2,FALSE)</f>
        <v>#N/A</v>
      </c>
      <c r="W810" s="2"/>
      <c r="X810" s="14"/>
      <c r="Y810" s="13"/>
      <c r="Z810" s="13"/>
      <c r="AA810" s="13"/>
      <c r="AB810" s="13"/>
      <c r="AC810" s="17"/>
      <c r="AD810" s="17"/>
      <c r="AE810" s="20"/>
      <c r="AF810" s="20"/>
      <c r="AG810" s="6"/>
      <c r="AH810" t="e">
        <f>VLOOKUP(Таблица91112282710[[#This Row],[Название способа закупки]],ТаблСпосЗакуп[],2,FALSE)</f>
        <v>#N/A</v>
      </c>
      <c r="AI810" s="6"/>
      <c r="AJ810" t="e">
        <f>VLOOKUP(Таблица91112282710[[#This Row],[Название формы конкурентной закупки]],ТаблФормЗакуп[],2,FALSE)</f>
        <v>#N/A</v>
      </c>
      <c r="AM810" s="14"/>
      <c r="AN810" s="14"/>
      <c r="AO810" s="15"/>
      <c r="AP810" s="14"/>
      <c r="AQ810" s="14"/>
      <c r="AR810" s="14"/>
      <c r="AT810" s="2"/>
      <c r="AV810" s="6"/>
      <c r="AW810" t="e">
        <f>VLOOKUP(Таблица91112282710[[#This Row],[Название ПД1 для согласования]],ТаблПодрГазпром[],2,FALSE)</f>
        <v>#N/A</v>
      </c>
      <c r="AX810" s="6"/>
      <c r="AY810" t="e">
        <f>VLOOKUP(Таблица91112282710[[#This Row],[Название ПД2 для согласования]],ТаблПодрГазпром[],2,FALSE)</f>
        <v>#N/A</v>
      </c>
      <c r="AZ810" s="6"/>
      <c r="BA810" t="e">
        <f>VLOOKUP(Таблица91112282710[[#This Row],[Название ПД3 для согласования]],ТаблПодрГазпром[],2,FALSE)</f>
        <v>#N/A</v>
      </c>
      <c r="BB810" s="6"/>
      <c r="BC810" t="e">
        <f>VLOOKUP(Таблица91112282710[[#This Row],[Название ПД4 для согласования]],ТаблПодрГазпром[],2,FALSE)</f>
        <v>#N/A</v>
      </c>
      <c r="BD810" s="6"/>
      <c r="BE810" t="e">
        <f>VLOOKUP(Таблица91112282710[[#This Row],[Название ПД5 для согласования]],ТаблПодрГазпром[],2,FALSE)</f>
        <v>#N/A</v>
      </c>
      <c r="BF810" s="2"/>
      <c r="BG810" s="12"/>
      <c r="BH810" s="12"/>
      <c r="BI810" s="6"/>
      <c r="BJ810" t="e">
        <f>VLOOKUP(Таблица91112282710[[#This Row],[Название направления закупки]],ТаблНапрЗакуп[],2,FALSE)</f>
        <v>#N/A</v>
      </c>
      <c r="BK810" s="14"/>
      <c r="BL810" s="43" t="e">
        <f>VLOOKUP(Таблица91112282710[[#This Row],[Наименование подразделения-заявителя закупки (только для закупок ОАО "Газпром")]],ТаблПодрГазпром[],2,FALSE)</f>
        <v>#N/A</v>
      </c>
      <c r="BM810" s="14"/>
    </row>
    <row r="811" spans="1:65" x14ac:dyDescent="0.25">
      <c r="A811" s="2"/>
      <c r="B811" s="16"/>
      <c r="C811" s="6"/>
      <c r="D811" t="e">
        <f>VLOOKUP(Таблица91112282710[[#This Row],[Название документа, основания для закупки]],ТаблОснЗакуп[],2,FALSE)</f>
        <v>#N/A</v>
      </c>
      <c r="E811" s="2"/>
      <c r="F811" s="6"/>
      <c r="G811" s="41" t="e">
        <f>VLOOKUP(Таблица91112282710[[#This Row],[ Название раздела Плана]],ТаблРазделПлана4[],2,FALSE)</f>
        <v>#N/A</v>
      </c>
      <c r="H811" s="14"/>
      <c r="I811" s="14"/>
      <c r="J811" s="17"/>
      <c r="K811" s="17"/>
      <c r="L811" s="52"/>
      <c r="M811" s="51" t="e">
        <f>VLOOKUP(Таблица91112282710[[#This Row],[Предмет закупки для учета исключений  в годовом объеме закупок (Код исключения СМСП)]],ТаблИсключ,2,FALSE)</f>
        <v>#N/A</v>
      </c>
      <c r="N811" s="20"/>
      <c r="O811" s="12"/>
      <c r="P811" s="37"/>
      <c r="Q811" s="12"/>
      <c r="R811" s="12"/>
      <c r="S811" s="12"/>
      <c r="T811" s="16" t="e">
        <f>VLOOKUP(Таблица91112282710[[#This Row],[Ставка НДС]],ТаблицаСтавкиНДС[],2,FALSE)</f>
        <v>#N/A</v>
      </c>
      <c r="U811" s="6"/>
      <c r="V811" t="e">
        <f>VLOOKUP(Таблица91112282710[[#This Row],[Название источника финансирования]],ТаблИстФинанс[],2,FALSE)</f>
        <v>#N/A</v>
      </c>
      <c r="W811" s="2"/>
      <c r="X811" s="14"/>
      <c r="Y811" s="13"/>
      <c r="Z811" s="13"/>
      <c r="AA811" s="13"/>
      <c r="AB811" s="13"/>
      <c r="AC811" s="17"/>
      <c r="AD811" s="17"/>
      <c r="AE811" s="20"/>
      <c r="AF811" s="20"/>
      <c r="AG811" s="6"/>
      <c r="AH811" t="e">
        <f>VLOOKUP(Таблица91112282710[[#This Row],[Название способа закупки]],ТаблСпосЗакуп[],2,FALSE)</f>
        <v>#N/A</v>
      </c>
      <c r="AI811" s="6"/>
      <c r="AJ811" t="e">
        <f>VLOOKUP(Таблица91112282710[[#This Row],[Название формы конкурентной закупки]],ТаблФормЗакуп[],2,FALSE)</f>
        <v>#N/A</v>
      </c>
      <c r="AM811" s="14"/>
      <c r="AN811" s="14"/>
      <c r="AO811" s="15"/>
      <c r="AP811" s="14"/>
      <c r="AQ811" s="14"/>
      <c r="AR811" s="14"/>
      <c r="AT811" s="2"/>
      <c r="AV811" s="6"/>
      <c r="AW811" t="e">
        <f>VLOOKUP(Таблица91112282710[[#This Row],[Название ПД1 для согласования]],ТаблПодрГазпром[],2,FALSE)</f>
        <v>#N/A</v>
      </c>
      <c r="AX811" s="6"/>
      <c r="AY811" t="e">
        <f>VLOOKUP(Таблица91112282710[[#This Row],[Название ПД2 для согласования]],ТаблПодрГазпром[],2,FALSE)</f>
        <v>#N/A</v>
      </c>
      <c r="AZ811" s="6"/>
      <c r="BA811" t="e">
        <f>VLOOKUP(Таблица91112282710[[#This Row],[Название ПД3 для согласования]],ТаблПодрГазпром[],2,FALSE)</f>
        <v>#N/A</v>
      </c>
      <c r="BB811" s="6"/>
      <c r="BC811" t="e">
        <f>VLOOKUP(Таблица91112282710[[#This Row],[Название ПД4 для согласования]],ТаблПодрГазпром[],2,FALSE)</f>
        <v>#N/A</v>
      </c>
      <c r="BD811" s="6"/>
      <c r="BE811" t="e">
        <f>VLOOKUP(Таблица91112282710[[#This Row],[Название ПД5 для согласования]],ТаблПодрГазпром[],2,FALSE)</f>
        <v>#N/A</v>
      </c>
      <c r="BF811" s="2"/>
      <c r="BG811" s="12"/>
      <c r="BH811" s="12"/>
      <c r="BI811" s="6"/>
      <c r="BJ811" t="e">
        <f>VLOOKUP(Таблица91112282710[[#This Row],[Название направления закупки]],ТаблНапрЗакуп[],2,FALSE)</f>
        <v>#N/A</v>
      </c>
      <c r="BK811" s="14"/>
      <c r="BL811" s="44" t="e">
        <f>VLOOKUP(Таблица91112282710[[#This Row],[Наименование подразделения-заявителя закупки (только для закупок ОАО "Газпром")]],ТаблПодрГазпром[],2,FALSE)</f>
        <v>#N/A</v>
      </c>
      <c r="BM811" s="14"/>
    </row>
    <row r="812" spans="1:65" x14ac:dyDescent="0.25">
      <c r="A812" s="2"/>
      <c r="B812" s="16"/>
      <c r="C812" s="6"/>
      <c r="D812" t="e">
        <f>VLOOKUP(Таблица91112282710[[#This Row],[Название документа, основания для закупки]],ТаблОснЗакуп[],2,FALSE)</f>
        <v>#N/A</v>
      </c>
      <c r="E812" s="2"/>
      <c r="F812" s="6"/>
      <c r="G812" s="41" t="e">
        <f>VLOOKUP(Таблица91112282710[[#This Row],[ Название раздела Плана]],ТаблРазделПлана4[],2,FALSE)</f>
        <v>#N/A</v>
      </c>
      <c r="H812" s="14"/>
      <c r="I812" s="14"/>
      <c r="J812" s="17"/>
      <c r="K812" s="17"/>
      <c r="L812" s="52"/>
      <c r="M812" s="51" t="e">
        <f>VLOOKUP(Таблица91112282710[[#This Row],[Предмет закупки для учета исключений  в годовом объеме закупок (Код исключения СМСП)]],ТаблИсключ,2,FALSE)</f>
        <v>#N/A</v>
      </c>
      <c r="N812" s="20"/>
      <c r="O812" s="12"/>
      <c r="P812" s="37"/>
      <c r="Q812" s="12"/>
      <c r="R812" s="12"/>
      <c r="S812" s="12"/>
      <c r="T812" s="16" t="e">
        <f>VLOOKUP(Таблица91112282710[[#This Row],[Ставка НДС]],ТаблицаСтавкиНДС[],2,FALSE)</f>
        <v>#N/A</v>
      </c>
      <c r="U812" s="6"/>
      <c r="V812" t="e">
        <f>VLOOKUP(Таблица91112282710[[#This Row],[Название источника финансирования]],ТаблИстФинанс[],2,FALSE)</f>
        <v>#N/A</v>
      </c>
      <c r="W812" s="2"/>
      <c r="X812" s="14"/>
      <c r="Y812" s="13"/>
      <c r="Z812" s="13"/>
      <c r="AA812" s="13"/>
      <c r="AB812" s="13"/>
      <c r="AC812" s="17"/>
      <c r="AD812" s="17"/>
      <c r="AE812" s="20"/>
      <c r="AF812" s="20"/>
      <c r="AG812" s="6"/>
      <c r="AH812" t="e">
        <f>VLOOKUP(Таблица91112282710[[#This Row],[Название способа закупки]],ТаблСпосЗакуп[],2,FALSE)</f>
        <v>#N/A</v>
      </c>
      <c r="AI812" s="6"/>
      <c r="AJ812" t="e">
        <f>VLOOKUP(Таблица91112282710[[#This Row],[Название формы конкурентной закупки]],ТаблФормЗакуп[],2,FALSE)</f>
        <v>#N/A</v>
      </c>
      <c r="AM812" s="14"/>
      <c r="AN812" s="14"/>
      <c r="AO812" s="15"/>
      <c r="AP812" s="14"/>
      <c r="AQ812" s="14"/>
      <c r="AR812" s="14"/>
      <c r="AT812" s="2"/>
      <c r="AV812" s="6"/>
      <c r="AW812" t="e">
        <f>VLOOKUP(Таблица91112282710[[#This Row],[Название ПД1 для согласования]],ТаблПодрГазпром[],2,FALSE)</f>
        <v>#N/A</v>
      </c>
      <c r="AX812" s="6"/>
      <c r="AY812" t="e">
        <f>VLOOKUP(Таблица91112282710[[#This Row],[Название ПД2 для согласования]],ТаблПодрГазпром[],2,FALSE)</f>
        <v>#N/A</v>
      </c>
      <c r="AZ812" s="6"/>
      <c r="BA812" t="e">
        <f>VLOOKUP(Таблица91112282710[[#This Row],[Название ПД3 для согласования]],ТаблПодрГазпром[],2,FALSE)</f>
        <v>#N/A</v>
      </c>
      <c r="BB812" s="6"/>
      <c r="BC812" t="e">
        <f>VLOOKUP(Таблица91112282710[[#This Row],[Название ПД4 для согласования]],ТаблПодрГазпром[],2,FALSE)</f>
        <v>#N/A</v>
      </c>
      <c r="BD812" s="6"/>
      <c r="BE812" t="e">
        <f>VLOOKUP(Таблица91112282710[[#This Row],[Название ПД5 для согласования]],ТаблПодрГазпром[],2,FALSE)</f>
        <v>#N/A</v>
      </c>
      <c r="BF812" s="2"/>
      <c r="BG812" s="12"/>
      <c r="BH812" s="12"/>
      <c r="BI812" s="6"/>
      <c r="BJ812" t="e">
        <f>VLOOKUP(Таблица91112282710[[#This Row],[Название направления закупки]],ТаблНапрЗакуп[],2,FALSE)</f>
        <v>#N/A</v>
      </c>
      <c r="BK812" s="14"/>
      <c r="BL812" s="43" t="e">
        <f>VLOOKUP(Таблица91112282710[[#This Row],[Наименование подразделения-заявителя закупки (только для закупок ОАО "Газпром")]],ТаблПодрГазпром[],2,FALSE)</f>
        <v>#N/A</v>
      </c>
      <c r="BM812" s="14"/>
    </row>
    <row r="813" spans="1:65" x14ac:dyDescent="0.25">
      <c r="A813" s="2"/>
      <c r="B813" s="16"/>
      <c r="C813" s="6"/>
      <c r="D813" t="e">
        <f>VLOOKUP(Таблица91112282710[[#This Row],[Название документа, основания для закупки]],ТаблОснЗакуп[],2,FALSE)</f>
        <v>#N/A</v>
      </c>
      <c r="E813" s="2"/>
      <c r="F813" s="6"/>
      <c r="G813" s="41" t="e">
        <f>VLOOKUP(Таблица91112282710[[#This Row],[ Название раздела Плана]],ТаблРазделПлана4[],2,FALSE)</f>
        <v>#N/A</v>
      </c>
      <c r="H813" s="14"/>
      <c r="I813" s="14"/>
      <c r="J813" s="17"/>
      <c r="K813" s="17"/>
      <c r="L813" s="52"/>
      <c r="M813" s="51" t="e">
        <f>VLOOKUP(Таблица91112282710[[#This Row],[Предмет закупки для учета исключений  в годовом объеме закупок (Код исключения СМСП)]],ТаблИсключ,2,FALSE)</f>
        <v>#N/A</v>
      </c>
      <c r="N813" s="20"/>
      <c r="O813" s="12"/>
      <c r="P813" s="37"/>
      <c r="Q813" s="12"/>
      <c r="R813" s="12"/>
      <c r="S813" s="12"/>
      <c r="T813" s="16" t="e">
        <f>VLOOKUP(Таблица91112282710[[#This Row],[Ставка НДС]],ТаблицаСтавкиНДС[],2,FALSE)</f>
        <v>#N/A</v>
      </c>
      <c r="U813" s="6"/>
      <c r="V813" t="e">
        <f>VLOOKUP(Таблица91112282710[[#This Row],[Название источника финансирования]],ТаблИстФинанс[],2,FALSE)</f>
        <v>#N/A</v>
      </c>
      <c r="W813" s="2"/>
      <c r="X813" s="14"/>
      <c r="Y813" s="13"/>
      <c r="Z813" s="13"/>
      <c r="AA813" s="13"/>
      <c r="AB813" s="13"/>
      <c r="AC813" s="17"/>
      <c r="AD813" s="17"/>
      <c r="AE813" s="20"/>
      <c r="AF813" s="20"/>
      <c r="AG813" s="6"/>
      <c r="AH813" t="e">
        <f>VLOOKUP(Таблица91112282710[[#This Row],[Название способа закупки]],ТаблСпосЗакуп[],2,FALSE)</f>
        <v>#N/A</v>
      </c>
      <c r="AI813" s="6"/>
      <c r="AJ813" t="e">
        <f>VLOOKUP(Таблица91112282710[[#This Row],[Название формы конкурентной закупки]],ТаблФормЗакуп[],2,FALSE)</f>
        <v>#N/A</v>
      </c>
      <c r="AM813" s="14"/>
      <c r="AN813" s="14"/>
      <c r="AO813" s="15"/>
      <c r="AP813" s="14"/>
      <c r="AQ813" s="14"/>
      <c r="AR813" s="14"/>
      <c r="AT813" s="2"/>
      <c r="AV813" s="6"/>
      <c r="AW813" t="e">
        <f>VLOOKUP(Таблица91112282710[[#This Row],[Название ПД1 для согласования]],ТаблПодрГазпром[],2,FALSE)</f>
        <v>#N/A</v>
      </c>
      <c r="AX813" s="6"/>
      <c r="AY813" t="e">
        <f>VLOOKUP(Таблица91112282710[[#This Row],[Название ПД2 для согласования]],ТаблПодрГазпром[],2,FALSE)</f>
        <v>#N/A</v>
      </c>
      <c r="AZ813" s="6"/>
      <c r="BA813" t="e">
        <f>VLOOKUP(Таблица91112282710[[#This Row],[Название ПД3 для согласования]],ТаблПодрГазпром[],2,FALSE)</f>
        <v>#N/A</v>
      </c>
      <c r="BB813" s="6"/>
      <c r="BC813" t="e">
        <f>VLOOKUP(Таблица91112282710[[#This Row],[Название ПД4 для согласования]],ТаблПодрГазпром[],2,FALSE)</f>
        <v>#N/A</v>
      </c>
      <c r="BD813" s="6"/>
      <c r="BE813" t="e">
        <f>VLOOKUP(Таблица91112282710[[#This Row],[Название ПД5 для согласования]],ТаблПодрГазпром[],2,FALSE)</f>
        <v>#N/A</v>
      </c>
      <c r="BF813" s="2"/>
      <c r="BG813" s="12"/>
      <c r="BH813" s="12"/>
      <c r="BI813" s="6"/>
      <c r="BJ813" t="e">
        <f>VLOOKUP(Таблица91112282710[[#This Row],[Название направления закупки]],ТаблНапрЗакуп[],2,FALSE)</f>
        <v>#N/A</v>
      </c>
      <c r="BK813" s="14"/>
      <c r="BL813" s="44" t="e">
        <f>VLOOKUP(Таблица91112282710[[#This Row],[Наименование подразделения-заявителя закупки (только для закупок ОАО "Газпром")]],ТаблПодрГазпром[],2,FALSE)</f>
        <v>#N/A</v>
      </c>
      <c r="BM813" s="14"/>
    </row>
    <row r="814" spans="1:65" x14ac:dyDescent="0.25">
      <c r="A814" s="2"/>
      <c r="B814" s="16"/>
      <c r="C814" s="6"/>
      <c r="D814" t="e">
        <f>VLOOKUP(Таблица91112282710[[#This Row],[Название документа, основания для закупки]],ТаблОснЗакуп[],2,FALSE)</f>
        <v>#N/A</v>
      </c>
      <c r="E814" s="2"/>
      <c r="F814" s="6"/>
      <c r="G814" s="41" t="e">
        <f>VLOOKUP(Таблица91112282710[[#This Row],[ Название раздела Плана]],ТаблРазделПлана4[],2,FALSE)</f>
        <v>#N/A</v>
      </c>
      <c r="H814" s="14"/>
      <c r="I814" s="14"/>
      <c r="J814" s="17"/>
      <c r="K814" s="17"/>
      <c r="L814" s="52"/>
      <c r="M814" s="51" t="e">
        <f>VLOOKUP(Таблица91112282710[[#This Row],[Предмет закупки для учета исключений  в годовом объеме закупок (Код исключения СМСП)]],ТаблИсключ,2,FALSE)</f>
        <v>#N/A</v>
      </c>
      <c r="N814" s="20"/>
      <c r="O814" s="12"/>
      <c r="P814" s="37"/>
      <c r="Q814" s="12"/>
      <c r="R814" s="12"/>
      <c r="S814" s="12"/>
      <c r="T814" s="16" t="e">
        <f>VLOOKUP(Таблица91112282710[[#This Row],[Ставка НДС]],ТаблицаСтавкиНДС[],2,FALSE)</f>
        <v>#N/A</v>
      </c>
      <c r="U814" s="6"/>
      <c r="V814" t="e">
        <f>VLOOKUP(Таблица91112282710[[#This Row],[Название источника финансирования]],ТаблИстФинанс[],2,FALSE)</f>
        <v>#N/A</v>
      </c>
      <c r="W814" s="2"/>
      <c r="X814" s="14"/>
      <c r="Y814" s="13"/>
      <c r="Z814" s="13"/>
      <c r="AA814" s="13"/>
      <c r="AB814" s="13"/>
      <c r="AC814" s="17"/>
      <c r="AD814" s="17"/>
      <c r="AE814" s="20"/>
      <c r="AF814" s="20"/>
      <c r="AG814" s="6"/>
      <c r="AH814" t="e">
        <f>VLOOKUP(Таблица91112282710[[#This Row],[Название способа закупки]],ТаблСпосЗакуп[],2,FALSE)</f>
        <v>#N/A</v>
      </c>
      <c r="AI814" s="6"/>
      <c r="AJ814" t="e">
        <f>VLOOKUP(Таблица91112282710[[#This Row],[Название формы конкурентной закупки]],ТаблФормЗакуп[],2,FALSE)</f>
        <v>#N/A</v>
      </c>
      <c r="AM814" s="14"/>
      <c r="AN814" s="14"/>
      <c r="AO814" s="15"/>
      <c r="AP814" s="14"/>
      <c r="AQ814" s="14"/>
      <c r="AR814" s="14"/>
      <c r="AT814" s="2"/>
      <c r="AV814" s="6"/>
      <c r="AW814" t="e">
        <f>VLOOKUP(Таблица91112282710[[#This Row],[Название ПД1 для согласования]],ТаблПодрГазпром[],2,FALSE)</f>
        <v>#N/A</v>
      </c>
      <c r="AX814" s="6"/>
      <c r="AY814" t="e">
        <f>VLOOKUP(Таблица91112282710[[#This Row],[Название ПД2 для согласования]],ТаблПодрГазпром[],2,FALSE)</f>
        <v>#N/A</v>
      </c>
      <c r="AZ814" s="6"/>
      <c r="BA814" t="e">
        <f>VLOOKUP(Таблица91112282710[[#This Row],[Название ПД3 для согласования]],ТаблПодрГазпром[],2,FALSE)</f>
        <v>#N/A</v>
      </c>
      <c r="BB814" s="6"/>
      <c r="BC814" t="e">
        <f>VLOOKUP(Таблица91112282710[[#This Row],[Название ПД4 для согласования]],ТаблПодрГазпром[],2,FALSE)</f>
        <v>#N/A</v>
      </c>
      <c r="BD814" s="6"/>
      <c r="BE814" t="e">
        <f>VLOOKUP(Таблица91112282710[[#This Row],[Название ПД5 для согласования]],ТаблПодрГазпром[],2,FALSE)</f>
        <v>#N/A</v>
      </c>
      <c r="BF814" s="2"/>
      <c r="BG814" s="12"/>
      <c r="BH814" s="12"/>
      <c r="BI814" s="6"/>
      <c r="BJ814" t="e">
        <f>VLOOKUP(Таблица91112282710[[#This Row],[Название направления закупки]],ТаблНапрЗакуп[],2,FALSE)</f>
        <v>#N/A</v>
      </c>
      <c r="BK814" s="14"/>
      <c r="BL814" s="43" t="e">
        <f>VLOOKUP(Таблица91112282710[[#This Row],[Наименование подразделения-заявителя закупки (только для закупок ОАО "Газпром")]],ТаблПодрГазпром[],2,FALSE)</f>
        <v>#N/A</v>
      </c>
      <c r="BM814" s="14"/>
    </row>
    <row r="815" spans="1:65" x14ac:dyDescent="0.25">
      <c r="A815" s="2"/>
      <c r="B815" s="16"/>
      <c r="C815" s="6"/>
      <c r="D815" t="e">
        <f>VLOOKUP(Таблица91112282710[[#This Row],[Название документа, основания для закупки]],ТаблОснЗакуп[],2,FALSE)</f>
        <v>#N/A</v>
      </c>
      <c r="E815" s="2"/>
      <c r="F815" s="6"/>
      <c r="G815" s="41" t="e">
        <f>VLOOKUP(Таблица91112282710[[#This Row],[ Название раздела Плана]],ТаблРазделПлана4[],2,FALSE)</f>
        <v>#N/A</v>
      </c>
      <c r="H815" s="14"/>
      <c r="I815" s="14"/>
      <c r="J815" s="17"/>
      <c r="K815" s="17"/>
      <c r="L815" s="52"/>
      <c r="M815" s="51" t="e">
        <f>VLOOKUP(Таблица91112282710[[#This Row],[Предмет закупки для учета исключений  в годовом объеме закупок (Код исключения СМСП)]],ТаблИсключ,2,FALSE)</f>
        <v>#N/A</v>
      </c>
      <c r="N815" s="20"/>
      <c r="O815" s="12"/>
      <c r="P815" s="37"/>
      <c r="Q815" s="12"/>
      <c r="R815" s="12"/>
      <c r="S815" s="12"/>
      <c r="T815" s="16" t="e">
        <f>VLOOKUP(Таблица91112282710[[#This Row],[Ставка НДС]],ТаблицаСтавкиНДС[],2,FALSE)</f>
        <v>#N/A</v>
      </c>
      <c r="U815" s="6"/>
      <c r="V815" t="e">
        <f>VLOOKUP(Таблица91112282710[[#This Row],[Название источника финансирования]],ТаблИстФинанс[],2,FALSE)</f>
        <v>#N/A</v>
      </c>
      <c r="W815" s="2"/>
      <c r="X815" s="14"/>
      <c r="Y815" s="13"/>
      <c r="Z815" s="13"/>
      <c r="AA815" s="13"/>
      <c r="AB815" s="13"/>
      <c r="AC815" s="17"/>
      <c r="AD815" s="17"/>
      <c r="AE815" s="20"/>
      <c r="AF815" s="20"/>
      <c r="AG815" s="6"/>
      <c r="AH815" t="e">
        <f>VLOOKUP(Таблица91112282710[[#This Row],[Название способа закупки]],ТаблСпосЗакуп[],2,FALSE)</f>
        <v>#N/A</v>
      </c>
      <c r="AI815" s="6"/>
      <c r="AJ815" t="e">
        <f>VLOOKUP(Таблица91112282710[[#This Row],[Название формы конкурентной закупки]],ТаблФормЗакуп[],2,FALSE)</f>
        <v>#N/A</v>
      </c>
      <c r="AM815" s="14"/>
      <c r="AN815" s="14"/>
      <c r="AO815" s="15"/>
      <c r="AP815" s="14"/>
      <c r="AQ815" s="14"/>
      <c r="AR815" s="14"/>
      <c r="AT815" s="2"/>
      <c r="AV815" s="6"/>
      <c r="AW815" t="e">
        <f>VLOOKUP(Таблица91112282710[[#This Row],[Название ПД1 для согласования]],ТаблПодрГазпром[],2,FALSE)</f>
        <v>#N/A</v>
      </c>
      <c r="AX815" s="6"/>
      <c r="AY815" t="e">
        <f>VLOOKUP(Таблица91112282710[[#This Row],[Название ПД2 для согласования]],ТаблПодрГазпром[],2,FALSE)</f>
        <v>#N/A</v>
      </c>
      <c r="AZ815" s="6"/>
      <c r="BA815" t="e">
        <f>VLOOKUP(Таблица91112282710[[#This Row],[Название ПД3 для согласования]],ТаблПодрГазпром[],2,FALSE)</f>
        <v>#N/A</v>
      </c>
      <c r="BB815" s="6"/>
      <c r="BC815" t="e">
        <f>VLOOKUP(Таблица91112282710[[#This Row],[Название ПД4 для согласования]],ТаблПодрГазпром[],2,FALSE)</f>
        <v>#N/A</v>
      </c>
      <c r="BD815" s="6"/>
      <c r="BE815" t="e">
        <f>VLOOKUP(Таблица91112282710[[#This Row],[Название ПД5 для согласования]],ТаблПодрГазпром[],2,FALSE)</f>
        <v>#N/A</v>
      </c>
      <c r="BF815" s="2"/>
      <c r="BG815" s="12"/>
      <c r="BH815" s="12"/>
      <c r="BI815" s="6"/>
      <c r="BJ815" t="e">
        <f>VLOOKUP(Таблица91112282710[[#This Row],[Название направления закупки]],ТаблНапрЗакуп[],2,FALSE)</f>
        <v>#N/A</v>
      </c>
      <c r="BK815" s="14"/>
      <c r="BL815" s="44" t="e">
        <f>VLOOKUP(Таблица91112282710[[#This Row],[Наименование подразделения-заявителя закупки (только для закупок ОАО "Газпром")]],ТаблПодрГазпром[],2,FALSE)</f>
        <v>#N/A</v>
      </c>
      <c r="BM815" s="14"/>
    </row>
    <row r="816" spans="1:65" x14ac:dyDescent="0.25">
      <c r="A816" s="2"/>
      <c r="B816" s="16"/>
      <c r="C816" s="6"/>
      <c r="D816" t="e">
        <f>VLOOKUP(Таблица91112282710[[#This Row],[Название документа, основания для закупки]],ТаблОснЗакуп[],2,FALSE)</f>
        <v>#N/A</v>
      </c>
      <c r="E816" s="2"/>
      <c r="F816" s="6"/>
      <c r="G816" s="41" t="e">
        <f>VLOOKUP(Таблица91112282710[[#This Row],[ Название раздела Плана]],ТаблРазделПлана4[],2,FALSE)</f>
        <v>#N/A</v>
      </c>
      <c r="H816" s="14"/>
      <c r="I816" s="14"/>
      <c r="J816" s="17"/>
      <c r="K816" s="17"/>
      <c r="L816" s="52"/>
      <c r="M816" s="51" t="e">
        <f>VLOOKUP(Таблица91112282710[[#This Row],[Предмет закупки для учета исключений  в годовом объеме закупок (Код исключения СМСП)]],ТаблИсключ,2,FALSE)</f>
        <v>#N/A</v>
      </c>
      <c r="N816" s="20"/>
      <c r="O816" s="12"/>
      <c r="P816" s="37"/>
      <c r="Q816" s="12"/>
      <c r="R816" s="12"/>
      <c r="S816" s="12"/>
      <c r="T816" s="16" t="e">
        <f>VLOOKUP(Таблица91112282710[[#This Row],[Ставка НДС]],ТаблицаСтавкиНДС[],2,FALSE)</f>
        <v>#N/A</v>
      </c>
      <c r="U816" s="6"/>
      <c r="V816" t="e">
        <f>VLOOKUP(Таблица91112282710[[#This Row],[Название источника финансирования]],ТаблИстФинанс[],2,FALSE)</f>
        <v>#N/A</v>
      </c>
      <c r="W816" s="2"/>
      <c r="X816" s="14"/>
      <c r="Y816" s="13"/>
      <c r="Z816" s="13"/>
      <c r="AA816" s="13"/>
      <c r="AB816" s="13"/>
      <c r="AC816" s="17"/>
      <c r="AD816" s="17"/>
      <c r="AE816" s="20"/>
      <c r="AF816" s="20"/>
      <c r="AG816" s="6"/>
      <c r="AH816" t="e">
        <f>VLOOKUP(Таблица91112282710[[#This Row],[Название способа закупки]],ТаблСпосЗакуп[],2,FALSE)</f>
        <v>#N/A</v>
      </c>
      <c r="AI816" s="6"/>
      <c r="AJ816" t="e">
        <f>VLOOKUP(Таблица91112282710[[#This Row],[Название формы конкурентной закупки]],ТаблФормЗакуп[],2,FALSE)</f>
        <v>#N/A</v>
      </c>
      <c r="AM816" s="14"/>
      <c r="AN816" s="14"/>
      <c r="AO816" s="15"/>
      <c r="AP816" s="14"/>
      <c r="AQ816" s="14"/>
      <c r="AR816" s="14"/>
      <c r="AT816" s="2"/>
      <c r="AV816" s="6"/>
      <c r="AW816" t="e">
        <f>VLOOKUP(Таблица91112282710[[#This Row],[Название ПД1 для согласования]],ТаблПодрГазпром[],2,FALSE)</f>
        <v>#N/A</v>
      </c>
      <c r="AX816" s="6"/>
      <c r="AY816" t="e">
        <f>VLOOKUP(Таблица91112282710[[#This Row],[Название ПД2 для согласования]],ТаблПодрГазпром[],2,FALSE)</f>
        <v>#N/A</v>
      </c>
      <c r="AZ816" s="6"/>
      <c r="BA816" t="e">
        <f>VLOOKUP(Таблица91112282710[[#This Row],[Название ПД3 для согласования]],ТаблПодрГазпром[],2,FALSE)</f>
        <v>#N/A</v>
      </c>
      <c r="BB816" s="6"/>
      <c r="BC816" t="e">
        <f>VLOOKUP(Таблица91112282710[[#This Row],[Название ПД4 для согласования]],ТаблПодрГазпром[],2,FALSE)</f>
        <v>#N/A</v>
      </c>
      <c r="BD816" s="6"/>
      <c r="BE816" t="e">
        <f>VLOOKUP(Таблица91112282710[[#This Row],[Название ПД5 для согласования]],ТаблПодрГазпром[],2,FALSE)</f>
        <v>#N/A</v>
      </c>
      <c r="BF816" s="2"/>
      <c r="BG816" s="12"/>
      <c r="BH816" s="12"/>
      <c r="BI816" s="6"/>
      <c r="BJ816" t="e">
        <f>VLOOKUP(Таблица91112282710[[#This Row],[Название направления закупки]],ТаблНапрЗакуп[],2,FALSE)</f>
        <v>#N/A</v>
      </c>
      <c r="BK816" s="14"/>
      <c r="BL816" s="43" t="e">
        <f>VLOOKUP(Таблица91112282710[[#This Row],[Наименование подразделения-заявителя закупки (только для закупок ОАО "Газпром")]],ТаблПодрГазпром[],2,FALSE)</f>
        <v>#N/A</v>
      </c>
      <c r="BM816" s="14"/>
    </row>
    <row r="817" spans="1:65" x14ac:dyDescent="0.25">
      <c r="A817" s="2"/>
      <c r="B817" s="16"/>
      <c r="C817" s="6"/>
      <c r="D817" t="e">
        <f>VLOOKUP(Таблица91112282710[[#This Row],[Название документа, основания для закупки]],ТаблОснЗакуп[],2,FALSE)</f>
        <v>#N/A</v>
      </c>
      <c r="E817" s="2"/>
      <c r="F817" s="6"/>
      <c r="G817" s="41" t="e">
        <f>VLOOKUP(Таблица91112282710[[#This Row],[ Название раздела Плана]],ТаблРазделПлана4[],2,FALSE)</f>
        <v>#N/A</v>
      </c>
      <c r="H817" s="14"/>
      <c r="I817" s="14"/>
      <c r="J817" s="17"/>
      <c r="K817" s="17"/>
      <c r="L817" s="52"/>
      <c r="M817" s="51" t="e">
        <f>VLOOKUP(Таблица91112282710[[#This Row],[Предмет закупки для учета исключений  в годовом объеме закупок (Код исключения СМСП)]],ТаблИсключ,2,FALSE)</f>
        <v>#N/A</v>
      </c>
      <c r="N817" s="20"/>
      <c r="O817" s="12"/>
      <c r="P817" s="37"/>
      <c r="Q817" s="12"/>
      <c r="R817" s="12"/>
      <c r="S817" s="12"/>
      <c r="T817" s="16" t="e">
        <f>VLOOKUP(Таблица91112282710[[#This Row],[Ставка НДС]],ТаблицаСтавкиНДС[],2,FALSE)</f>
        <v>#N/A</v>
      </c>
      <c r="U817" s="6"/>
      <c r="V817" t="e">
        <f>VLOOKUP(Таблица91112282710[[#This Row],[Название источника финансирования]],ТаблИстФинанс[],2,FALSE)</f>
        <v>#N/A</v>
      </c>
      <c r="W817" s="2"/>
      <c r="X817" s="14"/>
      <c r="Y817" s="13"/>
      <c r="Z817" s="13"/>
      <c r="AA817" s="13"/>
      <c r="AB817" s="13"/>
      <c r="AC817" s="17"/>
      <c r="AD817" s="17"/>
      <c r="AE817" s="20"/>
      <c r="AF817" s="20"/>
      <c r="AG817" s="6"/>
      <c r="AH817" t="e">
        <f>VLOOKUP(Таблица91112282710[[#This Row],[Название способа закупки]],ТаблСпосЗакуп[],2,FALSE)</f>
        <v>#N/A</v>
      </c>
      <c r="AI817" s="6"/>
      <c r="AJ817" t="e">
        <f>VLOOKUP(Таблица91112282710[[#This Row],[Название формы конкурентной закупки]],ТаблФормЗакуп[],2,FALSE)</f>
        <v>#N/A</v>
      </c>
      <c r="AM817" s="14"/>
      <c r="AN817" s="14"/>
      <c r="AO817" s="15"/>
      <c r="AP817" s="14"/>
      <c r="AQ817" s="14"/>
      <c r="AR817" s="14"/>
      <c r="AT817" s="2"/>
      <c r="AV817" s="6"/>
      <c r="AW817" t="e">
        <f>VLOOKUP(Таблица91112282710[[#This Row],[Название ПД1 для согласования]],ТаблПодрГазпром[],2,FALSE)</f>
        <v>#N/A</v>
      </c>
      <c r="AX817" s="6"/>
      <c r="AY817" t="e">
        <f>VLOOKUP(Таблица91112282710[[#This Row],[Название ПД2 для согласования]],ТаблПодрГазпром[],2,FALSE)</f>
        <v>#N/A</v>
      </c>
      <c r="AZ817" s="6"/>
      <c r="BA817" t="e">
        <f>VLOOKUP(Таблица91112282710[[#This Row],[Название ПД3 для согласования]],ТаблПодрГазпром[],2,FALSE)</f>
        <v>#N/A</v>
      </c>
      <c r="BB817" s="6"/>
      <c r="BC817" t="e">
        <f>VLOOKUP(Таблица91112282710[[#This Row],[Название ПД4 для согласования]],ТаблПодрГазпром[],2,FALSE)</f>
        <v>#N/A</v>
      </c>
      <c r="BD817" s="6"/>
      <c r="BE817" t="e">
        <f>VLOOKUP(Таблица91112282710[[#This Row],[Название ПД5 для согласования]],ТаблПодрГазпром[],2,FALSE)</f>
        <v>#N/A</v>
      </c>
      <c r="BF817" s="2"/>
      <c r="BG817" s="12"/>
      <c r="BH817" s="12"/>
      <c r="BI817" s="6"/>
      <c r="BJ817" t="e">
        <f>VLOOKUP(Таблица91112282710[[#This Row],[Название направления закупки]],ТаблНапрЗакуп[],2,FALSE)</f>
        <v>#N/A</v>
      </c>
      <c r="BK817" s="14"/>
      <c r="BL817" s="44" t="e">
        <f>VLOOKUP(Таблица91112282710[[#This Row],[Наименование подразделения-заявителя закупки (только для закупок ОАО "Газпром")]],ТаблПодрГазпром[],2,FALSE)</f>
        <v>#N/A</v>
      </c>
      <c r="BM817" s="14"/>
    </row>
    <row r="818" spans="1:65" x14ac:dyDescent="0.25">
      <c r="A818" s="2"/>
      <c r="B818" s="16"/>
      <c r="C818" s="6"/>
      <c r="D818" t="e">
        <f>VLOOKUP(Таблица91112282710[[#This Row],[Название документа, основания для закупки]],ТаблОснЗакуп[],2,FALSE)</f>
        <v>#N/A</v>
      </c>
      <c r="E818" s="2"/>
      <c r="F818" s="6"/>
      <c r="G818" s="41" t="e">
        <f>VLOOKUP(Таблица91112282710[[#This Row],[ Название раздела Плана]],ТаблРазделПлана4[],2,FALSE)</f>
        <v>#N/A</v>
      </c>
      <c r="H818" s="14"/>
      <c r="I818" s="14"/>
      <c r="J818" s="17"/>
      <c r="K818" s="17"/>
      <c r="L818" s="52"/>
      <c r="M818" s="51" t="e">
        <f>VLOOKUP(Таблица91112282710[[#This Row],[Предмет закупки для учета исключений  в годовом объеме закупок (Код исключения СМСП)]],ТаблИсключ,2,FALSE)</f>
        <v>#N/A</v>
      </c>
      <c r="N818" s="20"/>
      <c r="O818" s="12"/>
      <c r="P818" s="37"/>
      <c r="Q818" s="12"/>
      <c r="R818" s="12"/>
      <c r="S818" s="12"/>
      <c r="T818" s="16" t="e">
        <f>VLOOKUP(Таблица91112282710[[#This Row],[Ставка НДС]],ТаблицаСтавкиНДС[],2,FALSE)</f>
        <v>#N/A</v>
      </c>
      <c r="U818" s="6"/>
      <c r="V818" t="e">
        <f>VLOOKUP(Таблица91112282710[[#This Row],[Название источника финансирования]],ТаблИстФинанс[],2,FALSE)</f>
        <v>#N/A</v>
      </c>
      <c r="W818" s="2"/>
      <c r="X818" s="14"/>
      <c r="Y818" s="13"/>
      <c r="Z818" s="13"/>
      <c r="AA818" s="13"/>
      <c r="AB818" s="13"/>
      <c r="AC818" s="17"/>
      <c r="AD818" s="17"/>
      <c r="AE818" s="20"/>
      <c r="AF818" s="20"/>
      <c r="AG818" s="6"/>
      <c r="AH818" t="e">
        <f>VLOOKUP(Таблица91112282710[[#This Row],[Название способа закупки]],ТаблСпосЗакуп[],2,FALSE)</f>
        <v>#N/A</v>
      </c>
      <c r="AI818" s="6"/>
      <c r="AJ818" t="e">
        <f>VLOOKUP(Таблица91112282710[[#This Row],[Название формы конкурентной закупки]],ТаблФормЗакуп[],2,FALSE)</f>
        <v>#N/A</v>
      </c>
      <c r="AM818" s="14"/>
      <c r="AN818" s="14"/>
      <c r="AO818" s="15"/>
      <c r="AP818" s="14"/>
      <c r="AQ818" s="14"/>
      <c r="AR818" s="14"/>
      <c r="AT818" s="2"/>
      <c r="AV818" s="6"/>
      <c r="AW818" t="e">
        <f>VLOOKUP(Таблица91112282710[[#This Row],[Название ПД1 для согласования]],ТаблПодрГазпром[],2,FALSE)</f>
        <v>#N/A</v>
      </c>
      <c r="AX818" s="6"/>
      <c r="AY818" t="e">
        <f>VLOOKUP(Таблица91112282710[[#This Row],[Название ПД2 для согласования]],ТаблПодрГазпром[],2,FALSE)</f>
        <v>#N/A</v>
      </c>
      <c r="AZ818" s="6"/>
      <c r="BA818" t="e">
        <f>VLOOKUP(Таблица91112282710[[#This Row],[Название ПД3 для согласования]],ТаблПодрГазпром[],2,FALSE)</f>
        <v>#N/A</v>
      </c>
      <c r="BB818" s="6"/>
      <c r="BC818" t="e">
        <f>VLOOKUP(Таблица91112282710[[#This Row],[Название ПД4 для согласования]],ТаблПодрГазпром[],2,FALSE)</f>
        <v>#N/A</v>
      </c>
      <c r="BD818" s="6"/>
      <c r="BE818" t="e">
        <f>VLOOKUP(Таблица91112282710[[#This Row],[Название ПД5 для согласования]],ТаблПодрГазпром[],2,FALSE)</f>
        <v>#N/A</v>
      </c>
      <c r="BF818" s="2"/>
      <c r="BG818" s="12"/>
      <c r="BH818" s="12"/>
      <c r="BI818" s="6"/>
      <c r="BJ818" t="e">
        <f>VLOOKUP(Таблица91112282710[[#This Row],[Название направления закупки]],ТаблНапрЗакуп[],2,FALSE)</f>
        <v>#N/A</v>
      </c>
      <c r="BK818" s="14"/>
      <c r="BL818" s="43" t="e">
        <f>VLOOKUP(Таблица91112282710[[#This Row],[Наименование подразделения-заявителя закупки (только для закупок ОАО "Газпром")]],ТаблПодрГазпром[],2,FALSE)</f>
        <v>#N/A</v>
      </c>
      <c r="BM818" s="14"/>
    </row>
    <row r="819" spans="1:65" x14ac:dyDescent="0.25">
      <c r="A819" s="2"/>
      <c r="B819" s="16"/>
      <c r="C819" s="6"/>
      <c r="D819" t="e">
        <f>VLOOKUP(Таблица91112282710[[#This Row],[Название документа, основания для закупки]],ТаблОснЗакуп[],2,FALSE)</f>
        <v>#N/A</v>
      </c>
      <c r="E819" s="2"/>
      <c r="F819" s="6"/>
      <c r="G819" s="41" t="e">
        <f>VLOOKUP(Таблица91112282710[[#This Row],[ Название раздела Плана]],ТаблРазделПлана4[],2,FALSE)</f>
        <v>#N/A</v>
      </c>
      <c r="H819" s="14"/>
      <c r="I819" s="14"/>
      <c r="J819" s="17"/>
      <c r="K819" s="17"/>
      <c r="L819" s="52"/>
      <c r="M819" s="51" t="e">
        <f>VLOOKUP(Таблица91112282710[[#This Row],[Предмет закупки для учета исключений  в годовом объеме закупок (Код исключения СМСП)]],ТаблИсключ,2,FALSE)</f>
        <v>#N/A</v>
      </c>
      <c r="N819" s="20"/>
      <c r="O819" s="12"/>
      <c r="P819" s="37"/>
      <c r="Q819" s="12"/>
      <c r="R819" s="12"/>
      <c r="S819" s="12"/>
      <c r="T819" s="16" t="e">
        <f>VLOOKUP(Таблица91112282710[[#This Row],[Ставка НДС]],ТаблицаСтавкиНДС[],2,FALSE)</f>
        <v>#N/A</v>
      </c>
      <c r="U819" s="6"/>
      <c r="V819" t="e">
        <f>VLOOKUP(Таблица91112282710[[#This Row],[Название источника финансирования]],ТаблИстФинанс[],2,FALSE)</f>
        <v>#N/A</v>
      </c>
      <c r="W819" s="2"/>
      <c r="X819" s="14"/>
      <c r="Y819" s="13"/>
      <c r="Z819" s="13"/>
      <c r="AA819" s="13"/>
      <c r="AB819" s="13"/>
      <c r="AC819" s="17"/>
      <c r="AD819" s="17"/>
      <c r="AE819" s="20"/>
      <c r="AF819" s="20"/>
      <c r="AG819" s="6"/>
      <c r="AH819" t="e">
        <f>VLOOKUP(Таблица91112282710[[#This Row],[Название способа закупки]],ТаблСпосЗакуп[],2,FALSE)</f>
        <v>#N/A</v>
      </c>
      <c r="AI819" s="6"/>
      <c r="AJ819" t="e">
        <f>VLOOKUP(Таблица91112282710[[#This Row],[Название формы конкурентной закупки]],ТаблФормЗакуп[],2,FALSE)</f>
        <v>#N/A</v>
      </c>
      <c r="AM819" s="14"/>
      <c r="AN819" s="14"/>
      <c r="AO819" s="15"/>
      <c r="AP819" s="14"/>
      <c r="AQ819" s="14"/>
      <c r="AR819" s="14"/>
      <c r="AT819" s="2"/>
      <c r="AV819" s="6"/>
      <c r="AW819" t="e">
        <f>VLOOKUP(Таблица91112282710[[#This Row],[Название ПД1 для согласования]],ТаблПодрГазпром[],2,FALSE)</f>
        <v>#N/A</v>
      </c>
      <c r="AX819" s="6"/>
      <c r="AY819" t="e">
        <f>VLOOKUP(Таблица91112282710[[#This Row],[Название ПД2 для согласования]],ТаблПодрГазпром[],2,FALSE)</f>
        <v>#N/A</v>
      </c>
      <c r="AZ819" s="6"/>
      <c r="BA819" t="e">
        <f>VLOOKUP(Таблица91112282710[[#This Row],[Название ПД3 для согласования]],ТаблПодрГазпром[],2,FALSE)</f>
        <v>#N/A</v>
      </c>
      <c r="BB819" s="6"/>
      <c r="BC819" t="e">
        <f>VLOOKUP(Таблица91112282710[[#This Row],[Название ПД4 для согласования]],ТаблПодрГазпром[],2,FALSE)</f>
        <v>#N/A</v>
      </c>
      <c r="BD819" s="6"/>
      <c r="BE819" t="e">
        <f>VLOOKUP(Таблица91112282710[[#This Row],[Название ПД5 для согласования]],ТаблПодрГазпром[],2,FALSE)</f>
        <v>#N/A</v>
      </c>
      <c r="BF819" s="2"/>
      <c r="BG819" s="12"/>
      <c r="BH819" s="12"/>
      <c r="BI819" s="6"/>
      <c r="BJ819" t="e">
        <f>VLOOKUP(Таблица91112282710[[#This Row],[Название направления закупки]],ТаблНапрЗакуп[],2,FALSE)</f>
        <v>#N/A</v>
      </c>
      <c r="BK819" s="14"/>
      <c r="BL819" s="44" t="e">
        <f>VLOOKUP(Таблица91112282710[[#This Row],[Наименование подразделения-заявителя закупки (только для закупок ОАО "Газпром")]],ТаблПодрГазпром[],2,FALSE)</f>
        <v>#N/A</v>
      </c>
      <c r="BM819" s="14"/>
    </row>
    <row r="820" spans="1:65" x14ac:dyDescent="0.25">
      <c r="A820" s="2"/>
      <c r="B820" s="16"/>
      <c r="C820" s="6"/>
      <c r="D820" t="e">
        <f>VLOOKUP(Таблица91112282710[[#This Row],[Название документа, основания для закупки]],ТаблОснЗакуп[],2,FALSE)</f>
        <v>#N/A</v>
      </c>
      <c r="E820" s="2"/>
      <c r="F820" s="6"/>
      <c r="G820" s="41" t="e">
        <f>VLOOKUP(Таблица91112282710[[#This Row],[ Название раздела Плана]],ТаблРазделПлана4[],2,FALSE)</f>
        <v>#N/A</v>
      </c>
      <c r="H820" s="14"/>
      <c r="I820" s="14"/>
      <c r="J820" s="17"/>
      <c r="K820" s="17"/>
      <c r="L820" s="52"/>
      <c r="M820" s="51" t="e">
        <f>VLOOKUP(Таблица91112282710[[#This Row],[Предмет закупки для учета исключений  в годовом объеме закупок (Код исключения СМСП)]],ТаблИсключ,2,FALSE)</f>
        <v>#N/A</v>
      </c>
      <c r="N820" s="20"/>
      <c r="O820" s="12"/>
      <c r="P820" s="37"/>
      <c r="Q820" s="12"/>
      <c r="R820" s="12"/>
      <c r="S820" s="12"/>
      <c r="T820" s="16" t="e">
        <f>VLOOKUP(Таблица91112282710[[#This Row],[Ставка НДС]],ТаблицаСтавкиНДС[],2,FALSE)</f>
        <v>#N/A</v>
      </c>
      <c r="U820" s="6"/>
      <c r="V820" t="e">
        <f>VLOOKUP(Таблица91112282710[[#This Row],[Название источника финансирования]],ТаблИстФинанс[],2,FALSE)</f>
        <v>#N/A</v>
      </c>
      <c r="W820" s="2"/>
      <c r="X820" s="14"/>
      <c r="Y820" s="13"/>
      <c r="Z820" s="13"/>
      <c r="AA820" s="13"/>
      <c r="AB820" s="13"/>
      <c r="AC820" s="17"/>
      <c r="AD820" s="17"/>
      <c r="AE820" s="20"/>
      <c r="AF820" s="20"/>
      <c r="AG820" s="6"/>
      <c r="AH820" t="e">
        <f>VLOOKUP(Таблица91112282710[[#This Row],[Название способа закупки]],ТаблСпосЗакуп[],2,FALSE)</f>
        <v>#N/A</v>
      </c>
      <c r="AI820" s="6"/>
      <c r="AJ820" t="e">
        <f>VLOOKUP(Таблица91112282710[[#This Row],[Название формы конкурентной закупки]],ТаблФормЗакуп[],2,FALSE)</f>
        <v>#N/A</v>
      </c>
      <c r="AM820" s="14"/>
      <c r="AN820" s="14"/>
      <c r="AO820" s="15"/>
      <c r="AP820" s="14"/>
      <c r="AQ820" s="14"/>
      <c r="AR820" s="14"/>
      <c r="AT820" s="2"/>
      <c r="AV820" s="6"/>
      <c r="AW820" t="e">
        <f>VLOOKUP(Таблица91112282710[[#This Row],[Название ПД1 для согласования]],ТаблПодрГазпром[],2,FALSE)</f>
        <v>#N/A</v>
      </c>
      <c r="AX820" s="6"/>
      <c r="AY820" t="e">
        <f>VLOOKUP(Таблица91112282710[[#This Row],[Название ПД2 для согласования]],ТаблПодрГазпром[],2,FALSE)</f>
        <v>#N/A</v>
      </c>
      <c r="AZ820" s="6"/>
      <c r="BA820" t="e">
        <f>VLOOKUP(Таблица91112282710[[#This Row],[Название ПД3 для согласования]],ТаблПодрГазпром[],2,FALSE)</f>
        <v>#N/A</v>
      </c>
      <c r="BB820" s="6"/>
      <c r="BC820" t="e">
        <f>VLOOKUP(Таблица91112282710[[#This Row],[Название ПД4 для согласования]],ТаблПодрГазпром[],2,FALSE)</f>
        <v>#N/A</v>
      </c>
      <c r="BD820" s="6"/>
      <c r="BE820" t="e">
        <f>VLOOKUP(Таблица91112282710[[#This Row],[Название ПД5 для согласования]],ТаблПодрГазпром[],2,FALSE)</f>
        <v>#N/A</v>
      </c>
      <c r="BF820" s="2"/>
      <c r="BG820" s="12"/>
      <c r="BH820" s="12"/>
      <c r="BI820" s="6"/>
      <c r="BJ820" t="e">
        <f>VLOOKUP(Таблица91112282710[[#This Row],[Название направления закупки]],ТаблНапрЗакуп[],2,FALSE)</f>
        <v>#N/A</v>
      </c>
      <c r="BK820" s="14"/>
      <c r="BL820" s="43" t="e">
        <f>VLOOKUP(Таблица91112282710[[#This Row],[Наименование подразделения-заявителя закупки (только для закупок ОАО "Газпром")]],ТаблПодрГазпром[],2,FALSE)</f>
        <v>#N/A</v>
      </c>
      <c r="BM820" s="14"/>
    </row>
    <row r="821" spans="1:65" x14ac:dyDescent="0.25">
      <c r="A821" s="2"/>
      <c r="B821" s="16"/>
      <c r="C821" s="6"/>
      <c r="D821" t="e">
        <f>VLOOKUP(Таблица91112282710[[#This Row],[Название документа, основания для закупки]],ТаблОснЗакуп[],2,FALSE)</f>
        <v>#N/A</v>
      </c>
      <c r="E821" s="2"/>
      <c r="F821" s="6"/>
      <c r="G821" s="41" t="e">
        <f>VLOOKUP(Таблица91112282710[[#This Row],[ Название раздела Плана]],ТаблРазделПлана4[],2,FALSE)</f>
        <v>#N/A</v>
      </c>
      <c r="H821" s="14"/>
      <c r="I821" s="14"/>
      <c r="J821" s="17"/>
      <c r="K821" s="17"/>
      <c r="L821" s="52"/>
      <c r="M821" s="51" t="e">
        <f>VLOOKUP(Таблица91112282710[[#This Row],[Предмет закупки для учета исключений  в годовом объеме закупок (Код исключения СМСП)]],ТаблИсключ,2,FALSE)</f>
        <v>#N/A</v>
      </c>
      <c r="N821" s="20"/>
      <c r="O821" s="12"/>
      <c r="P821" s="37"/>
      <c r="Q821" s="12"/>
      <c r="R821" s="12"/>
      <c r="S821" s="12"/>
      <c r="T821" s="16" t="e">
        <f>VLOOKUP(Таблица91112282710[[#This Row],[Ставка НДС]],ТаблицаСтавкиНДС[],2,FALSE)</f>
        <v>#N/A</v>
      </c>
      <c r="U821" s="6"/>
      <c r="V821" t="e">
        <f>VLOOKUP(Таблица91112282710[[#This Row],[Название источника финансирования]],ТаблИстФинанс[],2,FALSE)</f>
        <v>#N/A</v>
      </c>
      <c r="W821" s="2"/>
      <c r="X821" s="14"/>
      <c r="Y821" s="13"/>
      <c r="Z821" s="13"/>
      <c r="AA821" s="13"/>
      <c r="AB821" s="13"/>
      <c r="AC821" s="17"/>
      <c r="AD821" s="17"/>
      <c r="AE821" s="20"/>
      <c r="AF821" s="20"/>
      <c r="AG821" s="6"/>
      <c r="AH821" t="e">
        <f>VLOOKUP(Таблица91112282710[[#This Row],[Название способа закупки]],ТаблСпосЗакуп[],2,FALSE)</f>
        <v>#N/A</v>
      </c>
      <c r="AI821" s="6"/>
      <c r="AJ821" t="e">
        <f>VLOOKUP(Таблица91112282710[[#This Row],[Название формы конкурентной закупки]],ТаблФормЗакуп[],2,FALSE)</f>
        <v>#N/A</v>
      </c>
      <c r="AM821" s="14"/>
      <c r="AN821" s="14"/>
      <c r="AO821" s="15"/>
      <c r="AP821" s="14"/>
      <c r="AQ821" s="14"/>
      <c r="AR821" s="14"/>
      <c r="AT821" s="2"/>
      <c r="AV821" s="6"/>
      <c r="AW821" t="e">
        <f>VLOOKUP(Таблица91112282710[[#This Row],[Название ПД1 для согласования]],ТаблПодрГазпром[],2,FALSE)</f>
        <v>#N/A</v>
      </c>
      <c r="AX821" s="6"/>
      <c r="AY821" t="e">
        <f>VLOOKUP(Таблица91112282710[[#This Row],[Название ПД2 для согласования]],ТаблПодрГазпром[],2,FALSE)</f>
        <v>#N/A</v>
      </c>
      <c r="AZ821" s="6"/>
      <c r="BA821" t="e">
        <f>VLOOKUP(Таблица91112282710[[#This Row],[Название ПД3 для согласования]],ТаблПодрГазпром[],2,FALSE)</f>
        <v>#N/A</v>
      </c>
      <c r="BB821" s="6"/>
      <c r="BC821" t="e">
        <f>VLOOKUP(Таблица91112282710[[#This Row],[Название ПД4 для согласования]],ТаблПодрГазпром[],2,FALSE)</f>
        <v>#N/A</v>
      </c>
      <c r="BD821" s="6"/>
      <c r="BE821" t="e">
        <f>VLOOKUP(Таблица91112282710[[#This Row],[Название ПД5 для согласования]],ТаблПодрГазпром[],2,FALSE)</f>
        <v>#N/A</v>
      </c>
      <c r="BF821" s="2"/>
      <c r="BG821" s="12"/>
      <c r="BH821" s="12"/>
      <c r="BI821" s="6"/>
      <c r="BJ821" t="e">
        <f>VLOOKUP(Таблица91112282710[[#This Row],[Название направления закупки]],ТаблНапрЗакуп[],2,FALSE)</f>
        <v>#N/A</v>
      </c>
      <c r="BK821" s="14"/>
      <c r="BL821" s="44" t="e">
        <f>VLOOKUP(Таблица91112282710[[#This Row],[Наименование подразделения-заявителя закупки (только для закупок ОАО "Газпром")]],ТаблПодрГазпром[],2,FALSE)</f>
        <v>#N/A</v>
      </c>
      <c r="BM821" s="14"/>
    </row>
    <row r="822" spans="1:65" x14ac:dyDescent="0.25">
      <c r="A822" s="2"/>
      <c r="B822" s="16"/>
      <c r="C822" s="6"/>
      <c r="D822" t="e">
        <f>VLOOKUP(Таблица91112282710[[#This Row],[Название документа, основания для закупки]],ТаблОснЗакуп[],2,FALSE)</f>
        <v>#N/A</v>
      </c>
      <c r="E822" s="2"/>
      <c r="F822" s="6"/>
      <c r="G822" s="41" t="e">
        <f>VLOOKUP(Таблица91112282710[[#This Row],[ Название раздела Плана]],ТаблРазделПлана4[],2,FALSE)</f>
        <v>#N/A</v>
      </c>
      <c r="H822" s="14"/>
      <c r="I822" s="14"/>
      <c r="J822" s="17"/>
      <c r="K822" s="17"/>
      <c r="L822" s="52"/>
      <c r="M822" s="51" t="e">
        <f>VLOOKUP(Таблица91112282710[[#This Row],[Предмет закупки для учета исключений  в годовом объеме закупок (Код исключения СМСП)]],ТаблИсключ,2,FALSE)</f>
        <v>#N/A</v>
      </c>
      <c r="N822" s="20"/>
      <c r="O822" s="12"/>
      <c r="P822" s="37"/>
      <c r="Q822" s="12"/>
      <c r="R822" s="12"/>
      <c r="S822" s="12"/>
      <c r="T822" s="16" t="e">
        <f>VLOOKUP(Таблица91112282710[[#This Row],[Ставка НДС]],ТаблицаСтавкиНДС[],2,FALSE)</f>
        <v>#N/A</v>
      </c>
      <c r="U822" s="6"/>
      <c r="V822" t="e">
        <f>VLOOKUP(Таблица91112282710[[#This Row],[Название источника финансирования]],ТаблИстФинанс[],2,FALSE)</f>
        <v>#N/A</v>
      </c>
      <c r="W822" s="2"/>
      <c r="X822" s="14"/>
      <c r="Y822" s="13"/>
      <c r="Z822" s="13"/>
      <c r="AA822" s="13"/>
      <c r="AB822" s="13"/>
      <c r="AC822" s="17"/>
      <c r="AD822" s="17"/>
      <c r="AE822" s="20"/>
      <c r="AF822" s="20"/>
      <c r="AG822" s="6"/>
      <c r="AH822" t="e">
        <f>VLOOKUP(Таблица91112282710[[#This Row],[Название способа закупки]],ТаблСпосЗакуп[],2,FALSE)</f>
        <v>#N/A</v>
      </c>
      <c r="AI822" s="6"/>
      <c r="AJ822" t="e">
        <f>VLOOKUP(Таблица91112282710[[#This Row],[Название формы конкурентной закупки]],ТаблФормЗакуп[],2,FALSE)</f>
        <v>#N/A</v>
      </c>
      <c r="AM822" s="14"/>
      <c r="AN822" s="14"/>
      <c r="AO822" s="15"/>
      <c r="AP822" s="14"/>
      <c r="AQ822" s="14"/>
      <c r="AR822" s="14"/>
      <c r="AT822" s="2"/>
      <c r="AV822" s="6"/>
      <c r="AW822" t="e">
        <f>VLOOKUP(Таблица91112282710[[#This Row],[Название ПД1 для согласования]],ТаблПодрГазпром[],2,FALSE)</f>
        <v>#N/A</v>
      </c>
      <c r="AX822" s="6"/>
      <c r="AY822" t="e">
        <f>VLOOKUP(Таблица91112282710[[#This Row],[Название ПД2 для согласования]],ТаблПодрГазпром[],2,FALSE)</f>
        <v>#N/A</v>
      </c>
      <c r="AZ822" s="6"/>
      <c r="BA822" t="e">
        <f>VLOOKUP(Таблица91112282710[[#This Row],[Название ПД3 для согласования]],ТаблПодрГазпром[],2,FALSE)</f>
        <v>#N/A</v>
      </c>
      <c r="BB822" s="6"/>
      <c r="BC822" t="e">
        <f>VLOOKUP(Таблица91112282710[[#This Row],[Название ПД4 для согласования]],ТаблПодрГазпром[],2,FALSE)</f>
        <v>#N/A</v>
      </c>
      <c r="BD822" s="6"/>
      <c r="BE822" t="e">
        <f>VLOOKUP(Таблица91112282710[[#This Row],[Название ПД5 для согласования]],ТаблПодрГазпром[],2,FALSE)</f>
        <v>#N/A</v>
      </c>
      <c r="BF822" s="2"/>
      <c r="BG822" s="12"/>
      <c r="BH822" s="12"/>
      <c r="BI822" s="6"/>
      <c r="BJ822" t="e">
        <f>VLOOKUP(Таблица91112282710[[#This Row],[Название направления закупки]],ТаблНапрЗакуп[],2,FALSE)</f>
        <v>#N/A</v>
      </c>
      <c r="BK822" s="14"/>
      <c r="BL822" s="43" t="e">
        <f>VLOOKUP(Таблица91112282710[[#This Row],[Наименование подразделения-заявителя закупки (только для закупок ОАО "Газпром")]],ТаблПодрГазпром[],2,FALSE)</f>
        <v>#N/A</v>
      </c>
      <c r="BM822" s="14"/>
    </row>
    <row r="823" spans="1:65" x14ac:dyDescent="0.25">
      <c r="A823" s="2"/>
      <c r="B823" s="16"/>
      <c r="C823" s="6"/>
      <c r="D823" t="e">
        <f>VLOOKUP(Таблица91112282710[[#This Row],[Название документа, основания для закупки]],ТаблОснЗакуп[],2,FALSE)</f>
        <v>#N/A</v>
      </c>
      <c r="E823" s="2"/>
      <c r="F823" s="6"/>
      <c r="G823" s="41" t="e">
        <f>VLOOKUP(Таблица91112282710[[#This Row],[ Название раздела Плана]],ТаблРазделПлана4[],2,FALSE)</f>
        <v>#N/A</v>
      </c>
      <c r="H823" s="14"/>
      <c r="I823" s="14"/>
      <c r="J823" s="17"/>
      <c r="K823" s="17"/>
      <c r="L823" s="52"/>
      <c r="M823" s="51" t="e">
        <f>VLOOKUP(Таблица91112282710[[#This Row],[Предмет закупки для учета исключений  в годовом объеме закупок (Код исключения СМСП)]],ТаблИсключ,2,FALSE)</f>
        <v>#N/A</v>
      </c>
      <c r="N823" s="20"/>
      <c r="O823" s="12"/>
      <c r="P823" s="37"/>
      <c r="Q823" s="12"/>
      <c r="R823" s="12"/>
      <c r="S823" s="12"/>
      <c r="T823" s="16" t="e">
        <f>VLOOKUP(Таблица91112282710[[#This Row],[Ставка НДС]],ТаблицаСтавкиНДС[],2,FALSE)</f>
        <v>#N/A</v>
      </c>
      <c r="U823" s="6"/>
      <c r="V823" t="e">
        <f>VLOOKUP(Таблица91112282710[[#This Row],[Название источника финансирования]],ТаблИстФинанс[],2,FALSE)</f>
        <v>#N/A</v>
      </c>
      <c r="W823" s="2"/>
      <c r="X823" s="14"/>
      <c r="Y823" s="13"/>
      <c r="Z823" s="13"/>
      <c r="AA823" s="13"/>
      <c r="AB823" s="13"/>
      <c r="AC823" s="17"/>
      <c r="AD823" s="17"/>
      <c r="AE823" s="20"/>
      <c r="AF823" s="20"/>
      <c r="AG823" s="6"/>
      <c r="AH823" t="e">
        <f>VLOOKUP(Таблица91112282710[[#This Row],[Название способа закупки]],ТаблСпосЗакуп[],2,FALSE)</f>
        <v>#N/A</v>
      </c>
      <c r="AI823" s="6"/>
      <c r="AJ823" t="e">
        <f>VLOOKUP(Таблица91112282710[[#This Row],[Название формы конкурентной закупки]],ТаблФормЗакуп[],2,FALSE)</f>
        <v>#N/A</v>
      </c>
      <c r="AM823" s="14"/>
      <c r="AN823" s="14"/>
      <c r="AO823" s="15"/>
      <c r="AP823" s="14"/>
      <c r="AQ823" s="14"/>
      <c r="AR823" s="14"/>
      <c r="AT823" s="2"/>
      <c r="AV823" s="6"/>
      <c r="AW823" t="e">
        <f>VLOOKUP(Таблица91112282710[[#This Row],[Название ПД1 для согласования]],ТаблПодрГазпром[],2,FALSE)</f>
        <v>#N/A</v>
      </c>
      <c r="AX823" s="6"/>
      <c r="AY823" t="e">
        <f>VLOOKUP(Таблица91112282710[[#This Row],[Название ПД2 для согласования]],ТаблПодрГазпром[],2,FALSE)</f>
        <v>#N/A</v>
      </c>
      <c r="AZ823" s="6"/>
      <c r="BA823" t="e">
        <f>VLOOKUP(Таблица91112282710[[#This Row],[Название ПД3 для согласования]],ТаблПодрГазпром[],2,FALSE)</f>
        <v>#N/A</v>
      </c>
      <c r="BB823" s="6"/>
      <c r="BC823" t="e">
        <f>VLOOKUP(Таблица91112282710[[#This Row],[Название ПД4 для согласования]],ТаблПодрГазпром[],2,FALSE)</f>
        <v>#N/A</v>
      </c>
      <c r="BD823" s="6"/>
      <c r="BE823" t="e">
        <f>VLOOKUP(Таблица91112282710[[#This Row],[Название ПД5 для согласования]],ТаблПодрГазпром[],2,FALSE)</f>
        <v>#N/A</v>
      </c>
      <c r="BF823" s="2"/>
      <c r="BG823" s="12"/>
      <c r="BH823" s="12"/>
      <c r="BI823" s="6"/>
      <c r="BJ823" t="e">
        <f>VLOOKUP(Таблица91112282710[[#This Row],[Название направления закупки]],ТаблНапрЗакуп[],2,FALSE)</f>
        <v>#N/A</v>
      </c>
      <c r="BK823" s="14"/>
      <c r="BL823" s="44" t="e">
        <f>VLOOKUP(Таблица91112282710[[#This Row],[Наименование подразделения-заявителя закупки (только для закупок ОАО "Газпром")]],ТаблПодрГазпром[],2,FALSE)</f>
        <v>#N/A</v>
      </c>
      <c r="BM823" s="14"/>
    </row>
    <row r="824" spans="1:65" x14ac:dyDescent="0.25">
      <c r="A824" s="2"/>
      <c r="B824" s="16"/>
      <c r="C824" s="6"/>
      <c r="D824" t="e">
        <f>VLOOKUP(Таблица91112282710[[#This Row],[Название документа, основания для закупки]],ТаблОснЗакуп[],2,FALSE)</f>
        <v>#N/A</v>
      </c>
      <c r="E824" s="2"/>
      <c r="F824" s="6"/>
      <c r="G824" s="41" t="e">
        <f>VLOOKUP(Таблица91112282710[[#This Row],[ Название раздела Плана]],ТаблРазделПлана4[],2,FALSE)</f>
        <v>#N/A</v>
      </c>
      <c r="H824" s="14"/>
      <c r="I824" s="14"/>
      <c r="J824" s="17"/>
      <c r="K824" s="17"/>
      <c r="L824" s="52"/>
      <c r="M824" s="51" t="e">
        <f>VLOOKUP(Таблица91112282710[[#This Row],[Предмет закупки для учета исключений  в годовом объеме закупок (Код исключения СМСП)]],ТаблИсключ,2,FALSE)</f>
        <v>#N/A</v>
      </c>
      <c r="N824" s="20"/>
      <c r="O824" s="12"/>
      <c r="P824" s="37"/>
      <c r="Q824" s="12"/>
      <c r="R824" s="12"/>
      <c r="S824" s="12"/>
      <c r="T824" s="16" t="e">
        <f>VLOOKUP(Таблица91112282710[[#This Row],[Ставка НДС]],ТаблицаСтавкиНДС[],2,FALSE)</f>
        <v>#N/A</v>
      </c>
      <c r="U824" s="6"/>
      <c r="V824" t="e">
        <f>VLOOKUP(Таблица91112282710[[#This Row],[Название источника финансирования]],ТаблИстФинанс[],2,FALSE)</f>
        <v>#N/A</v>
      </c>
      <c r="W824" s="2"/>
      <c r="X824" s="14"/>
      <c r="Y824" s="13"/>
      <c r="Z824" s="13"/>
      <c r="AA824" s="13"/>
      <c r="AB824" s="13"/>
      <c r="AC824" s="17"/>
      <c r="AD824" s="17"/>
      <c r="AE824" s="20"/>
      <c r="AF824" s="20"/>
      <c r="AG824" s="6"/>
      <c r="AH824" t="e">
        <f>VLOOKUP(Таблица91112282710[[#This Row],[Название способа закупки]],ТаблСпосЗакуп[],2,FALSE)</f>
        <v>#N/A</v>
      </c>
      <c r="AI824" s="6"/>
      <c r="AJ824" t="e">
        <f>VLOOKUP(Таблица91112282710[[#This Row],[Название формы конкурентной закупки]],ТаблФормЗакуп[],2,FALSE)</f>
        <v>#N/A</v>
      </c>
      <c r="AM824" s="14"/>
      <c r="AN824" s="14"/>
      <c r="AO824" s="15"/>
      <c r="AP824" s="14"/>
      <c r="AQ824" s="14"/>
      <c r="AR824" s="14"/>
      <c r="AT824" s="2"/>
      <c r="AV824" s="6"/>
      <c r="AW824" t="e">
        <f>VLOOKUP(Таблица91112282710[[#This Row],[Название ПД1 для согласования]],ТаблПодрГазпром[],2,FALSE)</f>
        <v>#N/A</v>
      </c>
      <c r="AX824" s="6"/>
      <c r="AY824" t="e">
        <f>VLOOKUP(Таблица91112282710[[#This Row],[Название ПД2 для согласования]],ТаблПодрГазпром[],2,FALSE)</f>
        <v>#N/A</v>
      </c>
      <c r="AZ824" s="6"/>
      <c r="BA824" t="e">
        <f>VLOOKUP(Таблица91112282710[[#This Row],[Название ПД3 для согласования]],ТаблПодрГазпром[],2,FALSE)</f>
        <v>#N/A</v>
      </c>
      <c r="BB824" s="6"/>
      <c r="BC824" t="e">
        <f>VLOOKUP(Таблица91112282710[[#This Row],[Название ПД4 для согласования]],ТаблПодрГазпром[],2,FALSE)</f>
        <v>#N/A</v>
      </c>
      <c r="BD824" s="6"/>
      <c r="BE824" t="e">
        <f>VLOOKUP(Таблица91112282710[[#This Row],[Название ПД5 для согласования]],ТаблПодрГазпром[],2,FALSE)</f>
        <v>#N/A</v>
      </c>
      <c r="BF824" s="2"/>
      <c r="BG824" s="12"/>
      <c r="BH824" s="12"/>
      <c r="BI824" s="6"/>
      <c r="BJ824" t="e">
        <f>VLOOKUP(Таблица91112282710[[#This Row],[Название направления закупки]],ТаблНапрЗакуп[],2,FALSE)</f>
        <v>#N/A</v>
      </c>
      <c r="BK824" s="14"/>
      <c r="BL824" s="43" t="e">
        <f>VLOOKUP(Таблица91112282710[[#This Row],[Наименование подразделения-заявителя закупки (только для закупок ОАО "Газпром")]],ТаблПодрГазпром[],2,FALSE)</f>
        <v>#N/A</v>
      </c>
      <c r="BM824" s="14"/>
    </row>
    <row r="825" spans="1:65" x14ac:dyDescent="0.25">
      <c r="A825" s="2"/>
      <c r="B825" s="16"/>
      <c r="C825" s="6"/>
      <c r="D825" t="e">
        <f>VLOOKUP(Таблица91112282710[[#This Row],[Название документа, основания для закупки]],ТаблОснЗакуп[],2,FALSE)</f>
        <v>#N/A</v>
      </c>
      <c r="E825" s="2"/>
      <c r="F825" s="6"/>
      <c r="G825" s="41" t="e">
        <f>VLOOKUP(Таблица91112282710[[#This Row],[ Название раздела Плана]],ТаблРазделПлана4[],2,FALSE)</f>
        <v>#N/A</v>
      </c>
      <c r="H825" s="14"/>
      <c r="I825" s="14"/>
      <c r="J825" s="17"/>
      <c r="K825" s="17"/>
      <c r="L825" s="52"/>
      <c r="M825" s="51" t="e">
        <f>VLOOKUP(Таблица91112282710[[#This Row],[Предмет закупки для учета исключений  в годовом объеме закупок (Код исключения СМСП)]],ТаблИсключ,2,FALSE)</f>
        <v>#N/A</v>
      </c>
      <c r="N825" s="20"/>
      <c r="O825" s="12"/>
      <c r="P825" s="37"/>
      <c r="Q825" s="12"/>
      <c r="R825" s="12"/>
      <c r="S825" s="12"/>
      <c r="T825" s="16" t="e">
        <f>VLOOKUP(Таблица91112282710[[#This Row],[Ставка НДС]],ТаблицаСтавкиНДС[],2,FALSE)</f>
        <v>#N/A</v>
      </c>
      <c r="U825" s="6"/>
      <c r="V825" t="e">
        <f>VLOOKUP(Таблица91112282710[[#This Row],[Название источника финансирования]],ТаблИстФинанс[],2,FALSE)</f>
        <v>#N/A</v>
      </c>
      <c r="W825" s="2"/>
      <c r="X825" s="14"/>
      <c r="Y825" s="13"/>
      <c r="Z825" s="13"/>
      <c r="AA825" s="13"/>
      <c r="AB825" s="13"/>
      <c r="AC825" s="17"/>
      <c r="AD825" s="17"/>
      <c r="AE825" s="20"/>
      <c r="AF825" s="20"/>
      <c r="AG825" s="6"/>
      <c r="AH825" t="e">
        <f>VLOOKUP(Таблица91112282710[[#This Row],[Название способа закупки]],ТаблСпосЗакуп[],2,FALSE)</f>
        <v>#N/A</v>
      </c>
      <c r="AI825" s="6"/>
      <c r="AJ825" t="e">
        <f>VLOOKUP(Таблица91112282710[[#This Row],[Название формы конкурентной закупки]],ТаблФормЗакуп[],2,FALSE)</f>
        <v>#N/A</v>
      </c>
      <c r="AM825" s="14"/>
      <c r="AN825" s="14"/>
      <c r="AO825" s="15"/>
      <c r="AP825" s="14"/>
      <c r="AQ825" s="14"/>
      <c r="AR825" s="14"/>
      <c r="AT825" s="2"/>
      <c r="AV825" s="6"/>
      <c r="AW825" t="e">
        <f>VLOOKUP(Таблица91112282710[[#This Row],[Название ПД1 для согласования]],ТаблПодрГазпром[],2,FALSE)</f>
        <v>#N/A</v>
      </c>
      <c r="AX825" s="6"/>
      <c r="AY825" t="e">
        <f>VLOOKUP(Таблица91112282710[[#This Row],[Название ПД2 для согласования]],ТаблПодрГазпром[],2,FALSE)</f>
        <v>#N/A</v>
      </c>
      <c r="AZ825" s="6"/>
      <c r="BA825" t="e">
        <f>VLOOKUP(Таблица91112282710[[#This Row],[Название ПД3 для согласования]],ТаблПодрГазпром[],2,FALSE)</f>
        <v>#N/A</v>
      </c>
      <c r="BB825" s="6"/>
      <c r="BC825" t="e">
        <f>VLOOKUP(Таблица91112282710[[#This Row],[Название ПД4 для согласования]],ТаблПодрГазпром[],2,FALSE)</f>
        <v>#N/A</v>
      </c>
      <c r="BD825" s="6"/>
      <c r="BE825" t="e">
        <f>VLOOKUP(Таблица91112282710[[#This Row],[Название ПД5 для согласования]],ТаблПодрГазпром[],2,FALSE)</f>
        <v>#N/A</v>
      </c>
      <c r="BF825" s="2"/>
      <c r="BG825" s="12"/>
      <c r="BH825" s="12"/>
      <c r="BI825" s="6"/>
      <c r="BJ825" t="e">
        <f>VLOOKUP(Таблица91112282710[[#This Row],[Название направления закупки]],ТаблНапрЗакуп[],2,FALSE)</f>
        <v>#N/A</v>
      </c>
      <c r="BK825" s="14"/>
      <c r="BL825" s="44" t="e">
        <f>VLOOKUP(Таблица91112282710[[#This Row],[Наименование подразделения-заявителя закупки (только для закупок ОАО "Газпром")]],ТаблПодрГазпром[],2,FALSE)</f>
        <v>#N/A</v>
      </c>
      <c r="BM825" s="14"/>
    </row>
    <row r="826" spans="1:65" x14ac:dyDescent="0.25">
      <c r="A826" s="2"/>
      <c r="B826" s="16"/>
      <c r="C826" s="6"/>
      <c r="D826" t="e">
        <f>VLOOKUP(Таблица91112282710[[#This Row],[Название документа, основания для закупки]],ТаблОснЗакуп[],2,FALSE)</f>
        <v>#N/A</v>
      </c>
      <c r="E826" s="2"/>
      <c r="F826" s="6"/>
      <c r="G826" s="41" t="e">
        <f>VLOOKUP(Таблица91112282710[[#This Row],[ Название раздела Плана]],ТаблРазделПлана4[],2,FALSE)</f>
        <v>#N/A</v>
      </c>
      <c r="H826" s="14"/>
      <c r="I826" s="14"/>
      <c r="J826" s="17"/>
      <c r="K826" s="17"/>
      <c r="L826" s="52"/>
      <c r="M826" s="51" t="e">
        <f>VLOOKUP(Таблица91112282710[[#This Row],[Предмет закупки для учета исключений  в годовом объеме закупок (Код исключения СМСП)]],ТаблИсключ,2,FALSE)</f>
        <v>#N/A</v>
      </c>
      <c r="N826" s="20"/>
      <c r="O826" s="12"/>
      <c r="P826" s="37"/>
      <c r="Q826" s="12"/>
      <c r="R826" s="12"/>
      <c r="S826" s="12"/>
      <c r="T826" s="16" t="e">
        <f>VLOOKUP(Таблица91112282710[[#This Row],[Ставка НДС]],ТаблицаСтавкиНДС[],2,FALSE)</f>
        <v>#N/A</v>
      </c>
      <c r="U826" s="6"/>
      <c r="V826" t="e">
        <f>VLOOKUP(Таблица91112282710[[#This Row],[Название источника финансирования]],ТаблИстФинанс[],2,FALSE)</f>
        <v>#N/A</v>
      </c>
      <c r="W826" s="2"/>
      <c r="X826" s="14"/>
      <c r="Y826" s="13"/>
      <c r="Z826" s="13"/>
      <c r="AA826" s="13"/>
      <c r="AB826" s="13"/>
      <c r="AC826" s="17"/>
      <c r="AD826" s="17"/>
      <c r="AE826" s="20"/>
      <c r="AF826" s="20"/>
      <c r="AG826" s="6"/>
      <c r="AH826" t="e">
        <f>VLOOKUP(Таблица91112282710[[#This Row],[Название способа закупки]],ТаблСпосЗакуп[],2,FALSE)</f>
        <v>#N/A</v>
      </c>
      <c r="AI826" s="6"/>
      <c r="AJ826" t="e">
        <f>VLOOKUP(Таблица91112282710[[#This Row],[Название формы конкурентной закупки]],ТаблФормЗакуп[],2,FALSE)</f>
        <v>#N/A</v>
      </c>
      <c r="AM826" s="14"/>
      <c r="AN826" s="14"/>
      <c r="AO826" s="15"/>
      <c r="AP826" s="14"/>
      <c r="AQ826" s="14"/>
      <c r="AR826" s="14"/>
      <c r="AT826" s="2"/>
      <c r="AV826" s="6"/>
      <c r="AW826" t="e">
        <f>VLOOKUP(Таблица91112282710[[#This Row],[Название ПД1 для согласования]],ТаблПодрГазпром[],2,FALSE)</f>
        <v>#N/A</v>
      </c>
      <c r="AX826" s="6"/>
      <c r="AY826" t="e">
        <f>VLOOKUP(Таблица91112282710[[#This Row],[Название ПД2 для согласования]],ТаблПодрГазпром[],2,FALSE)</f>
        <v>#N/A</v>
      </c>
      <c r="AZ826" s="6"/>
      <c r="BA826" t="e">
        <f>VLOOKUP(Таблица91112282710[[#This Row],[Название ПД3 для согласования]],ТаблПодрГазпром[],2,FALSE)</f>
        <v>#N/A</v>
      </c>
      <c r="BB826" s="6"/>
      <c r="BC826" t="e">
        <f>VLOOKUP(Таблица91112282710[[#This Row],[Название ПД4 для согласования]],ТаблПодрГазпром[],2,FALSE)</f>
        <v>#N/A</v>
      </c>
      <c r="BD826" s="6"/>
      <c r="BE826" t="e">
        <f>VLOOKUP(Таблица91112282710[[#This Row],[Название ПД5 для согласования]],ТаблПодрГазпром[],2,FALSE)</f>
        <v>#N/A</v>
      </c>
      <c r="BF826" s="2"/>
      <c r="BG826" s="12"/>
      <c r="BH826" s="12"/>
      <c r="BI826" s="6"/>
      <c r="BJ826" t="e">
        <f>VLOOKUP(Таблица91112282710[[#This Row],[Название направления закупки]],ТаблНапрЗакуп[],2,FALSE)</f>
        <v>#N/A</v>
      </c>
      <c r="BK826" s="14"/>
      <c r="BL826" s="43" t="e">
        <f>VLOOKUP(Таблица91112282710[[#This Row],[Наименование подразделения-заявителя закупки (только для закупок ОАО "Газпром")]],ТаблПодрГазпром[],2,FALSE)</f>
        <v>#N/A</v>
      </c>
      <c r="BM826" s="14"/>
    </row>
    <row r="827" spans="1:65" x14ac:dyDescent="0.25">
      <c r="A827" s="2"/>
      <c r="B827" s="16"/>
      <c r="C827" s="6"/>
      <c r="D827" t="e">
        <f>VLOOKUP(Таблица91112282710[[#This Row],[Название документа, основания для закупки]],ТаблОснЗакуп[],2,FALSE)</f>
        <v>#N/A</v>
      </c>
      <c r="E827" s="2"/>
      <c r="F827" s="6"/>
      <c r="G827" s="41" t="e">
        <f>VLOOKUP(Таблица91112282710[[#This Row],[ Название раздела Плана]],ТаблРазделПлана4[],2,FALSE)</f>
        <v>#N/A</v>
      </c>
      <c r="H827" s="14"/>
      <c r="I827" s="14"/>
      <c r="J827" s="17"/>
      <c r="K827" s="17"/>
      <c r="L827" s="52"/>
      <c r="M827" s="51" t="e">
        <f>VLOOKUP(Таблица91112282710[[#This Row],[Предмет закупки для учета исключений  в годовом объеме закупок (Код исключения СМСП)]],ТаблИсключ,2,FALSE)</f>
        <v>#N/A</v>
      </c>
      <c r="N827" s="20"/>
      <c r="O827" s="12"/>
      <c r="P827" s="37"/>
      <c r="Q827" s="12"/>
      <c r="R827" s="12"/>
      <c r="S827" s="12"/>
      <c r="T827" s="16" t="e">
        <f>VLOOKUP(Таблица91112282710[[#This Row],[Ставка НДС]],ТаблицаСтавкиНДС[],2,FALSE)</f>
        <v>#N/A</v>
      </c>
      <c r="U827" s="6"/>
      <c r="V827" t="e">
        <f>VLOOKUP(Таблица91112282710[[#This Row],[Название источника финансирования]],ТаблИстФинанс[],2,FALSE)</f>
        <v>#N/A</v>
      </c>
      <c r="W827" s="2"/>
      <c r="X827" s="14"/>
      <c r="Y827" s="13"/>
      <c r="Z827" s="13"/>
      <c r="AA827" s="13"/>
      <c r="AB827" s="13"/>
      <c r="AC827" s="17"/>
      <c r="AD827" s="17"/>
      <c r="AE827" s="20"/>
      <c r="AF827" s="20"/>
      <c r="AG827" s="6"/>
      <c r="AH827" t="e">
        <f>VLOOKUP(Таблица91112282710[[#This Row],[Название способа закупки]],ТаблСпосЗакуп[],2,FALSE)</f>
        <v>#N/A</v>
      </c>
      <c r="AI827" s="6"/>
      <c r="AJ827" t="e">
        <f>VLOOKUP(Таблица91112282710[[#This Row],[Название формы конкурентной закупки]],ТаблФормЗакуп[],2,FALSE)</f>
        <v>#N/A</v>
      </c>
      <c r="AM827" s="14"/>
      <c r="AN827" s="14"/>
      <c r="AO827" s="15"/>
      <c r="AP827" s="14"/>
      <c r="AQ827" s="14"/>
      <c r="AR827" s="14"/>
      <c r="AT827" s="2"/>
      <c r="AV827" s="6"/>
      <c r="AW827" t="e">
        <f>VLOOKUP(Таблица91112282710[[#This Row],[Название ПД1 для согласования]],ТаблПодрГазпром[],2,FALSE)</f>
        <v>#N/A</v>
      </c>
      <c r="AX827" s="6"/>
      <c r="AY827" t="e">
        <f>VLOOKUP(Таблица91112282710[[#This Row],[Название ПД2 для согласования]],ТаблПодрГазпром[],2,FALSE)</f>
        <v>#N/A</v>
      </c>
      <c r="AZ827" s="6"/>
      <c r="BA827" t="e">
        <f>VLOOKUP(Таблица91112282710[[#This Row],[Название ПД3 для согласования]],ТаблПодрГазпром[],2,FALSE)</f>
        <v>#N/A</v>
      </c>
      <c r="BB827" s="6"/>
      <c r="BC827" t="e">
        <f>VLOOKUP(Таблица91112282710[[#This Row],[Название ПД4 для согласования]],ТаблПодрГазпром[],2,FALSE)</f>
        <v>#N/A</v>
      </c>
      <c r="BD827" s="6"/>
      <c r="BE827" t="e">
        <f>VLOOKUP(Таблица91112282710[[#This Row],[Название ПД5 для согласования]],ТаблПодрГазпром[],2,FALSE)</f>
        <v>#N/A</v>
      </c>
      <c r="BF827" s="2"/>
      <c r="BG827" s="12"/>
      <c r="BH827" s="12"/>
      <c r="BI827" s="6"/>
      <c r="BJ827" t="e">
        <f>VLOOKUP(Таблица91112282710[[#This Row],[Название направления закупки]],ТаблНапрЗакуп[],2,FALSE)</f>
        <v>#N/A</v>
      </c>
      <c r="BK827" s="14"/>
      <c r="BL827" s="44" t="e">
        <f>VLOOKUP(Таблица91112282710[[#This Row],[Наименование подразделения-заявителя закупки (только для закупок ОАО "Газпром")]],ТаблПодрГазпром[],2,FALSE)</f>
        <v>#N/A</v>
      </c>
      <c r="BM827" s="14"/>
    </row>
    <row r="828" spans="1:65" x14ac:dyDescent="0.25">
      <c r="A828" s="2"/>
      <c r="B828" s="16"/>
      <c r="C828" s="6"/>
      <c r="D828" t="e">
        <f>VLOOKUP(Таблица91112282710[[#This Row],[Название документа, основания для закупки]],ТаблОснЗакуп[],2,FALSE)</f>
        <v>#N/A</v>
      </c>
      <c r="E828" s="2"/>
      <c r="F828" s="6"/>
      <c r="G828" s="41" t="e">
        <f>VLOOKUP(Таблица91112282710[[#This Row],[ Название раздела Плана]],ТаблРазделПлана4[],2,FALSE)</f>
        <v>#N/A</v>
      </c>
      <c r="H828" s="14"/>
      <c r="I828" s="14"/>
      <c r="J828" s="17"/>
      <c r="K828" s="17"/>
      <c r="L828" s="52"/>
      <c r="M828" s="51" t="e">
        <f>VLOOKUP(Таблица91112282710[[#This Row],[Предмет закупки для учета исключений  в годовом объеме закупок (Код исключения СМСП)]],ТаблИсключ,2,FALSE)</f>
        <v>#N/A</v>
      </c>
      <c r="N828" s="20"/>
      <c r="O828" s="12"/>
      <c r="P828" s="37"/>
      <c r="Q828" s="12"/>
      <c r="R828" s="12"/>
      <c r="S828" s="12"/>
      <c r="T828" s="16" t="e">
        <f>VLOOKUP(Таблица91112282710[[#This Row],[Ставка НДС]],ТаблицаСтавкиНДС[],2,FALSE)</f>
        <v>#N/A</v>
      </c>
      <c r="U828" s="6"/>
      <c r="V828" t="e">
        <f>VLOOKUP(Таблица91112282710[[#This Row],[Название источника финансирования]],ТаблИстФинанс[],2,FALSE)</f>
        <v>#N/A</v>
      </c>
      <c r="W828" s="2"/>
      <c r="X828" s="14"/>
      <c r="Y828" s="13"/>
      <c r="Z828" s="13"/>
      <c r="AA828" s="13"/>
      <c r="AB828" s="13"/>
      <c r="AC828" s="17"/>
      <c r="AD828" s="17"/>
      <c r="AE828" s="20"/>
      <c r="AF828" s="20"/>
      <c r="AG828" s="6"/>
      <c r="AH828" t="e">
        <f>VLOOKUP(Таблица91112282710[[#This Row],[Название способа закупки]],ТаблСпосЗакуп[],2,FALSE)</f>
        <v>#N/A</v>
      </c>
      <c r="AI828" s="6"/>
      <c r="AJ828" t="e">
        <f>VLOOKUP(Таблица91112282710[[#This Row],[Название формы конкурентной закупки]],ТаблФормЗакуп[],2,FALSE)</f>
        <v>#N/A</v>
      </c>
      <c r="AM828" s="14"/>
      <c r="AN828" s="14"/>
      <c r="AO828" s="15"/>
      <c r="AP828" s="14"/>
      <c r="AQ828" s="14"/>
      <c r="AR828" s="14"/>
      <c r="AT828" s="2"/>
      <c r="AV828" s="6"/>
      <c r="AW828" t="e">
        <f>VLOOKUP(Таблица91112282710[[#This Row],[Название ПД1 для согласования]],ТаблПодрГазпром[],2,FALSE)</f>
        <v>#N/A</v>
      </c>
      <c r="AX828" s="6"/>
      <c r="AY828" t="e">
        <f>VLOOKUP(Таблица91112282710[[#This Row],[Название ПД2 для согласования]],ТаблПодрГазпром[],2,FALSE)</f>
        <v>#N/A</v>
      </c>
      <c r="AZ828" s="6"/>
      <c r="BA828" t="e">
        <f>VLOOKUP(Таблица91112282710[[#This Row],[Название ПД3 для согласования]],ТаблПодрГазпром[],2,FALSE)</f>
        <v>#N/A</v>
      </c>
      <c r="BB828" s="6"/>
      <c r="BC828" t="e">
        <f>VLOOKUP(Таблица91112282710[[#This Row],[Название ПД4 для согласования]],ТаблПодрГазпром[],2,FALSE)</f>
        <v>#N/A</v>
      </c>
      <c r="BD828" s="6"/>
      <c r="BE828" t="e">
        <f>VLOOKUP(Таблица91112282710[[#This Row],[Название ПД5 для согласования]],ТаблПодрГазпром[],2,FALSE)</f>
        <v>#N/A</v>
      </c>
      <c r="BF828" s="2"/>
      <c r="BG828" s="12"/>
      <c r="BH828" s="12"/>
      <c r="BI828" s="6"/>
      <c r="BJ828" t="e">
        <f>VLOOKUP(Таблица91112282710[[#This Row],[Название направления закупки]],ТаблНапрЗакуп[],2,FALSE)</f>
        <v>#N/A</v>
      </c>
      <c r="BK828" s="14"/>
      <c r="BL828" s="43" t="e">
        <f>VLOOKUP(Таблица91112282710[[#This Row],[Наименование подразделения-заявителя закупки (только для закупок ОАО "Газпром")]],ТаблПодрГазпром[],2,FALSE)</f>
        <v>#N/A</v>
      </c>
      <c r="BM828" s="14"/>
    </row>
    <row r="829" spans="1:65" x14ac:dyDescent="0.25">
      <c r="A829" s="2"/>
      <c r="B829" s="16"/>
      <c r="C829" s="6"/>
      <c r="D829" t="e">
        <f>VLOOKUP(Таблица91112282710[[#This Row],[Название документа, основания для закупки]],ТаблОснЗакуп[],2,FALSE)</f>
        <v>#N/A</v>
      </c>
      <c r="E829" s="2"/>
      <c r="F829" s="6"/>
      <c r="G829" s="41" t="e">
        <f>VLOOKUP(Таблица91112282710[[#This Row],[ Название раздела Плана]],ТаблРазделПлана4[],2,FALSE)</f>
        <v>#N/A</v>
      </c>
      <c r="H829" s="14"/>
      <c r="I829" s="14"/>
      <c r="J829" s="17"/>
      <c r="K829" s="17"/>
      <c r="L829" s="52"/>
      <c r="M829" s="51" t="e">
        <f>VLOOKUP(Таблица91112282710[[#This Row],[Предмет закупки для учета исключений  в годовом объеме закупок (Код исключения СМСП)]],ТаблИсключ,2,FALSE)</f>
        <v>#N/A</v>
      </c>
      <c r="N829" s="20"/>
      <c r="O829" s="12"/>
      <c r="P829" s="37"/>
      <c r="Q829" s="12"/>
      <c r="R829" s="12"/>
      <c r="S829" s="12"/>
      <c r="T829" s="16" t="e">
        <f>VLOOKUP(Таблица91112282710[[#This Row],[Ставка НДС]],ТаблицаСтавкиНДС[],2,FALSE)</f>
        <v>#N/A</v>
      </c>
      <c r="U829" s="6"/>
      <c r="V829" t="e">
        <f>VLOOKUP(Таблица91112282710[[#This Row],[Название источника финансирования]],ТаблИстФинанс[],2,FALSE)</f>
        <v>#N/A</v>
      </c>
      <c r="W829" s="2"/>
      <c r="X829" s="14"/>
      <c r="Y829" s="13"/>
      <c r="Z829" s="13"/>
      <c r="AA829" s="13"/>
      <c r="AB829" s="13"/>
      <c r="AC829" s="17"/>
      <c r="AD829" s="17"/>
      <c r="AE829" s="20"/>
      <c r="AF829" s="20"/>
      <c r="AG829" s="6"/>
      <c r="AH829" t="e">
        <f>VLOOKUP(Таблица91112282710[[#This Row],[Название способа закупки]],ТаблСпосЗакуп[],2,FALSE)</f>
        <v>#N/A</v>
      </c>
      <c r="AI829" s="6"/>
      <c r="AJ829" t="e">
        <f>VLOOKUP(Таблица91112282710[[#This Row],[Название формы конкурентной закупки]],ТаблФормЗакуп[],2,FALSE)</f>
        <v>#N/A</v>
      </c>
      <c r="AM829" s="14"/>
      <c r="AN829" s="14"/>
      <c r="AO829" s="15"/>
      <c r="AP829" s="14"/>
      <c r="AQ829" s="14"/>
      <c r="AR829" s="14"/>
      <c r="AT829" s="2"/>
      <c r="AV829" s="6"/>
      <c r="AW829" t="e">
        <f>VLOOKUP(Таблица91112282710[[#This Row],[Название ПД1 для согласования]],ТаблПодрГазпром[],2,FALSE)</f>
        <v>#N/A</v>
      </c>
      <c r="AX829" s="6"/>
      <c r="AY829" t="e">
        <f>VLOOKUP(Таблица91112282710[[#This Row],[Название ПД2 для согласования]],ТаблПодрГазпром[],2,FALSE)</f>
        <v>#N/A</v>
      </c>
      <c r="AZ829" s="6"/>
      <c r="BA829" t="e">
        <f>VLOOKUP(Таблица91112282710[[#This Row],[Название ПД3 для согласования]],ТаблПодрГазпром[],2,FALSE)</f>
        <v>#N/A</v>
      </c>
      <c r="BB829" s="6"/>
      <c r="BC829" t="e">
        <f>VLOOKUP(Таблица91112282710[[#This Row],[Название ПД4 для согласования]],ТаблПодрГазпром[],2,FALSE)</f>
        <v>#N/A</v>
      </c>
      <c r="BD829" s="6"/>
      <c r="BE829" t="e">
        <f>VLOOKUP(Таблица91112282710[[#This Row],[Название ПД5 для согласования]],ТаблПодрГазпром[],2,FALSE)</f>
        <v>#N/A</v>
      </c>
      <c r="BF829" s="2"/>
      <c r="BG829" s="12"/>
      <c r="BH829" s="12"/>
      <c r="BI829" s="6"/>
      <c r="BJ829" t="e">
        <f>VLOOKUP(Таблица91112282710[[#This Row],[Название направления закупки]],ТаблНапрЗакуп[],2,FALSE)</f>
        <v>#N/A</v>
      </c>
      <c r="BK829" s="14"/>
      <c r="BL829" s="44" t="e">
        <f>VLOOKUP(Таблица91112282710[[#This Row],[Наименование подразделения-заявителя закупки (только для закупок ОАО "Газпром")]],ТаблПодрГазпром[],2,FALSE)</f>
        <v>#N/A</v>
      </c>
      <c r="BM829" s="14"/>
    </row>
    <row r="830" spans="1:65" x14ac:dyDescent="0.25">
      <c r="A830" s="2"/>
      <c r="B830" s="16"/>
      <c r="C830" s="6"/>
      <c r="D830" t="e">
        <f>VLOOKUP(Таблица91112282710[[#This Row],[Название документа, основания для закупки]],ТаблОснЗакуп[],2,FALSE)</f>
        <v>#N/A</v>
      </c>
      <c r="E830" s="2"/>
      <c r="F830" s="6"/>
      <c r="G830" s="41" t="e">
        <f>VLOOKUP(Таблица91112282710[[#This Row],[ Название раздела Плана]],ТаблРазделПлана4[],2,FALSE)</f>
        <v>#N/A</v>
      </c>
      <c r="H830" s="14"/>
      <c r="I830" s="14"/>
      <c r="J830" s="17"/>
      <c r="K830" s="17"/>
      <c r="L830" s="52"/>
      <c r="M830" s="51" t="e">
        <f>VLOOKUP(Таблица91112282710[[#This Row],[Предмет закупки для учета исключений  в годовом объеме закупок (Код исключения СМСП)]],ТаблИсключ,2,FALSE)</f>
        <v>#N/A</v>
      </c>
      <c r="N830" s="20"/>
      <c r="O830" s="12"/>
      <c r="P830" s="37"/>
      <c r="Q830" s="12"/>
      <c r="R830" s="12"/>
      <c r="S830" s="12"/>
      <c r="T830" s="16" t="e">
        <f>VLOOKUP(Таблица91112282710[[#This Row],[Ставка НДС]],ТаблицаСтавкиНДС[],2,FALSE)</f>
        <v>#N/A</v>
      </c>
      <c r="U830" s="6"/>
      <c r="V830" t="e">
        <f>VLOOKUP(Таблица91112282710[[#This Row],[Название источника финансирования]],ТаблИстФинанс[],2,FALSE)</f>
        <v>#N/A</v>
      </c>
      <c r="W830" s="2"/>
      <c r="X830" s="14"/>
      <c r="Y830" s="13"/>
      <c r="Z830" s="13"/>
      <c r="AA830" s="13"/>
      <c r="AB830" s="13"/>
      <c r="AC830" s="17"/>
      <c r="AD830" s="17"/>
      <c r="AE830" s="20"/>
      <c r="AF830" s="20"/>
      <c r="AG830" s="6"/>
      <c r="AH830" t="e">
        <f>VLOOKUP(Таблица91112282710[[#This Row],[Название способа закупки]],ТаблСпосЗакуп[],2,FALSE)</f>
        <v>#N/A</v>
      </c>
      <c r="AI830" s="6"/>
      <c r="AJ830" t="e">
        <f>VLOOKUP(Таблица91112282710[[#This Row],[Название формы конкурентной закупки]],ТаблФормЗакуп[],2,FALSE)</f>
        <v>#N/A</v>
      </c>
      <c r="AM830" s="14"/>
      <c r="AN830" s="14"/>
      <c r="AO830" s="15"/>
      <c r="AP830" s="14"/>
      <c r="AQ830" s="14"/>
      <c r="AR830" s="14"/>
      <c r="AT830" s="2"/>
      <c r="AV830" s="6"/>
      <c r="AW830" t="e">
        <f>VLOOKUP(Таблица91112282710[[#This Row],[Название ПД1 для согласования]],ТаблПодрГазпром[],2,FALSE)</f>
        <v>#N/A</v>
      </c>
      <c r="AX830" s="6"/>
      <c r="AY830" t="e">
        <f>VLOOKUP(Таблица91112282710[[#This Row],[Название ПД2 для согласования]],ТаблПодрГазпром[],2,FALSE)</f>
        <v>#N/A</v>
      </c>
      <c r="AZ830" s="6"/>
      <c r="BA830" t="e">
        <f>VLOOKUP(Таблица91112282710[[#This Row],[Название ПД3 для согласования]],ТаблПодрГазпром[],2,FALSE)</f>
        <v>#N/A</v>
      </c>
      <c r="BB830" s="6"/>
      <c r="BC830" t="e">
        <f>VLOOKUP(Таблица91112282710[[#This Row],[Название ПД4 для согласования]],ТаблПодрГазпром[],2,FALSE)</f>
        <v>#N/A</v>
      </c>
      <c r="BD830" s="6"/>
      <c r="BE830" t="e">
        <f>VLOOKUP(Таблица91112282710[[#This Row],[Название ПД5 для согласования]],ТаблПодрГазпром[],2,FALSE)</f>
        <v>#N/A</v>
      </c>
      <c r="BF830" s="2"/>
      <c r="BG830" s="12"/>
      <c r="BH830" s="12"/>
      <c r="BI830" s="6"/>
      <c r="BJ830" t="e">
        <f>VLOOKUP(Таблица91112282710[[#This Row],[Название направления закупки]],ТаблНапрЗакуп[],2,FALSE)</f>
        <v>#N/A</v>
      </c>
      <c r="BK830" s="14"/>
      <c r="BL830" s="43" t="e">
        <f>VLOOKUP(Таблица91112282710[[#This Row],[Наименование подразделения-заявителя закупки (только для закупок ОАО "Газпром")]],ТаблПодрГазпром[],2,FALSE)</f>
        <v>#N/A</v>
      </c>
      <c r="BM830" s="14"/>
    </row>
    <row r="831" spans="1:65" x14ac:dyDescent="0.25">
      <c r="A831" s="2"/>
      <c r="B831" s="16"/>
      <c r="C831" s="6"/>
      <c r="D831" t="e">
        <f>VLOOKUP(Таблица91112282710[[#This Row],[Название документа, основания для закупки]],ТаблОснЗакуп[],2,FALSE)</f>
        <v>#N/A</v>
      </c>
      <c r="E831" s="2"/>
      <c r="F831" s="6"/>
      <c r="G831" s="41" t="e">
        <f>VLOOKUP(Таблица91112282710[[#This Row],[ Название раздела Плана]],ТаблРазделПлана4[],2,FALSE)</f>
        <v>#N/A</v>
      </c>
      <c r="H831" s="14"/>
      <c r="I831" s="14"/>
      <c r="J831" s="17"/>
      <c r="K831" s="17"/>
      <c r="L831" s="52"/>
      <c r="M831" s="51" t="e">
        <f>VLOOKUP(Таблица91112282710[[#This Row],[Предмет закупки для учета исключений  в годовом объеме закупок (Код исключения СМСП)]],ТаблИсключ,2,FALSE)</f>
        <v>#N/A</v>
      </c>
      <c r="N831" s="20"/>
      <c r="O831" s="12"/>
      <c r="P831" s="37"/>
      <c r="Q831" s="12"/>
      <c r="R831" s="12"/>
      <c r="S831" s="12"/>
      <c r="T831" s="16" t="e">
        <f>VLOOKUP(Таблица91112282710[[#This Row],[Ставка НДС]],ТаблицаСтавкиНДС[],2,FALSE)</f>
        <v>#N/A</v>
      </c>
      <c r="U831" s="6"/>
      <c r="V831" t="e">
        <f>VLOOKUP(Таблица91112282710[[#This Row],[Название источника финансирования]],ТаблИстФинанс[],2,FALSE)</f>
        <v>#N/A</v>
      </c>
      <c r="W831" s="2"/>
      <c r="X831" s="14"/>
      <c r="Y831" s="13"/>
      <c r="Z831" s="13"/>
      <c r="AA831" s="13"/>
      <c r="AB831" s="13"/>
      <c r="AC831" s="17"/>
      <c r="AD831" s="17"/>
      <c r="AE831" s="20"/>
      <c r="AF831" s="20"/>
      <c r="AG831" s="6"/>
      <c r="AH831" t="e">
        <f>VLOOKUP(Таблица91112282710[[#This Row],[Название способа закупки]],ТаблСпосЗакуп[],2,FALSE)</f>
        <v>#N/A</v>
      </c>
      <c r="AI831" s="6"/>
      <c r="AJ831" t="e">
        <f>VLOOKUP(Таблица91112282710[[#This Row],[Название формы конкурентной закупки]],ТаблФормЗакуп[],2,FALSE)</f>
        <v>#N/A</v>
      </c>
      <c r="AM831" s="14"/>
      <c r="AN831" s="14"/>
      <c r="AO831" s="15"/>
      <c r="AP831" s="14"/>
      <c r="AQ831" s="14"/>
      <c r="AR831" s="14"/>
      <c r="AT831" s="2"/>
      <c r="AV831" s="6"/>
      <c r="AW831" t="e">
        <f>VLOOKUP(Таблица91112282710[[#This Row],[Название ПД1 для согласования]],ТаблПодрГазпром[],2,FALSE)</f>
        <v>#N/A</v>
      </c>
      <c r="AX831" s="6"/>
      <c r="AY831" t="e">
        <f>VLOOKUP(Таблица91112282710[[#This Row],[Название ПД2 для согласования]],ТаблПодрГазпром[],2,FALSE)</f>
        <v>#N/A</v>
      </c>
      <c r="AZ831" s="6"/>
      <c r="BA831" t="e">
        <f>VLOOKUP(Таблица91112282710[[#This Row],[Название ПД3 для согласования]],ТаблПодрГазпром[],2,FALSE)</f>
        <v>#N/A</v>
      </c>
      <c r="BB831" s="6"/>
      <c r="BC831" t="e">
        <f>VLOOKUP(Таблица91112282710[[#This Row],[Название ПД4 для согласования]],ТаблПодрГазпром[],2,FALSE)</f>
        <v>#N/A</v>
      </c>
      <c r="BD831" s="6"/>
      <c r="BE831" t="e">
        <f>VLOOKUP(Таблица91112282710[[#This Row],[Название ПД5 для согласования]],ТаблПодрГазпром[],2,FALSE)</f>
        <v>#N/A</v>
      </c>
      <c r="BF831" s="2"/>
      <c r="BG831" s="12"/>
      <c r="BH831" s="12"/>
      <c r="BI831" s="6"/>
      <c r="BJ831" t="e">
        <f>VLOOKUP(Таблица91112282710[[#This Row],[Название направления закупки]],ТаблНапрЗакуп[],2,FALSE)</f>
        <v>#N/A</v>
      </c>
      <c r="BK831" s="14"/>
      <c r="BL831" s="44" t="e">
        <f>VLOOKUP(Таблица91112282710[[#This Row],[Наименование подразделения-заявителя закупки (только для закупок ОАО "Газпром")]],ТаблПодрГазпром[],2,FALSE)</f>
        <v>#N/A</v>
      </c>
      <c r="BM831" s="14"/>
    </row>
    <row r="832" spans="1:65" x14ac:dyDescent="0.25">
      <c r="A832" s="2"/>
      <c r="B832" s="16"/>
      <c r="C832" s="6"/>
      <c r="D832" t="e">
        <f>VLOOKUP(Таблица91112282710[[#This Row],[Название документа, основания для закупки]],ТаблОснЗакуп[],2,FALSE)</f>
        <v>#N/A</v>
      </c>
      <c r="E832" s="2"/>
      <c r="F832" s="6"/>
      <c r="G832" s="41" t="e">
        <f>VLOOKUP(Таблица91112282710[[#This Row],[ Название раздела Плана]],ТаблРазделПлана4[],2,FALSE)</f>
        <v>#N/A</v>
      </c>
      <c r="H832" s="14"/>
      <c r="I832" s="14"/>
      <c r="J832" s="17"/>
      <c r="K832" s="17"/>
      <c r="L832" s="52"/>
      <c r="M832" s="51" t="e">
        <f>VLOOKUP(Таблица91112282710[[#This Row],[Предмет закупки для учета исключений  в годовом объеме закупок (Код исключения СМСП)]],ТаблИсключ,2,FALSE)</f>
        <v>#N/A</v>
      </c>
      <c r="N832" s="20"/>
      <c r="O832" s="12"/>
      <c r="P832" s="37"/>
      <c r="Q832" s="12"/>
      <c r="R832" s="12"/>
      <c r="S832" s="12"/>
      <c r="T832" s="16" t="e">
        <f>VLOOKUP(Таблица91112282710[[#This Row],[Ставка НДС]],ТаблицаСтавкиНДС[],2,FALSE)</f>
        <v>#N/A</v>
      </c>
      <c r="U832" s="6"/>
      <c r="V832" t="e">
        <f>VLOOKUP(Таблица91112282710[[#This Row],[Название источника финансирования]],ТаблИстФинанс[],2,FALSE)</f>
        <v>#N/A</v>
      </c>
      <c r="W832" s="2"/>
      <c r="X832" s="14"/>
      <c r="Y832" s="13"/>
      <c r="Z832" s="13"/>
      <c r="AA832" s="13"/>
      <c r="AB832" s="13"/>
      <c r="AC832" s="17"/>
      <c r="AD832" s="17"/>
      <c r="AE832" s="20"/>
      <c r="AF832" s="20"/>
      <c r="AG832" s="6"/>
      <c r="AH832" t="e">
        <f>VLOOKUP(Таблица91112282710[[#This Row],[Название способа закупки]],ТаблСпосЗакуп[],2,FALSE)</f>
        <v>#N/A</v>
      </c>
      <c r="AI832" s="6"/>
      <c r="AJ832" t="e">
        <f>VLOOKUP(Таблица91112282710[[#This Row],[Название формы конкурентной закупки]],ТаблФормЗакуп[],2,FALSE)</f>
        <v>#N/A</v>
      </c>
      <c r="AM832" s="14"/>
      <c r="AN832" s="14"/>
      <c r="AO832" s="15"/>
      <c r="AP832" s="14"/>
      <c r="AQ832" s="14"/>
      <c r="AR832" s="14"/>
      <c r="AT832" s="2"/>
      <c r="AV832" s="6"/>
      <c r="AW832" t="e">
        <f>VLOOKUP(Таблица91112282710[[#This Row],[Название ПД1 для согласования]],ТаблПодрГазпром[],2,FALSE)</f>
        <v>#N/A</v>
      </c>
      <c r="AX832" s="6"/>
      <c r="AY832" t="e">
        <f>VLOOKUP(Таблица91112282710[[#This Row],[Название ПД2 для согласования]],ТаблПодрГазпром[],2,FALSE)</f>
        <v>#N/A</v>
      </c>
      <c r="AZ832" s="6"/>
      <c r="BA832" t="e">
        <f>VLOOKUP(Таблица91112282710[[#This Row],[Название ПД3 для согласования]],ТаблПодрГазпром[],2,FALSE)</f>
        <v>#N/A</v>
      </c>
      <c r="BB832" s="6"/>
      <c r="BC832" t="e">
        <f>VLOOKUP(Таблица91112282710[[#This Row],[Название ПД4 для согласования]],ТаблПодрГазпром[],2,FALSE)</f>
        <v>#N/A</v>
      </c>
      <c r="BD832" s="6"/>
      <c r="BE832" t="e">
        <f>VLOOKUP(Таблица91112282710[[#This Row],[Название ПД5 для согласования]],ТаблПодрГазпром[],2,FALSE)</f>
        <v>#N/A</v>
      </c>
      <c r="BF832" s="2"/>
      <c r="BG832" s="12"/>
      <c r="BH832" s="12"/>
      <c r="BI832" s="6"/>
      <c r="BJ832" t="e">
        <f>VLOOKUP(Таблица91112282710[[#This Row],[Название направления закупки]],ТаблНапрЗакуп[],2,FALSE)</f>
        <v>#N/A</v>
      </c>
      <c r="BK832" s="14"/>
      <c r="BL832" s="43" t="e">
        <f>VLOOKUP(Таблица91112282710[[#This Row],[Наименование подразделения-заявителя закупки (только для закупок ОАО "Газпром")]],ТаблПодрГазпром[],2,FALSE)</f>
        <v>#N/A</v>
      </c>
      <c r="BM832" s="14"/>
    </row>
    <row r="833" spans="1:65" x14ac:dyDescent="0.25">
      <c r="A833" s="2"/>
      <c r="B833" s="16"/>
      <c r="C833" s="6"/>
      <c r="D833" t="e">
        <f>VLOOKUP(Таблица91112282710[[#This Row],[Название документа, основания для закупки]],ТаблОснЗакуп[],2,FALSE)</f>
        <v>#N/A</v>
      </c>
      <c r="E833" s="2"/>
      <c r="F833" s="6"/>
      <c r="G833" s="41" t="e">
        <f>VLOOKUP(Таблица91112282710[[#This Row],[ Название раздела Плана]],ТаблРазделПлана4[],2,FALSE)</f>
        <v>#N/A</v>
      </c>
      <c r="H833" s="14"/>
      <c r="I833" s="14"/>
      <c r="J833" s="17"/>
      <c r="K833" s="17"/>
      <c r="L833" s="52"/>
      <c r="M833" s="51" t="e">
        <f>VLOOKUP(Таблица91112282710[[#This Row],[Предмет закупки для учета исключений  в годовом объеме закупок (Код исключения СМСП)]],ТаблИсключ,2,FALSE)</f>
        <v>#N/A</v>
      </c>
      <c r="N833" s="20"/>
      <c r="O833" s="12"/>
      <c r="P833" s="37"/>
      <c r="Q833" s="12"/>
      <c r="R833" s="12"/>
      <c r="S833" s="12"/>
      <c r="T833" s="16" t="e">
        <f>VLOOKUP(Таблица91112282710[[#This Row],[Ставка НДС]],ТаблицаСтавкиНДС[],2,FALSE)</f>
        <v>#N/A</v>
      </c>
      <c r="U833" s="6"/>
      <c r="V833" t="e">
        <f>VLOOKUP(Таблица91112282710[[#This Row],[Название источника финансирования]],ТаблИстФинанс[],2,FALSE)</f>
        <v>#N/A</v>
      </c>
      <c r="W833" s="2"/>
      <c r="X833" s="14"/>
      <c r="Y833" s="13"/>
      <c r="Z833" s="13"/>
      <c r="AA833" s="13"/>
      <c r="AB833" s="13"/>
      <c r="AC833" s="17"/>
      <c r="AD833" s="17"/>
      <c r="AE833" s="20"/>
      <c r="AF833" s="20"/>
      <c r="AG833" s="6"/>
      <c r="AH833" t="e">
        <f>VLOOKUP(Таблица91112282710[[#This Row],[Название способа закупки]],ТаблСпосЗакуп[],2,FALSE)</f>
        <v>#N/A</v>
      </c>
      <c r="AI833" s="6"/>
      <c r="AJ833" t="e">
        <f>VLOOKUP(Таблица91112282710[[#This Row],[Название формы конкурентной закупки]],ТаблФормЗакуп[],2,FALSE)</f>
        <v>#N/A</v>
      </c>
      <c r="AM833" s="14"/>
      <c r="AN833" s="14"/>
      <c r="AO833" s="15"/>
      <c r="AP833" s="14"/>
      <c r="AQ833" s="14"/>
      <c r="AR833" s="14"/>
      <c r="AT833" s="2"/>
      <c r="AV833" s="6"/>
      <c r="AW833" t="e">
        <f>VLOOKUP(Таблица91112282710[[#This Row],[Название ПД1 для согласования]],ТаблПодрГазпром[],2,FALSE)</f>
        <v>#N/A</v>
      </c>
      <c r="AX833" s="6"/>
      <c r="AY833" t="e">
        <f>VLOOKUP(Таблица91112282710[[#This Row],[Название ПД2 для согласования]],ТаблПодрГазпром[],2,FALSE)</f>
        <v>#N/A</v>
      </c>
      <c r="AZ833" s="6"/>
      <c r="BA833" t="e">
        <f>VLOOKUP(Таблица91112282710[[#This Row],[Название ПД3 для согласования]],ТаблПодрГазпром[],2,FALSE)</f>
        <v>#N/A</v>
      </c>
      <c r="BB833" s="6"/>
      <c r="BC833" t="e">
        <f>VLOOKUP(Таблица91112282710[[#This Row],[Название ПД4 для согласования]],ТаблПодрГазпром[],2,FALSE)</f>
        <v>#N/A</v>
      </c>
      <c r="BD833" s="6"/>
      <c r="BE833" t="e">
        <f>VLOOKUP(Таблица91112282710[[#This Row],[Название ПД5 для согласования]],ТаблПодрГазпром[],2,FALSE)</f>
        <v>#N/A</v>
      </c>
      <c r="BF833" s="2"/>
      <c r="BG833" s="12"/>
      <c r="BH833" s="12"/>
      <c r="BI833" s="6"/>
      <c r="BJ833" t="e">
        <f>VLOOKUP(Таблица91112282710[[#This Row],[Название направления закупки]],ТаблНапрЗакуп[],2,FALSE)</f>
        <v>#N/A</v>
      </c>
      <c r="BK833" s="14"/>
      <c r="BL833" s="44" t="e">
        <f>VLOOKUP(Таблица91112282710[[#This Row],[Наименование подразделения-заявителя закупки (только для закупок ОАО "Газпром")]],ТаблПодрГазпром[],2,FALSE)</f>
        <v>#N/A</v>
      </c>
      <c r="BM833" s="14"/>
    </row>
    <row r="834" spans="1:65" x14ac:dyDescent="0.25">
      <c r="A834" s="2"/>
      <c r="B834" s="16"/>
      <c r="C834" s="6"/>
      <c r="D834" t="e">
        <f>VLOOKUP(Таблица91112282710[[#This Row],[Название документа, основания для закупки]],ТаблОснЗакуп[],2,FALSE)</f>
        <v>#N/A</v>
      </c>
      <c r="E834" s="2"/>
      <c r="F834" s="6"/>
      <c r="G834" s="41" t="e">
        <f>VLOOKUP(Таблица91112282710[[#This Row],[ Название раздела Плана]],ТаблРазделПлана4[],2,FALSE)</f>
        <v>#N/A</v>
      </c>
      <c r="H834" s="14"/>
      <c r="I834" s="14"/>
      <c r="J834" s="17"/>
      <c r="K834" s="17"/>
      <c r="L834" s="52"/>
      <c r="M834" s="51" t="e">
        <f>VLOOKUP(Таблица91112282710[[#This Row],[Предмет закупки для учета исключений  в годовом объеме закупок (Код исключения СМСП)]],ТаблИсключ,2,FALSE)</f>
        <v>#N/A</v>
      </c>
      <c r="N834" s="20"/>
      <c r="O834" s="12"/>
      <c r="P834" s="37"/>
      <c r="Q834" s="12"/>
      <c r="R834" s="12"/>
      <c r="S834" s="12"/>
      <c r="T834" s="16" t="e">
        <f>VLOOKUP(Таблица91112282710[[#This Row],[Ставка НДС]],ТаблицаСтавкиНДС[],2,FALSE)</f>
        <v>#N/A</v>
      </c>
      <c r="U834" s="6"/>
      <c r="V834" t="e">
        <f>VLOOKUP(Таблица91112282710[[#This Row],[Название источника финансирования]],ТаблИстФинанс[],2,FALSE)</f>
        <v>#N/A</v>
      </c>
      <c r="W834" s="2"/>
      <c r="X834" s="14"/>
      <c r="Y834" s="13"/>
      <c r="Z834" s="13"/>
      <c r="AA834" s="13"/>
      <c r="AB834" s="13"/>
      <c r="AC834" s="17"/>
      <c r="AD834" s="17"/>
      <c r="AE834" s="20"/>
      <c r="AF834" s="20"/>
      <c r="AG834" s="6"/>
      <c r="AH834" t="e">
        <f>VLOOKUP(Таблица91112282710[[#This Row],[Название способа закупки]],ТаблСпосЗакуп[],2,FALSE)</f>
        <v>#N/A</v>
      </c>
      <c r="AI834" s="6"/>
      <c r="AJ834" t="e">
        <f>VLOOKUP(Таблица91112282710[[#This Row],[Название формы конкурентной закупки]],ТаблФормЗакуп[],2,FALSE)</f>
        <v>#N/A</v>
      </c>
      <c r="AM834" s="14"/>
      <c r="AN834" s="14"/>
      <c r="AO834" s="15"/>
      <c r="AP834" s="14"/>
      <c r="AQ834" s="14"/>
      <c r="AR834" s="14"/>
      <c r="AT834" s="2"/>
      <c r="AV834" s="6"/>
      <c r="AW834" t="e">
        <f>VLOOKUP(Таблица91112282710[[#This Row],[Название ПД1 для согласования]],ТаблПодрГазпром[],2,FALSE)</f>
        <v>#N/A</v>
      </c>
      <c r="AX834" s="6"/>
      <c r="AY834" t="e">
        <f>VLOOKUP(Таблица91112282710[[#This Row],[Название ПД2 для согласования]],ТаблПодрГазпром[],2,FALSE)</f>
        <v>#N/A</v>
      </c>
      <c r="AZ834" s="6"/>
      <c r="BA834" t="e">
        <f>VLOOKUP(Таблица91112282710[[#This Row],[Название ПД3 для согласования]],ТаблПодрГазпром[],2,FALSE)</f>
        <v>#N/A</v>
      </c>
      <c r="BB834" s="6"/>
      <c r="BC834" t="e">
        <f>VLOOKUP(Таблица91112282710[[#This Row],[Название ПД4 для согласования]],ТаблПодрГазпром[],2,FALSE)</f>
        <v>#N/A</v>
      </c>
      <c r="BD834" s="6"/>
      <c r="BE834" t="e">
        <f>VLOOKUP(Таблица91112282710[[#This Row],[Название ПД5 для согласования]],ТаблПодрГазпром[],2,FALSE)</f>
        <v>#N/A</v>
      </c>
      <c r="BF834" s="2"/>
      <c r="BG834" s="12"/>
      <c r="BH834" s="12"/>
      <c r="BI834" s="6"/>
      <c r="BJ834" t="e">
        <f>VLOOKUP(Таблица91112282710[[#This Row],[Название направления закупки]],ТаблНапрЗакуп[],2,FALSE)</f>
        <v>#N/A</v>
      </c>
      <c r="BK834" s="14"/>
      <c r="BL834" s="43" t="e">
        <f>VLOOKUP(Таблица91112282710[[#This Row],[Наименование подразделения-заявителя закупки (только для закупок ОАО "Газпром")]],ТаблПодрГазпром[],2,FALSE)</f>
        <v>#N/A</v>
      </c>
      <c r="BM834" s="14"/>
    </row>
    <row r="835" spans="1:65" x14ac:dyDescent="0.25">
      <c r="A835" s="2"/>
      <c r="B835" s="16"/>
      <c r="C835" s="6"/>
      <c r="D835" t="e">
        <f>VLOOKUP(Таблица91112282710[[#This Row],[Название документа, основания для закупки]],ТаблОснЗакуп[],2,FALSE)</f>
        <v>#N/A</v>
      </c>
      <c r="E835" s="2"/>
      <c r="F835" s="6"/>
      <c r="G835" s="41" t="e">
        <f>VLOOKUP(Таблица91112282710[[#This Row],[ Название раздела Плана]],ТаблРазделПлана4[],2,FALSE)</f>
        <v>#N/A</v>
      </c>
      <c r="H835" s="14"/>
      <c r="I835" s="14"/>
      <c r="J835" s="17"/>
      <c r="K835" s="17"/>
      <c r="L835" s="52"/>
      <c r="M835" s="51" t="e">
        <f>VLOOKUP(Таблица91112282710[[#This Row],[Предмет закупки для учета исключений  в годовом объеме закупок (Код исключения СМСП)]],ТаблИсключ,2,FALSE)</f>
        <v>#N/A</v>
      </c>
      <c r="N835" s="20"/>
      <c r="O835" s="12"/>
      <c r="P835" s="37"/>
      <c r="Q835" s="12"/>
      <c r="R835" s="12"/>
      <c r="S835" s="12"/>
      <c r="T835" s="16" t="e">
        <f>VLOOKUP(Таблица91112282710[[#This Row],[Ставка НДС]],ТаблицаСтавкиНДС[],2,FALSE)</f>
        <v>#N/A</v>
      </c>
      <c r="U835" s="6"/>
      <c r="V835" t="e">
        <f>VLOOKUP(Таблица91112282710[[#This Row],[Название источника финансирования]],ТаблИстФинанс[],2,FALSE)</f>
        <v>#N/A</v>
      </c>
      <c r="W835" s="2"/>
      <c r="X835" s="14"/>
      <c r="Y835" s="13"/>
      <c r="Z835" s="13"/>
      <c r="AA835" s="13"/>
      <c r="AB835" s="13"/>
      <c r="AC835" s="17"/>
      <c r="AD835" s="17"/>
      <c r="AE835" s="20"/>
      <c r="AF835" s="20"/>
      <c r="AG835" s="6"/>
      <c r="AH835" t="e">
        <f>VLOOKUP(Таблица91112282710[[#This Row],[Название способа закупки]],ТаблСпосЗакуп[],2,FALSE)</f>
        <v>#N/A</v>
      </c>
      <c r="AI835" s="6"/>
      <c r="AJ835" t="e">
        <f>VLOOKUP(Таблица91112282710[[#This Row],[Название формы конкурентной закупки]],ТаблФормЗакуп[],2,FALSE)</f>
        <v>#N/A</v>
      </c>
      <c r="AM835" s="14"/>
      <c r="AN835" s="14"/>
      <c r="AO835" s="15"/>
      <c r="AP835" s="14"/>
      <c r="AQ835" s="14"/>
      <c r="AR835" s="14"/>
      <c r="AT835" s="2"/>
      <c r="AV835" s="6"/>
      <c r="AW835" t="e">
        <f>VLOOKUP(Таблица91112282710[[#This Row],[Название ПД1 для согласования]],ТаблПодрГазпром[],2,FALSE)</f>
        <v>#N/A</v>
      </c>
      <c r="AX835" s="6"/>
      <c r="AY835" t="e">
        <f>VLOOKUP(Таблица91112282710[[#This Row],[Название ПД2 для согласования]],ТаблПодрГазпром[],2,FALSE)</f>
        <v>#N/A</v>
      </c>
      <c r="AZ835" s="6"/>
      <c r="BA835" t="e">
        <f>VLOOKUP(Таблица91112282710[[#This Row],[Название ПД3 для согласования]],ТаблПодрГазпром[],2,FALSE)</f>
        <v>#N/A</v>
      </c>
      <c r="BB835" s="6"/>
      <c r="BC835" t="e">
        <f>VLOOKUP(Таблица91112282710[[#This Row],[Название ПД4 для согласования]],ТаблПодрГазпром[],2,FALSE)</f>
        <v>#N/A</v>
      </c>
      <c r="BD835" s="6"/>
      <c r="BE835" t="e">
        <f>VLOOKUP(Таблица91112282710[[#This Row],[Название ПД5 для согласования]],ТаблПодрГазпром[],2,FALSE)</f>
        <v>#N/A</v>
      </c>
      <c r="BF835" s="2"/>
      <c r="BG835" s="12"/>
      <c r="BH835" s="12"/>
      <c r="BI835" s="6"/>
      <c r="BJ835" t="e">
        <f>VLOOKUP(Таблица91112282710[[#This Row],[Название направления закупки]],ТаблНапрЗакуп[],2,FALSE)</f>
        <v>#N/A</v>
      </c>
      <c r="BK835" s="14"/>
      <c r="BL835" s="44" t="e">
        <f>VLOOKUP(Таблица91112282710[[#This Row],[Наименование подразделения-заявителя закупки (только для закупок ОАО "Газпром")]],ТаблПодрГазпром[],2,FALSE)</f>
        <v>#N/A</v>
      </c>
      <c r="BM835" s="14"/>
    </row>
    <row r="836" spans="1:65" x14ac:dyDescent="0.25">
      <c r="A836" s="2"/>
      <c r="B836" s="16"/>
      <c r="C836" s="6"/>
      <c r="D836" t="e">
        <f>VLOOKUP(Таблица91112282710[[#This Row],[Название документа, основания для закупки]],ТаблОснЗакуп[],2,FALSE)</f>
        <v>#N/A</v>
      </c>
      <c r="E836" s="2"/>
      <c r="F836" s="6"/>
      <c r="G836" s="41" t="e">
        <f>VLOOKUP(Таблица91112282710[[#This Row],[ Название раздела Плана]],ТаблРазделПлана4[],2,FALSE)</f>
        <v>#N/A</v>
      </c>
      <c r="H836" s="14"/>
      <c r="I836" s="14"/>
      <c r="J836" s="17"/>
      <c r="K836" s="17"/>
      <c r="L836" s="52"/>
      <c r="M836" s="51" t="e">
        <f>VLOOKUP(Таблица91112282710[[#This Row],[Предмет закупки для учета исключений  в годовом объеме закупок (Код исключения СМСП)]],ТаблИсключ,2,FALSE)</f>
        <v>#N/A</v>
      </c>
      <c r="N836" s="20"/>
      <c r="O836" s="12"/>
      <c r="P836" s="37"/>
      <c r="Q836" s="12"/>
      <c r="R836" s="12"/>
      <c r="S836" s="12"/>
      <c r="T836" s="16" t="e">
        <f>VLOOKUP(Таблица91112282710[[#This Row],[Ставка НДС]],ТаблицаСтавкиНДС[],2,FALSE)</f>
        <v>#N/A</v>
      </c>
      <c r="U836" s="6"/>
      <c r="V836" t="e">
        <f>VLOOKUP(Таблица91112282710[[#This Row],[Название источника финансирования]],ТаблИстФинанс[],2,FALSE)</f>
        <v>#N/A</v>
      </c>
      <c r="W836" s="2"/>
      <c r="X836" s="14"/>
      <c r="Y836" s="13"/>
      <c r="Z836" s="13"/>
      <c r="AA836" s="13"/>
      <c r="AB836" s="13"/>
      <c r="AC836" s="17"/>
      <c r="AD836" s="17"/>
      <c r="AE836" s="20"/>
      <c r="AF836" s="20"/>
      <c r="AG836" s="6"/>
      <c r="AH836" t="e">
        <f>VLOOKUP(Таблица91112282710[[#This Row],[Название способа закупки]],ТаблСпосЗакуп[],2,FALSE)</f>
        <v>#N/A</v>
      </c>
      <c r="AI836" s="6"/>
      <c r="AJ836" t="e">
        <f>VLOOKUP(Таблица91112282710[[#This Row],[Название формы конкурентной закупки]],ТаблФормЗакуп[],2,FALSE)</f>
        <v>#N/A</v>
      </c>
      <c r="AM836" s="14"/>
      <c r="AN836" s="14"/>
      <c r="AO836" s="15"/>
      <c r="AP836" s="14"/>
      <c r="AQ836" s="14"/>
      <c r="AR836" s="14"/>
      <c r="AT836" s="2"/>
      <c r="AV836" s="6"/>
      <c r="AW836" t="e">
        <f>VLOOKUP(Таблица91112282710[[#This Row],[Название ПД1 для согласования]],ТаблПодрГазпром[],2,FALSE)</f>
        <v>#N/A</v>
      </c>
      <c r="AX836" s="6"/>
      <c r="AY836" t="e">
        <f>VLOOKUP(Таблица91112282710[[#This Row],[Название ПД2 для согласования]],ТаблПодрГазпром[],2,FALSE)</f>
        <v>#N/A</v>
      </c>
      <c r="AZ836" s="6"/>
      <c r="BA836" t="e">
        <f>VLOOKUP(Таблица91112282710[[#This Row],[Название ПД3 для согласования]],ТаблПодрГазпром[],2,FALSE)</f>
        <v>#N/A</v>
      </c>
      <c r="BB836" s="6"/>
      <c r="BC836" t="e">
        <f>VLOOKUP(Таблица91112282710[[#This Row],[Название ПД4 для согласования]],ТаблПодрГазпром[],2,FALSE)</f>
        <v>#N/A</v>
      </c>
      <c r="BD836" s="6"/>
      <c r="BE836" t="e">
        <f>VLOOKUP(Таблица91112282710[[#This Row],[Название ПД5 для согласования]],ТаблПодрГазпром[],2,FALSE)</f>
        <v>#N/A</v>
      </c>
      <c r="BF836" s="2"/>
      <c r="BG836" s="12"/>
      <c r="BH836" s="12"/>
      <c r="BI836" s="6"/>
      <c r="BJ836" t="e">
        <f>VLOOKUP(Таблица91112282710[[#This Row],[Название направления закупки]],ТаблНапрЗакуп[],2,FALSE)</f>
        <v>#N/A</v>
      </c>
      <c r="BK836" s="14"/>
      <c r="BL836" s="43" t="e">
        <f>VLOOKUP(Таблица91112282710[[#This Row],[Наименование подразделения-заявителя закупки (только для закупок ОАО "Газпром")]],ТаблПодрГазпром[],2,FALSE)</f>
        <v>#N/A</v>
      </c>
      <c r="BM836" s="14"/>
    </row>
    <row r="837" spans="1:65" x14ac:dyDescent="0.25">
      <c r="A837" s="2"/>
      <c r="B837" s="16"/>
      <c r="C837" s="6"/>
      <c r="D837" t="e">
        <f>VLOOKUP(Таблица91112282710[[#This Row],[Название документа, основания для закупки]],ТаблОснЗакуп[],2,FALSE)</f>
        <v>#N/A</v>
      </c>
      <c r="E837" s="2"/>
      <c r="F837" s="6"/>
      <c r="G837" s="41" t="e">
        <f>VLOOKUP(Таблица91112282710[[#This Row],[ Название раздела Плана]],ТаблРазделПлана4[],2,FALSE)</f>
        <v>#N/A</v>
      </c>
      <c r="H837" s="14"/>
      <c r="I837" s="14"/>
      <c r="J837" s="17"/>
      <c r="K837" s="17"/>
      <c r="L837" s="52"/>
      <c r="M837" s="51" t="e">
        <f>VLOOKUP(Таблица91112282710[[#This Row],[Предмет закупки для учета исключений  в годовом объеме закупок (Код исключения СМСП)]],ТаблИсключ,2,FALSE)</f>
        <v>#N/A</v>
      </c>
      <c r="N837" s="20"/>
      <c r="O837" s="12"/>
      <c r="P837" s="37"/>
      <c r="Q837" s="12"/>
      <c r="R837" s="12"/>
      <c r="S837" s="12"/>
      <c r="T837" s="16" t="e">
        <f>VLOOKUP(Таблица91112282710[[#This Row],[Ставка НДС]],ТаблицаСтавкиНДС[],2,FALSE)</f>
        <v>#N/A</v>
      </c>
      <c r="U837" s="6"/>
      <c r="V837" t="e">
        <f>VLOOKUP(Таблица91112282710[[#This Row],[Название источника финансирования]],ТаблИстФинанс[],2,FALSE)</f>
        <v>#N/A</v>
      </c>
      <c r="W837" s="2"/>
      <c r="X837" s="14"/>
      <c r="Y837" s="13"/>
      <c r="Z837" s="13"/>
      <c r="AA837" s="13"/>
      <c r="AB837" s="13"/>
      <c r="AC837" s="17"/>
      <c r="AD837" s="17"/>
      <c r="AE837" s="20"/>
      <c r="AF837" s="20"/>
      <c r="AG837" s="6"/>
      <c r="AH837" t="e">
        <f>VLOOKUP(Таблица91112282710[[#This Row],[Название способа закупки]],ТаблСпосЗакуп[],2,FALSE)</f>
        <v>#N/A</v>
      </c>
      <c r="AI837" s="6"/>
      <c r="AJ837" t="e">
        <f>VLOOKUP(Таблица91112282710[[#This Row],[Название формы конкурентной закупки]],ТаблФормЗакуп[],2,FALSE)</f>
        <v>#N/A</v>
      </c>
      <c r="AM837" s="14"/>
      <c r="AN837" s="14"/>
      <c r="AO837" s="15"/>
      <c r="AP837" s="14"/>
      <c r="AQ837" s="14"/>
      <c r="AR837" s="14"/>
      <c r="AT837" s="2"/>
      <c r="AV837" s="6"/>
      <c r="AW837" t="e">
        <f>VLOOKUP(Таблица91112282710[[#This Row],[Название ПД1 для согласования]],ТаблПодрГазпром[],2,FALSE)</f>
        <v>#N/A</v>
      </c>
      <c r="AX837" s="6"/>
      <c r="AY837" t="e">
        <f>VLOOKUP(Таблица91112282710[[#This Row],[Название ПД2 для согласования]],ТаблПодрГазпром[],2,FALSE)</f>
        <v>#N/A</v>
      </c>
      <c r="AZ837" s="6"/>
      <c r="BA837" t="e">
        <f>VLOOKUP(Таблица91112282710[[#This Row],[Название ПД3 для согласования]],ТаблПодрГазпром[],2,FALSE)</f>
        <v>#N/A</v>
      </c>
      <c r="BB837" s="6"/>
      <c r="BC837" t="e">
        <f>VLOOKUP(Таблица91112282710[[#This Row],[Название ПД4 для согласования]],ТаблПодрГазпром[],2,FALSE)</f>
        <v>#N/A</v>
      </c>
      <c r="BD837" s="6"/>
      <c r="BE837" t="e">
        <f>VLOOKUP(Таблица91112282710[[#This Row],[Название ПД5 для согласования]],ТаблПодрГазпром[],2,FALSE)</f>
        <v>#N/A</v>
      </c>
      <c r="BF837" s="2"/>
      <c r="BG837" s="12"/>
      <c r="BH837" s="12"/>
      <c r="BI837" s="6"/>
      <c r="BJ837" t="e">
        <f>VLOOKUP(Таблица91112282710[[#This Row],[Название направления закупки]],ТаблНапрЗакуп[],2,FALSE)</f>
        <v>#N/A</v>
      </c>
      <c r="BK837" s="14"/>
      <c r="BL837" s="44" t="e">
        <f>VLOOKUP(Таблица91112282710[[#This Row],[Наименование подразделения-заявителя закупки (только для закупок ОАО "Газпром")]],ТаблПодрГазпром[],2,FALSE)</f>
        <v>#N/A</v>
      </c>
      <c r="BM837" s="14"/>
    </row>
    <row r="838" spans="1:65" x14ac:dyDescent="0.25">
      <c r="A838" s="2"/>
      <c r="B838" s="16"/>
      <c r="C838" s="6"/>
      <c r="D838" t="e">
        <f>VLOOKUP(Таблица91112282710[[#This Row],[Название документа, основания для закупки]],ТаблОснЗакуп[],2,FALSE)</f>
        <v>#N/A</v>
      </c>
      <c r="E838" s="2"/>
      <c r="F838" s="6"/>
      <c r="G838" s="41" t="e">
        <f>VLOOKUP(Таблица91112282710[[#This Row],[ Название раздела Плана]],ТаблРазделПлана4[],2,FALSE)</f>
        <v>#N/A</v>
      </c>
      <c r="H838" s="14"/>
      <c r="I838" s="14"/>
      <c r="J838" s="17"/>
      <c r="K838" s="17"/>
      <c r="L838" s="52"/>
      <c r="M838" s="51" t="e">
        <f>VLOOKUP(Таблица91112282710[[#This Row],[Предмет закупки для учета исключений  в годовом объеме закупок (Код исключения СМСП)]],ТаблИсключ,2,FALSE)</f>
        <v>#N/A</v>
      </c>
      <c r="N838" s="20"/>
      <c r="O838" s="12"/>
      <c r="P838" s="37"/>
      <c r="Q838" s="12"/>
      <c r="R838" s="12"/>
      <c r="S838" s="12"/>
      <c r="T838" s="16" t="e">
        <f>VLOOKUP(Таблица91112282710[[#This Row],[Ставка НДС]],ТаблицаСтавкиНДС[],2,FALSE)</f>
        <v>#N/A</v>
      </c>
      <c r="U838" s="6"/>
      <c r="V838" t="e">
        <f>VLOOKUP(Таблица91112282710[[#This Row],[Название источника финансирования]],ТаблИстФинанс[],2,FALSE)</f>
        <v>#N/A</v>
      </c>
      <c r="W838" s="2"/>
      <c r="X838" s="14"/>
      <c r="Y838" s="13"/>
      <c r="Z838" s="13"/>
      <c r="AA838" s="13"/>
      <c r="AB838" s="13"/>
      <c r="AC838" s="17"/>
      <c r="AD838" s="17"/>
      <c r="AE838" s="20"/>
      <c r="AF838" s="20"/>
      <c r="AG838" s="6"/>
      <c r="AH838" t="e">
        <f>VLOOKUP(Таблица91112282710[[#This Row],[Название способа закупки]],ТаблСпосЗакуп[],2,FALSE)</f>
        <v>#N/A</v>
      </c>
      <c r="AI838" s="6"/>
      <c r="AJ838" t="e">
        <f>VLOOKUP(Таблица91112282710[[#This Row],[Название формы конкурентной закупки]],ТаблФормЗакуп[],2,FALSE)</f>
        <v>#N/A</v>
      </c>
      <c r="AM838" s="14"/>
      <c r="AN838" s="14"/>
      <c r="AO838" s="15"/>
      <c r="AP838" s="14"/>
      <c r="AQ838" s="14"/>
      <c r="AR838" s="14"/>
      <c r="AT838" s="2"/>
      <c r="AV838" s="6"/>
      <c r="AW838" t="e">
        <f>VLOOKUP(Таблица91112282710[[#This Row],[Название ПД1 для согласования]],ТаблПодрГазпром[],2,FALSE)</f>
        <v>#N/A</v>
      </c>
      <c r="AX838" s="6"/>
      <c r="AY838" t="e">
        <f>VLOOKUP(Таблица91112282710[[#This Row],[Название ПД2 для согласования]],ТаблПодрГазпром[],2,FALSE)</f>
        <v>#N/A</v>
      </c>
      <c r="AZ838" s="6"/>
      <c r="BA838" t="e">
        <f>VLOOKUP(Таблица91112282710[[#This Row],[Название ПД3 для согласования]],ТаблПодрГазпром[],2,FALSE)</f>
        <v>#N/A</v>
      </c>
      <c r="BB838" s="6"/>
      <c r="BC838" t="e">
        <f>VLOOKUP(Таблица91112282710[[#This Row],[Название ПД4 для согласования]],ТаблПодрГазпром[],2,FALSE)</f>
        <v>#N/A</v>
      </c>
      <c r="BD838" s="6"/>
      <c r="BE838" t="e">
        <f>VLOOKUP(Таблица91112282710[[#This Row],[Название ПД5 для согласования]],ТаблПодрГазпром[],2,FALSE)</f>
        <v>#N/A</v>
      </c>
      <c r="BF838" s="2"/>
      <c r="BG838" s="12"/>
      <c r="BH838" s="12"/>
      <c r="BI838" s="6"/>
      <c r="BJ838" t="e">
        <f>VLOOKUP(Таблица91112282710[[#This Row],[Название направления закупки]],ТаблНапрЗакуп[],2,FALSE)</f>
        <v>#N/A</v>
      </c>
      <c r="BK838" s="14"/>
      <c r="BL838" s="43" t="e">
        <f>VLOOKUP(Таблица91112282710[[#This Row],[Наименование подразделения-заявителя закупки (только для закупок ОАО "Газпром")]],ТаблПодрГазпром[],2,FALSE)</f>
        <v>#N/A</v>
      </c>
      <c r="BM838" s="14"/>
    </row>
    <row r="839" spans="1:65" x14ac:dyDescent="0.25">
      <c r="A839" s="2"/>
      <c r="B839" s="16"/>
      <c r="C839" s="6"/>
      <c r="D839" t="e">
        <f>VLOOKUP(Таблица91112282710[[#This Row],[Название документа, основания для закупки]],ТаблОснЗакуп[],2,FALSE)</f>
        <v>#N/A</v>
      </c>
      <c r="E839" s="2"/>
      <c r="F839" s="6"/>
      <c r="G839" s="41" t="e">
        <f>VLOOKUP(Таблица91112282710[[#This Row],[ Название раздела Плана]],ТаблРазделПлана4[],2,FALSE)</f>
        <v>#N/A</v>
      </c>
      <c r="H839" s="14"/>
      <c r="I839" s="14"/>
      <c r="J839" s="17"/>
      <c r="K839" s="17"/>
      <c r="L839" s="52"/>
      <c r="M839" s="51" t="e">
        <f>VLOOKUP(Таблица91112282710[[#This Row],[Предмет закупки для учета исключений  в годовом объеме закупок (Код исключения СМСП)]],ТаблИсключ,2,FALSE)</f>
        <v>#N/A</v>
      </c>
      <c r="N839" s="20"/>
      <c r="O839" s="12"/>
      <c r="P839" s="37"/>
      <c r="Q839" s="12"/>
      <c r="R839" s="12"/>
      <c r="S839" s="12"/>
      <c r="T839" s="16" t="e">
        <f>VLOOKUP(Таблица91112282710[[#This Row],[Ставка НДС]],ТаблицаСтавкиНДС[],2,FALSE)</f>
        <v>#N/A</v>
      </c>
      <c r="U839" s="6"/>
      <c r="V839" t="e">
        <f>VLOOKUP(Таблица91112282710[[#This Row],[Название источника финансирования]],ТаблИстФинанс[],2,FALSE)</f>
        <v>#N/A</v>
      </c>
      <c r="W839" s="2"/>
      <c r="X839" s="14"/>
      <c r="Y839" s="13"/>
      <c r="Z839" s="13"/>
      <c r="AA839" s="13"/>
      <c r="AB839" s="13"/>
      <c r="AC839" s="17"/>
      <c r="AD839" s="17"/>
      <c r="AE839" s="20"/>
      <c r="AF839" s="20"/>
      <c r="AG839" s="6"/>
      <c r="AH839" t="e">
        <f>VLOOKUP(Таблица91112282710[[#This Row],[Название способа закупки]],ТаблСпосЗакуп[],2,FALSE)</f>
        <v>#N/A</v>
      </c>
      <c r="AI839" s="6"/>
      <c r="AJ839" t="e">
        <f>VLOOKUP(Таблица91112282710[[#This Row],[Название формы конкурентной закупки]],ТаблФормЗакуп[],2,FALSE)</f>
        <v>#N/A</v>
      </c>
      <c r="AM839" s="14"/>
      <c r="AN839" s="14"/>
      <c r="AO839" s="15"/>
      <c r="AP839" s="14"/>
      <c r="AQ839" s="14"/>
      <c r="AR839" s="14"/>
      <c r="AT839" s="2"/>
      <c r="AV839" s="6"/>
      <c r="AW839" t="e">
        <f>VLOOKUP(Таблица91112282710[[#This Row],[Название ПД1 для согласования]],ТаблПодрГазпром[],2,FALSE)</f>
        <v>#N/A</v>
      </c>
      <c r="AX839" s="6"/>
      <c r="AY839" t="e">
        <f>VLOOKUP(Таблица91112282710[[#This Row],[Название ПД2 для согласования]],ТаблПодрГазпром[],2,FALSE)</f>
        <v>#N/A</v>
      </c>
      <c r="AZ839" s="6"/>
      <c r="BA839" t="e">
        <f>VLOOKUP(Таблица91112282710[[#This Row],[Название ПД3 для согласования]],ТаблПодрГазпром[],2,FALSE)</f>
        <v>#N/A</v>
      </c>
      <c r="BB839" s="6"/>
      <c r="BC839" t="e">
        <f>VLOOKUP(Таблица91112282710[[#This Row],[Название ПД4 для согласования]],ТаблПодрГазпром[],2,FALSE)</f>
        <v>#N/A</v>
      </c>
      <c r="BD839" s="6"/>
      <c r="BE839" t="e">
        <f>VLOOKUP(Таблица91112282710[[#This Row],[Название ПД5 для согласования]],ТаблПодрГазпром[],2,FALSE)</f>
        <v>#N/A</v>
      </c>
      <c r="BF839" s="2"/>
      <c r="BG839" s="12"/>
      <c r="BH839" s="12"/>
      <c r="BI839" s="6"/>
      <c r="BJ839" t="e">
        <f>VLOOKUP(Таблица91112282710[[#This Row],[Название направления закупки]],ТаблНапрЗакуп[],2,FALSE)</f>
        <v>#N/A</v>
      </c>
      <c r="BK839" s="14"/>
      <c r="BL839" s="44" t="e">
        <f>VLOOKUP(Таблица91112282710[[#This Row],[Наименование подразделения-заявителя закупки (только для закупок ОАО "Газпром")]],ТаблПодрГазпром[],2,FALSE)</f>
        <v>#N/A</v>
      </c>
      <c r="BM839" s="14"/>
    </row>
    <row r="840" spans="1:65" x14ac:dyDescent="0.25">
      <c r="A840" s="2"/>
      <c r="B840" s="16"/>
      <c r="C840" s="6"/>
      <c r="D840" t="e">
        <f>VLOOKUP(Таблица91112282710[[#This Row],[Название документа, основания для закупки]],ТаблОснЗакуп[],2,FALSE)</f>
        <v>#N/A</v>
      </c>
      <c r="E840" s="2"/>
      <c r="F840" s="6"/>
      <c r="G840" s="41" t="e">
        <f>VLOOKUP(Таблица91112282710[[#This Row],[ Название раздела Плана]],ТаблРазделПлана4[],2,FALSE)</f>
        <v>#N/A</v>
      </c>
      <c r="H840" s="14"/>
      <c r="I840" s="14"/>
      <c r="J840" s="17"/>
      <c r="K840" s="17"/>
      <c r="L840" s="52"/>
      <c r="M840" s="51" t="e">
        <f>VLOOKUP(Таблица91112282710[[#This Row],[Предмет закупки для учета исключений  в годовом объеме закупок (Код исключения СМСП)]],ТаблИсключ,2,FALSE)</f>
        <v>#N/A</v>
      </c>
      <c r="N840" s="20"/>
      <c r="O840" s="12"/>
      <c r="P840" s="37"/>
      <c r="Q840" s="12"/>
      <c r="R840" s="12"/>
      <c r="S840" s="12"/>
      <c r="T840" s="16" t="e">
        <f>VLOOKUP(Таблица91112282710[[#This Row],[Ставка НДС]],ТаблицаСтавкиНДС[],2,FALSE)</f>
        <v>#N/A</v>
      </c>
      <c r="U840" s="6"/>
      <c r="V840" t="e">
        <f>VLOOKUP(Таблица91112282710[[#This Row],[Название источника финансирования]],ТаблИстФинанс[],2,FALSE)</f>
        <v>#N/A</v>
      </c>
      <c r="W840" s="2"/>
      <c r="X840" s="14"/>
      <c r="Y840" s="13"/>
      <c r="Z840" s="13"/>
      <c r="AA840" s="13"/>
      <c r="AB840" s="13"/>
      <c r="AC840" s="17"/>
      <c r="AD840" s="17"/>
      <c r="AE840" s="20"/>
      <c r="AF840" s="20"/>
      <c r="AG840" s="6"/>
      <c r="AH840" t="e">
        <f>VLOOKUP(Таблица91112282710[[#This Row],[Название способа закупки]],ТаблСпосЗакуп[],2,FALSE)</f>
        <v>#N/A</v>
      </c>
      <c r="AI840" s="6"/>
      <c r="AJ840" t="e">
        <f>VLOOKUP(Таблица91112282710[[#This Row],[Название формы конкурентной закупки]],ТаблФормЗакуп[],2,FALSE)</f>
        <v>#N/A</v>
      </c>
      <c r="AM840" s="14"/>
      <c r="AN840" s="14"/>
      <c r="AO840" s="15"/>
      <c r="AP840" s="14"/>
      <c r="AQ840" s="14"/>
      <c r="AR840" s="14"/>
      <c r="AT840" s="2"/>
      <c r="AV840" s="6"/>
      <c r="AW840" t="e">
        <f>VLOOKUP(Таблица91112282710[[#This Row],[Название ПД1 для согласования]],ТаблПодрГазпром[],2,FALSE)</f>
        <v>#N/A</v>
      </c>
      <c r="AX840" s="6"/>
      <c r="AY840" t="e">
        <f>VLOOKUP(Таблица91112282710[[#This Row],[Название ПД2 для согласования]],ТаблПодрГазпром[],2,FALSE)</f>
        <v>#N/A</v>
      </c>
      <c r="AZ840" s="6"/>
      <c r="BA840" t="e">
        <f>VLOOKUP(Таблица91112282710[[#This Row],[Название ПД3 для согласования]],ТаблПодрГазпром[],2,FALSE)</f>
        <v>#N/A</v>
      </c>
      <c r="BB840" s="6"/>
      <c r="BC840" t="e">
        <f>VLOOKUP(Таблица91112282710[[#This Row],[Название ПД4 для согласования]],ТаблПодрГазпром[],2,FALSE)</f>
        <v>#N/A</v>
      </c>
      <c r="BD840" s="6"/>
      <c r="BE840" t="e">
        <f>VLOOKUP(Таблица91112282710[[#This Row],[Название ПД5 для согласования]],ТаблПодрГазпром[],2,FALSE)</f>
        <v>#N/A</v>
      </c>
      <c r="BF840" s="2"/>
      <c r="BG840" s="12"/>
      <c r="BH840" s="12"/>
      <c r="BI840" s="6"/>
      <c r="BJ840" t="e">
        <f>VLOOKUP(Таблица91112282710[[#This Row],[Название направления закупки]],ТаблНапрЗакуп[],2,FALSE)</f>
        <v>#N/A</v>
      </c>
      <c r="BK840" s="14"/>
      <c r="BL840" s="43" t="e">
        <f>VLOOKUP(Таблица91112282710[[#This Row],[Наименование подразделения-заявителя закупки (только для закупок ОАО "Газпром")]],ТаблПодрГазпром[],2,FALSE)</f>
        <v>#N/A</v>
      </c>
      <c r="BM840" s="14"/>
    </row>
    <row r="841" spans="1:65" x14ac:dyDescent="0.25">
      <c r="A841" s="2"/>
      <c r="B841" s="16"/>
      <c r="C841" s="6"/>
      <c r="D841" t="e">
        <f>VLOOKUP(Таблица91112282710[[#This Row],[Название документа, основания для закупки]],ТаблОснЗакуп[],2,FALSE)</f>
        <v>#N/A</v>
      </c>
      <c r="E841" s="2"/>
      <c r="F841" s="6"/>
      <c r="G841" s="41" t="e">
        <f>VLOOKUP(Таблица91112282710[[#This Row],[ Название раздела Плана]],ТаблРазделПлана4[],2,FALSE)</f>
        <v>#N/A</v>
      </c>
      <c r="H841" s="14"/>
      <c r="I841" s="14"/>
      <c r="J841" s="17"/>
      <c r="K841" s="17"/>
      <c r="L841" s="52"/>
      <c r="M841" s="51" t="e">
        <f>VLOOKUP(Таблица91112282710[[#This Row],[Предмет закупки для учета исключений  в годовом объеме закупок (Код исключения СМСП)]],ТаблИсключ,2,FALSE)</f>
        <v>#N/A</v>
      </c>
      <c r="N841" s="20"/>
      <c r="O841" s="12"/>
      <c r="P841" s="37"/>
      <c r="Q841" s="12"/>
      <c r="R841" s="12"/>
      <c r="S841" s="12"/>
      <c r="T841" s="16" t="e">
        <f>VLOOKUP(Таблица91112282710[[#This Row],[Ставка НДС]],ТаблицаСтавкиНДС[],2,FALSE)</f>
        <v>#N/A</v>
      </c>
      <c r="U841" s="6"/>
      <c r="V841" t="e">
        <f>VLOOKUP(Таблица91112282710[[#This Row],[Название источника финансирования]],ТаблИстФинанс[],2,FALSE)</f>
        <v>#N/A</v>
      </c>
      <c r="W841" s="2"/>
      <c r="X841" s="14"/>
      <c r="Y841" s="13"/>
      <c r="Z841" s="13"/>
      <c r="AA841" s="13"/>
      <c r="AB841" s="13"/>
      <c r="AC841" s="17"/>
      <c r="AD841" s="17"/>
      <c r="AE841" s="20"/>
      <c r="AF841" s="20"/>
      <c r="AG841" s="6"/>
      <c r="AH841" t="e">
        <f>VLOOKUP(Таблица91112282710[[#This Row],[Название способа закупки]],ТаблСпосЗакуп[],2,FALSE)</f>
        <v>#N/A</v>
      </c>
      <c r="AI841" s="6"/>
      <c r="AJ841" t="e">
        <f>VLOOKUP(Таблица91112282710[[#This Row],[Название формы конкурентной закупки]],ТаблФормЗакуп[],2,FALSE)</f>
        <v>#N/A</v>
      </c>
      <c r="AM841" s="14"/>
      <c r="AN841" s="14"/>
      <c r="AO841" s="15"/>
      <c r="AP841" s="14"/>
      <c r="AQ841" s="14"/>
      <c r="AR841" s="14"/>
      <c r="AT841" s="2"/>
      <c r="AV841" s="6"/>
      <c r="AW841" t="e">
        <f>VLOOKUP(Таблица91112282710[[#This Row],[Название ПД1 для согласования]],ТаблПодрГазпром[],2,FALSE)</f>
        <v>#N/A</v>
      </c>
      <c r="AX841" s="6"/>
      <c r="AY841" t="e">
        <f>VLOOKUP(Таблица91112282710[[#This Row],[Название ПД2 для согласования]],ТаблПодрГазпром[],2,FALSE)</f>
        <v>#N/A</v>
      </c>
      <c r="AZ841" s="6"/>
      <c r="BA841" t="e">
        <f>VLOOKUP(Таблица91112282710[[#This Row],[Название ПД3 для согласования]],ТаблПодрГазпром[],2,FALSE)</f>
        <v>#N/A</v>
      </c>
      <c r="BB841" s="6"/>
      <c r="BC841" t="e">
        <f>VLOOKUP(Таблица91112282710[[#This Row],[Название ПД4 для согласования]],ТаблПодрГазпром[],2,FALSE)</f>
        <v>#N/A</v>
      </c>
      <c r="BD841" s="6"/>
      <c r="BE841" t="e">
        <f>VLOOKUP(Таблица91112282710[[#This Row],[Название ПД5 для согласования]],ТаблПодрГазпром[],2,FALSE)</f>
        <v>#N/A</v>
      </c>
      <c r="BF841" s="2"/>
      <c r="BG841" s="12"/>
      <c r="BH841" s="12"/>
      <c r="BI841" s="6"/>
      <c r="BJ841" t="e">
        <f>VLOOKUP(Таблица91112282710[[#This Row],[Название направления закупки]],ТаблНапрЗакуп[],2,FALSE)</f>
        <v>#N/A</v>
      </c>
      <c r="BK841" s="14"/>
      <c r="BL841" s="44" t="e">
        <f>VLOOKUP(Таблица91112282710[[#This Row],[Наименование подразделения-заявителя закупки (только для закупок ОАО "Газпром")]],ТаблПодрГазпром[],2,FALSE)</f>
        <v>#N/A</v>
      </c>
      <c r="BM841" s="14"/>
    </row>
    <row r="842" spans="1:65" x14ac:dyDescent="0.25">
      <c r="A842" s="2"/>
      <c r="B842" s="16"/>
      <c r="C842" s="6"/>
      <c r="D842" t="e">
        <f>VLOOKUP(Таблица91112282710[[#This Row],[Название документа, основания для закупки]],ТаблОснЗакуп[],2,FALSE)</f>
        <v>#N/A</v>
      </c>
      <c r="E842" s="2"/>
      <c r="F842" s="6"/>
      <c r="G842" s="41" t="e">
        <f>VLOOKUP(Таблица91112282710[[#This Row],[ Название раздела Плана]],ТаблРазделПлана4[],2,FALSE)</f>
        <v>#N/A</v>
      </c>
      <c r="H842" s="14"/>
      <c r="I842" s="14"/>
      <c r="J842" s="17"/>
      <c r="K842" s="17"/>
      <c r="L842" s="52"/>
      <c r="M842" s="51" t="e">
        <f>VLOOKUP(Таблица91112282710[[#This Row],[Предмет закупки для учета исключений  в годовом объеме закупок (Код исключения СМСП)]],ТаблИсключ,2,FALSE)</f>
        <v>#N/A</v>
      </c>
      <c r="N842" s="20"/>
      <c r="O842" s="12"/>
      <c r="P842" s="37"/>
      <c r="Q842" s="12"/>
      <c r="R842" s="12"/>
      <c r="S842" s="12"/>
      <c r="T842" s="16" t="e">
        <f>VLOOKUP(Таблица91112282710[[#This Row],[Ставка НДС]],ТаблицаСтавкиНДС[],2,FALSE)</f>
        <v>#N/A</v>
      </c>
      <c r="U842" s="6"/>
      <c r="V842" t="e">
        <f>VLOOKUP(Таблица91112282710[[#This Row],[Название источника финансирования]],ТаблИстФинанс[],2,FALSE)</f>
        <v>#N/A</v>
      </c>
      <c r="W842" s="2"/>
      <c r="X842" s="14"/>
      <c r="Y842" s="13"/>
      <c r="Z842" s="13"/>
      <c r="AA842" s="13"/>
      <c r="AB842" s="13"/>
      <c r="AC842" s="17"/>
      <c r="AD842" s="17"/>
      <c r="AE842" s="20"/>
      <c r="AF842" s="20"/>
      <c r="AG842" s="6"/>
      <c r="AH842" t="e">
        <f>VLOOKUP(Таблица91112282710[[#This Row],[Название способа закупки]],ТаблСпосЗакуп[],2,FALSE)</f>
        <v>#N/A</v>
      </c>
      <c r="AI842" s="6"/>
      <c r="AJ842" t="e">
        <f>VLOOKUP(Таблица91112282710[[#This Row],[Название формы конкурентной закупки]],ТаблФормЗакуп[],2,FALSE)</f>
        <v>#N/A</v>
      </c>
      <c r="AM842" s="14"/>
      <c r="AN842" s="14"/>
      <c r="AO842" s="15"/>
      <c r="AP842" s="14"/>
      <c r="AQ842" s="14"/>
      <c r="AR842" s="14"/>
      <c r="AT842" s="2"/>
      <c r="AV842" s="6"/>
      <c r="AW842" t="e">
        <f>VLOOKUP(Таблица91112282710[[#This Row],[Название ПД1 для согласования]],ТаблПодрГазпром[],2,FALSE)</f>
        <v>#N/A</v>
      </c>
      <c r="AX842" s="6"/>
      <c r="AY842" t="e">
        <f>VLOOKUP(Таблица91112282710[[#This Row],[Название ПД2 для согласования]],ТаблПодрГазпром[],2,FALSE)</f>
        <v>#N/A</v>
      </c>
      <c r="AZ842" s="6"/>
      <c r="BA842" t="e">
        <f>VLOOKUP(Таблица91112282710[[#This Row],[Название ПД3 для согласования]],ТаблПодрГазпром[],2,FALSE)</f>
        <v>#N/A</v>
      </c>
      <c r="BB842" s="6"/>
      <c r="BC842" t="e">
        <f>VLOOKUP(Таблица91112282710[[#This Row],[Название ПД4 для согласования]],ТаблПодрГазпром[],2,FALSE)</f>
        <v>#N/A</v>
      </c>
      <c r="BD842" s="6"/>
      <c r="BE842" t="e">
        <f>VLOOKUP(Таблица91112282710[[#This Row],[Название ПД5 для согласования]],ТаблПодрГазпром[],2,FALSE)</f>
        <v>#N/A</v>
      </c>
      <c r="BF842" s="2"/>
      <c r="BG842" s="12"/>
      <c r="BH842" s="12"/>
      <c r="BI842" s="6"/>
      <c r="BJ842" t="e">
        <f>VLOOKUP(Таблица91112282710[[#This Row],[Название направления закупки]],ТаблНапрЗакуп[],2,FALSE)</f>
        <v>#N/A</v>
      </c>
      <c r="BK842" s="14"/>
      <c r="BL842" s="43" t="e">
        <f>VLOOKUP(Таблица91112282710[[#This Row],[Наименование подразделения-заявителя закупки (только для закупок ОАО "Газпром")]],ТаблПодрГазпром[],2,FALSE)</f>
        <v>#N/A</v>
      </c>
      <c r="BM842" s="14"/>
    </row>
    <row r="843" spans="1:65" x14ac:dyDescent="0.25">
      <c r="A843" s="2"/>
      <c r="B843" s="16"/>
      <c r="C843" s="6"/>
      <c r="D843" t="e">
        <f>VLOOKUP(Таблица91112282710[[#This Row],[Название документа, основания для закупки]],ТаблОснЗакуп[],2,FALSE)</f>
        <v>#N/A</v>
      </c>
      <c r="E843" s="2"/>
      <c r="F843" s="6"/>
      <c r="G843" s="41" t="e">
        <f>VLOOKUP(Таблица91112282710[[#This Row],[ Название раздела Плана]],ТаблРазделПлана4[],2,FALSE)</f>
        <v>#N/A</v>
      </c>
      <c r="H843" s="14"/>
      <c r="I843" s="14"/>
      <c r="J843" s="17"/>
      <c r="K843" s="17"/>
      <c r="L843" s="52"/>
      <c r="M843" s="51" t="e">
        <f>VLOOKUP(Таблица91112282710[[#This Row],[Предмет закупки для учета исключений  в годовом объеме закупок (Код исключения СМСП)]],ТаблИсключ,2,FALSE)</f>
        <v>#N/A</v>
      </c>
      <c r="N843" s="20"/>
      <c r="O843" s="12"/>
      <c r="P843" s="37"/>
      <c r="Q843" s="12"/>
      <c r="R843" s="12"/>
      <c r="S843" s="12"/>
      <c r="T843" s="16" t="e">
        <f>VLOOKUP(Таблица91112282710[[#This Row],[Ставка НДС]],ТаблицаСтавкиНДС[],2,FALSE)</f>
        <v>#N/A</v>
      </c>
      <c r="U843" s="6"/>
      <c r="V843" t="e">
        <f>VLOOKUP(Таблица91112282710[[#This Row],[Название источника финансирования]],ТаблИстФинанс[],2,FALSE)</f>
        <v>#N/A</v>
      </c>
      <c r="W843" s="2"/>
      <c r="X843" s="14"/>
      <c r="Y843" s="13"/>
      <c r="Z843" s="13"/>
      <c r="AA843" s="13"/>
      <c r="AB843" s="13"/>
      <c r="AC843" s="17"/>
      <c r="AD843" s="17"/>
      <c r="AE843" s="20"/>
      <c r="AF843" s="20"/>
      <c r="AG843" s="6"/>
      <c r="AH843" t="e">
        <f>VLOOKUP(Таблица91112282710[[#This Row],[Название способа закупки]],ТаблСпосЗакуп[],2,FALSE)</f>
        <v>#N/A</v>
      </c>
      <c r="AI843" s="6"/>
      <c r="AJ843" t="e">
        <f>VLOOKUP(Таблица91112282710[[#This Row],[Название формы конкурентной закупки]],ТаблФормЗакуп[],2,FALSE)</f>
        <v>#N/A</v>
      </c>
      <c r="AM843" s="14"/>
      <c r="AN843" s="14"/>
      <c r="AO843" s="15"/>
      <c r="AP843" s="14"/>
      <c r="AQ843" s="14"/>
      <c r="AR843" s="14"/>
      <c r="AT843" s="2"/>
      <c r="AV843" s="6"/>
      <c r="AW843" t="e">
        <f>VLOOKUP(Таблица91112282710[[#This Row],[Название ПД1 для согласования]],ТаблПодрГазпром[],2,FALSE)</f>
        <v>#N/A</v>
      </c>
      <c r="AX843" s="6"/>
      <c r="AY843" t="e">
        <f>VLOOKUP(Таблица91112282710[[#This Row],[Название ПД2 для согласования]],ТаблПодрГазпром[],2,FALSE)</f>
        <v>#N/A</v>
      </c>
      <c r="AZ843" s="6"/>
      <c r="BA843" t="e">
        <f>VLOOKUP(Таблица91112282710[[#This Row],[Название ПД3 для согласования]],ТаблПодрГазпром[],2,FALSE)</f>
        <v>#N/A</v>
      </c>
      <c r="BB843" s="6"/>
      <c r="BC843" t="e">
        <f>VLOOKUP(Таблица91112282710[[#This Row],[Название ПД4 для согласования]],ТаблПодрГазпром[],2,FALSE)</f>
        <v>#N/A</v>
      </c>
      <c r="BD843" s="6"/>
      <c r="BE843" t="e">
        <f>VLOOKUP(Таблица91112282710[[#This Row],[Название ПД5 для согласования]],ТаблПодрГазпром[],2,FALSE)</f>
        <v>#N/A</v>
      </c>
      <c r="BF843" s="2"/>
      <c r="BG843" s="12"/>
      <c r="BH843" s="12"/>
      <c r="BI843" s="6"/>
      <c r="BJ843" t="e">
        <f>VLOOKUP(Таблица91112282710[[#This Row],[Название направления закупки]],ТаблНапрЗакуп[],2,FALSE)</f>
        <v>#N/A</v>
      </c>
      <c r="BK843" s="14"/>
      <c r="BL843" s="44" t="e">
        <f>VLOOKUP(Таблица91112282710[[#This Row],[Наименование подразделения-заявителя закупки (только для закупок ОАО "Газпром")]],ТаблПодрГазпром[],2,FALSE)</f>
        <v>#N/A</v>
      </c>
      <c r="BM843" s="14"/>
    </row>
    <row r="844" spans="1:65" x14ac:dyDescent="0.25">
      <c r="A844" s="2"/>
      <c r="B844" s="16"/>
      <c r="C844" s="6"/>
      <c r="D844" t="e">
        <f>VLOOKUP(Таблица91112282710[[#This Row],[Название документа, основания для закупки]],ТаблОснЗакуп[],2,FALSE)</f>
        <v>#N/A</v>
      </c>
      <c r="E844" s="2"/>
      <c r="F844" s="6"/>
      <c r="G844" s="41" t="e">
        <f>VLOOKUP(Таблица91112282710[[#This Row],[ Название раздела Плана]],ТаблРазделПлана4[],2,FALSE)</f>
        <v>#N/A</v>
      </c>
      <c r="H844" s="14"/>
      <c r="I844" s="14"/>
      <c r="J844" s="17"/>
      <c r="K844" s="17"/>
      <c r="L844" s="52"/>
      <c r="M844" s="51" t="e">
        <f>VLOOKUP(Таблица91112282710[[#This Row],[Предмет закупки для учета исключений  в годовом объеме закупок (Код исключения СМСП)]],ТаблИсключ,2,FALSE)</f>
        <v>#N/A</v>
      </c>
      <c r="N844" s="20"/>
      <c r="O844" s="12"/>
      <c r="P844" s="37"/>
      <c r="Q844" s="12"/>
      <c r="R844" s="12"/>
      <c r="S844" s="12"/>
      <c r="T844" s="16" t="e">
        <f>VLOOKUP(Таблица91112282710[[#This Row],[Ставка НДС]],ТаблицаСтавкиНДС[],2,FALSE)</f>
        <v>#N/A</v>
      </c>
      <c r="U844" s="6"/>
      <c r="V844" t="e">
        <f>VLOOKUP(Таблица91112282710[[#This Row],[Название источника финансирования]],ТаблИстФинанс[],2,FALSE)</f>
        <v>#N/A</v>
      </c>
      <c r="W844" s="2"/>
      <c r="X844" s="14"/>
      <c r="Y844" s="13"/>
      <c r="Z844" s="13"/>
      <c r="AA844" s="13"/>
      <c r="AB844" s="13"/>
      <c r="AC844" s="17"/>
      <c r="AD844" s="17"/>
      <c r="AE844" s="20"/>
      <c r="AF844" s="20"/>
      <c r="AG844" s="6"/>
      <c r="AH844" t="e">
        <f>VLOOKUP(Таблица91112282710[[#This Row],[Название способа закупки]],ТаблСпосЗакуп[],2,FALSE)</f>
        <v>#N/A</v>
      </c>
      <c r="AI844" s="6"/>
      <c r="AJ844" t="e">
        <f>VLOOKUP(Таблица91112282710[[#This Row],[Название формы конкурентной закупки]],ТаблФормЗакуп[],2,FALSE)</f>
        <v>#N/A</v>
      </c>
      <c r="AM844" s="14"/>
      <c r="AN844" s="14"/>
      <c r="AO844" s="15"/>
      <c r="AP844" s="14"/>
      <c r="AQ844" s="14"/>
      <c r="AR844" s="14"/>
      <c r="AT844" s="2"/>
      <c r="AV844" s="6"/>
      <c r="AW844" t="e">
        <f>VLOOKUP(Таблица91112282710[[#This Row],[Название ПД1 для согласования]],ТаблПодрГазпром[],2,FALSE)</f>
        <v>#N/A</v>
      </c>
      <c r="AX844" s="6"/>
      <c r="AY844" t="e">
        <f>VLOOKUP(Таблица91112282710[[#This Row],[Название ПД2 для согласования]],ТаблПодрГазпром[],2,FALSE)</f>
        <v>#N/A</v>
      </c>
      <c r="AZ844" s="6"/>
      <c r="BA844" t="e">
        <f>VLOOKUP(Таблица91112282710[[#This Row],[Название ПД3 для согласования]],ТаблПодрГазпром[],2,FALSE)</f>
        <v>#N/A</v>
      </c>
      <c r="BB844" s="6"/>
      <c r="BC844" t="e">
        <f>VLOOKUP(Таблица91112282710[[#This Row],[Название ПД4 для согласования]],ТаблПодрГазпром[],2,FALSE)</f>
        <v>#N/A</v>
      </c>
      <c r="BD844" s="6"/>
      <c r="BE844" t="e">
        <f>VLOOKUP(Таблица91112282710[[#This Row],[Название ПД5 для согласования]],ТаблПодрГазпром[],2,FALSE)</f>
        <v>#N/A</v>
      </c>
      <c r="BF844" s="2"/>
      <c r="BG844" s="12"/>
      <c r="BH844" s="12"/>
      <c r="BI844" s="6"/>
      <c r="BJ844" t="e">
        <f>VLOOKUP(Таблица91112282710[[#This Row],[Название направления закупки]],ТаблНапрЗакуп[],2,FALSE)</f>
        <v>#N/A</v>
      </c>
      <c r="BK844" s="14"/>
      <c r="BL844" s="43" t="e">
        <f>VLOOKUP(Таблица91112282710[[#This Row],[Наименование подразделения-заявителя закупки (только для закупок ОАО "Газпром")]],ТаблПодрГазпром[],2,FALSE)</f>
        <v>#N/A</v>
      </c>
      <c r="BM844" s="14"/>
    </row>
    <row r="845" spans="1:65" x14ac:dyDescent="0.25">
      <c r="A845" s="2"/>
      <c r="B845" s="16"/>
      <c r="C845" s="6"/>
      <c r="D845" t="e">
        <f>VLOOKUP(Таблица91112282710[[#This Row],[Название документа, основания для закупки]],ТаблОснЗакуп[],2,FALSE)</f>
        <v>#N/A</v>
      </c>
      <c r="E845" s="2"/>
      <c r="F845" s="6"/>
      <c r="G845" s="41" t="e">
        <f>VLOOKUP(Таблица91112282710[[#This Row],[ Название раздела Плана]],ТаблРазделПлана4[],2,FALSE)</f>
        <v>#N/A</v>
      </c>
      <c r="H845" s="14"/>
      <c r="I845" s="14"/>
      <c r="J845" s="17"/>
      <c r="K845" s="17"/>
      <c r="L845" s="52"/>
      <c r="M845" s="51" t="e">
        <f>VLOOKUP(Таблица91112282710[[#This Row],[Предмет закупки для учета исключений  в годовом объеме закупок (Код исключения СМСП)]],ТаблИсключ,2,FALSE)</f>
        <v>#N/A</v>
      </c>
      <c r="N845" s="20"/>
      <c r="O845" s="12"/>
      <c r="P845" s="37"/>
      <c r="Q845" s="12"/>
      <c r="R845" s="12"/>
      <c r="S845" s="12"/>
      <c r="T845" s="16" t="e">
        <f>VLOOKUP(Таблица91112282710[[#This Row],[Ставка НДС]],ТаблицаСтавкиНДС[],2,FALSE)</f>
        <v>#N/A</v>
      </c>
      <c r="U845" s="6"/>
      <c r="V845" t="e">
        <f>VLOOKUP(Таблица91112282710[[#This Row],[Название источника финансирования]],ТаблИстФинанс[],2,FALSE)</f>
        <v>#N/A</v>
      </c>
      <c r="W845" s="2"/>
      <c r="X845" s="14"/>
      <c r="Y845" s="13"/>
      <c r="Z845" s="13"/>
      <c r="AA845" s="13"/>
      <c r="AB845" s="13"/>
      <c r="AC845" s="17"/>
      <c r="AD845" s="17"/>
      <c r="AE845" s="20"/>
      <c r="AF845" s="20"/>
      <c r="AG845" s="6"/>
      <c r="AH845" t="e">
        <f>VLOOKUP(Таблица91112282710[[#This Row],[Название способа закупки]],ТаблСпосЗакуп[],2,FALSE)</f>
        <v>#N/A</v>
      </c>
      <c r="AI845" s="6"/>
      <c r="AJ845" t="e">
        <f>VLOOKUP(Таблица91112282710[[#This Row],[Название формы конкурентной закупки]],ТаблФормЗакуп[],2,FALSE)</f>
        <v>#N/A</v>
      </c>
      <c r="AM845" s="14"/>
      <c r="AN845" s="14"/>
      <c r="AO845" s="15"/>
      <c r="AP845" s="14"/>
      <c r="AQ845" s="14"/>
      <c r="AR845" s="14"/>
      <c r="AT845" s="2"/>
      <c r="AV845" s="6"/>
      <c r="AW845" t="e">
        <f>VLOOKUP(Таблица91112282710[[#This Row],[Название ПД1 для согласования]],ТаблПодрГазпром[],2,FALSE)</f>
        <v>#N/A</v>
      </c>
      <c r="AX845" s="6"/>
      <c r="AY845" t="e">
        <f>VLOOKUP(Таблица91112282710[[#This Row],[Название ПД2 для согласования]],ТаблПодрГазпром[],2,FALSE)</f>
        <v>#N/A</v>
      </c>
      <c r="AZ845" s="6"/>
      <c r="BA845" t="e">
        <f>VLOOKUP(Таблица91112282710[[#This Row],[Название ПД3 для согласования]],ТаблПодрГазпром[],2,FALSE)</f>
        <v>#N/A</v>
      </c>
      <c r="BB845" s="6"/>
      <c r="BC845" t="e">
        <f>VLOOKUP(Таблица91112282710[[#This Row],[Название ПД4 для согласования]],ТаблПодрГазпром[],2,FALSE)</f>
        <v>#N/A</v>
      </c>
      <c r="BD845" s="6"/>
      <c r="BE845" t="e">
        <f>VLOOKUP(Таблица91112282710[[#This Row],[Название ПД5 для согласования]],ТаблПодрГазпром[],2,FALSE)</f>
        <v>#N/A</v>
      </c>
      <c r="BF845" s="2"/>
      <c r="BG845" s="12"/>
      <c r="BH845" s="12"/>
      <c r="BI845" s="6"/>
      <c r="BJ845" t="e">
        <f>VLOOKUP(Таблица91112282710[[#This Row],[Название направления закупки]],ТаблНапрЗакуп[],2,FALSE)</f>
        <v>#N/A</v>
      </c>
      <c r="BK845" s="14"/>
      <c r="BL845" s="44" t="e">
        <f>VLOOKUP(Таблица91112282710[[#This Row],[Наименование подразделения-заявителя закупки (только для закупок ОАО "Газпром")]],ТаблПодрГазпром[],2,FALSE)</f>
        <v>#N/A</v>
      </c>
      <c r="BM845" s="14"/>
    </row>
    <row r="846" spans="1:65" x14ac:dyDescent="0.25">
      <c r="A846" s="2"/>
      <c r="B846" s="16"/>
      <c r="C846" s="6"/>
      <c r="D846" t="e">
        <f>VLOOKUP(Таблица91112282710[[#This Row],[Название документа, основания для закупки]],ТаблОснЗакуп[],2,FALSE)</f>
        <v>#N/A</v>
      </c>
      <c r="E846" s="2"/>
      <c r="F846" s="6"/>
      <c r="G846" s="41" t="e">
        <f>VLOOKUP(Таблица91112282710[[#This Row],[ Название раздела Плана]],ТаблРазделПлана4[],2,FALSE)</f>
        <v>#N/A</v>
      </c>
      <c r="H846" s="14"/>
      <c r="I846" s="14"/>
      <c r="J846" s="17"/>
      <c r="K846" s="17"/>
      <c r="L846" s="52"/>
      <c r="M846" s="51" t="e">
        <f>VLOOKUP(Таблица91112282710[[#This Row],[Предмет закупки для учета исключений  в годовом объеме закупок (Код исключения СМСП)]],ТаблИсключ,2,FALSE)</f>
        <v>#N/A</v>
      </c>
      <c r="N846" s="20"/>
      <c r="O846" s="12"/>
      <c r="P846" s="37"/>
      <c r="Q846" s="12"/>
      <c r="R846" s="12"/>
      <c r="S846" s="12"/>
      <c r="T846" s="16" t="e">
        <f>VLOOKUP(Таблица91112282710[[#This Row],[Ставка НДС]],ТаблицаСтавкиНДС[],2,FALSE)</f>
        <v>#N/A</v>
      </c>
      <c r="U846" s="6"/>
      <c r="V846" t="e">
        <f>VLOOKUP(Таблица91112282710[[#This Row],[Название источника финансирования]],ТаблИстФинанс[],2,FALSE)</f>
        <v>#N/A</v>
      </c>
      <c r="W846" s="2"/>
      <c r="X846" s="14"/>
      <c r="Y846" s="13"/>
      <c r="Z846" s="13"/>
      <c r="AA846" s="13"/>
      <c r="AB846" s="13"/>
      <c r="AC846" s="17"/>
      <c r="AD846" s="17"/>
      <c r="AE846" s="20"/>
      <c r="AF846" s="20"/>
      <c r="AG846" s="6"/>
      <c r="AH846" t="e">
        <f>VLOOKUP(Таблица91112282710[[#This Row],[Название способа закупки]],ТаблСпосЗакуп[],2,FALSE)</f>
        <v>#N/A</v>
      </c>
      <c r="AI846" s="6"/>
      <c r="AJ846" t="e">
        <f>VLOOKUP(Таблица91112282710[[#This Row],[Название формы конкурентной закупки]],ТаблФормЗакуп[],2,FALSE)</f>
        <v>#N/A</v>
      </c>
      <c r="AM846" s="14"/>
      <c r="AN846" s="14"/>
      <c r="AO846" s="15"/>
      <c r="AP846" s="14"/>
      <c r="AQ846" s="14"/>
      <c r="AR846" s="14"/>
      <c r="AT846" s="2"/>
      <c r="AV846" s="6"/>
      <c r="AW846" t="e">
        <f>VLOOKUP(Таблица91112282710[[#This Row],[Название ПД1 для согласования]],ТаблПодрГазпром[],2,FALSE)</f>
        <v>#N/A</v>
      </c>
      <c r="AX846" s="6"/>
      <c r="AY846" t="e">
        <f>VLOOKUP(Таблица91112282710[[#This Row],[Название ПД2 для согласования]],ТаблПодрГазпром[],2,FALSE)</f>
        <v>#N/A</v>
      </c>
      <c r="AZ846" s="6"/>
      <c r="BA846" t="e">
        <f>VLOOKUP(Таблица91112282710[[#This Row],[Название ПД3 для согласования]],ТаблПодрГазпром[],2,FALSE)</f>
        <v>#N/A</v>
      </c>
      <c r="BB846" s="6"/>
      <c r="BC846" t="e">
        <f>VLOOKUP(Таблица91112282710[[#This Row],[Название ПД4 для согласования]],ТаблПодрГазпром[],2,FALSE)</f>
        <v>#N/A</v>
      </c>
      <c r="BD846" s="6"/>
      <c r="BE846" t="e">
        <f>VLOOKUP(Таблица91112282710[[#This Row],[Название ПД5 для согласования]],ТаблПодрГазпром[],2,FALSE)</f>
        <v>#N/A</v>
      </c>
      <c r="BF846" s="2"/>
      <c r="BG846" s="12"/>
      <c r="BH846" s="12"/>
      <c r="BI846" s="6"/>
      <c r="BJ846" t="e">
        <f>VLOOKUP(Таблица91112282710[[#This Row],[Название направления закупки]],ТаблНапрЗакуп[],2,FALSE)</f>
        <v>#N/A</v>
      </c>
      <c r="BK846" s="14"/>
      <c r="BL846" s="43" t="e">
        <f>VLOOKUP(Таблица91112282710[[#This Row],[Наименование подразделения-заявителя закупки (только для закупок ОАО "Газпром")]],ТаблПодрГазпром[],2,FALSE)</f>
        <v>#N/A</v>
      </c>
      <c r="BM846" s="14"/>
    </row>
    <row r="847" spans="1:65" x14ac:dyDescent="0.25">
      <c r="A847" s="2"/>
      <c r="B847" s="16"/>
      <c r="C847" s="6"/>
      <c r="D847" t="e">
        <f>VLOOKUP(Таблица91112282710[[#This Row],[Название документа, основания для закупки]],ТаблОснЗакуп[],2,FALSE)</f>
        <v>#N/A</v>
      </c>
      <c r="E847" s="2"/>
      <c r="F847" s="6"/>
      <c r="G847" s="41" t="e">
        <f>VLOOKUP(Таблица91112282710[[#This Row],[ Название раздела Плана]],ТаблРазделПлана4[],2,FALSE)</f>
        <v>#N/A</v>
      </c>
      <c r="H847" s="14"/>
      <c r="I847" s="14"/>
      <c r="J847" s="17"/>
      <c r="K847" s="17"/>
      <c r="L847" s="52"/>
      <c r="M847" s="51" t="e">
        <f>VLOOKUP(Таблица91112282710[[#This Row],[Предмет закупки для учета исключений  в годовом объеме закупок (Код исключения СМСП)]],ТаблИсключ,2,FALSE)</f>
        <v>#N/A</v>
      </c>
      <c r="N847" s="20"/>
      <c r="O847" s="12"/>
      <c r="P847" s="37"/>
      <c r="Q847" s="12"/>
      <c r="R847" s="12"/>
      <c r="S847" s="12"/>
      <c r="T847" s="16" t="e">
        <f>VLOOKUP(Таблица91112282710[[#This Row],[Ставка НДС]],ТаблицаСтавкиНДС[],2,FALSE)</f>
        <v>#N/A</v>
      </c>
      <c r="U847" s="6"/>
      <c r="V847" t="e">
        <f>VLOOKUP(Таблица91112282710[[#This Row],[Название источника финансирования]],ТаблИстФинанс[],2,FALSE)</f>
        <v>#N/A</v>
      </c>
      <c r="W847" s="2"/>
      <c r="X847" s="14"/>
      <c r="Y847" s="13"/>
      <c r="Z847" s="13"/>
      <c r="AA847" s="13"/>
      <c r="AB847" s="13"/>
      <c r="AC847" s="17"/>
      <c r="AD847" s="17"/>
      <c r="AE847" s="20"/>
      <c r="AF847" s="20"/>
      <c r="AG847" s="6"/>
      <c r="AH847" t="e">
        <f>VLOOKUP(Таблица91112282710[[#This Row],[Название способа закупки]],ТаблСпосЗакуп[],2,FALSE)</f>
        <v>#N/A</v>
      </c>
      <c r="AI847" s="6"/>
      <c r="AJ847" t="e">
        <f>VLOOKUP(Таблица91112282710[[#This Row],[Название формы конкурентной закупки]],ТаблФормЗакуп[],2,FALSE)</f>
        <v>#N/A</v>
      </c>
      <c r="AM847" s="14"/>
      <c r="AN847" s="14"/>
      <c r="AO847" s="15"/>
      <c r="AP847" s="14"/>
      <c r="AQ847" s="14"/>
      <c r="AR847" s="14"/>
      <c r="AT847" s="2"/>
      <c r="AV847" s="6"/>
      <c r="AW847" t="e">
        <f>VLOOKUP(Таблица91112282710[[#This Row],[Название ПД1 для согласования]],ТаблПодрГазпром[],2,FALSE)</f>
        <v>#N/A</v>
      </c>
      <c r="AX847" s="6"/>
      <c r="AY847" t="e">
        <f>VLOOKUP(Таблица91112282710[[#This Row],[Название ПД2 для согласования]],ТаблПодрГазпром[],2,FALSE)</f>
        <v>#N/A</v>
      </c>
      <c r="AZ847" s="6"/>
      <c r="BA847" t="e">
        <f>VLOOKUP(Таблица91112282710[[#This Row],[Название ПД3 для согласования]],ТаблПодрГазпром[],2,FALSE)</f>
        <v>#N/A</v>
      </c>
      <c r="BB847" s="6"/>
      <c r="BC847" t="e">
        <f>VLOOKUP(Таблица91112282710[[#This Row],[Название ПД4 для согласования]],ТаблПодрГазпром[],2,FALSE)</f>
        <v>#N/A</v>
      </c>
      <c r="BD847" s="6"/>
      <c r="BE847" t="e">
        <f>VLOOKUP(Таблица91112282710[[#This Row],[Название ПД5 для согласования]],ТаблПодрГазпром[],2,FALSE)</f>
        <v>#N/A</v>
      </c>
      <c r="BF847" s="2"/>
      <c r="BG847" s="12"/>
      <c r="BH847" s="12"/>
      <c r="BI847" s="6"/>
      <c r="BJ847" t="e">
        <f>VLOOKUP(Таблица91112282710[[#This Row],[Название направления закупки]],ТаблНапрЗакуп[],2,FALSE)</f>
        <v>#N/A</v>
      </c>
      <c r="BK847" s="14"/>
      <c r="BL847" s="44" t="e">
        <f>VLOOKUP(Таблица91112282710[[#This Row],[Наименование подразделения-заявителя закупки (только для закупок ОАО "Газпром")]],ТаблПодрГазпром[],2,FALSE)</f>
        <v>#N/A</v>
      </c>
      <c r="BM847" s="14"/>
    </row>
    <row r="848" spans="1:65" x14ac:dyDescent="0.25">
      <c r="A848" s="2"/>
      <c r="B848" s="16"/>
      <c r="C848" s="6"/>
      <c r="D848" t="e">
        <f>VLOOKUP(Таблица91112282710[[#This Row],[Название документа, основания для закупки]],ТаблОснЗакуп[],2,FALSE)</f>
        <v>#N/A</v>
      </c>
      <c r="E848" s="2"/>
      <c r="F848" s="6"/>
      <c r="G848" s="41" t="e">
        <f>VLOOKUP(Таблица91112282710[[#This Row],[ Название раздела Плана]],ТаблРазделПлана4[],2,FALSE)</f>
        <v>#N/A</v>
      </c>
      <c r="H848" s="14"/>
      <c r="I848" s="14"/>
      <c r="J848" s="17"/>
      <c r="K848" s="17"/>
      <c r="L848" s="52"/>
      <c r="M848" s="51" t="e">
        <f>VLOOKUP(Таблица91112282710[[#This Row],[Предмет закупки для учета исключений  в годовом объеме закупок (Код исключения СМСП)]],ТаблИсключ,2,FALSE)</f>
        <v>#N/A</v>
      </c>
      <c r="N848" s="20"/>
      <c r="O848" s="12"/>
      <c r="P848" s="37"/>
      <c r="Q848" s="12"/>
      <c r="R848" s="12"/>
      <c r="S848" s="12"/>
      <c r="T848" s="16" t="e">
        <f>VLOOKUP(Таблица91112282710[[#This Row],[Ставка НДС]],ТаблицаСтавкиНДС[],2,FALSE)</f>
        <v>#N/A</v>
      </c>
      <c r="U848" s="6"/>
      <c r="V848" t="e">
        <f>VLOOKUP(Таблица91112282710[[#This Row],[Название источника финансирования]],ТаблИстФинанс[],2,FALSE)</f>
        <v>#N/A</v>
      </c>
      <c r="W848" s="2"/>
      <c r="X848" s="14"/>
      <c r="Y848" s="13"/>
      <c r="Z848" s="13"/>
      <c r="AA848" s="13"/>
      <c r="AB848" s="13"/>
      <c r="AC848" s="17"/>
      <c r="AD848" s="17"/>
      <c r="AE848" s="20"/>
      <c r="AF848" s="20"/>
      <c r="AG848" s="6"/>
      <c r="AH848" t="e">
        <f>VLOOKUP(Таблица91112282710[[#This Row],[Название способа закупки]],ТаблСпосЗакуп[],2,FALSE)</f>
        <v>#N/A</v>
      </c>
      <c r="AI848" s="6"/>
      <c r="AJ848" t="e">
        <f>VLOOKUP(Таблица91112282710[[#This Row],[Название формы конкурентной закупки]],ТаблФормЗакуп[],2,FALSE)</f>
        <v>#N/A</v>
      </c>
      <c r="AM848" s="14"/>
      <c r="AN848" s="14"/>
      <c r="AO848" s="15"/>
      <c r="AP848" s="14"/>
      <c r="AQ848" s="14"/>
      <c r="AR848" s="14"/>
      <c r="AT848" s="2"/>
      <c r="AV848" s="6"/>
      <c r="AW848" t="e">
        <f>VLOOKUP(Таблица91112282710[[#This Row],[Название ПД1 для согласования]],ТаблПодрГазпром[],2,FALSE)</f>
        <v>#N/A</v>
      </c>
      <c r="AX848" s="6"/>
      <c r="AY848" t="e">
        <f>VLOOKUP(Таблица91112282710[[#This Row],[Название ПД2 для согласования]],ТаблПодрГазпром[],2,FALSE)</f>
        <v>#N/A</v>
      </c>
      <c r="AZ848" s="6"/>
      <c r="BA848" t="e">
        <f>VLOOKUP(Таблица91112282710[[#This Row],[Название ПД3 для согласования]],ТаблПодрГазпром[],2,FALSE)</f>
        <v>#N/A</v>
      </c>
      <c r="BB848" s="6"/>
      <c r="BC848" t="e">
        <f>VLOOKUP(Таблица91112282710[[#This Row],[Название ПД4 для согласования]],ТаблПодрГазпром[],2,FALSE)</f>
        <v>#N/A</v>
      </c>
      <c r="BD848" s="6"/>
      <c r="BE848" t="e">
        <f>VLOOKUP(Таблица91112282710[[#This Row],[Название ПД5 для согласования]],ТаблПодрГазпром[],2,FALSE)</f>
        <v>#N/A</v>
      </c>
      <c r="BF848" s="2"/>
      <c r="BG848" s="12"/>
      <c r="BH848" s="12"/>
      <c r="BI848" s="6"/>
      <c r="BJ848" t="e">
        <f>VLOOKUP(Таблица91112282710[[#This Row],[Название направления закупки]],ТаблНапрЗакуп[],2,FALSE)</f>
        <v>#N/A</v>
      </c>
      <c r="BK848" s="14"/>
      <c r="BL848" s="43" t="e">
        <f>VLOOKUP(Таблица91112282710[[#This Row],[Наименование подразделения-заявителя закупки (только для закупок ОАО "Газпром")]],ТаблПодрГазпром[],2,FALSE)</f>
        <v>#N/A</v>
      </c>
      <c r="BM848" s="14"/>
    </row>
    <row r="849" spans="1:65" x14ac:dyDescent="0.25">
      <c r="A849" s="2"/>
      <c r="B849" s="16"/>
      <c r="C849" s="6"/>
      <c r="D849" t="e">
        <f>VLOOKUP(Таблица91112282710[[#This Row],[Название документа, основания для закупки]],ТаблОснЗакуп[],2,FALSE)</f>
        <v>#N/A</v>
      </c>
      <c r="E849" s="2"/>
      <c r="F849" s="6"/>
      <c r="G849" s="41" t="e">
        <f>VLOOKUP(Таблица91112282710[[#This Row],[ Название раздела Плана]],ТаблРазделПлана4[],2,FALSE)</f>
        <v>#N/A</v>
      </c>
      <c r="H849" s="14"/>
      <c r="I849" s="14"/>
      <c r="J849" s="17"/>
      <c r="K849" s="17"/>
      <c r="L849" s="52"/>
      <c r="M849" s="51" t="e">
        <f>VLOOKUP(Таблица91112282710[[#This Row],[Предмет закупки для учета исключений  в годовом объеме закупок (Код исключения СМСП)]],ТаблИсключ,2,FALSE)</f>
        <v>#N/A</v>
      </c>
      <c r="N849" s="20"/>
      <c r="O849" s="12"/>
      <c r="P849" s="37"/>
      <c r="Q849" s="12"/>
      <c r="R849" s="12"/>
      <c r="S849" s="12"/>
      <c r="T849" s="16" t="e">
        <f>VLOOKUP(Таблица91112282710[[#This Row],[Ставка НДС]],ТаблицаСтавкиНДС[],2,FALSE)</f>
        <v>#N/A</v>
      </c>
      <c r="U849" s="6"/>
      <c r="V849" t="e">
        <f>VLOOKUP(Таблица91112282710[[#This Row],[Название источника финансирования]],ТаблИстФинанс[],2,FALSE)</f>
        <v>#N/A</v>
      </c>
      <c r="W849" s="2"/>
      <c r="X849" s="14"/>
      <c r="Y849" s="13"/>
      <c r="Z849" s="13"/>
      <c r="AA849" s="13"/>
      <c r="AB849" s="13"/>
      <c r="AC849" s="17"/>
      <c r="AD849" s="17"/>
      <c r="AE849" s="20"/>
      <c r="AF849" s="20"/>
      <c r="AG849" s="6"/>
      <c r="AH849" t="e">
        <f>VLOOKUP(Таблица91112282710[[#This Row],[Название способа закупки]],ТаблСпосЗакуп[],2,FALSE)</f>
        <v>#N/A</v>
      </c>
      <c r="AI849" s="6"/>
      <c r="AJ849" t="e">
        <f>VLOOKUP(Таблица91112282710[[#This Row],[Название формы конкурентной закупки]],ТаблФормЗакуп[],2,FALSE)</f>
        <v>#N/A</v>
      </c>
      <c r="AM849" s="14"/>
      <c r="AN849" s="14"/>
      <c r="AO849" s="15"/>
      <c r="AP849" s="14"/>
      <c r="AQ849" s="14"/>
      <c r="AR849" s="14"/>
      <c r="AT849" s="2"/>
      <c r="AV849" s="6"/>
      <c r="AW849" t="e">
        <f>VLOOKUP(Таблица91112282710[[#This Row],[Название ПД1 для согласования]],ТаблПодрГазпром[],2,FALSE)</f>
        <v>#N/A</v>
      </c>
      <c r="AX849" s="6"/>
      <c r="AY849" t="e">
        <f>VLOOKUP(Таблица91112282710[[#This Row],[Название ПД2 для согласования]],ТаблПодрГазпром[],2,FALSE)</f>
        <v>#N/A</v>
      </c>
      <c r="AZ849" s="6"/>
      <c r="BA849" t="e">
        <f>VLOOKUP(Таблица91112282710[[#This Row],[Название ПД3 для согласования]],ТаблПодрГазпром[],2,FALSE)</f>
        <v>#N/A</v>
      </c>
      <c r="BB849" s="6"/>
      <c r="BC849" t="e">
        <f>VLOOKUP(Таблица91112282710[[#This Row],[Название ПД4 для согласования]],ТаблПодрГазпром[],2,FALSE)</f>
        <v>#N/A</v>
      </c>
      <c r="BD849" s="6"/>
      <c r="BE849" t="e">
        <f>VLOOKUP(Таблица91112282710[[#This Row],[Название ПД5 для согласования]],ТаблПодрГазпром[],2,FALSE)</f>
        <v>#N/A</v>
      </c>
      <c r="BF849" s="2"/>
      <c r="BG849" s="12"/>
      <c r="BH849" s="12"/>
      <c r="BI849" s="6"/>
      <c r="BJ849" t="e">
        <f>VLOOKUP(Таблица91112282710[[#This Row],[Название направления закупки]],ТаблНапрЗакуп[],2,FALSE)</f>
        <v>#N/A</v>
      </c>
      <c r="BK849" s="14"/>
      <c r="BL849" s="44" t="e">
        <f>VLOOKUP(Таблица91112282710[[#This Row],[Наименование подразделения-заявителя закупки (только для закупок ОАО "Газпром")]],ТаблПодрГазпром[],2,FALSE)</f>
        <v>#N/A</v>
      </c>
      <c r="BM849" s="14"/>
    </row>
    <row r="850" spans="1:65" x14ac:dyDescent="0.25">
      <c r="A850" s="2"/>
      <c r="B850" s="16"/>
      <c r="C850" s="6"/>
      <c r="D850" t="e">
        <f>VLOOKUP(Таблица91112282710[[#This Row],[Название документа, основания для закупки]],ТаблОснЗакуп[],2,FALSE)</f>
        <v>#N/A</v>
      </c>
      <c r="E850" s="2"/>
      <c r="F850" s="6"/>
      <c r="G850" s="41" t="e">
        <f>VLOOKUP(Таблица91112282710[[#This Row],[ Название раздела Плана]],ТаблРазделПлана4[],2,FALSE)</f>
        <v>#N/A</v>
      </c>
      <c r="H850" s="14"/>
      <c r="I850" s="14"/>
      <c r="J850" s="17"/>
      <c r="K850" s="17"/>
      <c r="L850" s="52"/>
      <c r="M850" s="51" t="e">
        <f>VLOOKUP(Таблица91112282710[[#This Row],[Предмет закупки для учета исключений  в годовом объеме закупок (Код исключения СМСП)]],ТаблИсключ,2,FALSE)</f>
        <v>#N/A</v>
      </c>
      <c r="N850" s="20"/>
      <c r="O850" s="12"/>
      <c r="P850" s="37"/>
      <c r="Q850" s="12"/>
      <c r="R850" s="12"/>
      <c r="S850" s="12"/>
      <c r="T850" s="16" t="e">
        <f>VLOOKUP(Таблица91112282710[[#This Row],[Ставка НДС]],ТаблицаСтавкиНДС[],2,FALSE)</f>
        <v>#N/A</v>
      </c>
      <c r="U850" s="6"/>
      <c r="V850" t="e">
        <f>VLOOKUP(Таблица91112282710[[#This Row],[Название источника финансирования]],ТаблИстФинанс[],2,FALSE)</f>
        <v>#N/A</v>
      </c>
      <c r="W850" s="2"/>
      <c r="X850" s="14"/>
      <c r="Y850" s="13"/>
      <c r="Z850" s="13"/>
      <c r="AA850" s="13"/>
      <c r="AB850" s="13"/>
      <c r="AC850" s="17"/>
      <c r="AD850" s="17"/>
      <c r="AE850" s="20"/>
      <c r="AF850" s="20"/>
      <c r="AG850" s="6"/>
      <c r="AH850" t="e">
        <f>VLOOKUP(Таблица91112282710[[#This Row],[Название способа закупки]],ТаблСпосЗакуп[],2,FALSE)</f>
        <v>#N/A</v>
      </c>
      <c r="AI850" s="6"/>
      <c r="AJ850" t="e">
        <f>VLOOKUP(Таблица91112282710[[#This Row],[Название формы конкурентной закупки]],ТаблФормЗакуп[],2,FALSE)</f>
        <v>#N/A</v>
      </c>
      <c r="AM850" s="14"/>
      <c r="AN850" s="14"/>
      <c r="AO850" s="15"/>
      <c r="AP850" s="14"/>
      <c r="AQ850" s="14"/>
      <c r="AR850" s="14"/>
      <c r="AT850" s="2"/>
      <c r="AV850" s="6"/>
      <c r="AW850" t="e">
        <f>VLOOKUP(Таблица91112282710[[#This Row],[Название ПД1 для согласования]],ТаблПодрГазпром[],2,FALSE)</f>
        <v>#N/A</v>
      </c>
      <c r="AX850" s="6"/>
      <c r="AY850" t="e">
        <f>VLOOKUP(Таблица91112282710[[#This Row],[Название ПД2 для согласования]],ТаблПодрГазпром[],2,FALSE)</f>
        <v>#N/A</v>
      </c>
      <c r="AZ850" s="6"/>
      <c r="BA850" t="e">
        <f>VLOOKUP(Таблица91112282710[[#This Row],[Название ПД3 для согласования]],ТаблПодрГазпром[],2,FALSE)</f>
        <v>#N/A</v>
      </c>
      <c r="BB850" s="6"/>
      <c r="BC850" t="e">
        <f>VLOOKUP(Таблица91112282710[[#This Row],[Название ПД4 для согласования]],ТаблПодрГазпром[],2,FALSE)</f>
        <v>#N/A</v>
      </c>
      <c r="BD850" s="6"/>
      <c r="BE850" t="e">
        <f>VLOOKUP(Таблица91112282710[[#This Row],[Название ПД5 для согласования]],ТаблПодрГазпром[],2,FALSE)</f>
        <v>#N/A</v>
      </c>
      <c r="BF850" s="2"/>
      <c r="BG850" s="12"/>
      <c r="BH850" s="12"/>
      <c r="BI850" s="6"/>
      <c r="BJ850" t="e">
        <f>VLOOKUP(Таблица91112282710[[#This Row],[Название направления закупки]],ТаблНапрЗакуп[],2,FALSE)</f>
        <v>#N/A</v>
      </c>
      <c r="BK850" s="14"/>
      <c r="BL850" s="43" t="e">
        <f>VLOOKUP(Таблица91112282710[[#This Row],[Наименование подразделения-заявителя закупки (только для закупок ОАО "Газпром")]],ТаблПодрГазпром[],2,FALSE)</f>
        <v>#N/A</v>
      </c>
      <c r="BM850" s="14"/>
    </row>
    <row r="851" spans="1:65" x14ac:dyDescent="0.25">
      <c r="A851" s="2"/>
      <c r="B851" s="16"/>
      <c r="C851" s="6"/>
      <c r="D851" t="e">
        <f>VLOOKUP(Таблица91112282710[[#This Row],[Название документа, основания для закупки]],ТаблОснЗакуп[],2,FALSE)</f>
        <v>#N/A</v>
      </c>
      <c r="E851" s="2"/>
      <c r="F851" s="6"/>
      <c r="G851" s="41" t="e">
        <f>VLOOKUP(Таблица91112282710[[#This Row],[ Название раздела Плана]],ТаблРазделПлана4[],2,FALSE)</f>
        <v>#N/A</v>
      </c>
      <c r="H851" s="14"/>
      <c r="I851" s="14"/>
      <c r="J851" s="17"/>
      <c r="K851" s="17"/>
      <c r="L851" s="52"/>
      <c r="M851" s="51" t="e">
        <f>VLOOKUP(Таблица91112282710[[#This Row],[Предмет закупки для учета исключений  в годовом объеме закупок (Код исключения СМСП)]],ТаблИсключ,2,FALSE)</f>
        <v>#N/A</v>
      </c>
      <c r="N851" s="20"/>
      <c r="O851" s="12"/>
      <c r="P851" s="37"/>
      <c r="Q851" s="12"/>
      <c r="R851" s="12"/>
      <c r="S851" s="12"/>
      <c r="T851" s="16" t="e">
        <f>VLOOKUP(Таблица91112282710[[#This Row],[Ставка НДС]],ТаблицаСтавкиНДС[],2,FALSE)</f>
        <v>#N/A</v>
      </c>
      <c r="U851" s="6"/>
      <c r="V851" t="e">
        <f>VLOOKUP(Таблица91112282710[[#This Row],[Название источника финансирования]],ТаблИстФинанс[],2,FALSE)</f>
        <v>#N/A</v>
      </c>
      <c r="W851" s="2"/>
      <c r="X851" s="14"/>
      <c r="Y851" s="13"/>
      <c r="Z851" s="13"/>
      <c r="AA851" s="13"/>
      <c r="AB851" s="13"/>
      <c r="AC851" s="17"/>
      <c r="AD851" s="17"/>
      <c r="AE851" s="20"/>
      <c r="AF851" s="20"/>
      <c r="AG851" s="6"/>
      <c r="AH851" t="e">
        <f>VLOOKUP(Таблица91112282710[[#This Row],[Название способа закупки]],ТаблСпосЗакуп[],2,FALSE)</f>
        <v>#N/A</v>
      </c>
      <c r="AI851" s="6"/>
      <c r="AJ851" t="e">
        <f>VLOOKUP(Таблица91112282710[[#This Row],[Название формы конкурентной закупки]],ТаблФормЗакуп[],2,FALSE)</f>
        <v>#N/A</v>
      </c>
      <c r="AM851" s="14"/>
      <c r="AN851" s="14"/>
      <c r="AO851" s="15"/>
      <c r="AP851" s="14"/>
      <c r="AQ851" s="14"/>
      <c r="AR851" s="14"/>
      <c r="AT851" s="2"/>
      <c r="AV851" s="6"/>
      <c r="AW851" t="e">
        <f>VLOOKUP(Таблица91112282710[[#This Row],[Название ПД1 для согласования]],ТаблПодрГазпром[],2,FALSE)</f>
        <v>#N/A</v>
      </c>
      <c r="AX851" s="6"/>
      <c r="AY851" t="e">
        <f>VLOOKUP(Таблица91112282710[[#This Row],[Название ПД2 для согласования]],ТаблПодрГазпром[],2,FALSE)</f>
        <v>#N/A</v>
      </c>
      <c r="AZ851" s="6"/>
      <c r="BA851" t="e">
        <f>VLOOKUP(Таблица91112282710[[#This Row],[Название ПД3 для согласования]],ТаблПодрГазпром[],2,FALSE)</f>
        <v>#N/A</v>
      </c>
      <c r="BB851" s="6"/>
      <c r="BC851" t="e">
        <f>VLOOKUP(Таблица91112282710[[#This Row],[Название ПД4 для согласования]],ТаблПодрГазпром[],2,FALSE)</f>
        <v>#N/A</v>
      </c>
      <c r="BD851" s="6"/>
      <c r="BE851" t="e">
        <f>VLOOKUP(Таблица91112282710[[#This Row],[Название ПД5 для согласования]],ТаблПодрГазпром[],2,FALSE)</f>
        <v>#N/A</v>
      </c>
      <c r="BF851" s="2"/>
      <c r="BG851" s="12"/>
      <c r="BH851" s="12"/>
      <c r="BI851" s="6"/>
      <c r="BJ851" t="e">
        <f>VLOOKUP(Таблица91112282710[[#This Row],[Название направления закупки]],ТаблНапрЗакуп[],2,FALSE)</f>
        <v>#N/A</v>
      </c>
      <c r="BK851" s="14"/>
      <c r="BL851" s="44" t="e">
        <f>VLOOKUP(Таблица91112282710[[#This Row],[Наименование подразделения-заявителя закупки (только для закупок ОАО "Газпром")]],ТаблПодрГазпром[],2,FALSE)</f>
        <v>#N/A</v>
      </c>
      <c r="BM851" s="14"/>
    </row>
    <row r="852" spans="1:65" x14ac:dyDescent="0.25">
      <c r="A852" s="2"/>
      <c r="B852" s="16"/>
      <c r="C852" s="6"/>
      <c r="D852" t="e">
        <f>VLOOKUP(Таблица91112282710[[#This Row],[Название документа, основания для закупки]],ТаблОснЗакуп[],2,FALSE)</f>
        <v>#N/A</v>
      </c>
      <c r="E852" s="2"/>
      <c r="F852" s="6"/>
      <c r="G852" s="41" t="e">
        <f>VLOOKUP(Таблица91112282710[[#This Row],[ Название раздела Плана]],ТаблРазделПлана4[],2,FALSE)</f>
        <v>#N/A</v>
      </c>
      <c r="H852" s="14"/>
      <c r="I852" s="14"/>
      <c r="J852" s="17"/>
      <c r="K852" s="17"/>
      <c r="L852" s="52"/>
      <c r="M852" s="51" t="e">
        <f>VLOOKUP(Таблица91112282710[[#This Row],[Предмет закупки для учета исключений  в годовом объеме закупок (Код исключения СМСП)]],ТаблИсключ,2,FALSE)</f>
        <v>#N/A</v>
      </c>
      <c r="N852" s="20"/>
      <c r="O852" s="12"/>
      <c r="P852" s="37"/>
      <c r="Q852" s="12"/>
      <c r="R852" s="12"/>
      <c r="S852" s="12"/>
      <c r="T852" s="16" t="e">
        <f>VLOOKUP(Таблица91112282710[[#This Row],[Ставка НДС]],ТаблицаСтавкиНДС[],2,FALSE)</f>
        <v>#N/A</v>
      </c>
      <c r="U852" s="6"/>
      <c r="V852" t="e">
        <f>VLOOKUP(Таблица91112282710[[#This Row],[Название источника финансирования]],ТаблИстФинанс[],2,FALSE)</f>
        <v>#N/A</v>
      </c>
      <c r="W852" s="2"/>
      <c r="X852" s="14"/>
      <c r="Y852" s="13"/>
      <c r="Z852" s="13"/>
      <c r="AA852" s="13"/>
      <c r="AB852" s="13"/>
      <c r="AC852" s="17"/>
      <c r="AD852" s="17"/>
      <c r="AE852" s="20"/>
      <c r="AF852" s="20"/>
      <c r="AG852" s="6"/>
      <c r="AH852" t="e">
        <f>VLOOKUP(Таблица91112282710[[#This Row],[Название способа закупки]],ТаблСпосЗакуп[],2,FALSE)</f>
        <v>#N/A</v>
      </c>
      <c r="AI852" s="6"/>
      <c r="AJ852" t="e">
        <f>VLOOKUP(Таблица91112282710[[#This Row],[Название формы конкурентной закупки]],ТаблФормЗакуп[],2,FALSE)</f>
        <v>#N/A</v>
      </c>
      <c r="AM852" s="14"/>
      <c r="AN852" s="14"/>
      <c r="AO852" s="15"/>
      <c r="AP852" s="14"/>
      <c r="AQ852" s="14"/>
      <c r="AR852" s="14"/>
      <c r="AT852" s="2"/>
      <c r="AV852" s="6"/>
      <c r="AW852" t="e">
        <f>VLOOKUP(Таблица91112282710[[#This Row],[Название ПД1 для согласования]],ТаблПодрГазпром[],2,FALSE)</f>
        <v>#N/A</v>
      </c>
      <c r="AX852" s="6"/>
      <c r="AY852" t="e">
        <f>VLOOKUP(Таблица91112282710[[#This Row],[Название ПД2 для согласования]],ТаблПодрГазпром[],2,FALSE)</f>
        <v>#N/A</v>
      </c>
      <c r="AZ852" s="6"/>
      <c r="BA852" t="e">
        <f>VLOOKUP(Таблица91112282710[[#This Row],[Название ПД3 для согласования]],ТаблПодрГазпром[],2,FALSE)</f>
        <v>#N/A</v>
      </c>
      <c r="BB852" s="6"/>
      <c r="BC852" t="e">
        <f>VLOOKUP(Таблица91112282710[[#This Row],[Название ПД4 для согласования]],ТаблПодрГазпром[],2,FALSE)</f>
        <v>#N/A</v>
      </c>
      <c r="BD852" s="6"/>
      <c r="BE852" t="e">
        <f>VLOOKUP(Таблица91112282710[[#This Row],[Название ПД5 для согласования]],ТаблПодрГазпром[],2,FALSE)</f>
        <v>#N/A</v>
      </c>
      <c r="BF852" s="2"/>
      <c r="BG852" s="12"/>
      <c r="BH852" s="12"/>
      <c r="BI852" s="6"/>
      <c r="BJ852" t="e">
        <f>VLOOKUP(Таблица91112282710[[#This Row],[Название направления закупки]],ТаблНапрЗакуп[],2,FALSE)</f>
        <v>#N/A</v>
      </c>
      <c r="BK852" s="14"/>
      <c r="BL852" s="43" t="e">
        <f>VLOOKUP(Таблица91112282710[[#This Row],[Наименование подразделения-заявителя закупки (только для закупок ОАО "Газпром")]],ТаблПодрГазпром[],2,FALSE)</f>
        <v>#N/A</v>
      </c>
      <c r="BM852" s="14"/>
    </row>
    <row r="853" spans="1:65" x14ac:dyDescent="0.25">
      <c r="A853" s="2"/>
      <c r="B853" s="16"/>
      <c r="C853" s="6"/>
      <c r="D853" t="e">
        <f>VLOOKUP(Таблица91112282710[[#This Row],[Название документа, основания для закупки]],ТаблОснЗакуп[],2,FALSE)</f>
        <v>#N/A</v>
      </c>
      <c r="E853" s="2"/>
      <c r="F853" s="6"/>
      <c r="G853" s="41" t="e">
        <f>VLOOKUP(Таблица91112282710[[#This Row],[ Название раздела Плана]],ТаблРазделПлана4[],2,FALSE)</f>
        <v>#N/A</v>
      </c>
      <c r="H853" s="14"/>
      <c r="I853" s="14"/>
      <c r="J853" s="17"/>
      <c r="K853" s="17"/>
      <c r="L853" s="52"/>
      <c r="M853" s="51" t="e">
        <f>VLOOKUP(Таблица91112282710[[#This Row],[Предмет закупки для учета исключений  в годовом объеме закупок (Код исключения СМСП)]],ТаблИсключ,2,FALSE)</f>
        <v>#N/A</v>
      </c>
      <c r="N853" s="20"/>
      <c r="O853" s="12"/>
      <c r="P853" s="37"/>
      <c r="Q853" s="12"/>
      <c r="R853" s="12"/>
      <c r="S853" s="12"/>
      <c r="T853" s="16" t="e">
        <f>VLOOKUP(Таблица91112282710[[#This Row],[Ставка НДС]],ТаблицаСтавкиНДС[],2,FALSE)</f>
        <v>#N/A</v>
      </c>
      <c r="U853" s="6"/>
      <c r="V853" t="e">
        <f>VLOOKUP(Таблица91112282710[[#This Row],[Название источника финансирования]],ТаблИстФинанс[],2,FALSE)</f>
        <v>#N/A</v>
      </c>
      <c r="W853" s="2"/>
      <c r="X853" s="14"/>
      <c r="Y853" s="13"/>
      <c r="Z853" s="13"/>
      <c r="AA853" s="13"/>
      <c r="AB853" s="13"/>
      <c r="AC853" s="17"/>
      <c r="AD853" s="17"/>
      <c r="AE853" s="20"/>
      <c r="AF853" s="20"/>
      <c r="AG853" s="6"/>
      <c r="AH853" t="e">
        <f>VLOOKUP(Таблица91112282710[[#This Row],[Название способа закупки]],ТаблСпосЗакуп[],2,FALSE)</f>
        <v>#N/A</v>
      </c>
      <c r="AI853" s="6"/>
      <c r="AJ853" t="e">
        <f>VLOOKUP(Таблица91112282710[[#This Row],[Название формы конкурентной закупки]],ТаблФормЗакуп[],2,FALSE)</f>
        <v>#N/A</v>
      </c>
      <c r="AM853" s="14"/>
      <c r="AN853" s="14"/>
      <c r="AO853" s="15"/>
      <c r="AP853" s="14"/>
      <c r="AQ853" s="14"/>
      <c r="AR853" s="14"/>
      <c r="AT853" s="2"/>
      <c r="AV853" s="6"/>
      <c r="AW853" t="e">
        <f>VLOOKUP(Таблица91112282710[[#This Row],[Название ПД1 для согласования]],ТаблПодрГазпром[],2,FALSE)</f>
        <v>#N/A</v>
      </c>
      <c r="AX853" s="6"/>
      <c r="AY853" t="e">
        <f>VLOOKUP(Таблица91112282710[[#This Row],[Название ПД2 для согласования]],ТаблПодрГазпром[],2,FALSE)</f>
        <v>#N/A</v>
      </c>
      <c r="AZ853" s="6"/>
      <c r="BA853" t="e">
        <f>VLOOKUP(Таблица91112282710[[#This Row],[Название ПД3 для согласования]],ТаблПодрГазпром[],2,FALSE)</f>
        <v>#N/A</v>
      </c>
      <c r="BB853" s="6"/>
      <c r="BC853" t="e">
        <f>VLOOKUP(Таблица91112282710[[#This Row],[Название ПД4 для согласования]],ТаблПодрГазпром[],2,FALSE)</f>
        <v>#N/A</v>
      </c>
      <c r="BD853" s="6"/>
      <c r="BE853" t="e">
        <f>VLOOKUP(Таблица91112282710[[#This Row],[Название ПД5 для согласования]],ТаблПодрГазпром[],2,FALSE)</f>
        <v>#N/A</v>
      </c>
      <c r="BF853" s="2"/>
      <c r="BG853" s="12"/>
      <c r="BH853" s="12"/>
      <c r="BI853" s="6"/>
      <c r="BJ853" t="e">
        <f>VLOOKUP(Таблица91112282710[[#This Row],[Название направления закупки]],ТаблНапрЗакуп[],2,FALSE)</f>
        <v>#N/A</v>
      </c>
      <c r="BK853" s="14"/>
      <c r="BL853" s="44" t="e">
        <f>VLOOKUP(Таблица91112282710[[#This Row],[Наименование подразделения-заявителя закупки (только для закупок ОАО "Газпром")]],ТаблПодрГазпром[],2,FALSE)</f>
        <v>#N/A</v>
      </c>
      <c r="BM853" s="14"/>
    </row>
    <row r="854" spans="1:65" x14ac:dyDescent="0.25">
      <c r="A854" s="2"/>
      <c r="B854" s="16"/>
      <c r="C854" s="6"/>
      <c r="D854" t="e">
        <f>VLOOKUP(Таблица91112282710[[#This Row],[Название документа, основания для закупки]],ТаблОснЗакуп[],2,FALSE)</f>
        <v>#N/A</v>
      </c>
      <c r="E854" s="2"/>
      <c r="F854" s="6"/>
      <c r="G854" s="41" t="e">
        <f>VLOOKUP(Таблица91112282710[[#This Row],[ Название раздела Плана]],ТаблРазделПлана4[],2,FALSE)</f>
        <v>#N/A</v>
      </c>
      <c r="H854" s="14"/>
      <c r="I854" s="14"/>
      <c r="J854" s="17"/>
      <c r="K854" s="17"/>
      <c r="L854" s="52"/>
      <c r="M854" s="51" t="e">
        <f>VLOOKUP(Таблица91112282710[[#This Row],[Предмет закупки для учета исключений  в годовом объеме закупок (Код исключения СМСП)]],ТаблИсключ,2,FALSE)</f>
        <v>#N/A</v>
      </c>
      <c r="N854" s="20"/>
      <c r="O854" s="12"/>
      <c r="P854" s="37"/>
      <c r="Q854" s="12"/>
      <c r="R854" s="12"/>
      <c r="S854" s="12"/>
      <c r="T854" s="16" t="e">
        <f>VLOOKUP(Таблица91112282710[[#This Row],[Ставка НДС]],ТаблицаСтавкиНДС[],2,FALSE)</f>
        <v>#N/A</v>
      </c>
      <c r="U854" s="6"/>
      <c r="V854" t="e">
        <f>VLOOKUP(Таблица91112282710[[#This Row],[Название источника финансирования]],ТаблИстФинанс[],2,FALSE)</f>
        <v>#N/A</v>
      </c>
      <c r="W854" s="2"/>
      <c r="X854" s="14"/>
      <c r="Y854" s="13"/>
      <c r="Z854" s="13"/>
      <c r="AA854" s="13"/>
      <c r="AB854" s="13"/>
      <c r="AC854" s="17"/>
      <c r="AD854" s="17"/>
      <c r="AE854" s="20"/>
      <c r="AF854" s="20"/>
      <c r="AG854" s="6"/>
      <c r="AH854" t="e">
        <f>VLOOKUP(Таблица91112282710[[#This Row],[Название способа закупки]],ТаблСпосЗакуп[],2,FALSE)</f>
        <v>#N/A</v>
      </c>
      <c r="AI854" s="6"/>
      <c r="AJ854" t="e">
        <f>VLOOKUP(Таблица91112282710[[#This Row],[Название формы конкурентной закупки]],ТаблФормЗакуп[],2,FALSE)</f>
        <v>#N/A</v>
      </c>
      <c r="AM854" s="14"/>
      <c r="AN854" s="14"/>
      <c r="AO854" s="15"/>
      <c r="AP854" s="14"/>
      <c r="AQ854" s="14"/>
      <c r="AR854" s="14"/>
      <c r="AT854" s="2"/>
      <c r="AV854" s="6"/>
      <c r="AW854" t="e">
        <f>VLOOKUP(Таблица91112282710[[#This Row],[Название ПД1 для согласования]],ТаблПодрГазпром[],2,FALSE)</f>
        <v>#N/A</v>
      </c>
      <c r="AX854" s="6"/>
      <c r="AY854" t="e">
        <f>VLOOKUP(Таблица91112282710[[#This Row],[Название ПД2 для согласования]],ТаблПодрГазпром[],2,FALSE)</f>
        <v>#N/A</v>
      </c>
      <c r="AZ854" s="6"/>
      <c r="BA854" t="e">
        <f>VLOOKUP(Таблица91112282710[[#This Row],[Название ПД3 для согласования]],ТаблПодрГазпром[],2,FALSE)</f>
        <v>#N/A</v>
      </c>
      <c r="BB854" s="6"/>
      <c r="BC854" t="e">
        <f>VLOOKUP(Таблица91112282710[[#This Row],[Название ПД4 для согласования]],ТаблПодрГазпром[],2,FALSE)</f>
        <v>#N/A</v>
      </c>
      <c r="BD854" s="6"/>
      <c r="BE854" t="e">
        <f>VLOOKUP(Таблица91112282710[[#This Row],[Название ПД5 для согласования]],ТаблПодрГазпром[],2,FALSE)</f>
        <v>#N/A</v>
      </c>
      <c r="BF854" s="2"/>
      <c r="BG854" s="12"/>
      <c r="BH854" s="12"/>
      <c r="BI854" s="6"/>
      <c r="BJ854" t="e">
        <f>VLOOKUP(Таблица91112282710[[#This Row],[Название направления закупки]],ТаблНапрЗакуп[],2,FALSE)</f>
        <v>#N/A</v>
      </c>
      <c r="BK854" s="14"/>
      <c r="BL854" s="43" t="e">
        <f>VLOOKUP(Таблица91112282710[[#This Row],[Наименование подразделения-заявителя закупки (только для закупок ОАО "Газпром")]],ТаблПодрГазпром[],2,FALSE)</f>
        <v>#N/A</v>
      </c>
      <c r="BM854" s="14"/>
    </row>
    <row r="855" spans="1:65" x14ac:dyDescent="0.25">
      <c r="A855" s="2"/>
      <c r="B855" s="16"/>
      <c r="C855" s="6"/>
      <c r="D855" t="e">
        <f>VLOOKUP(Таблица91112282710[[#This Row],[Название документа, основания для закупки]],ТаблОснЗакуп[],2,FALSE)</f>
        <v>#N/A</v>
      </c>
      <c r="E855" s="2"/>
      <c r="F855" s="6"/>
      <c r="G855" s="41" t="e">
        <f>VLOOKUP(Таблица91112282710[[#This Row],[ Название раздела Плана]],ТаблРазделПлана4[],2,FALSE)</f>
        <v>#N/A</v>
      </c>
      <c r="H855" s="14"/>
      <c r="I855" s="14"/>
      <c r="J855" s="17"/>
      <c r="K855" s="17"/>
      <c r="L855" s="52"/>
      <c r="M855" s="51" t="e">
        <f>VLOOKUP(Таблица91112282710[[#This Row],[Предмет закупки для учета исключений  в годовом объеме закупок (Код исключения СМСП)]],ТаблИсключ,2,FALSE)</f>
        <v>#N/A</v>
      </c>
      <c r="N855" s="20"/>
      <c r="O855" s="12"/>
      <c r="P855" s="37"/>
      <c r="Q855" s="12"/>
      <c r="R855" s="12"/>
      <c r="S855" s="12"/>
      <c r="T855" s="16" t="e">
        <f>VLOOKUP(Таблица91112282710[[#This Row],[Ставка НДС]],ТаблицаСтавкиНДС[],2,FALSE)</f>
        <v>#N/A</v>
      </c>
      <c r="U855" s="6"/>
      <c r="V855" t="e">
        <f>VLOOKUP(Таблица91112282710[[#This Row],[Название источника финансирования]],ТаблИстФинанс[],2,FALSE)</f>
        <v>#N/A</v>
      </c>
      <c r="W855" s="2"/>
      <c r="X855" s="14"/>
      <c r="Y855" s="13"/>
      <c r="Z855" s="13"/>
      <c r="AA855" s="13"/>
      <c r="AB855" s="13"/>
      <c r="AC855" s="17"/>
      <c r="AD855" s="17"/>
      <c r="AE855" s="20"/>
      <c r="AF855" s="20"/>
      <c r="AG855" s="6"/>
      <c r="AH855" t="e">
        <f>VLOOKUP(Таблица91112282710[[#This Row],[Название способа закупки]],ТаблСпосЗакуп[],2,FALSE)</f>
        <v>#N/A</v>
      </c>
      <c r="AI855" s="6"/>
      <c r="AJ855" t="e">
        <f>VLOOKUP(Таблица91112282710[[#This Row],[Название формы конкурентной закупки]],ТаблФормЗакуп[],2,FALSE)</f>
        <v>#N/A</v>
      </c>
      <c r="AM855" s="14"/>
      <c r="AN855" s="14"/>
      <c r="AO855" s="15"/>
      <c r="AP855" s="14"/>
      <c r="AQ855" s="14"/>
      <c r="AR855" s="14"/>
      <c r="AT855" s="2"/>
      <c r="AV855" s="6"/>
      <c r="AW855" t="e">
        <f>VLOOKUP(Таблица91112282710[[#This Row],[Название ПД1 для согласования]],ТаблПодрГазпром[],2,FALSE)</f>
        <v>#N/A</v>
      </c>
      <c r="AX855" s="6"/>
      <c r="AY855" t="e">
        <f>VLOOKUP(Таблица91112282710[[#This Row],[Название ПД2 для согласования]],ТаблПодрГазпром[],2,FALSE)</f>
        <v>#N/A</v>
      </c>
      <c r="AZ855" s="6"/>
      <c r="BA855" t="e">
        <f>VLOOKUP(Таблица91112282710[[#This Row],[Название ПД3 для согласования]],ТаблПодрГазпром[],2,FALSE)</f>
        <v>#N/A</v>
      </c>
      <c r="BB855" s="6"/>
      <c r="BC855" t="e">
        <f>VLOOKUP(Таблица91112282710[[#This Row],[Название ПД4 для согласования]],ТаблПодрГазпром[],2,FALSE)</f>
        <v>#N/A</v>
      </c>
      <c r="BD855" s="6"/>
      <c r="BE855" t="e">
        <f>VLOOKUP(Таблица91112282710[[#This Row],[Название ПД5 для согласования]],ТаблПодрГазпром[],2,FALSE)</f>
        <v>#N/A</v>
      </c>
      <c r="BF855" s="2"/>
      <c r="BG855" s="12"/>
      <c r="BH855" s="12"/>
      <c r="BI855" s="6"/>
      <c r="BJ855" t="e">
        <f>VLOOKUP(Таблица91112282710[[#This Row],[Название направления закупки]],ТаблНапрЗакуп[],2,FALSE)</f>
        <v>#N/A</v>
      </c>
      <c r="BK855" s="14"/>
      <c r="BL855" s="44" t="e">
        <f>VLOOKUP(Таблица91112282710[[#This Row],[Наименование подразделения-заявителя закупки (только для закупок ОАО "Газпром")]],ТаблПодрГазпром[],2,FALSE)</f>
        <v>#N/A</v>
      </c>
      <c r="BM855" s="14"/>
    </row>
    <row r="856" spans="1:65" x14ac:dyDescent="0.25">
      <c r="A856" s="2"/>
      <c r="B856" s="16"/>
      <c r="C856" s="6"/>
      <c r="D856" t="e">
        <f>VLOOKUP(Таблица91112282710[[#This Row],[Название документа, основания для закупки]],ТаблОснЗакуп[],2,FALSE)</f>
        <v>#N/A</v>
      </c>
      <c r="E856" s="2"/>
      <c r="F856" s="6"/>
      <c r="G856" s="41" t="e">
        <f>VLOOKUP(Таблица91112282710[[#This Row],[ Название раздела Плана]],ТаблРазделПлана4[],2,FALSE)</f>
        <v>#N/A</v>
      </c>
      <c r="H856" s="14"/>
      <c r="I856" s="14"/>
      <c r="J856" s="17"/>
      <c r="K856" s="17"/>
      <c r="L856" s="52"/>
      <c r="M856" s="51" t="e">
        <f>VLOOKUP(Таблица91112282710[[#This Row],[Предмет закупки для учета исключений  в годовом объеме закупок (Код исключения СМСП)]],ТаблИсключ,2,FALSE)</f>
        <v>#N/A</v>
      </c>
      <c r="N856" s="20"/>
      <c r="O856" s="12"/>
      <c r="P856" s="37"/>
      <c r="Q856" s="12"/>
      <c r="R856" s="12"/>
      <c r="S856" s="12"/>
      <c r="T856" s="16" t="e">
        <f>VLOOKUP(Таблица91112282710[[#This Row],[Ставка НДС]],ТаблицаСтавкиНДС[],2,FALSE)</f>
        <v>#N/A</v>
      </c>
      <c r="U856" s="6"/>
      <c r="V856" t="e">
        <f>VLOOKUP(Таблица91112282710[[#This Row],[Название источника финансирования]],ТаблИстФинанс[],2,FALSE)</f>
        <v>#N/A</v>
      </c>
      <c r="W856" s="2"/>
      <c r="X856" s="14"/>
      <c r="Y856" s="13"/>
      <c r="Z856" s="13"/>
      <c r="AA856" s="13"/>
      <c r="AB856" s="13"/>
      <c r="AC856" s="17"/>
      <c r="AD856" s="17"/>
      <c r="AE856" s="20"/>
      <c r="AF856" s="20"/>
      <c r="AG856" s="6"/>
      <c r="AH856" t="e">
        <f>VLOOKUP(Таблица91112282710[[#This Row],[Название способа закупки]],ТаблСпосЗакуп[],2,FALSE)</f>
        <v>#N/A</v>
      </c>
      <c r="AI856" s="6"/>
      <c r="AJ856" t="e">
        <f>VLOOKUP(Таблица91112282710[[#This Row],[Название формы конкурентной закупки]],ТаблФормЗакуп[],2,FALSE)</f>
        <v>#N/A</v>
      </c>
      <c r="AM856" s="14"/>
      <c r="AN856" s="14"/>
      <c r="AO856" s="15"/>
      <c r="AP856" s="14"/>
      <c r="AQ856" s="14"/>
      <c r="AR856" s="14"/>
      <c r="AT856" s="2"/>
      <c r="AV856" s="6"/>
      <c r="AW856" t="e">
        <f>VLOOKUP(Таблица91112282710[[#This Row],[Название ПД1 для согласования]],ТаблПодрГазпром[],2,FALSE)</f>
        <v>#N/A</v>
      </c>
      <c r="AX856" s="6"/>
      <c r="AY856" t="e">
        <f>VLOOKUP(Таблица91112282710[[#This Row],[Название ПД2 для согласования]],ТаблПодрГазпром[],2,FALSE)</f>
        <v>#N/A</v>
      </c>
      <c r="AZ856" s="6"/>
      <c r="BA856" t="e">
        <f>VLOOKUP(Таблица91112282710[[#This Row],[Название ПД3 для согласования]],ТаблПодрГазпром[],2,FALSE)</f>
        <v>#N/A</v>
      </c>
      <c r="BB856" s="6"/>
      <c r="BC856" t="e">
        <f>VLOOKUP(Таблица91112282710[[#This Row],[Название ПД4 для согласования]],ТаблПодрГазпром[],2,FALSE)</f>
        <v>#N/A</v>
      </c>
      <c r="BD856" s="6"/>
      <c r="BE856" t="e">
        <f>VLOOKUP(Таблица91112282710[[#This Row],[Название ПД5 для согласования]],ТаблПодрГазпром[],2,FALSE)</f>
        <v>#N/A</v>
      </c>
      <c r="BF856" s="2"/>
      <c r="BG856" s="12"/>
      <c r="BH856" s="12"/>
      <c r="BI856" s="6"/>
      <c r="BJ856" t="e">
        <f>VLOOKUP(Таблица91112282710[[#This Row],[Название направления закупки]],ТаблНапрЗакуп[],2,FALSE)</f>
        <v>#N/A</v>
      </c>
      <c r="BK856" s="14"/>
      <c r="BL856" s="43" t="e">
        <f>VLOOKUP(Таблица91112282710[[#This Row],[Наименование подразделения-заявителя закупки (только для закупок ОАО "Газпром")]],ТаблПодрГазпром[],2,FALSE)</f>
        <v>#N/A</v>
      </c>
      <c r="BM856" s="14"/>
    </row>
    <row r="857" spans="1:65" x14ac:dyDescent="0.25">
      <c r="A857" s="2"/>
      <c r="B857" s="16"/>
      <c r="C857" s="6"/>
      <c r="D857" t="e">
        <f>VLOOKUP(Таблица91112282710[[#This Row],[Название документа, основания для закупки]],ТаблОснЗакуп[],2,FALSE)</f>
        <v>#N/A</v>
      </c>
      <c r="E857" s="2"/>
      <c r="F857" s="6"/>
      <c r="G857" s="41" t="e">
        <f>VLOOKUP(Таблица91112282710[[#This Row],[ Название раздела Плана]],ТаблРазделПлана4[],2,FALSE)</f>
        <v>#N/A</v>
      </c>
      <c r="H857" s="14"/>
      <c r="I857" s="14"/>
      <c r="J857" s="17"/>
      <c r="K857" s="17"/>
      <c r="L857" s="52"/>
      <c r="M857" s="51" t="e">
        <f>VLOOKUP(Таблица91112282710[[#This Row],[Предмет закупки для учета исключений  в годовом объеме закупок (Код исключения СМСП)]],ТаблИсключ,2,FALSE)</f>
        <v>#N/A</v>
      </c>
      <c r="N857" s="20"/>
      <c r="O857" s="12"/>
      <c r="P857" s="37"/>
      <c r="Q857" s="12"/>
      <c r="R857" s="12"/>
      <c r="S857" s="12"/>
      <c r="T857" s="16" t="e">
        <f>VLOOKUP(Таблица91112282710[[#This Row],[Ставка НДС]],ТаблицаСтавкиНДС[],2,FALSE)</f>
        <v>#N/A</v>
      </c>
      <c r="U857" s="6"/>
      <c r="V857" t="e">
        <f>VLOOKUP(Таблица91112282710[[#This Row],[Название источника финансирования]],ТаблИстФинанс[],2,FALSE)</f>
        <v>#N/A</v>
      </c>
      <c r="W857" s="2"/>
      <c r="X857" s="14"/>
      <c r="Y857" s="13"/>
      <c r="Z857" s="13"/>
      <c r="AA857" s="13"/>
      <c r="AB857" s="13"/>
      <c r="AC857" s="17"/>
      <c r="AD857" s="17"/>
      <c r="AE857" s="20"/>
      <c r="AF857" s="20"/>
      <c r="AG857" s="6"/>
      <c r="AH857" t="e">
        <f>VLOOKUP(Таблица91112282710[[#This Row],[Название способа закупки]],ТаблСпосЗакуп[],2,FALSE)</f>
        <v>#N/A</v>
      </c>
      <c r="AI857" s="6"/>
      <c r="AJ857" t="e">
        <f>VLOOKUP(Таблица91112282710[[#This Row],[Название формы конкурентной закупки]],ТаблФормЗакуп[],2,FALSE)</f>
        <v>#N/A</v>
      </c>
      <c r="AM857" s="14"/>
      <c r="AN857" s="14"/>
      <c r="AO857" s="15"/>
      <c r="AP857" s="14"/>
      <c r="AQ857" s="14"/>
      <c r="AR857" s="14"/>
      <c r="AT857" s="2"/>
      <c r="AV857" s="6"/>
      <c r="AW857" t="e">
        <f>VLOOKUP(Таблица91112282710[[#This Row],[Название ПД1 для согласования]],ТаблПодрГазпром[],2,FALSE)</f>
        <v>#N/A</v>
      </c>
      <c r="AX857" s="6"/>
      <c r="AY857" t="e">
        <f>VLOOKUP(Таблица91112282710[[#This Row],[Название ПД2 для согласования]],ТаблПодрГазпром[],2,FALSE)</f>
        <v>#N/A</v>
      </c>
      <c r="AZ857" s="6"/>
      <c r="BA857" t="e">
        <f>VLOOKUP(Таблица91112282710[[#This Row],[Название ПД3 для согласования]],ТаблПодрГазпром[],2,FALSE)</f>
        <v>#N/A</v>
      </c>
      <c r="BB857" s="6"/>
      <c r="BC857" t="e">
        <f>VLOOKUP(Таблица91112282710[[#This Row],[Название ПД4 для согласования]],ТаблПодрГазпром[],2,FALSE)</f>
        <v>#N/A</v>
      </c>
      <c r="BD857" s="6"/>
      <c r="BE857" t="e">
        <f>VLOOKUP(Таблица91112282710[[#This Row],[Название ПД5 для согласования]],ТаблПодрГазпром[],2,FALSE)</f>
        <v>#N/A</v>
      </c>
      <c r="BF857" s="2"/>
      <c r="BG857" s="12"/>
      <c r="BH857" s="12"/>
      <c r="BI857" s="6"/>
      <c r="BJ857" t="e">
        <f>VLOOKUP(Таблица91112282710[[#This Row],[Название направления закупки]],ТаблНапрЗакуп[],2,FALSE)</f>
        <v>#N/A</v>
      </c>
      <c r="BK857" s="14"/>
      <c r="BL857" s="44" t="e">
        <f>VLOOKUP(Таблица91112282710[[#This Row],[Наименование подразделения-заявителя закупки (только для закупок ОАО "Газпром")]],ТаблПодрГазпром[],2,FALSE)</f>
        <v>#N/A</v>
      </c>
      <c r="BM857" s="14"/>
    </row>
    <row r="858" spans="1:65" x14ac:dyDescent="0.25">
      <c r="A858" s="2"/>
      <c r="B858" s="16"/>
      <c r="C858" s="6"/>
      <c r="D858" t="e">
        <f>VLOOKUP(Таблица91112282710[[#This Row],[Название документа, основания для закупки]],ТаблОснЗакуп[],2,FALSE)</f>
        <v>#N/A</v>
      </c>
      <c r="E858" s="2"/>
      <c r="F858" s="6"/>
      <c r="G858" s="41" t="e">
        <f>VLOOKUP(Таблица91112282710[[#This Row],[ Название раздела Плана]],ТаблРазделПлана4[],2,FALSE)</f>
        <v>#N/A</v>
      </c>
      <c r="H858" s="14"/>
      <c r="I858" s="14"/>
      <c r="J858" s="17"/>
      <c r="K858" s="17"/>
      <c r="L858" s="52"/>
      <c r="M858" s="51" t="e">
        <f>VLOOKUP(Таблица91112282710[[#This Row],[Предмет закупки для учета исключений  в годовом объеме закупок (Код исключения СМСП)]],ТаблИсключ,2,FALSE)</f>
        <v>#N/A</v>
      </c>
      <c r="N858" s="20"/>
      <c r="O858" s="12"/>
      <c r="P858" s="37"/>
      <c r="Q858" s="12"/>
      <c r="R858" s="12"/>
      <c r="S858" s="12"/>
      <c r="T858" s="16" t="e">
        <f>VLOOKUP(Таблица91112282710[[#This Row],[Ставка НДС]],ТаблицаСтавкиНДС[],2,FALSE)</f>
        <v>#N/A</v>
      </c>
      <c r="U858" s="6"/>
      <c r="V858" t="e">
        <f>VLOOKUP(Таблица91112282710[[#This Row],[Название источника финансирования]],ТаблИстФинанс[],2,FALSE)</f>
        <v>#N/A</v>
      </c>
      <c r="W858" s="2"/>
      <c r="X858" s="14"/>
      <c r="Y858" s="13"/>
      <c r="Z858" s="13"/>
      <c r="AA858" s="13"/>
      <c r="AB858" s="13"/>
      <c r="AC858" s="17"/>
      <c r="AD858" s="17"/>
      <c r="AE858" s="20"/>
      <c r="AF858" s="20"/>
      <c r="AG858" s="6"/>
      <c r="AH858" t="e">
        <f>VLOOKUP(Таблица91112282710[[#This Row],[Название способа закупки]],ТаблСпосЗакуп[],2,FALSE)</f>
        <v>#N/A</v>
      </c>
      <c r="AI858" s="6"/>
      <c r="AJ858" t="e">
        <f>VLOOKUP(Таблица91112282710[[#This Row],[Название формы конкурентной закупки]],ТаблФормЗакуп[],2,FALSE)</f>
        <v>#N/A</v>
      </c>
      <c r="AM858" s="14"/>
      <c r="AN858" s="14"/>
      <c r="AO858" s="15"/>
      <c r="AP858" s="14"/>
      <c r="AQ858" s="14"/>
      <c r="AR858" s="14"/>
      <c r="AT858" s="2"/>
      <c r="AV858" s="6"/>
      <c r="AW858" t="e">
        <f>VLOOKUP(Таблица91112282710[[#This Row],[Название ПД1 для согласования]],ТаблПодрГазпром[],2,FALSE)</f>
        <v>#N/A</v>
      </c>
      <c r="AX858" s="6"/>
      <c r="AY858" t="e">
        <f>VLOOKUP(Таблица91112282710[[#This Row],[Название ПД2 для согласования]],ТаблПодрГазпром[],2,FALSE)</f>
        <v>#N/A</v>
      </c>
      <c r="AZ858" s="6"/>
      <c r="BA858" t="e">
        <f>VLOOKUP(Таблица91112282710[[#This Row],[Название ПД3 для согласования]],ТаблПодрГазпром[],2,FALSE)</f>
        <v>#N/A</v>
      </c>
      <c r="BB858" s="6"/>
      <c r="BC858" t="e">
        <f>VLOOKUP(Таблица91112282710[[#This Row],[Название ПД4 для согласования]],ТаблПодрГазпром[],2,FALSE)</f>
        <v>#N/A</v>
      </c>
      <c r="BD858" s="6"/>
      <c r="BE858" t="e">
        <f>VLOOKUP(Таблица91112282710[[#This Row],[Название ПД5 для согласования]],ТаблПодрГазпром[],2,FALSE)</f>
        <v>#N/A</v>
      </c>
      <c r="BF858" s="2"/>
      <c r="BG858" s="12"/>
      <c r="BH858" s="12"/>
      <c r="BI858" s="6"/>
      <c r="BJ858" t="e">
        <f>VLOOKUP(Таблица91112282710[[#This Row],[Название направления закупки]],ТаблНапрЗакуп[],2,FALSE)</f>
        <v>#N/A</v>
      </c>
      <c r="BK858" s="14"/>
      <c r="BL858" s="43" t="e">
        <f>VLOOKUP(Таблица91112282710[[#This Row],[Наименование подразделения-заявителя закупки (только для закупок ОАО "Газпром")]],ТаблПодрГазпром[],2,FALSE)</f>
        <v>#N/A</v>
      </c>
      <c r="BM858" s="14"/>
    </row>
    <row r="859" spans="1:65" x14ac:dyDescent="0.25">
      <c r="A859" s="2"/>
      <c r="B859" s="16"/>
      <c r="C859" s="6"/>
      <c r="D859" t="e">
        <f>VLOOKUP(Таблица91112282710[[#This Row],[Название документа, основания для закупки]],ТаблОснЗакуп[],2,FALSE)</f>
        <v>#N/A</v>
      </c>
      <c r="E859" s="2"/>
      <c r="F859" s="6"/>
      <c r="G859" s="41" t="e">
        <f>VLOOKUP(Таблица91112282710[[#This Row],[ Название раздела Плана]],ТаблРазделПлана4[],2,FALSE)</f>
        <v>#N/A</v>
      </c>
      <c r="H859" s="14"/>
      <c r="I859" s="14"/>
      <c r="J859" s="17"/>
      <c r="K859" s="17"/>
      <c r="L859" s="52"/>
      <c r="M859" s="51" t="e">
        <f>VLOOKUP(Таблица91112282710[[#This Row],[Предмет закупки для учета исключений  в годовом объеме закупок (Код исключения СМСП)]],ТаблИсключ,2,FALSE)</f>
        <v>#N/A</v>
      </c>
      <c r="N859" s="20"/>
      <c r="O859" s="12"/>
      <c r="P859" s="37"/>
      <c r="Q859" s="12"/>
      <c r="R859" s="12"/>
      <c r="S859" s="12"/>
      <c r="T859" s="16" t="e">
        <f>VLOOKUP(Таблица91112282710[[#This Row],[Ставка НДС]],ТаблицаСтавкиНДС[],2,FALSE)</f>
        <v>#N/A</v>
      </c>
      <c r="U859" s="6"/>
      <c r="V859" t="e">
        <f>VLOOKUP(Таблица91112282710[[#This Row],[Название источника финансирования]],ТаблИстФинанс[],2,FALSE)</f>
        <v>#N/A</v>
      </c>
      <c r="W859" s="2"/>
      <c r="X859" s="14"/>
      <c r="Y859" s="13"/>
      <c r="Z859" s="13"/>
      <c r="AA859" s="13"/>
      <c r="AB859" s="13"/>
      <c r="AC859" s="17"/>
      <c r="AD859" s="17"/>
      <c r="AE859" s="20"/>
      <c r="AF859" s="20"/>
      <c r="AG859" s="6"/>
      <c r="AH859" t="e">
        <f>VLOOKUP(Таблица91112282710[[#This Row],[Название способа закупки]],ТаблСпосЗакуп[],2,FALSE)</f>
        <v>#N/A</v>
      </c>
      <c r="AI859" s="6"/>
      <c r="AJ859" t="e">
        <f>VLOOKUP(Таблица91112282710[[#This Row],[Название формы конкурентной закупки]],ТаблФормЗакуп[],2,FALSE)</f>
        <v>#N/A</v>
      </c>
      <c r="AM859" s="14"/>
      <c r="AN859" s="14"/>
      <c r="AO859" s="15"/>
      <c r="AP859" s="14"/>
      <c r="AQ859" s="14"/>
      <c r="AR859" s="14"/>
      <c r="AT859" s="2"/>
      <c r="AV859" s="6"/>
      <c r="AW859" t="e">
        <f>VLOOKUP(Таблица91112282710[[#This Row],[Название ПД1 для согласования]],ТаблПодрГазпром[],2,FALSE)</f>
        <v>#N/A</v>
      </c>
      <c r="AX859" s="6"/>
      <c r="AY859" t="e">
        <f>VLOOKUP(Таблица91112282710[[#This Row],[Название ПД2 для согласования]],ТаблПодрГазпром[],2,FALSE)</f>
        <v>#N/A</v>
      </c>
      <c r="AZ859" s="6"/>
      <c r="BA859" t="e">
        <f>VLOOKUP(Таблица91112282710[[#This Row],[Название ПД3 для согласования]],ТаблПодрГазпром[],2,FALSE)</f>
        <v>#N/A</v>
      </c>
      <c r="BB859" s="6"/>
      <c r="BC859" t="e">
        <f>VLOOKUP(Таблица91112282710[[#This Row],[Название ПД4 для согласования]],ТаблПодрГазпром[],2,FALSE)</f>
        <v>#N/A</v>
      </c>
      <c r="BD859" s="6"/>
      <c r="BE859" t="e">
        <f>VLOOKUP(Таблица91112282710[[#This Row],[Название ПД5 для согласования]],ТаблПодрГазпром[],2,FALSE)</f>
        <v>#N/A</v>
      </c>
      <c r="BF859" s="2"/>
      <c r="BG859" s="12"/>
      <c r="BH859" s="12"/>
      <c r="BI859" s="6"/>
      <c r="BJ859" t="e">
        <f>VLOOKUP(Таблица91112282710[[#This Row],[Название направления закупки]],ТаблНапрЗакуп[],2,FALSE)</f>
        <v>#N/A</v>
      </c>
      <c r="BK859" s="14"/>
      <c r="BL859" s="44" t="e">
        <f>VLOOKUP(Таблица91112282710[[#This Row],[Наименование подразделения-заявителя закупки (только для закупок ОАО "Газпром")]],ТаблПодрГазпром[],2,FALSE)</f>
        <v>#N/A</v>
      </c>
      <c r="BM859" s="14"/>
    </row>
    <row r="860" spans="1:65" x14ac:dyDescent="0.25">
      <c r="A860" s="2"/>
      <c r="B860" s="16"/>
      <c r="C860" s="6"/>
      <c r="D860" t="e">
        <f>VLOOKUP(Таблица91112282710[[#This Row],[Название документа, основания для закупки]],ТаблОснЗакуп[],2,FALSE)</f>
        <v>#N/A</v>
      </c>
      <c r="E860" s="2"/>
      <c r="F860" s="6"/>
      <c r="G860" s="41" t="e">
        <f>VLOOKUP(Таблица91112282710[[#This Row],[ Название раздела Плана]],ТаблРазделПлана4[],2,FALSE)</f>
        <v>#N/A</v>
      </c>
      <c r="H860" s="14"/>
      <c r="I860" s="14"/>
      <c r="J860" s="17"/>
      <c r="K860" s="17"/>
      <c r="L860" s="52"/>
      <c r="M860" s="51" t="e">
        <f>VLOOKUP(Таблица91112282710[[#This Row],[Предмет закупки для учета исключений  в годовом объеме закупок (Код исключения СМСП)]],ТаблИсключ,2,FALSE)</f>
        <v>#N/A</v>
      </c>
      <c r="N860" s="20"/>
      <c r="O860" s="12"/>
      <c r="P860" s="37"/>
      <c r="Q860" s="12"/>
      <c r="R860" s="12"/>
      <c r="S860" s="12"/>
      <c r="T860" s="16" t="e">
        <f>VLOOKUP(Таблица91112282710[[#This Row],[Ставка НДС]],ТаблицаСтавкиНДС[],2,FALSE)</f>
        <v>#N/A</v>
      </c>
      <c r="U860" s="6"/>
      <c r="V860" t="e">
        <f>VLOOKUP(Таблица91112282710[[#This Row],[Название источника финансирования]],ТаблИстФинанс[],2,FALSE)</f>
        <v>#N/A</v>
      </c>
      <c r="W860" s="2"/>
      <c r="X860" s="14"/>
      <c r="Y860" s="13"/>
      <c r="Z860" s="13"/>
      <c r="AA860" s="13"/>
      <c r="AB860" s="13"/>
      <c r="AC860" s="17"/>
      <c r="AD860" s="17"/>
      <c r="AE860" s="20"/>
      <c r="AF860" s="20"/>
      <c r="AG860" s="6"/>
      <c r="AH860" t="e">
        <f>VLOOKUP(Таблица91112282710[[#This Row],[Название способа закупки]],ТаблСпосЗакуп[],2,FALSE)</f>
        <v>#N/A</v>
      </c>
      <c r="AI860" s="6"/>
      <c r="AJ860" t="e">
        <f>VLOOKUP(Таблица91112282710[[#This Row],[Название формы конкурентной закупки]],ТаблФормЗакуп[],2,FALSE)</f>
        <v>#N/A</v>
      </c>
      <c r="AM860" s="14"/>
      <c r="AN860" s="14"/>
      <c r="AO860" s="15"/>
      <c r="AP860" s="14"/>
      <c r="AQ860" s="14"/>
      <c r="AR860" s="14"/>
      <c r="AT860" s="2"/>
      <c r="AV860" s="6"/>
      <c r="AW860" t="e">
        <f>VLOOKUP(Таблица91112282710[[#This Row],[Название ПД1 для согласования]],ТаблПодрГазпром[],2,FALSE)</f>
        <v>#N/A</v>
      </c>
      <c r="AX860" s="6"/>
      <c r="AY860" t="e">
        <f>VLOOKUP(Таблица91112282710[[#This Row],[Название ПД2 для согласования]],ТаблПодрГазпром[],2,FALSE)</f>
        <v>#N/A</v>
      </c>
      <c r="AZ860" s="6"/>
      <c r="BA860" t="e">
        <f>VLOOKUP(Таблица91112282710[[#This Row],[Название ПД3 для согласования]],ТаблПодрГазпром[],2,FALSE)</f>
        <v>#N/A</v>
      </c>
      <c r="BB860" s="6"/>
      <c r="BC860" t="e">
        <f>VLOOKUP(Таблица91112282710[[#This Row],[Название ПД4 для согласования]],ТаблПодрГазпром[],2,FALSE)</f>
        <v>#N/A</v>
      </c>
      <c r="BD860" s="6"/>
      <c r="BE860" t="e">
        <f>VLOOKUP(Таблица91112282710[[#This Row],[Название ПД5 для согласования]],ТаблПодрГазпром[],2,FALSE)</f>
        <v>#N/A</v>
      </c>
      <c r="BF860" s="2"/>
      <c r="BG860" s="12"/>
      <c r="BH860" s="12"/>
      <c r="BI860" s="6"/>
      <c r="BJ860" t="e">
        <f>VLOOKUP(Таблица91112282710[[#This Row],[Название направления закупки]],ТаблНапрЗакуп[],2,FALSE)</f>
        <v>#N/A</v>
      </c>
      <c r="BK860" s="14"/>
      <c r="BL860" s="43" t="e">
        <f>VLOOKUP(Таблица91112282710[[#This Row],[Наименование подразделения-заявителя закупки (только для закупок ОАО "Газпром")]],ТаблПодрГазпром[],2,FALSE)</f>
        <v>#N/A</v>
      </c>
      <c r="BM860" s="14"/>
    </row>
    <row r="861" spans="1:65" x14ac:dyDescent="0.25">
      <c r="A861" s="2"/>
      <c r="B861" s="16"/>
      <c r="C861" s="6"/>
      <c r="D861" t="e">
        <f>VLOOKUP(Таблица91112282710[[#This Row],[Название документа, основания для закупки]],ТаблОснЗакуп[],2,FALSE)</f>
        <v>#N/A</v>
      </c>
      <c r="E861" s="2"/>
      <c r="F861" s="6"/>
      <c r="G861" s="41" t="e">
        <f>VLOOKUP(Таблица91112282710[[#This Row],[ Название раздела Плана]],ТаблРазделПлана4[],2,FALSE)</f>
        <v>#N/A</v>
      </c>
      <c r="H861" s="14"/>
      <c r="I861" s="14"/>
      <c r="J861" s="17"/>
      <c r="K861" s="17"/>
      <c r="L861" s="52"/>
      <c r="M861" s="51" t="e">
        <f>VLOOKUP(Таблица91112282710[[#This Row],[Предмет закупки для учета исключений  в годовом объеме закупок (Код исключения СМСП)]],ТаблИсключ,2,FALSE)</f>
        <v>#N/A</v>
      </c>
      <c r="N861" s="20"/>
      <c r="O861" s="12"/>
      <c r="P861" s="37"/>
      <c r="Q861" s="12"/>
      <c r="R861" s="12"/>
      <c r="S861" s="12"/>
      <c r="T861" s="16" t="e">
        <f>VLOOKUP(Таблица91112282710[[#This Row],[Ставка НДС]],ТаблицаСтавкиНДС[],2,FALSE)</f>
        <v>#N/A</v>
      </c>
      <c r="U861" s="6"/>
      <c r="V861" t="e">
        <f>VLOOKUP(Таблица91112282710[[#This Row],[Название источника финансирования]],ТаблИстФинанс[],2,FALSE)</f>
        <v>#N/A</v>
      </c>
      <c r="W861" s="2"/>
      <c r="X861" s="14"/>
      <c r="Y861" s="13"/>
      <c r="Z861" s="13"/>
      <c r="AA861" s="13"/>
      <c r="AB861" s="13"/>
      <c r="AC861" s="17"/>
      <c r="AD861" s="17"/>
      <c r="AE861" s="20"/>
      <c r="AF861" s="20"/>
      <c r="AG861" s="6"/>
      <c r="AH861" t="e">
        <f>VLOOKUP(Таблица91112282710[[#This Row],[Название способа закупки]],ТаблСпосЗакуп[],2,FALSE)</f>
        <v>#N/A</v>
      </c>
      <c r="AI861" s="6"/>
      <c r="AJ861" t="e">
        <f>VLOOKUP(Таблица91112282710[[#This Row],[Название формы конкурентной закупки]],ТаблФормЗакуп[],2,FALSE)</f>
        <v>#N/A</v>
      </c>
      <c r="AM861" s="14"/>
      <c r="AN861" s="14"/>
      <c r="AO861" s="15"/>
      <c r="AP861" s="14"/>
      <c r="AQ861" s="14"/>
      <c r="AR861" s="14"/>
      <c r="AT861" s="2"/>
      <c r="AV861" s="6"/>
      <c r="AW861" t="e">
        <f>VLOOKUP(Таблица91112282710[[#This Row],[Название ПД1 для согласования]],ТаблПодрГазпром[],2,FALSE)</f>
        <v>#N/A</v>
      </c>
      <c r="AX861" s="6"/>
      <c r="AY861" t="e">
        <f>VLOOKUP(Таблица91112282710[[#This Row],[Название ПД2 для согласования]],ТаблПодрГазпром[],2,FALSE)</f>
        <v>#N/A</v>
      </c>
      <c r="AZ861" s="6"/>
      <c r="BA861" t="e">
        <f>VLOOKUP(Таблица91112282710[[#This Row],[Название ПД3 для согласования]],ТаблПодрГазпром[],2,FALSE)</f>
        <v>#N/A</v>
      </c>
      <c r="BB861" s="6"/>
      <c r="BC861" t="e">
        <f>VLOOKUP(Таблица91112282710[[#This Row],[Название ПД4 для согласования]],ТаблПодрГазпром[],2,FALSE)</f>
        <v>#N/A</v>
      </c>
      <c r="BD861" s="6"/>
      <c r="BE861" t="e">
        <f>VLOOKUP(Таблица91112282710[[#This Row],[Название ПД5 для согласования]],ТаблПодрГазпром[],2,FALSE)</f>
        <v>#N/A</v>
      </c>
      <c r="BF861" s="2"/>
      <c r="BG861" s="12"/>
      <c r="BH861" s="12"/>
      <c r="BI861" s="6"/>
      <c r="BJ861" t="e">
        <f>VLOOKUP(Таблица91112282710[[#This Row],[Название направления закупки]],ТаблНапрЗакуп[],2,FALSE)</f>
        <v>#N/A</v>
      </c>
      <c r="BK861" s="14"/>
      <c r="BL861" s="44" t="e">
        <f>VLOOKUP(Таблица91112282710[[#This Row],[Наименование подразделения-заявителя закупки (только для закупок ОАО "Газпром")]],ТаблПодрГазпром[],2,FALSE)</f>
        <v>#N/A</v>
      </c>
      <c r="BM861" s="14"/>
    </row>
    <row r="862" spans="1:65" x14ac:dyDescent="0.25">
      <c r="A862" s="2"/>
      <c r="B862" s="16"/>
      <c r="C862" s="6"/>
      <c r="D862" t="e">
        <f>VLOOKUP(Таблица91112282710[[#This Row],[Название документа, основания для закупки]],ТаблОснЗакуп[],2,FALSE)</f>
        <v>#N/A</v>
      </c>
      <c r="E862" s="2"/>
      <c r="F862" s="6"/>
      <c r="G862" s="41" t="e">
        <f>VLOOKUP(Таблица91112282710[[#This Row],[ Название раздела Плана]],ТаблРазделПлана4[],2,FALSE)</f>
        <v>#N/A</v>
      </c>
      <c r="H862" s="14"/>
      <c r="I862" s="14"/>
      <c r="J862" s="17"/>
      <c r="K862" s="17"/>
      <c r="L862" s="52"/>
      <c r="M862" s="51" t="e">
        <f>VLOOKUP(Таблица91112282710[[#This Row],[Предмет закупки для учета исключений  в годовом объеме закупок (Код исключения СМСП)]],ТаблИсключ,2,FALSE)</f>
        <v>#N/A</v>
      </c>
      <c r="N862" s="20"/>
      <c r="O862" s="12"/>
      <c r="P862" s="37"/>
      <c r="Q862" s="12"/>
      <c r="R862" s="12"/>
      <c r="S862" s="12"/>
      <c r="T862" s="16" t="e">
        <f>VLOOKUP(Таблица91112282710[[#This Row],[Ставка НДС]],ТаблицаСтавкиНДС[],2,FALSE)</f>
        <v>#N/A</v>
      </c>
      <c r="U862" s="6"/>
      <c r="V862" t="e">
        <f>VLOOKUP(Таблица91112282710[[#This Row],[Название источника финансирования]],ТаблИстФинанс[],2,FALSE)</f>
        <v>#N/A</v>
      </c>
      <c r="W862" s="2"/>
      <c r="X862" s="14"/>
      <c r="Y862" s="13"/>
      <c r="Z862" s="13"/>
      <c r="AA862" s="13"/>
      <c r="AB862" s="13"/>
      <c r="AC862" s="17"/>
      <c r="AD862" s="17"/>
      <c r="AE862" s="20"/>
      <c r="AF862" s="20"/>
      <c r="AG862" s="6"/>
      <c r="AH862" t="e">
        <f>VLOOKUP(Таблица91112282710[[#This Row],[Название способа закупки]],ТаблСпосЗакуп[],2,FALSE)</f>
        <v>#N/A</v>
      </c>
      <c r="AI862" s="6"/>
      <c r="AJ862" t="e">
        <f>VLOOKUP(Таблица91112282710[[#This Row],[Название формы конкурентной закупки]],ТаблФормЗакуп[],2,FALSE)</f>
        <v>#N/A</v>
      </c>
      <c r="AM862" s="14"/>
      <c r="AN862" s="14"/>
      <c r="AO862" s="15"/>
      <c r="AP862" s="14"/>
      <c r="AQ862" s="14"/>
      <c r="AR862" s="14"/>
      <c r="AT862" s="2"/>
      <c r="AV862" s="6"/>
      <c r="AW862" t="e">
        <f>VLOOKUP(Таблица91112282710[[#This Row],[Название ПД1 для согласования]],ТаблПодрГазпром[],2,FALSE)</f>
        <v>#N/A</v>
      </c>
      <c r="AX862" s="6"/>
      <c r="AY862" t="e">
        <f>VLOOKUP(Таблица91112282710[[#This Row],[Название ПД2 для согласования]],ТаблПодрГазпром[],2,FALSE)</f>
        <v>#N/A</v>
      </c>
      <c r="AZ862" s="6"/>
      <c r="BA862" t="e">
        <f>VLOOKUP(Таблица91112282710[[#This Row],[Название ПД3 для согласования]],ТаблПодрГазпром[],2,FALSE)</f>
        <v>#N/A</v>
      </c>
      <c r="BB862" s="6"/>
      <c r="BC862" t="e">
        <f>VLOOKUP(Таблица91112282710[[#This Row],[Название ПД4 для согласования]],ТаблПодрГазпром[],2,FALSE)</f>
        <v>#N/A</v>
      </c>
      <c r="BD862" s="6"/>
      <c r="BE862" t="e">
        <f>VLOOKUP(Таблица91112282710[[#This Row],[Название ПД5 для согласования]],ТаблПодрГазпром[],2,FALSE)</f>
        <v>#N/A</v>
      </c>
      <c r="BF862" s="2"/>
      <c r="BG862" s="12"/>
      <c r="BH862" s="12"/>
      <c r="BI862" s="6"/>
      <c r="BJ862" t="e">
        <f>VLOOKUP(Таблица91112282710[[#This Row],[Название направления закупки]],ТаблНапрЗакуп[],2,FALSE)</f>
        <v>#N/A</v>
      </c>
      <c r="BK862" s="14"/>
      <c r="BL862" s="43" t="e">
        <f>VLOOKUP(Таблица91112282710[[#This Row],[Наименование подразделения-заявителя закупки (только для закупок ОАО "Газпром")]],ТаблПодрГазпром[],2,FALSE)</f>
        <v>#N/A</v>
      </c>
      <c r="BM862" s="14"/>
    </row>
    <row r="863" spans="1:65" x14ac:dyDescent="0.25">
      <c r="A863" s="2"/>
      <c r="B863" s="16"/>
      <c r="C863" s="6"/>
      <c r="D863" t="e">
        <f>VLOOKUP(Таблица91112282710[[#This Row],[Название документа, основания для закупки]],ТаблОснЗакуп[],2,FALSE)</f>
        <v>#N/A</v>
      </c>
      <c r="E863" s="2"/>
      <c r="F863" s="6"/>
      <c r="G863" s="41" t="e">
        <f>VLOOKUP(Таблица91112282710[[#This Row],[ Название раздела Плана]],ТаблРазделПлана4[],2,FALSE)</f>
        <v>#N/A</v>
      </c>
      <c r="H863" s="14"/>
      <c r="I863" s="14"/>
      <c r="J863" s="17"/>
      <c r="K863" s="17"/>
      <c r="L863" s="52"/>
      <c r="M863" s="51" t="e">
        <f>VLOOKUP(Таблица91112282710[[#This Row],[Предмет закупки для учета исключений  в годовом объеме закупок (Код исключения СМСП)]],ТаблИсключ,2,FALSE)</f>
        <v>#N/A</v>
      </c>
      <c r="N863" s="20"/>
      <c r="O863" s="12"/>
      <c r="P863" s="37"/>
      <c r="Q863" s="12"/>
      <c r="R863" s="12"/>
      <c r="S863" s="12"/>
      <c r="T863" s="16" t="e">
        <f>VLOOKUP(Таблица91112282710[[#This Row],[Ставка НДС]],ТаблицаСтавкиНДС[],2,FALSE)</f>
        <v>#N/A</v>
      </c>
      <c r="U863" s="6"/>
      <c r="V863" t="e">
        <f>VLOOKUP(Таблица91112282710[[#This Row],[Название источника финансирования]],ТаблИстФинанс[],2,FALSE)</f>
        <v>#N/A</v>
      </c>
      <c r="W863" s="2"/>
      <c r="X863" s="14"/>
      <c r="Y863" s="13"/>
      <c r="Z863" s="13"/>
      <c r="AA863" s="13"/>
      <c r="AB863" s="13"/>
      <c r="AC863" s="17"/>
      <c r="AD863" s="17"/>
      <c r="AE863" s="20"/>
      <c r="AF863" s="20"/>
      <c r="AG863" s="6"/>
      <c r="AH863" t="e">
        <f>VLOOKUP(Таблица91112282710[[#This Row],[Название способа закупки]],ТаблСпосЗакуп[],2,FALSE)</f>
        <v>#N/A</v>
      </c>
      <c r="AI863" s="6"/>
      <c r="AJ863" t="e">
        <f>VLOOKUP(Таблица91112282710[[#This Row],[Название формы конкурентной закупки]],ТаблФормЗакуп[],2,FALSE)</f>
        <v>#N/A</v>
      </c>
      <c r="AM863" s="14"/>
      <c r="AN863" s="14"/>
      <c r="AO863" s="15"/>
      <c r="AP863" s="14"/>
      <c r="AQ863" s="14"/>
      <c r="AR863" s="14"/>
      <c r="AT863" s="2"/>
      <c r="AV863" s="6"/>
      <c r="AW863" t="e">
        <f>VLOOKUP(Таблица91112282710[[#This Row],[Название ПД1 для согласования]],ТаблПодрГазпром[],2,FALSE)</f>
        <v>#N/A</v>
      </c>
      <c r="AX863" s="6"/>
      <c r="AY863" t="e">
        <f>VLOOKUP(Таблица91112282710[[#This Row],[Название ПД2 для согласования]],ТаблПодрГазпром[],2,FALSE)</f>
        <v>#N/A</v>
      </c>
      <c r="AZ863" s="6"/>
      <c r="BA863" t="e">
        <f>VLOOKUP(Таблица91112282710[[#This Row],[Название ПД3 для согласования]],ТаблПодрГазпром[],2,FALSE)</f>
        <v>#N/A</v>
      </c>
      <c r="BB863" s="6"/>
      <c r="BC863" t="e">
        <f>VLOOKUP(Таблица91112282710[[#This Row],[Название ПД4 для согласования]],ТаблПодрГазпром[],2,FALSE)</f>
        <v>#N/A</v>
      </c>
      <c r="BD863" s="6"/>
      <c r="BE863" t="e">
        <f>VLOOKUP(Таблица91112282710[[#This Row],[Название ПД5 для согласования]],ТаблПодрГазпром[],2,FALSE)</f>
        <v>#N/A</v>
      </c>
      <c r="BF863" s="2"/>
      <c r="BG863" s="12"/>
      <c r="BH863" s="12"/>
      <c r="BI863" s="6"/>
      <c r="BJ863" t="e">
        <f>VLOOKUP(Таблица91112282710[[#This Row],[Название направления закупки]],ТаблНапрЗакуп[],2,FALSE)</f>
        <v>#N/A</v>
      </c>
      <c r="BK863" s="14"/>
      <c r="BL863" s="44" t="e">
        <f>VLOOKUP(Таблица91112282710[[#This Row],[Наименование подразделения-заявителя закупки (только для закупок ОАО "Газпром")]],ТаблПодрГазпром[],2,FALSE)</f>
        <v>#N/A</v>
      </c>
      <c r="BM863" s="14"/>
    </row>
    <row r="864" spans="1:65" x14ac:dyDescent="0.25">
      <c r="A864" s="2"/>
      <c r="B864" s="16"/>
      <c r="C864" s="6"/>
      <c r="D864" t="e">
        <f>VLOOKUP(Таблица91112282710[[#This Row],[Название документа, основания для закупки]],ТаблОснЗакуп[],2,FALSE)</f>
        <v>#N/A</v>
      </c>
      <c r="E864" s="2"/>
      <c r="F864" s="6"/>
      <c r="G864" s="41" t="e">
        <f>VLOOKUP(Таблица91112282710[[#This Row],[ Название раздела Плана]],ТаблРазделПлана4[],2,FALSE)</f>
        <v>#N/A</v>
      </c>
      <c r="H864" s="14"/>
      <c r="I864" s="14"/>
      <c r="J864" s="17"/>
      <c r="K864" s="17"/>
      <c r="L864" s="52"/>
      <c r="M864" s="51" t="e">
        <f>VLOOKUP(Таблица91112282710[[#This Row],[Предмет закупки для учета исключений  в годовом объеме закупок (Код исключения СМСП)]],ТаблИсключ,2,FALSE)</f>
        <v>#N/A</v>
      </c>
      <c r="N864" s="20"/>
      <c r="O864" s="12"/>
      <c r="P864" s="37"/>
      <c r="Q864" s="12"/>
      <c r="R864" s="12"/>
      <c r="S864" s="12"/>
      <c r="T864" s="16" t="e">
        <f>VLOOKUP(Таблица91112282710[[#This Row],[Ставка НДС]],ТаблицаСтавкиНДС[],2,FALSE)</f>
        <v>#N/A</v>
      </c>
      <c r="U864" s="6"/>
      <c r="V864" t="e">
        <f>VLOOKUP(Таблица91112282710[[#This Row],[Название источника финансирования]],ТаблИстФинанс[],2,FALSE)</f>
        <v>#N/A</v>
      </c>
      <c r="W864" s="2"/>
      <c r="X864" s="14"/>
      <c r="Y864" s="13"/>
      <c r="Z864" s="13"/>
      <c r="AA864" s="13"/>
      <c r="AB864" s="13"/>
      <c r="AC864" s="17"/>
      <c r="AD864" s="17"/>
      <c r="AE864" s="20"/>
      <c r="AF864" s="20"/>
      <c r="AG864" s="6"/>
      <c r="AH864" t="e">
        <f>VLOOKUP(Таблица91112282710[[#This Row],[Название способа закупки]],ТаблСпосЗакуп[],2,FALSE)</f>
        <v>#N/A</v>
      </c>
      <c r="AI864" s="6"/>
      <c r="AJ864" t="e">
        <f>VLOOKUP(Таблица91112282710[[#This Row],[Название формы конкурентной закупки]],ТаблФормЗакуп[],2,FALSE)</f>
        <v>#N/A</v>
      </c>
      <c r="AM864" s="14"/>
      <c r="AN864" s="14"/>
      <c r="AO864" s="15"/>
      <c r="AP864" s="14"/>
      <c r="AQ864" s="14"/>
      <c r="AR864" s="14"/>
      <c r="AT864" s="2"/>
      <c r="AV864" s="6"/>
      <c r="AW864" t="e">
        <f>VLOOKUP(Таблица91112282710[[#This Row],[Название ПД1 для согласования]],ТаблПодрГазпром[],2,FALSE)</f>
        <v>#N/A</v>
      </c>
      <c r="AX864" s="6"/>
      <c r="AY864" t="e">
        <f>VLOOKUP(Таблица91112282710[[#This Row],[Название ПД2 для согласования]],ТаблПодрГазпром[],2,FALSE)</f>
        <v>#N/A</v>
      </c>
      <c r="AZ864" s="6"/>
      <c r="BA864" t="e">
        <f>VLOOKUP(Таблица91112282710[[#This Row],[Название ПД3 для согласования]],ТаблПодрГазпром[],2,FALSE)</f>
        <v>#N/A</v>
      </c>
      <c r="BB864" s="6"/>
      <c r="BC864" t="e">
        <f>VLOOKUP(Таблица91112282710[[#This Row],[Название ПД4 для согласования]],ТаблПодрГазпром[],2,FALSE)</f>
        <v>#N/A</v>
      </c>
      <c r="BD864" s="6"/>
      <c r="BE864" t="e">
        <f>VLOOKUP(Таблица91112282710[[#This Row],[Название ПД5 для согласования]],ТаблПодрГазпром[],2,FALSE)</f>
        <v>#N/A</v>
      </c>
      <c r="BF864" s="2"/>
      <c r="BG864" s="12"/>
      <c r="BH864" s="12"/>
      <c r="BI864" s="6"/>
      <c r="BJ864" t="e">
        <f>VLOOKUP(Таблица91112282710[[#This Row],[Название направления закупки]],ТаблНапрЗакуп[],2,FALSE)</f>
        <v>#N/A</v>
      </c>
      <c r="BK864" s="14"/>
      <c r="BL864" s="43" t="e">
        <f>VLOOKUP(Таблица91112282710[[#This Row],[Наименование подразделения-заявителя закупки (только для закупок ОАО "Газпром")]],ТаблПодрГазпром[],2,FALSE)</f>
        <v>#N/A</v>
      </c>
      <c r="BM864" s="14"/>
    </row>
    <row r="865" spans="1:65" x14ac:dyDescent="0.25">
      <c r="A865" s="2"/>
      <c r="B865" s="16"/>
      <c r="C865" s="6"/>
      <c r="D865" t="e">
        <f>VLOOKUP(Таблица91112282710[[#This Row],[Название документа, основания для закупки]],ТаблОснЗакуп[],2,FALSE)</f>
        <v>#N/A</v>
      </c>
      <c r="E865" s="2"/>
      <c r="F865" s="6"/>
      <c r="G865" s="41" t="e">
        <f>VLOOKUP(Таблица91112282710[[#This Row],[ Название раздела Плана]],ТаблРазделПлана4[],2,FALSE)</f>
        <v>#N/A</v>
      </c>
      <c r="H865" s="14"/>
      <c r="I865" s="14"/>
      <c r="J865" s="17"/>
      <c r="K865" s="17"/>
      <c r="L865" s="52"/>
      <c r="M865" s="51" t="e">
        <f>VLOOKUP(Таблица91112282710[[#This Row],[Предмет закупки для учета исключений  в годовом объеме закупок (Код исключения СМСП)]],ТаблИсключ,2,FALSE)</f>
        <v>#N/A</v>
      </c>
      <c r="N865" s="20"/>
      <c r="O865" s="12"/>
      <c r="P865" s="37"/>
      <c r="Q865" s="12"/>
      <c r="R865" s="12"/>
      <c r="S865" s="12"/>
      <c r="T865" s="16" t="e">
        <f>VLOOKUP(Таблица91112282710[[#This Row],[Ставка НДС]],ТаблицаСтавкиНДС[],2,FALSE)</f>
        <v>#N/A</v>
      </c>
      <c r="U865" s="6"/>
      <c r="V865" t="e">
        <f>VLOOKUP(Таблица91112282710[[#This Row],[Название источника финансирования]],ТаблИстФинанс[],2,FALSE)</f>
        <v>#N/A</v>
      </c>
      <c r="W865" s="2"/>
      <c r="X865" s="14"/>
      <c r="Y865" s="13"/>
      <c r="Z865" s="13"/>
      <c r="AA865" s="13"/>
      <c r="AB865" s="13"/>
      <c r="AC865" s="17"/>
      <c r="AD865" s="17"/>
      <c r="AE865" s="20"/>
      <c r="AF865" s="20"/>
      <c r="AG865" s="6"/>
      <c r="AH865" t="e">
        <f>VLOOKUP(Таблица91112282710[[#This Row],[Название способа закупки]],ТаблСпосЗакуп[],2,FALSE)</f>
        <v>#N/A</v>
      </c>
      <c r="AI865" s="6"/>
      <c r="AJ865" t="e">
        <f>VLOOKUP(Таблица91112282710[[#This Row],[Название формы конкурентной закупки]],ТаблФормЗакуп[],2,FALSE)</f>
        <v>#N/A</v>
      </c>
      <c r="AM865" s="14"/>
      <c r="AN865" s="14"/>
      <c r="AO865" s="15"/>
      <c r="AP865" s="14"/>
      <c r="AQ865" s="14"/>
      <c r="AR865" s="14"/>
      <c r="AT865" s="2"/>
      <c r="AV865" s="6"/>
      <c r="AW865" t="e">
        <f>VLOOKUP(Таблица91112282710[[#This Row],[Название ПД1 для согласования]],ТаблПодрГазпром[],2,FALSE)</f>
        <v>#N/A</v>
      </c>
      <c r="AX865" s="6"/>
      <c r="AY865" t="e">
        <f>VLOOKUP(Таблица91112282710[[#This Row],[Название ПД2 для согласования]],ТаблПодрГазпром[],2,FALSE)</f>
        <v>#N/A</v>
      </c>
      <c r="AZ865" s="6"/>
      <c r="BA865" t="e">
        <f>VLOOKUP(Таблица91112282710[[#This Row],[Название ПД3 для согласования]],ТаблПодрГазпром[],2,FALSE)</f>
        <v>#N/A</v>
      </c>
      <c r="BB865" s="6"/>
      <c r="BC865" t="e">
        <f>VLOOKUP(Таблица91112282710[[#This Row],[Название ПД4 для согласования]],ТаблПодрГазпром[],2,FALSE)</f>
        <v>#N/A</v>
      </c>
      <c r="BD865" s="6"/>
      <c r="BE865" t="e">
        <f>VLOOKUP(Таблица91112282710[[#This Row],[Название ПД5 для согласования]],ТаблПодрГазпром[],2,FALSE)</f>
        <v>#N/A</v>
      </c>
      <c r="BF865" s="2"/>
      <c r="BG865" s="12"/>
      <c r="BH865" s="12"/>
      <c r="BI865" s="6"/>
      <c r="BJ865" t="e">
        <f>VLOOKUP(Таблица91112282710[[#This Row],[Название направления закупки]],ТаблНапрЗакуп[],2,FALSE)</f>
        <v>#N/A</v>
      </c>
      <c r="BK865" s="14"/>
      <c r="BL865" s="44" t="e">
        <f>VLOOKUP(Таблица91112282710[[#This Row],[Наименование подразделения-заявителя закупки (только для закупок ОАО "Газпром")]],ТаблПодрГазпром[],2,FALSE)</f>
        <v>#N/A</v>
      </c>
      <c r="BM865" s="14"/>
    </row>
    <row r="866" spans="1:65" x14ac:dyDescent="0.25">
      <c r="A866" s="2"/>
      <c r="B866" s="16"/>
      <c r="C866" s="6"/>
      <c r="D866" t="e">
        <f>VLOOKUP(Таблица91112282710[[#This Row],[Название документа, основания для закупки]],ТаблОснЗакуп[],2,FALSE)</f>
        <v>#N/A</v>
      </c>
      <c r="E866" s="2"/>
      <c r="F866" s="6"/>
      <c r="G866" s="41" t="e">
        <f>VLOOKUP(Таблица91112282710[[#This Row],[ Название раздела Плана]],ТаблРазделПлана4[],2,FALSE)</f>
        <v>#N/A</v>
      </c>
      <c r="H866" s="14"/>
      <c r="I866" s="14"/>
      <c r="J866" s="17"/>
      <c r="K866" s="17"/>
      <c r="L866" s="52"/>
      <c r="M866" s="51" t="e">
        <f>VLOOKUP(Таблица91112282710[[#This Row],[Предмет закупки для учета исключений  в годовом объеме закупок (Код исключения СМСП)]],ТаблИсключ,2,FALSE)</f>
        <v>#N/A</v>
      </c>
      <c r="N866" s="20"/>
      <c r="O866" s="12"/>
      <c r="P866" s="37"/>
      <c r="Q866" s="12"/>
      <c r="R866" s="12"/>
      <c r="S866" s="12"/>
      <c r="T866" s="16" t="e">
        <f>VLOOKUP(Таблица91112282710[[#This Row],[Ставка НДС]],ТаблицаСтавкиНДС[],2,FALSE)</f>
        <v>#N/A</v>
      </c>
      <c r="U866" s="6"/>
      <c r="V866" t="e">
        <f>VLOOKUP(Таблица91112282710[[#This Row],[Название источника финансирования]],ТаблИстФинанс[],2,FALSE)</f>
        <v>#N/A</v>
      </c>
      <c r="W866" s="2"/>
      <c r="X866" s="14"/>
      <c r="Y866" s="13"/>
      <c r="Z866" s="13"/>
      <c r="AA866" s="13"/>
      <c r="AB866" s="13"/>
      <c r="AC866" s="17"/>
      <c r="AD866" s="17"/>
      <c r="AE866" s="20"/>
      <c r="AF866" s="20"/>
      <c r="AG866" s="6"/>
      <c r="AH866" t="e">
        <f>VLOOKUP(Таблица91112282710[[#This Row],[Название способа закупки]],ТаблСпосЗакуп[],2,FALSE)</f>
        <v>#N/A</v>
      </c>
      <c r="AI866" s="6"/>
      <c r="AJ866" t="e">
        <f>VLOOKUP(Таблица91112282710[[#This Row],[Название формы конкурентной закупки]],ТаблФормЗакуп[],2,FALSE)</f>
        <v>#N/A</v>
      </c>
      <c r="AM866" s="14"/>
      <c r="AN866" s="14"/>
      <c r="AO866" s="15"/>
      <c r="AP866" s="14"/>
      <c r="AQ866" s="14"/>
      <c r="AR866" s="14"/>
      <c r="AT866" s="2"/>
      <c r="AV866" s="6"/>
      <c r="AW866" t="e">
        <f>VLOOKUP(Таблица91112282710[[#This Row],[Название ПД1 для согласования]],ТаблПодрГазпром[],2,FALSE)</f>
        <v>#N/A</v>
      </c>
      <c r="AX866" s="6"/>
      <c r="AY866" t="e">
        <f>VLOOKUP(Таблица91112282710[[#This Row],[Название ПД2 для согласования]],ТаблПодрГазпром[],2,FALSE)</f>
        <v>#N/A</v>
      </c>
      <c r="AZ866" s="6"/>
      <c r="BA866" t="e">
        <f>VLOOKUP(Таблица91112282710[[#This Row],[Название ПД3 для согласования]],ТаблПодрГазпром[],2,FALSE)</f>
        <v>#N/A</v>
      </c>
      <c r="BB866" s="6"/>
      <c r="BC866" t="e">
        <f>VLOOKUP(Таблица91112282710[[#This Row],[Название ПД4 для согласования]],ТаблПодрГазпром[],2,FALSE)</f>
        <v>#N/A</v>
      </c>
      <c r="BD866" s="6"/>
      <c r="BE866" t="e">
        <f>VLOOKUP(Таблица91112282710[[#This Row],[Название ПД5 для согласования]],ТаблПодрГазпром[],2,FALSE)</f>
        <v>#N/A</v>
      </c>
      <c r="BF866" s="2"/>
      <c r="BG866" s="12"/>
      <c r="BH866" s="12"/>
      <c r="BI866" s="6"/>
      <c r="BJ866" t="e">
        <f>VLOOKUP(Таблица91112282710[[#This Row],[Название направления закупки]],ТаблНапрЗакуп[],2,FALSE)</f>
        <v>#N/A</v>
      </c>
      <c r="BK866" s="14"/>
      <c r="BL866" s="43" t="e">
        <f>VLOOKUP(Таблица91112282710[[#This Row],[Наименование подразделения-заявителя закупки (только для закупок ОАО "Газпром")]],ТаблПодрГазпром[],2,FALSE)</f>
        <v>#N/A</v>
      </c>
      <c r="BM866" s="14"/>
    </row>
    <row r="867" spans="1:65" x14ac:dyDescent="0.25">
      <c r="A867" s="2"/>
      <c r="B867" s="16"/>
      <c r="C867" s="6"/>
      <c r="D867" t="e">
        <f>VLOOKUP(Таблица91112282710[[#This Row],[Название документа, основания для закупки]],ТаблОснЗакуп[],2,FALSE)</f>
        <v>#N/A</v>
      </c>
      <c r="E867" s="2"/>
      <c r="F867" s="6"/>
      <c r="G867" s="41" t="e">
        <f>VLOOKUP(Таблица91112282710[[#This Row],[ Название раздела Плана]],ТаблРазделПлана4[],2,FALSE)</f>
        <v>#N/A</v>
      </c>
      <c r="H867" s="14"/>
      <c r="I867" s="14"/>
      <c r="J867" s="17"/>
      <c r="K867" s="17"/>
      <c r="L867" s="52"/>
      <c r="M867" s="51" t="e">
        <f>VLOOKUP(Таблица91112282710[[#This Row],[Предмет закупки для учета исключений  в годовом объеме закупок (Код исключения СМСП)]],ТаблИсключ,2,FALSE)</f>
        <v>#N/A</v>
      </c>
      <c r="N867" s="20"/>
      <c r="O867" s="12"/>
      <c r="P867" s="37"/>
      <c r="Q867" s="12"/>
      <c r="R867" s="12"/>
      <c r="S867" s="12"/>
      <c r="T867" s="16" t="e">
        <f>VLOOKUP(Таблица91112282710[[#This Row],[Ставка НДС]],ТаблицаСтавкиНДС[],2,FALSE)</f>
        <v>#N/A</v>
      </c>
      <c r="U867" s="6"/>
      <c r="V867" t="e">
        <f>VLOOKUP(Таблица91112282710[[#This Row],[Название источника финансирования]],ТаблИстФинанс[],2,FALSE)</f>
        <v>#N/A</v>
      </c>
      <c r="W867" s="2"/>
      <c r="X867" s="14"/>
      <c r="Y867" s="13"/>
      <c r="Z867" s="13"/>
      <c r="AA867" s="13"/>
      <c r="AB867" s="13"/>
      <c r="AC867" s="17"/>
      <c r="AD867" s="17"/>
      <c r="AE867" s="20"/>
      <c r="AF867" s="20"/>
      <c r="AG867" s="6"/>
      <c r="AH867" t="e">
        <f>VLOOKUP(Таблица91112282710[[#This Row],[Название способа закупки]],ТаблСпосЗакуп[],2,FALSE)</f>
        <v>#N/A</v>
      </c>
      <c r="AI867" s="6"/>
      <c r="AJ867" t="e">
        <f>VLOOKUP(Таблица91112282710[[#This Row],[Название формы конкурентной закупки]],ТаблФормЗакуп[],2,FALSE)</f>
        <v>#N/A</v>
      </c>
      <c r="AM867" s="14"/>
      <c r="AN867" s="14"/>
      <c r="AO867" s="15"/>
      <c r="AP867" s="14"/>
      <c r="AQ867" s="14"/>
      <c r="AR867" s="14"/>
      <c r="AT867" s="2"/>
      <c r="AV867" s="6"/>
      <c r="AW867" t="e">
        <f>VLOOKUP(Таблица91112282710[[#This Row],[Название ПД1 для согласования]],ТаблПодрГазпром[],2,FALSE)</f>
        <v>#N/A</v>
      </c>
      <c r="AX867" s="6"/>
      <c r="AY867" t="e">
        <f>VLOOKUP(Таблица91112282710[[#This Row],[Название ПД2 для согласования]],ТаблПодрГазпром[],2,FALSE)</f>
        <v>#N/A</v>
      </c>
      <c r="AZ867" s="6"/>
      <c r="BA867" t="e">
        <f>VLOOKUP(Таблица91112282710[[#This Row],[Название ПД3 для согласования]],ТаблПодрГазпром[],2,FALSE)</f>
        <v>#N/A</v>
      </c>
      <c r="BB867" s="6"/>
      <c r="BC867" t="e">
        <f>VLOOKUP(Таблица91112282710[[#This Row],[Название ПД4 для согласования]],ТаблПодрГазпром[],2,FALSE)</f>
        <v>#N/A</v>
      </c>
      <c r="BD867" s="6"/>
      <c r="BE867" t="e">
        <f>VLOOKUP(Таблица91112282710[[#This Row],[Название ПД5 для согласования]],ТаблПодрГазпром[],2,FALSE)</f>
        <v>#N/A</v>
      </c>
      <c r="BF867" s="2"/>
      <c r="BG867" s="12"/>
      <c r="BH867" s="12"/>
      <c r="BI867" s="6"/>
      <c r="BJ867" t="e">
        <f>VLOOKUP(Таблица91112282710[[#This Row],[Название направления закупки]],ТаблНапрЗакуп[],2,FALSE)</f>
        <v>#N/A</v>
      </c>
      <c r="BK867" s="14"/>
      <c r="BL867" s="44" t="e">
        <f>VLOOKUP(Таблица91112282710[[#This Row],[Наименование подразделения-заявителя закупки (только для закупок ОАО "Газпром")]],ТаблПодрГазпром[],2,FALSE)</f>
        <v>#N/A</v>
      </c>
      <c r="BM867" s="14"/>
    </row>
    <row r="868" spans="1:65" x14ac:dyDescent="0.25">
      <c r="A868" s="2"/>
      <c r="B868" s="16"/>
      <c r="C868" s="6"/>
      <c r="D868" t="e">
        <f>VLOOKUP(Таблица91112282710[[#This Row],[Название документа, основания для закупки]],ТаблОснЗакуп[],2,FALSE)</f>
        <v>#N/A</v>
      </c>
      <c r="E868" s="2"/>
      <c r="F868" s="6"/>
      <c r="G868" s="41" t="e">
        <f>VLOOKUP(Таблица91112282710[[#This Row],[ Название раздела Плана]],ТаблРазделПлана4[],2,FALSE)</f>
        <v>#N/A</v>
      </c>
      <c r="H868" s="14"/>
      <c r="I868" s="14"/>
      <c r="J868" s="17"/>
      <c r="K868" s="17"/>
      <c r="L868" s="52"/>
      <c r="M868" s="51" t="e">
        <f>VLOOKUP(Таблица91112282710[[#This Row],[Предмет закупки для учета исключений  в годовом объеме закупок (Код исключения СМСП)]],ТаблИсключ,2,FALSE)</f>
        <v>#N/A</v>
      </c>
      <c r="N868" s="20"/>
      <c r="O868" s="12"/>
      <c r="P868" s="37"/>
      <c r="Q868" s="12"/>
      <c r="R868" s="12"/>
      <c r="S868" s="12"/>
      <c r="T868" s="16" t="e">
        <f>VLOOKUP(Таблица91112282710[[#This Row],[Ставка НДС]],ТаблицаСтавкиНДС[],2,FALSE)</f>
        <v>#N/A</v>
      </c>
      <c r="U868" s="6"/>
      <c r="V868" t="e">
        <f>VLOOKUP(Таблица91112282710[[#This Row],[Название источника финансирования]],ТаблИстФинанс[],2,FALSE)</f>
        <v>#N/A</v>
      </c>
      <c r="W868" s="2"/>
      <c r="X868" s="14"/>
      <c r="Y868" s="13"/>
      <c r="Z868" s="13"/>
      <c r="AA868" s="13"/>
      <c r="AB868" s="13"/>
      <c r="AC868" s="17"/>
      <c r="AD868" s="17"/>
      <c r="AE868" s="20"/>
      <c r="AF868" s="20"/>
      <c r="AG868" s="6"/>
      <c r="AH868" t="e">
        <f>VLOOKUP(Таблица91112282710[[#This Row],[Название способа закупки]],ТаблСпосЗакуп[],2,FALSE)</f>
        <v>#N/A</v>
      </c>
      <c r="AI868" s="6"/>
      <c r="AJ868" t="e">
        <f>VLOOKUP(Таблица91112282710[[#This Row],[Название формы конкурентной закупки]],ТаблФормЗакуп[],2,FALSE)</f>
        <v>#N/A</v>
      </c>
      <c r="AM868" s="14"/>
      <c r="AN868" s="14"/>
      <c r="AO868" s="15"/>
      <c r="AP868" s="14"/>
      <c r="AQ868" s="14"/>
      <c r="AR868" s="14"/>
      <c r="AT868" s="2"/>
      <c r="AV868" s="6"/>
      <c r="AW868" t="e">
        <f>VLOOKUP(Таблица91112282710[[#This Row],[Название ПД1 для согласования]],ТаблПодрГазпром[],2,FALSE)</f>
        <v>#N/A</v>
      </c>
      <c r="AX868" s="6"/>
      <c r="AY868" t="e">
        <f>VLOOKUP(Таблица91112282710[[#This Row],[Название ПД2 для согласования]],ТаблПодрГазпром[],2,FALSE)</f>
        <v>#N/A</v>
      </c>
      <c r="AZ868" s="6"/>
      <c r="BA868" t="e">
        <f>VLOOKUP(Таблица91112282710[[#This Row],[Название ПД3 для согласования]],ТаблПодрГазпром[],2,FALSE)</f>
        <v>#N/A</v>
      </c>
      <c r="BB868" s="6"/>
      <c r="BC868" t="e">
        <f>VLOOKUP(Таблица91112282710[[#This Row],[Название ПД4 для согласования]],ТаблПодрГазпром[],2,FALSE)</f>
        <v>#N/A</v>
      </c>
      <c r="BD868" s="6"/>
      <c r="BE868" t="e">
        <f>VLOOKUP(Таблица91112282710[[#This Row],[Название ПД5 для согласования]],ТаблПодрГазпром[],2,FALSE)</f>
        <v>#N/A</v>
      </c>
      <c r="BF868" s="2"/>
      <c r="BG868" s="12"/>
      <c r="BH868" s="12"/>
      <c r="BI868" s="6"/>
      <c r="BJ868" t="e">
        <f>VLOOKUP(Таблица91112282710[[#This Row],[Название направления закупки]],ТаблНапрЗакуп[],2,FALSE)</f>
        <v>#N/A</v>
      </c>
      <c r="BK868" s="14"/>
      <c r="BL868" s="43" t="e">
        <f>VLOOKUP(Таблица91112282710[[#This Row],[Наименование подразделения-заявителя закупки (только для закупок ОАО "Газпром")]],ТаблПодрГазпром[],2,FALSE)</f>
        <v>#N/A</v>
      </c>
      <c r="BM868" s="14"/>
    </row>
    <row r="869" spans="1:65" x14ac:dyDescent="0.25">
      <c r="A869" s="2"/>
      <c r="B869" s="16"/>
      <c r="C869" s="6"/>
      <c r="D869" t="e">
        <f>VLOOKUP(Таблица91112282710[[#This Row],[Название документа, основания для закупки]],ТаблОснЗакуп[],2,FALSE)</f>
        <v>#N/A</v>
      </c>
      <c r="E869" s="2"/>
      <c r="F869" s="6"/>
      <c r="G869" s="41" t="e">
        <f>VLOOKUP(Таблица91112282710[[#This Row],[ Название раздела Плана]],ТаблРазделПлана4[],2,FALSE)</f>
        <v>#N/A</v>
      </c>
      <c r="H869" s="14"/>
      <c r="I869" s="14"/>
      <c r="J869" s="17"/>
      <c r="K869" s="17"/>
      <c r="L869" s="52"/>
      <c r="M869" s="51" t="e">
        <f>VLOOKUP(Таблица91112282710[[#This Row],[Предмет закупки для учета исключений  в годовом объеме закупок (Код исключения СМСП)]],ТаблИсключ,2,FALSE)</f>
        <v>#N/A</v>
      </c>
      <c r="N869" s="20"/>
      <c r="O869" s="12"/>
      <c r="P869" s="37"/>
      <c r="Q869" s="12"/>
      <c r="R869" s="12"/>
      <c r="S869" s="12"/>
      <c r="T869" s="16" t="e">
        <f>VLOOKUP(Таблица91112282710[[#This Row],[Ставка НДС]],ТаблицаСтавкиНДС[],2,FALSE)</f>
        <v>#N/A</v>
      </c>
      <c r="U869" s="6"/>
      <c r="V869" t="e">
        <f>VLOOKUP(Таблица91112282710[[#This Row],[Название источника финансирования]],ТаблИстФинанс[],2,FALSE)</f>
        <v>#N/A</v>
      </c>
      <c r="W869" s="2"/>
      <c r="X869" s="14"/>
      <c r="Y869" s="13"/>
      <c r="Z869" s="13"/>
      <c r="AA869" s="13"/>
      <c r="AB869" s="13"/>
      <c r="AC869" s="17"/>
      <c r="AD869" s="17"/>
      <c r="AE869" s="20"/>
      <c r="AF869" s="20"/>
      <c r="AG869" s="6"/>
      <c r="AH869" t="e">
        <f>VLOOKUP(Таблица91112282710[[#This Row],[Название способа закупки]],ТаблСпосЗакуп[],2,FALSE)</f>
        <v>#N/A</v>
      </c>
      <c r="AI869" s="6"/>
      <c r="AJ869" t="e">
        <f>VLOOKUP(Таблица91112282710[[#This Row],[Название формы конкурентной закупки]],ТаблФормЗакуп[],2,FALSE)</f>
        <v>#N/A</v>
      </c>
      <c r="AM869" s="14"/>
      <c r="AN869" s="14"/>
      <c r="AO869" s="15"/>
      <c r="AP869" s="14"/>
      <c r="AQ869" s="14"/>
      <c r="AR869" s="14"/>
      <c r="AT869" s="2"/>
      <c r="AV869" s="6"/>
      <c r="AW869" t="e">
        <f>VLOOKUP(Таблица91112282710[[#This Row],[Название ПД1 для согласования]],ТаблПодрГазпром[],2,FALSE)</f>
        <v>#N/A</v>
      </c>
      <c r="AX869" s="6"/>
      <c r="AY869" t="e">
        <f>VLOOKUP(Таблица91112282710[[#This Row],[Название ПД2 для согласования]],ТаблПодрГазпром[],2,FALSE)</f>
        <v>#N/A</v>
      </c>
      <c r="AZ869" s="6"/>
      <c r="BA869" t="e">
        <f>VLOOKUP(Таблица91112282710[[#This Row],[Название ПД3 для согласования]],ТаблПодрГазпром[],2,FALSE)</f>
        <v>#N/A</v>
      </c>
      <c r="BB869" s="6"/>
      <c r="BC869" t="e">
        <f>VLOOKUP(Таблица91112282710[[#This Row],[Название ПД4 для согласования]],ТаблПодрГазпром[],2,FALSE)</f>
        <v>#N/A</v>
      </c>
      <c r="BD869" s="6"/>
      <c r="BE869" t="e">
        <f>VLOOKUP(Таблица91112282710[[#This Row],[Название ПД5 для согласования]],ТаблПодрГазпром[],2,FALSE)</f>
        <v>#N/A</v>
      </c>
      <c r="BF869" s="2"/>
      <c r="BG869" s="12"/>
      <c r="BH869" s="12"/>
      <c r="BI869" s="6"/>
      <c r="BJ869" t="e">
        <f>VLOOKUP(Таблица91112282710[[#This Row],[Название направления закупки]],ТаблНапрЗакуп[],2,FALSE)</f>
        <v>#N/A</v>
      </c>
      <c r="BK869" s="14"/>
      <c r="BL869" s="44" t="e">
        <f>VLOOKUP(Таблица91112282710[[#This Row],[Наименование подразделения-заявителя закупки (только для закупок ОАО "Газпром")]],ТаблПодрГазпром[],2,FALSE)</f>
        <v>#N/A</v>
      </c>
      <c r="BM869" s="14"/>
    </row>
    <row r="870" spans="1:65" x14ac:dyDescent="0.25">
      <c r="A870" s="2"/>
      <c r="B870" s="16"/>
      <c r="C870" s="6"/>
      <c r="D870" t="e">
        <f>VLOOKUP(Таблица91112282710[[#This Row],[Название документа, основания для закупки]],ТаблОснЗакуп[],2,FALSE)</f>
        <v>#N/A</v>
      </c>
      <c r="E870" s="2"/>
      <c r="F870" s="6"/>
      <c r="G870" s="41" t="e">
        <f>VLOOKUP(Таблица91112282710[[#This Row],[ Название раздела Плана]],ТаблРазделПлана4[],2,FALSE)</f>
        <v>#N/A</v>
      </c>
      <c r="H870" s="14"/>
      <c r="I870" s="14"/>
      <c r="J870" s="17"/>
      <c r="K870" s="17"/>
      <c r="L870" s="52"/>
      <c r="M870" s="51" t="e">
        <f>VLOOKUP(Таблица91112282710[[#This Row],[Предмет закупки для учета исключений  в годовом объеме закупок (Код исключения СМСП)]],ТаблИсключ,2,FALSE)</f>
        <v>#N/A</v>
      </c>
      <c r="N870" s="20"/>
      <c r="O870" s="12"/>
      <c r="P870" s="37"/>
      <c r="Q870" s="12"/>
      <c r="R870" s="12"/>
      <c r="S870" s="12"/>
      <c r="T870" s="16" t="e">
        <f>VLOOKUP(Таблица91112282710[[#This Row],[Ставка НДС]],ТаблицаСтавкиНДС[],2,FALSE)</f>
        <v>#N/A</v>
      </c>
      <c r="U870" s="6"/>
      <c r="V870" t="e">
        <f>VLOOKUP(Таблица91112282710[[#This Row],[Название источника финансирования]],ТаблИстФинанс[],2,FALSE)</f>
        <v>#N/A</v>
      </c>
      <c r="W870" s="2"/>
      <c r="X870" s="14"/>
      <c r="Y870" s="13"/>
      <c r="Z870" s="13"/>
      <c r="AA870" s="13"/>
      <c r="AB870" s="13"/>
      <c r="AC870" s="17"/>
      <c r="AD870" s="17"/>
      <c r="AE870" s="20"/>
      <c r="AF870" s="20"/>
      <c r="AG870" s="6"/>
      <c r="AH870" t="e">
        <f>VLOOKUP(Таблица91112282710[[#This Row],[Название способа закупки]],ТаблСпосЗакуп[],2,FALSE)</f>
        <v>#N/A</v>
      </c>
      <c r="AI870" s="6"/>
      <c r="AJ870" t="e">
        <f>VLOOKUP(Таблица91112282710[[#This Row],[Название формы конкурентной закупки]],ТаблФормЗакуп[],2,FALSE)</f>
        <v>#N/A</v>
      </c>
      <c r="AM870" s="14"/>
      <c r="AN870" s="14"/>
      <c r="AO870" s="15"/>
      <c r="AP870" s="14"/>
      <c r="AQ870" s="14"/>
      <c r="AR870" s="14"/>
      <c r="AT870" s="2"/>
      <c r="AV870" s="6"/>
      <c r="AW870" t="e">
        <f>VLOOKUP(Таблица91112282710[[#This Row],[Название ПД1 для согласования]],ТаблПодрГазпром[],2,FALSE)</f>
        <v>#N/A</v>
      </c>
      <c r="AX870" s="6"/>
      <c r="AY870" t="e">
        <f>VLOOKUP(Таблица91112282710[[#This Row],[Название ПД2 для согласования]],ТаблПодрГазпром[],2,FALSE)</f>
        <v>#N/A</v>
      </c>
      <c r="AZ870" s="6"/>
      <c r="BA870" t="e">
        <f>VLOOKUP(Таблица91112282710[[#This Row],[Название ПД3 для согласования]],ТаблПодрГазпром[],2,FALSE)</f>
        <v>#N/A</v>
      </c>
      <c r="BB870" s="6"/>
      <c r="BC870" t="e">
        <f>VLOOKUP(Таблица91112282710[[#This Row],[Название ПД4 для согласования]],ТаблПодрГазпром[],2,FALSE)</f>
        <v>#N/A</v>
      </c>
      <c r="BD870" s="6"/>
      <c r="BE870" t="e">
        <f>VLOOKUP(Таблица91112282710[[#This Row],[Название ПД5 для согласования]],ТаблПодрГазпром[],2,FALSE)</f>
        <v>#N/A</v>
      </c>
      <c r="BF870" s="2"/>
      <c r="BG870" s="12"/>
      <c r="BH870" s="12"/>
      <c r="BI870" s="6"/>
      <c r="BJ870" t="e">
        <f>VLOOKUP(Таблица91112282710[[#This Row],[Название направления закупки]],ТаблНапрЗакуп[],2,FALSE)</f>
        <v>#N/A</v>
      </c>
      <c r="BK870" s="14"/>
      <c r="BL870" s="43" t="e">
        <f>VLOOKUP(Таблица91112282710[[#This Row],[Наименование подразделения-заявителя закупки (только для закупок ОАО "Газпром")]],ТаблПодрГазпром[],2,FALSE)</f>
        <v>#N/A</v>
      </c>
      <c r="BM870" s="14"/>
    </row>
    <row r="871" spans="1:65" x14ac:dyDescent="0.25">
      <c r="A871" s="2"/>
      <c r="B871" s="16"/>
      <c r="C871" s="6"/>
      <c r="D871" t="e">
        <f>VLOOKUP(Таблица91112282710[[#This Row],[Название документа, основания для закупки]],ТаблОснЗакуп[],2,FALSE)</f>
        <v>#N/A</v>
      </c>
      <c r="E871" s="2"/>
      <c r="F871" s="6"/>
      <c r="G871" s="41" t="e">
        <f>VLOOKUP(Таблица91112282710[[#This Row],[ Название раздела Плана]],ТаблРазделПлана4[],2,FALSE)</f>
        <v>#N/A</v>
      </c>
      <c r="H871" s="14"/>
      <c r="I871" s="14"/>
      <c r="J871" s="17"/>
      <c r="K871" s="17"/>
      <c r="L871" s="52"/>
      <c r="M871" s="51" t="e">
        <f>VLOOKUP(Таблица91112282710[[#This Row],[Предмет закупки для учета исключений  в годовом объеме закупок (Код исключения СМСП)]],ТаблИсключ,2,FALSE)</f>
        <v>#N/A</v>
      </c>
      <c r="N871" s="20"/>
      <c r="O871" s="12"/>
      <c r="P871" s="37"/>
      <c r="Q871" s="12"/>
      <c r="R871" s="12"/>
      <c r="S871" s="12"/>
      <c r="T871" s="16" t="e">
        <f>VLOOKUP(Таблица91112282710[[#This Row],[Ставка НДС]],ТаблицаСтавкиНДС[],2,FALSE)</f>
        <v>#N/A</v>
      </c>
      <c r="U871" s="6"/>
      <c r="V871" t="e">
        <f>VLOOKUP(Таблица91112282710[[#This Row],[Название источника финансирования]],ТаблИстФинанс[],2,FALSE)</f>
        <v>#N/A</v>
      </c>
      <c r="W871" s="2"/>
      <c r="X871" s="14"/>
      <c r="Y871" s="13"/>
      <c r="Z871" s="13"/>
      <c r="AA871" s="13"/>
      <c r="AB871" s="13"/>
      <c r="AC871" s="17"/>
      <c r="AD871" s="17"/>
      <c r="AE871" s="20"/>
      <c r="AF871" s="20"/>
      <c r="AG871" s="6"/>
      <c r="AH871" t="e">
        <f>VLOOKUP(Таблица91112282710[[#This Row],[Название способа закупки]],ТаблСпосЗакуп[],2,FALSE)</f>
        <v>#N/A</v>
      </c>
      <c r="AI871" s="6"/>
      <c r="AJ871" t="e">
        <f>VLOOKUP(Таблица91112282710[[#This Row],[Название формы конкурентной закупки]],ТаблФормЗакуп[],2,FALSE)</f>
        <v>#N/A</v>
      </c>
      <c r="AM871" s="14"/>
      <c r="AN871" s="14"/>
      <c r="AO871" s="15"/>
      <c r="AP871" s="14"/>
      <c r="AQ871" s="14"/>
      <c r="AR871" s="14"/>
      <c r="AT871" s="2"/>
      <c r="AV871" s="6"/>
      <c r="AW871" t="e">
        <f>VLOOKUP(Таблица91112282710[[#This Row],[Название ПД1 для согласования]],ТаблПодрГазпром[],2,FALSE)</f>
        <v>#N/A</v>
      </c>
      <c r="AX871" s="6"/>
      <c r="AY871" t="e">
        <f>VLOOKUP(Таблица91112282710[[#This Row],[Название ПД2 для согласования]],ТаблПодрГазпром[],2,FALSE)</f>
        <v>#N/A</v>
      </c>
      <c r="AZ871" s="6"/>
      <c r="BA871" t="e">
        <f>VLOOKUP(Таблица91112282710[[#This Row],[Название ПД3 для согласования]],ТаблПодрГазпром[],2,FALSE)</f>
        <v>#N/A</v>
      </c>
      <c r="BB871" s="6"/>
      <c r="BC871" t="e">
        <f>VLOOKUP(Таблица91112282710[[#This Row],[Название ПД4 для согласования]],ТаблПодрГазпром[],2,FALSE)</f>
        <v>#N/A</v>
      </c>
      <c r="BD871" s="6"/>
      <c r="BE871" t="e">
        <f>VLOOKUP(Таблица91112282710[[#This Row],[Название ПД5 для согласования]],ТаблПодрГазпром[],2,FALSE)</f>
        <v>#N/A</v>
      </c>
      <c r="BF871" s="2"/>
      <c r="BG871" s="12"/>
      <c r="BH871" s="12"/>
      <c r="BI871" s="6"/>
      <c r="BJ871" t="e">
        <f>VLOOKUP(Таблица91112282710[[#This Row],[Название направления закупки]],ТаблНапрЗакуп[],2,FALSE)</f>
        <v>#N/A</v>
      </c>
      <c r="BK871" s="14"/>
      <c r="BL871" s="44" t="e">
        <f>VLOOKUP(Таблица91112282710[[#This Row],[Наименование подразделения-заявителя закупки (только для закупок ОАО "Газпром")]],ТаблПодрГазпром[],2,FALSE)</f>
        <v>#N/A</v>
      </c>
      <c r="BM871" s="14"/>
    </row>
    <row r="872" spans="1:65" x14ac:dyDescent="0.25">
      <c r="A872" s="2"/>
      <c r="B872" s="16"/>
      <c r="C872" s="6"/>
      <c r="D872" t="e">
        <f>VLOOKUP(Таблица91112282710[[#This Row],[Название документа, основания для закупки]],ТаблОснЗакуп[],2,FALSE)</f>
        <v>#N/A</v>
      </c>
      <c r="E872" s="2"/>
      <c r="F872" s="6"/>
      <c r="G872" s="41" t="e">
        <f>VLOOKUP(Таблица91112282710[[#This Row],[ Название раздела Плана]],ТаблРазделПлана4[],2,FALSE)</f>
        <v>#N/A</v>
      </c>
      <c r="H872" s="14"/>
      <c r="I872" s="14"/>
      <c r="J872" s="17"/>
      <c r="K872" s="17"/>
      <c r="L872" s="52"/>
      <c r="M872" s="51" t="e">
        <f>VLOOKUP(Таблица91112282710[[#This Row],[Предмет закупки для учета исключений  в годовом объеме закупок (Код исключения СМСП)]],ТаблИсключ,2,FALSE)</f>
        <v>#N/A</v>
      </c>
      <c r="N872" s="20"/>
      <c r="O872" s="12"/>
      <c r="P872" s="37"/>
      <c r="Q872" s="12"/>
      <c r="R872" s="12"/>
      <c r="S872" s="12"/>
      <c r="T872" s="16" t="e">
        <f>VLOOKUP(Таблица91112282710[[#This Row],[Ставка НДС]],ТаблицаСтавкиНДС[],2,FALSE)</f>
        <v>#N/A</v>
      </c>
      <c r="U872" s="6"/>
      <c r="V872" t="e">
        <f>VLOOKUP(Таблица91112282710[[#This Row],[Название источника финансирования]],ТаблИстФинанс[],2,FALSE)</f>
        <v>#N/A</v>
      </c>
      <c r="W872" s="2"/>
      <c r="X872" s="14"/>
      <c r="Y872" s="13"/>
      <c r="Z872" s="13"/>
      <c r="AA872" s="13"/>
      <c r="AB872" s="13"/>
      <c r="AC872" s="17"/>
      <c r="AD872" s="17"/>
      <c r="AE872" s="20"/>
      <c r="AF872" s="20"/>
      <c r="AG872" s="6"/>
      <c r="AH872" t="e">
        <f>VLOOKUP(Таблица91112282710[[#This Row],[Название способа закупки]],ТаблСпосЗакуп[],2,FALSE)</f>
        <v>#N/A</v>
      </c>
      <c r="AI872" s="6"/>
      <c r="AJ872" t="e">
        <f>VLOOKUP(Таблица91112282710[[#This Row],[Название формы конкурентной закупки]],ТаблФормЗакуп[],2,FALSE)</f>
        <v>#N/A</v>
      </c>
      <c r="AM872" s="14"/>
      <c r="AN872" s="14"/>
      <c r="AO872" s="15"/>
      <c r="AP872" s="14"/>
      <c r="AQ872" s="14"/>
      <c r="AR872" s="14"/>
      <c r="AT872" s="2"/>
      <c r="AV872" s="6"/>
      <c r="AW872" t="e">
        <f>VLOOKUP(Таблица91112282710[[#This Row],[Название ПД1 для согласования]],ТаблПодрГазпром[],2,FALSE)</f>
        <v>#N/A</v>
      </c>
      <c r="AX872" s="6"/>
      <c r="AY872" t="e">
        <f>VLOOKUP(Таблица91112282710[[#This Row],[Название ПД2 для согласования]],ТаблПодрГазпром[],2,FALSE)</f>
        <v>#N/A</v>
      </c>
      <c r="AZ872" s="6"/>
      <c r="BA872" t="e">
        <f>VLOOKUP(Таблица91112282710[[#This Row],[Название ПД3 для согласования]],ТаблПодрГазпром[],2,FALSE)</f>
        <v>#N/A</v>
      </c>
      <c r="BB872" s="6"/>
      <c r="BC872" t="e">
        <f>VLOOKUP(Таблица91112282710[[#This Row],[Название ПД4 для согласования]],ТаблПодрГазпром[],2,FALSE)</f>
        <v>#N/A</v>
      </c>
      <c r="BD872" s="6"/>
      <c r="BE872" t="e">
        <f>VLOOKUP(Таблица91112282710[[#This Row],[Название ПД5 для согласования]],ТаблПодрГазпром[],2,FALSE)</f>
        <v>#N/A</v>
      </c>
      <c r="BF872" s="2"/>
      <c r="BG872" s="12"/>
      <c r="BH872" s="12"/>
      <c r="BI872" s="6"/>
      <c r="BJ872" t="e">
        <f>VLOOKUP(Таблица91112282710[[#This Row],[Название направления закупки]],ТаблНапрЗакуп[],2,FALSE)</f>
        <v>#N/A</v>
      </c>
      <c r="BK872" s="14"/>
      <c r="BL872" s="43" t="e">
        <f>VLOOKUP(Таблица91112282710[[#This Row],[Наименование подразделения-заявителя закупки (только для закупок ОАО "Газпром")]],ТаблПодрГазпром[],2,FALSE)</f>
        <v>#N/A</v>
      </c>
      <c r="BM872" s="14"/>
    </row>
    <row r="873" spans="1:65" x14ac:dyDescent="0.25">
      <c r="A873" s="2"/>
      <c r="B873" s="16"/>
      <c r="C873" s="6"/>
      <c r="D873" t="e">
        <f>VLOOKUP(Таблица91112282710[[#This Row],[Название документа, основания для закупки]],ТаблОснЗакуп[],2,FALSE)</f>
        <v>#N/A</v>
      </c>
      <c r="E873" s="2"/>
      <c r="F873" s="6"/>
      <c r="G873" s="41" t="e">
        <f>VLOOKUP(Таблица91112282710[[#This Row],[ Название раздела Плана]],ТаблРазделПлана4[],2,FALSE)</f>
        <v>#N/A</v>
      </c>
      <c r="H873" s="14"/>
      <c r="I873" s="14"/>
      <c r="J873" s="17"/>
      <c r="K873" s="17"/>
      <c r="L873" s="52"/>
      <c r="M873" s="51" t="e">
        <f>VLOOKUP(Таблица91112282710[[#This Row],[Предмет закупки для учета исключений  в годовом объеме закупок (Код исключения СМСП)]],ТаблИсключ,2,FALSE)</f>
        <v>#N/A</v>
      </c>
      <c r="N873" s="20"/>
      <c r="O873" s="12"/>
      <c r="P873" s="37"/>
      <c r="Q873" s="12"/>
      <c r="R873" s="12"/>
      <c r="S873" s="12"/>
      <c r="T873" s="16" t="e">
        <f>VLOOKUP(Таблица91112282710[[#This Row],[Ставка НДС]],ТаблицаСтавкиНДС[],2,FALSE)</f>
        <v>#N/A</v>
      </c>
      <c r="U873" s="6"/>
      <c r="V873" t="e">
        <f>VLOOKUP(Таблица91112282710[[#This Row],[Название источника финансирования]],ТаблИстФинанс[],2,FALSE)</f>
        <v>#N/A</v>
      </c>
      <c r="W873" s="2"/>
      <c r="X873" s="14"/>
      <c r="Y873" s="13"/>
      <c r="Z873" s="13"/>
      <c r="AA873" s="13"/>
      <c r="AB873" s="13"/>
      <c r="AC873" s="17"/>
      <c r="AD873" s="17"/>
      <c r="AE873" s="20"/>
      <c r="AF873" s="20"/>
      <c r="AG873" s="6"/>
      <c r="AH873" t="e">
        <f>VLOOKUP(Таблица91112282710[[#This Row],[Название способа закупки]],ТаблСпосЗакуп[],2,FALSE)</f>
        <v>#N/A</v>
      </c>
      <c r="AI873" s="6"/>
      <c r="AJ873" t="e">
        <f>VLOOKUP(Таблица91112282710[[#This Row],[Название формы конкурентной закупки]],ТаблФормЗакуп[],2,FALSE)</f>
        <v>#N/A</v>
      </c>
      <c r="AM873" s="14"/>
      <c r="AN873" s="14"/>
      <c r="AO873" s="15"/>
      <c r="AP873" s="14"/>
      <c r="AQ873" s="14"/>
      <c r="AR873" s="14"/>
      <c r="AT873" s="2"/>
      <c r="AV873" s="6"/>
      <c r="AW873" t="e">
        <f>VLOOKUP(Таблица91112282710[[#This Row],[Название ПД1 для согласования]],ТаблПодрГазпром[],2,FALSE)</f>
        <v>#N/A</v>
      </c>
      <c r="AX873" s="6"/>
      <c r="AY873" t="e">
        <f>VLOOKUP(Таблица91112282710[[#This Row],[Название ПД2 для согласования]],ТаблПодрГазпром[],2,FALSE)</f>
        <v>#N/A</v>
      </c>
      <c r="AZ873" s="6"/>
      <c r="BA873" t="e">
        <f>VLOOKUP(Таблица91112282710[[#This Row],[Название ПД3 для согласования]],ТаблПодрГазпром[],2,FALSE)</f>
        <v>#N/A</v>
      </c>
      <c r="BB873" s="6"/>
      <c r="BC873" t="e">
        <f>VLOOKUP(Таблица91112282710[[#This Row],[Название ПД4 для согласования]],ТаблПодрГазпром[],2,FALSE)</f>
        <v>#N/A</v>
      </c>
      <c r="BD873" s="6"/>
      <c r="BE873" t="e">
        <f>VLOOKUP(Таблица91112282710[[#This Row],[Название ПД5 для согласования]],ТаблПодрГазпром[],2,FALSE)</f>
        <v>#N/A</v>
      </c>
      <c r="BF873" s="2"/>
      <c r="BG873" s="12"/>
      <c r="BH873" s="12"/>
      <c r="BI873" s="6"/>
      <c r="BJ873" t="e">
        <f>VLOOKUP(Таблица91112282710[[#This Row],[Название направления закупки]],ТаблНапрЗакуп[],2,FALSE)</f>
        <v>#N/A</v>
      </c>
      <c r="BK873" s="14"/>
      <c r="BL873" s="44" t="e">
        <f>VLOOKUP(Таблица91112282710[[#This Row],[Наименование подразделения-заявителя закупки (только для закупок ОАО "Газпром")]],ТаблПодрГазпром[],2,FALSE)</f>
        <v>#N/A</v>
      </c>
      <c r="BM873" s="14"/>
    </row>
    <row r="874" spans="1:65" x14ac:dyDescent="0.25">
      <c r="A874" s="2"/>
      <c r="B874" s="16"/>
      <c r="C874" s="6"/>
      <c r="D874" t="e">
        <f>VLOOKUP(Таблица91112282710[[#This Row],[Название документа, основания для закупки]],ТаблОснЗакуп[],2,FALSE)</f>
        <v>#N/A</v>
      </c>
      <c r="E874" s="2"/>
      <c r="F874" s="6"/>
      <c r="G874" s="41" t="e">
        <f>VLOOKUP(Таблица91112282710[[#This Row],[ Название раздела Плана]],ТаблРазделПлана4[],2,FALSE)</f>
        <v>#N/A</v>
      </c>
      <c r="H874" s="14"/>
      <c r="I874" s="14"/>
      <c r="J874" s="17"/>
      <c r="K874" s="17"/>
      <c r="L874" s="52"/>
      <c r="M874" s="51" t="e">
        <f>VLOOKUP(Таблица91112282710[[#This Row],[Предмет закупки для учета исключений  в годовом объеме закупок (Код исключения СМСП)]],ТаблИсключ,2,FALSE)</f>
        <v>#N/A</v>
      </c>
      <c r="N874" s="20"/>
      <c r="O874" s="12"/>
      <c r="P874" s="37"/>
      <c r="Q874" s="12"/>
      <c r="R874" s="12"/>
      <c r="S874" s="12"/>
      <c r="T874" s="16" t="e">
        <f>VLOOKUP(Таблица91112282710[[#This Row],[Ставка НДС]],ТаблицаСтавкиНДС[],2,FALSE)</f>
        <v>#N/A</v>
      </c>
      <c r="U874" s="6"/>
      <c r="V874" t="e">
        <f>VLOOKUP(Таблица91112282710[[#This Row],[Название источника финансирования]],ТаблИстФинанс[],2,FALSE)</f>
        <v>#N/A</v>
      </c>
      <c r="W874" s="2"/>
      <c r="X874" s="14"/>
      <c r="Y874" s="13"/>
      <c r="Z874" s="13"/>
      <c r="AA874" s="13"/>
      <c r="AB874" s="13"/>
      <c r="AC874" s="17"/>
      <c r="AD874" s="17"/>
      <c r="AE874" s="20"/>
      <c r="AF874" s="20"/>
      <c r="AG874" s="6"/>
      <c r="AH874" t="e">
        <f>VLOOKUP(Таблица91112282710[[#This Row],[Название способа закупки]],ТаблСпосЗакуп[],2,FALSE)</f>
        <v>#N/A</v>
      </c>
      <c r="AI874" s="6"/>
      <c r="AJ874" t="e">
        <f>VLOOKUP(Таблица91112282710[[#This Row],[Название формы конкурентной закупки]],ТаблФормЗакуп[],2,FALSE)</f>
        <v>#N/A</v>
      </c>
      <c r="AM874" s="14"/>
      <c r="AN874" s="14"/>
      <c r="AO874" s="15"/>
      <c r="AP874" s="14"/>
      <c r="AQ874" s="14"/>
      <c r="AR874" s="14"/>
      <c r="AT874" s="2"/>
      <c r="AV874" s="6"/>
      <c r="AW874" t="e">
        <f>VLOOKUP(Таблица91112282710[[#This Row],[Название ПД1 для согласования]],ТаблПодрГазпром[],2,FALSE)</f>
        <v>#N/A</v>
      </c>
      <c r="AX874" s="6"/>
      <c r="AY874" t="e">
        <f>VLOOKUP(Таблица91112282710[[#This Row],[Название ПД2 для согласования]],ТаблПодрГазпром[],2,FALSE)</f>
        <v>#N/A</v>
      </c>
      <c r="AZ874" s="6"/>
      <c r="BA874" t="e">
        <f>VLOOKUP(Таблица91112282710[[#This Row],[Название ПД3 для согласования]],ТаблПодрГазпром[],2,FALSE)</f>
        <v>#N/A</v>
      </c>
      <c r="BB874" s="6"/>
      <c r="BC874" t="e">
        <f>VLOOKUP(Таблица91112282710[[#This Row],[Название ПД4 для согласования]],ТаблПодрГазпром[],2,FALSE)</f>
        <v>#N/A</v>
      </c>
      <c r="BD874" s="6"/>
      <c r="BE874" t="e">
        <f>VLOOKUP(Таблица91112282710[[#This Row],[Название ПД5 для согласования]],ТаблПодрГазпром[],2,FALSE)</f>
        <v>#N/A</v>
      </c>
      <c r="BF874" s="2"/>
      <c r="BG874" s="12"/>
      <c r="BH874" s="12"/>
      <c r="BI874" s="6"/>
      <c r="BJ874" t="e">
        <f>VLOOKUP(Таблица91112282710[[#This Row],[Название направления закупки]],ТаблНапрЗакуп[],2,FALSE)</f>
        <v>#N/A</v>
      </c>
      <c r="BK874" s="14"/>
      <c r="BL874" s="43" t="e">
        <f>VLOOKUP(Таблица91112282710[[#This Row],[Наименование подразделения-заявителя закупки (только для закупок ОАО "Газпром")]],ТаблПодрГазпром[],2,FALSE)</f>
        <v>#N/A</v>
      </c>
      <c r="BM874" s="14"/>
    </row>
    <row r="875" spans="1:65" x14ac:dyDescent="0.25">
      <c r="A875" s="2"/>
      <c r="B875" s="16"/>
      <c r="C875" s="6"/>
      <c r="D875" t="e">
        <f>VLOOKUP(Таблица91112282710[[#This Row],[Название документа, основания для закупки]],ТаблОснЗакуп[],2,FALSE)</f>
        <v>#N/A</v>
      </c>
      <c r="E875" s="2"/>
      <c r="F875" s="6"/>
      <c r="G875" s="41" t="e">
        <f>VLOOKUP(Таблица91112282710[[#This Row],[ Название раздела Плана]],ТаблРазделПлана4[],2,FALSE)</f>
        <v>#N/A</v>
      </c>
      <c r="H875" s="14"/>
      <c r="I875" s="14"/>
      <c r="J875" s="17"/>
      <c r="K875" s="17"/>
      <c r="L875" s="52"/>
      <c r="M875" s="51" t="e">
        <f>VLOOKUP(Таблица91112282710[[#This Row],[Предмет закупки для учета исключений  в годовом объеме закупок (Код исключения СМСП)]],ТаблИсключ,2,FALSE)</f>
        <v>#N/A</v>
      </c>
      <c r="N875" s="20"/>
      <c r="O875" s="12"/>
      <c r="P875" s="37"/>
      <c r="Q875" s="12"/>
      <c r="R875" s="12"/>
      <c r="S875" s="12"/>
      <c r="T875" s="16" t="e">
        <f>VLOOKUP(Таблица91112282710[[#This Row],[Ставка НДС]],ТаблицаСтавкиНДС[],2,FALSE)</f>
        <v>#N/A</v>
      </c>
      <c r="U875" s="6"/>
      <c r="V875" t="e">
        <f>VLOOKUP(Таблица91112282710[[#This Row],[Название источника финансирования]],ТаблИстФинанс[],2,FALSE)</f>
        <v>#N/A</v>
      </c>
      <c r="W875" s="2"/>
      <c r="X875" s="14"/>
      <c r="Y875" s="13"/>
      <c r="Z875" s="13"/>
      <c r="AA875" s="13"/>
      <c r="AB875" s="13"/>
      <c r="AC875" s="17"/>
      <c r="AD875" s="17"/>
      <c r="AE875" s="20"/>
      <c r="AF875" s="20"/>
      <c r="AG875" s="6"/>
      <c r="AH875" t="e">
        <f>VLOOKUP(Таблица91112282710[[#This Row],[Название способа закупки]],ТаблСпосЗакуп[],2,FALSE)</f>
        <v>#N/A</v>
      </c>
      <c r="AI875" s="6"/>
      <c r="AJ875" t="e">
        <f>VLOOKUP(Таблица91112282710[[#This Row],[Название формы конкурентной закупки]],ТаблФормЗакуп[],2,FALSE)</f>
        <v>#N/A</v>
      </c>
      <c r="AM875" s="14"/>
      <c r="AN875" s="14"/>
      <c r="AO875" s="15"/>
      <c r="AP875" s="14"/>
      <c r="AQ875" s="14"/>
      <c r="AR875" s="14"/>
      <c r="AT875" s="2"/>
      <c r="AV875" s="6"/>
      <c r="AW875" t="e">
        <f>VLOOKUP(Таблица91112282710[[#This Row],[Название ПД1 для согласования]],ТаблПодрГазпром[],2,FALSE)</f>
        <v>#N/A</v>
      </c>
      <c r="AX875" s="6"/>
      <c r="AY875" t="e">
        <f>VLOOKUP(Таблица91112282710[[#This Row],[Название ПД2 для согласования]],ТаблПодрГазпром[],2,FALSE)</f>
        <v>#N/A</v>
      </c>
      <c r="AZ875" s="6"/>
      <c r="BA875" t="e">
        <f>VLOOKUP(Таблица91112282710[[#This Row],[Название ПД3 для согласования]],ТаблПодрГазпром[],2,FALSE)</f>
        <v>#N/A</v>
      </c>
      <c r="BB875" s="6"/>
      <c r="BC875" t="e">
        <f>VLOOKUP(Таблица91112282710[[#This Row],[Название ПД4 для согласования]],ТаблПодрГазпром[],2,FALSE)</f>
        <v>#N/A</v>
      </c>
      <c r="BD875" s="6"/>
      <c r="BE875" t="e">
        <f>VLOOKUP(Таблица91112282710[[#This Row],[Название ПД5 для согласования]],ТаблПодрГазпром[],2,FALSE)</f>
        <v>#N/A</v>
      </c>
      <c r="BF875" s="2"/>
      <c r="BG875" s="12"/>
      <c r="BH875" s="12"/>
      <c r="BI875" s="6"/>
      <c r="BJ875" t="e">
        <f>VLOOKUP(Таблица91112282710[[#This Row],[Название направления закупки]],ТаблНапрЗакуп[],2,FALSE)</f>
        <v>#N/A</v>
      </c>
      <c r="BK875" s="14"/>
      <c r="BL875" s="44" t="e">
        <f>VLOOKUP(Таблица91112282710[[#This Row],[Наименование подразделения-заявителя закупки (только для закупок ОАО "Газпром")]],ТаблПодрГазпром[],2,FALSE)</f>
        <v>#N/A</v>
      </c>
      <c r="BM875" s="14"/>
    </row>
    <row r="876" spans="1:65" x14ac:dyDescent="0.25">
      <c r="A876" s="2"/>
      <c r="B876" s="16"/>
      <c r="C876" s="6"/>
      <c r="D876" t="e">
        <f>VLOOKUP(Таблица91112282710[[#This Row],[Название документа, основания для закупки]],ТаблОснЗакуп[],2,FALSE)</f>
        <v>#N/A</v>
      </c>
      <c r="E876" s="2"/>
      <c r="F876" s="6"/>
      <c r="G876" s="41" t="e">
        <f>VLOOKUP(Таблица91112282710[[#This Row],[ Название раздела Плана]],ТаблРазделПлана4[],2,FALSE)</f>
        <v>#N/A</v>
      </c>
      <c r="H876" s="14"/>
      <c r="I876" s="14"/>
      <c r="J876" s="17"/>
      <c r="K876" s="17"/>
      <c r="L876" s="52"/>
      <c r="M876" s="51" t="e">
        <f>VLOOKUP(Таблица91112282710[[#This Row],[Предмет закупки для учета исключений  в годовом объеме закупок (Код исключения СМСП)]],ТаблИсключ,2,FALSE)</f>
        <v>#N/A</v>
      </c>
      <c r="N876" s="20"/>
      <c r="O876" s="12"/>
      <c r="P876" s="37"/>
      <c r="Q876" s="12"/>
      <c r="R876" s="12"/>
      <c r="S876" s="12"/>
      <c r="T876" s="16" t="e">
        <f>VLOOKUP(Таблица91112282710[[#This Row],[Ставка НДС]],ТаблицаСтавкиНДС[],2,FALSE)</f>
        <v>#N/A</v>
      </c>
      <c r="U876" s="6"/>
      <c r="V876" t="e">
        <f>VLOOKUP(Таблица91112282710[[#This Row],[Название источника финансирования]],ТаблИстФинанс[],2,FALSE)</f>
        <v>#N/A</v>
      </c>
      <c r="W876" s="2"/>
      <c r="X876" s="14"/>
      <c r="Y876" s="13"/>
      <c r="Z876" s="13"/>
      <c r="AA876" s="13"/>
      <c r="AB876" s="13"/>
      <c r="AC876" s="17"/>
      <c r="AD876" s="17"/>
      <c r="AE876" s="20"/>
      <c r="AF876" s="20"/>
      <c r="AG876" s="6"/>
      <c r="AH876" t="e">
        <f>VLOOKUP(Таблица91112282710[[#This Row],[Название способа закупки]],ТаблСпосЗакуп[],2,FALSE)</f>
        <v>#N/A</v>
      </c>
      <c r="AI876" s="6"/>
      <c r="AJ876" t="e">
        <f>VLOOKUP(Таблица91112282710[[#This Row],[Название формы конкурентной закупки]],ТаблФормЗакуп[],2,FALSE)</f>
        <v>#N/A</v>
      </c>
      <c r="AM876" s="14"/>
      <c r="AN876" s="14"/>
      <c r="AO876" s="15"/>
      <c r="AP876" s="14"/>
      <c r="AQ876" s="14"/>
      <c r="AR876" s="14"/>
      <c r="AT876" s="2"/>
      <c r="AV876" s="6"/>
      <c r="AW876" t="e">
        <f>VLOOKUP(Таблица91112282710[[#This Row],[Название ПД1 для согласования]],ТаблПодрГазпром[],2,FALSE)</f>
        <v>#N/A</v>
      </c>
      <c r="AX876" s="6"/>
      <c r="AY876" t="e">
        <f>VLOOKUP(Таблица91112282710[[#This Row],[Название ПД2 для согласования]],ТаблПодрГазпром[],2,FALSE)</f>
        <v>#N/A</v>
      </c>
      <c r="AZ876" s="6"/>
      <c r="BA876" t="e">
        <f>VLOOKUP(Таблица91112282710[[#This Row],[Название ПД3 для согласования]],ТаблПодрГазпром[],2,FALSE)</f>
        <v>#N/A</v>
      </c>
      <c r="BB876" s="6"/>
      <c r="BC876" t="e">
        <f>VLOOKUP(Таблица91112282710[[#This Row],[Название ПД4 для согласования]],ТаблПодрГазпром[],2,FALSE)</f>
        <v>#N/A</v>
      </c>
      <c r="BD876" s="6"/>
      <c r="BE876" t="e">
        <f>VLOOKUP(Таблица91112282710[[#This Row],[Название ПД5 для согласования]],ТаблПодрГазпром[],2,FALSE)</f>
        <v>#N/A</v>
      </c>
      <c r="BF876" s="2"/>
      <c r="BG876" s="12"/>
      <c r="BH876" s="12"/>
      <c r="BI876" s="6"/>
      <c r="BJ876" t="e">
        <f>VLOOKUP(Таблица91112282710[[#This Row],[Название направления закупки]],ТаблНапрЗакуп[],2,FALSE)</f>
        <v>#N/A</v>
      </c>
      <c r="BK876" s="14"/>
      <c r="BL876" s="43" t="e">
        <f>VLOOKUP(Таблица91112282710[[#This Row],[Наименование подразделения-заявителя закупки (только для закупок ОАО "Газпром")]],ТаблПодрГазпром[],2,FALSE)</f>
        <v>#N/A</v>
      </c>
      <c r="BM876" s="14"/>
    </row>
    <row r="877" spans="1:65" x14ac:dyDescent="0.25">
      <c r="A877" s="2"/>
      <c r="B877" s="16"/>
      <c r="C877" s="6"/>
      <c r="D877" t="e">
        <f>VLOOKUP(Таблица91112282710[[#This Row],[Название документа, основания для закупки]],ТаблОснЗакуп[],2,FALSE)</f>
        <v>#N/A</v>
      </c>
      <c r="E877" s="2"/>
      <c r="F877" s="6"/>
      <c r="G877" s="41" t="e">
        <f>VLOOKUP(Таблица91112282710[[#This Row],[ Название раздела Плана]],ТаблРазделПлана4[],2,FALSE)</f>
        <v>#N/A</v>
      </c>
      <c r="H877" s="14"/>
      <c r="I877" s="14"/>
      <c r="J877" s="17"/>
      <c r="K877" s="17"/>
      <c r="L877" s="52"/>
      <c r="M877" s="51" t="e">
        <f>VLOOKUP(Таблица91112282710[[#This Row],[Предмет закупки для учета исключений  в годовом объеме закупок (Код исключения СМСП)]],ТаблИсключ,2,FALSE)</f>
        <v>#N/A</v>
      </c>
      <c r="N877" s="20"/>
      <c r="O877" s="12"/>
      <c r="P877" s="37"/>
      <c r="Q877" s="12"/>
      <c r="R877" s="12"/>
      <c r="S877" s="12"/>
      <c r="T877" s="16" t="e">
        <f>VLOOKUP(Таблица91112282710[[#This Row],[Ставка НДС]],ТаблицаСтавкиНДС[],2,FALSE)</f>
        <v>#N/A</v>
      </c>
      <c r="U877" s="6"/>
      <c r="V877" t="e">
        <f>VLOOKUP(Таблица91112282710[[#This Row],[Название источника финансирования]],ТаблИстФинанс[],2,FALSE)</f>
        <v>#N/A</v>
      </c>
      <c r="W877" s="2"/>
      <c r="X877" s="14"/>
      <c r="Y877" s="13"/>
      <c r="Z877" s="13"/>
      <c r="AA877" s="13"/>
      <c r="AB877" s="13"/>
      <c r="AC877" s="17"/>
      <c r="AD877" s="17"/>
      <c r="AE877" s="20"/>
      <c r="AF877" s="20"/>
      <c r="AG877" s="6"/>
      <c r="AH877" t="e">
        <f>VLOOKUP(Таблица91112282710[[#This Row],[Название способа закупки]],ТаблСпосЗакуп[],2,FALSE)</f>
        <v>#N/A</v>
      </c>
      <c r="AI877" s="6"/>
      <c r="AJ877" t="e">
        <f>VLOOKUP(Таблица91112282710[[#This Row],[Название формы конкурентной закупки]],ТаблФормЗакуп[],2,FALSE)</f>
        <v>#N/A</v>
      </c>
      <c r="AM877" s="14"/>
      <c r="AN877" s="14"/>
      <c r="AO877" s="15"/>
      <c r="AP877" s="14"/>
      <c r="AQ877" s="14"/>
      <c r="AR877" s="14"/>
      <c r="AT877" s="2"/>
      <c r="AV877" s="6"/>
      <c r="AW877" t="e">
        <f>VLOOKUP(Таблица91112282710[[#This Row],[Название ПД1 для согласования]],ТаблПодрГазпром[],2,FALSE)</f>
        <v>#N/A</v>
      </c>
      <c r="AX877" s="6"/>
      <c r="AY877" t="e">
        <f>VLOOKUP(Таблица91112282710[[#This Row],[Название ПД2 для согласования]],ТаблПодрГазпром[],2,FALSE)</f>
        <v>#N/A</v>
      </c>
      <c r="AZ877" s="6"/>
      <c r="BA877" t="e">
        <f>VLOOKUP(Таблица91112282710[[#This Row],[Название ПД3 для согласования]],ТаблПодрГазпром[],2,FALSE)</f>
        <v>#N/A</v>
      </c>
      <c r="BB877" s="6"/>
      <c r="BC877" t="e">
        <f>VLOOKUP(Таблица91112282710[[#This Row],[Название ПД4 для согласования]],ТаблПодрГазпром[],2,FALSE)</f>
        <v>#N/A</v>
      </c>
      <c r="BD877" s="6"/>
      <c r="BE877" t="e">
        <f>VLOOKUP(Таблица91112282710[[#This Row],[Название ПД5 для согласования]],ТаблПодрГазпром[],2,FALSE)</f>
        <v>#N/A</v>
      </c>
      <c r="BF877" s="2"/>
      <c r="BG877" s="12"/>
      <c r="BH877" s="12"/>
      <c r="BI877" s="6"/>
      <c r="BJ877" t="e">
        <f>VLOOKUP(Таблица91112282710[[#This Row],[Название направления закупки]],ТаблНапрЗакуп[],2,FALSE)</f>
        <v>#N/A</v>
      </c>
      <c r="BK877" s="14"/>
      <c r="BL877" s="44" t="e">
        <f>VLOOKUP(Таблица91112282710[[#This Row],[Наименование подразделения-заявителя закупки (только для закупок ОАО "Газпром")]],ТаблПодрГазпром[],2,FALSE)</f>
        <v>#N/A</v>
      </c>
      <c r="BM877" s="14"/>
    </row>
    <row r="878" spans="1:65" x14ac:dyDescent="0.25">
      <c r="A878" s="2"/>
      <c r="B878" s="16"/>
      <c r="C878" s="6"/>
      <c r="D878" t="e">
        <f>VLOOKUP(Таблица91112282710[[#This Row],[Название документа, основания для закупки]],ТаблОснЗакуп[],2,FALSE)</f>
        <v>#N/A</v>
      </c>
      <c r="E878" s="2"/>
      <c r="F878" s="6"/>
      <c r="G878" s="41" t="e">
        <f>VLOOKUP(Таблица91112282710[[#This Row],[ Название раздела Плана]],ТаблРазделПлана4[],2,FALSE)</f>
        <v>#N/A</v>
      </c>
      <c r="H878" s="14"/>
      <c r="I878" s="14"/>
      <c r="J878" s="17"/>
      <c r="K878" s="17"/>
      <c r="L878" s="52"/>
      <c r="M878" s="51" t="e">
        <f>VLOOKUP(Таблица91112282710[[#This Row],[Предмет закупки для учета исключений  в годовом объеме закупок (Код исключения СМСП)]],ТаблИсключ,2,FALSE)</f>
        <v>#N/A</v>
      </c>
      <c r="N878" s="20"/>
      <c r="O878" s="12"/>
      <c r="P878" s="37"/>
      <c r="Q878" s="12"/>
      <c r="R878" s="12"/>
      <c r="S878" s="12"/>
      <c r="T878" s="16" t="e">
        <f>VLOOKUP(Таблица91112282710[[#This Row],[Ставка НДС]],ТаблицаСтавкиНДС[],2,FALSE)</f>
        <v>#N/A</v>
      </c>
      <c r="U878" s="6"/>
      <c r="V878" t="e">
        <f>VLOOKUP(Таблица91112282710[[#This Row],[Название источника финансирования]],ТаблИстФинанс[],2,FALSE)</f>
        <v>#N/A</v>
      </c>
      <c r="W878" s="2"/>
      <c r="X878" s="14"/>
      <c r="Y878" s="13"/>
      <c r="Z878" s="13"/>
      <c r="AA878" s="13"/>
      <c r="AB878" s="13"/>
      <c r="AC878" s="17"/>
      <c r="AD878" s="17"/>
      <c r="AE878" s="20"/>
      <c r="AF878" s="20"/>
      <c r="AG878" s="6"/>
      <c r="AH878" t="e">
        <f>VLOOKUP(Таблица91112282710[[#This Row],[Название способа закупки]],ТаблСпосЗакуп[],2,FALSE)</f>
        <v>#N/A</v>
      </c>
      <c r="AI878" s="6"/>
      <c r="AJ878" t="e">
        <f>VLOOKUP(Таблица91112282710[[#This Row],[Название формы конкурентной закупки]],ТаблФормЗакуп[],2,FALSE)</f>
        <v>#N/A</v>
      </c>
      <c r="AM878" s="14"/>
      <c r="AN878" s="14"/>
      <c r="AO878" s="15"/>
      <c r="AP878" s="14"/>
      <c r="AQ878" s="14"/>
      <c r="AR878" s="14"/>
      <c r="AT878" s="2"/>
      <c r="AV878" s="6"/>
      <c r="AW878" t="e">
        <f>VLOOKUP(Таблица91112282710[[#This Row],[Название ПД1 для согласования]],ТаблПодрГазпром[],2,FALSE)</f>
        <v>#N/A</v>
      </c>
      <c r="AX878" s="6"/>
      <c r="AY878" t="e">
        <f>VLOOKUP(Таблица91112282710[[#This Row],[Название ПД2 для согласования]],ТаблПодрГазпром[],2,FALSE)</f>
        <v>#N/A</v>
      </c>
      <c r="AZ878" s="6"/>
      <c r="BA878" t="e">
        <f>VLOOKUP(Таблица91112282710[[#This Row],[Название ПД3 для согласования]],ТаблПодрГазпром[],2,FALSE)</f>
        <v>#N/A</v>
      </c>
      <c r="BB878" s="6"/>
      <c r="BC878" t="e">
        <f>VLOOKUP(Таблица91112282710[[#This Row],[Название ПД4 для согласования]],ТаблПодрГазпром[],2,FALSE)</f>
        <v>#N/A</v>
      </c>
      <c r="BD878" s="6"/>
      <c r="BE878" t="e">
        <f>VLOOKUP(Таблица91112282710[[#This Row],[Название ПД5 для согласования]],ТаблПодрГазпром[],2,FALSE)</f>
        <v>#N/A</v>
      </c>
      <c r="BF878" s="2"/>
      <c r="BG878" s="12"/>
      <c r="BH878" s="12"/>
      <c r="BI878" s="6"/>
      <c r="BJ878" t="e">
        <f>VLOOKUP(Таблица91112282710[[#This Row],[Название направления закупки]],ТаблНапрЗакуп[],2,FALSE)</f>
        <v>#N/A</v>
      </c>
      <c r="BK878" s="14"/>
      <c r="BL878" s="43" t="e">
        <f>VLOOKUP(Таблица91112282710[[#This Row],[Наименование подразделения-заявителя закупки (только для закупок ОАО "Газпром")]],ТаблПодрГазпром[],2,FALSE)</f>
        <v>#N/A</v>
      </c>
      <c r="BM878" s="14"/>
    </row>
    <row r="879" spans="1:65" x14ac:dyDescent="0.25">
      <c r="A879" s="2"/>
      <c r="B879" s="16"/>
      <c r="C879" s="6"/>
      <c r="D879" t="e">
        <f>VLOOKUP(Таблица91112282710[[#This Row],[Название документа, основания для закупки]],ТаблОснЗакуп[],2,FALSE)</f>
        <v>#N/A</v>
      </c>
      <c r="E879" s="2"/>
      <c r="F879" s="6"/>
      <c r="G879" s="41" t="e">
        <f>VLOOKUP(Таблица91112282710[[#This Row],[ Название раздела Плана]],ТаблРазделПлана4[],2,FALSE)</f>
        <v>#N/A</v>
      </c>
      <c r="H879" s="14"/>
      <c r="I879" s="14"/>
      <c r="J879" s="17"/>
      <c r="K879" s="17"/>
      <c r="L879" s="52"/>
      <c r="M879" s="51" t="e">
        <f>VLOOKUP(Таблица91112282710[[#This Row],[Предмет закупки для учета исключений  в годовом объеме закупок (Код исключения СМСП)]],ТаблИсключ,2,FALSE)</f>
        <v>#N/A</v>
      </c>
      <c r="N879" s="20"/>
      <c r="O879" s="12"/>
      <c r="P879" s="37"/>
      <c r="Q879" s="12"/>
      <c r="R879" s="12"/>
      <c r="S879" s="12"/>
      <c r="T879" s="16" t="e">
        <f>VLOOKUP(Таблица91112282710[[#This Row],[Ставка НДС]],ТаблицаСтавкиНДС[],2,FALSE)</f>
        <v>#N/A</v>
      </c>
      <c r="U879" s="6"/>
      <c r="V879" t="e">
        <f>VLOOKUP(Таблица91112282710[[#This Row],[Название источника финансирования]],ТаблИстФинанс[],2,FALSE)</f>
        <v>#N/A</v>
      </c>
      <c r="W879" s="2"/>
      <c r="X879" s="14"/>
      <c r="Y879" s="13"/>
      <c r="Z879" s="13"/>
      <c r="AA879" s="13"/>
      <c r="AB879" s="13"/>
      <c r="AC879" s="17"/>
      <c r="AD879" s="17"/>
      <c r="AE879" s="20"/>
      <c r="AF879" s="20"/>
      <c r="AG879" s="6"/>
      <c r="AH879" t="e">
        <f>VLOOKUP(Таблица91112282710[[#This Row],[Название способа закупки]],ТаблСпосЗакуп[],2,FALSE)</f>
        <v>#N/A</v>
      </c>
      <c r="AI879" s="6"/>
      <c r="AJ879" t="e">
        <f>VLOOKUP(Таблица91112282710[[#This Row],[Название формы конкурентной закупки]],ТаблФормЗакуп[],2,FALSE)</f>
        <v>#N/A</v>
      </c>
      <c r="AM879" s="14"/>
      <c r="AN879" s="14"/>
      <c r="AO879" s="15"/>
      <c r="AP879" s="14"/>
      <c r="AQ879" s="14"/>
      <c r="AR879" s="14"/>
      <c r="AT879" s="2"/>
      <c r="AV879" s="6"/>
      <c r="AW879" t="e">
        <f>VLOOKUP(Таблица91112282710[[#This Row],[Название ПД1 для согласования]],ТаблПодрГазпром[],2,FALSE)</f>
        <v>#N/A</v>
      </c>
      <c r="AX879" s="6"/>
      <c r="AY879" t="e">
        <f>VLOOKUP(Таблица91112282710[[#This Row],[Название ПД2 для согласования]],ТаблПодрГазпром[],2,FALSE)</f>
        <v>#N/A</v>
      </c>
      <c r="AZ879" s="6"/>
      <c r="BA879" t="e">
        <f>VLOOKUP(Таблица91112282710[[#This Row],[Название ПД3 для согласования]],ТаблПодрГазпром[],2,FALSE)</f>
        <v>#N/A</v>
      </c>
      <c r="BB879" s="6"/>
      <c r="BC879" t="e">
        <f>VLOOKUP(Таблица91112282710[[#This Row],[Название ПД4 для согласования]],ТаблПодрГазпром[],2,FALSE)</f>
        <v>#N/A</v>
      </c>
      <c r="BD879" s="6"/>
      <c r="BE879" t="e">
        <f>VLOOKUP(Таблица91112282710[[#This Row],[Название ПД5 для согласования]],ТаблПодрГазпром[],2,FALSE)</f>
        <v>#N/A</v>
      </c>
      <c r="BF879" s="2"/>
      <c r="BG879" s="12"/>
      <c r="BH879" s="12"/>
      <c r="BI879" s="6"/>
      <c r="BJ879" t="e">
        <f>VLOOKUP(Таблица91112282710[[#This Row],[Название направления закупки]],ТаблНапрЗакуп[],2,FALSE)</f>
        <v>#N/A</v>
      </c>
      <c r="BK879" s="14"/>
      <c r="BL879" s="44" t="e">
        <f>VLOOKUP(Таблица91112282710[[#This Row],[Наименование подразделения-заявителя закупки (только для закупок ОАО "Газпром")]],ТаблПодрГазпром[],2,FALSE)</f>
        <v>#N/A</v>
      </c>
      <c r="BM879" s="14"/>
    </row>
    <row r="880" spans="1:65" x14ac:dyDescent="0.25">
      <c r="A880" s="2"/>
      <c r="B880" s="16"/>
      <c r="C880" s="6"/>
      <c r="D880" t="e">
        <f>VLOOKUP(Таблица91112282710[[#This Row],[Название документа, основания для закупки]],ТаблОснЗакуп[],2,FALSE)</f>
        <v>#N/A</v>
      </c>
      <c r="E880" s="2"/>
      <c r="F880" s="6"/>
      <c r="G880" s="41" t="e">
        <f>VLOOKUP(Таблица91112282710[[#This Row],[ Название раздела Плана]],ТаблРазделПлана4[],2,FALSE)</f>
        <v>#N/A</v>
      </c>
      <c r="H880" s="14"/>
      <c r="I880" s="14"/>
      <c r="J880" s="17"/>
      <c r="K880" s="17"/>
      <c r="L880" s="52"/>
      <c r="M880" s="51" t="e">
        <f>VLOOKUP(Таблица91112282710[[#This Row],[Предмет закупки для учета исключений  в годовом объеме закупок (Код исключения СМСП)]],ТаблИсключ,2,FALSE)</f>
        <v>#N/A</v>
      </c>
      <c r="N880" s="20"/>
      <c r="O880" s="12"/>
      <c r="P880" s="37"/>
      <c r="Q880" s="12"/>
      <c r="R880" s="12"/>
      <c r="S880" s="12"/>
      <c r="T880" s="16" t="e">
        <f>VLOOKUP(Таблица91112282710[[#This Row],[Ставка НДС]],ТаблицаСтавкиНДС[],2,FALSE)</f>
        <v>#N/A</v>
      </c>
      <c r="U880" s="6"/>
      <c r="V880" t="e">
        <f>VLOOKUP(Таблица91112282710[[#This Row],[Название источника финансирования]],ТаблИстФинанс[],2,FALSE)</f>
        <v>#N/A</v>
      </c>
      <c r="W880" s="2"/>
      <c r="X880" s="14"/>
      <c r="Y880" s="13"/>
      <c r="Z880" s="13"/>
      <c r="AA880" s="13"/>
      <c r="AB880" s="13"/>
      <c r="AC880" s="17"/>
      <c r="AD880" s="17"/>
      <c r="AE880" s="20"/>
      <c r="AF880" s="20"/>
      <c r="AG880" s="6"/>
      <c r="AH880" t="e">
        <f>VLOOKUP(Таблица91112282710[[#This Row],[Название способа закупки]],ТаблСпосЗакуп[],2,FALSE)</f>
        <v>#N/A</v>
      </c>
      <c r="AI880" s="6"/>
      <c r="AJ880" t="e">
        <f>VLOOKUP(Таблица91112282710[[#This Row],[Название формы конкурентной закупки]],ТаблФормЗакуп[],2,FALSE)</f>
        <v>#N/A</v>
      </c>
      <c r="AM880" s="14"/>
      <c r="AN880" s="14"/>
      <c r="AO880" s="15"/>
      <c r="AP880" s="14"/>
      <c r="AQ880" s="14"/>
      <c r="AR880" s="14"/>
      <c r="AT880" s="2"/>
      <c r="AV880" s="6"/>
      <c r="AW880" t="e">
        <f>VLOOKUP(Таблица91112282710[[#This Row],[Название ПД1 для согласования]],ТаблПодрГазпром[],2,FALSE)</f>
        <v>#N/A</v>
      </c>
      <c r="AX880" s="6"/>
      <c r="AY880" t="e">
        <f>VLOOKUP(Таблица91112282710[[#This Row],[Название ПД2 для согласования]],ТаблПодрГазпром[],2,FALSE)</f>
        <v>#N/A</v>
      </c>
      <c r="AZ880" s="6"/>
      <c r="BA880" t="e">
        <f>VLOOKUP(Таблица91112282710[[#This Row],[Название ПД3 для согласования]],ТаблПодрГазпром[],2,FALSE)</f>
        <v>#N/A</v>
      </c>
      <c r="BB880" s="6"/>
      <c r="BC880" t="e">
        <f>VLOOKUP(Таблица91112282710[[#This Row],[Название ПД4 для согласования]],ТаблПодрГазпром[],2,FALSE)</f>
        <v>#N/A</v>
      </c>
      <c r="BD880" s="6"/>
      <c r="BE880" t="e">
        <f>VLOOKUP(Таблица91112282710[[#This Row],[Название ПД5 для согласования]],ТаблПодрГазпром[],2,FALSE)</f>
        <v>#N/A</v>
      </c>
      <c r="BF880" s="2"/>
      <c r="BG880" s="12"/>
      <c r="BH880" s="12"/>
      <c r="BI880" s="6"/>
      <c r="BJ880" t="e">
        <f>VLOOKUP(Таблица91112282710[[#This Row],[Название направления закупки]],ТаблНапрЗакуп[],2,FALSE)</f>
        <v>#N/A</v>
      </c>
      <c r="BK880" s="14"/>
      <c r="BL880" s="43" t="e">
        <f>VLOOKUP(Таблица91112282710[[#This Row],[Наименование подразделения-заявителя закупки (только для закупок ОАО "Газпром")]],ТаблПодрГазпром[],2,FALSE)</f>
        <v>#N/A</v>
      </c>
      <c r="BM880" s="14"/>
    </row>
    <row r="881" spans="1:65" x14ac:dyDescent="0.25">
      <c r="A881" s="2"/>
      <c r="B881" s="16"/>
      <c r="C881" s="6"/>
      <c r="D881" t="e">
        <f>VLOOKUP(Таблица91112282710[[#This Row],[Название документа, основания для закупки]],ТаблОснЗакуп[],2,FALSE)</f>
        <v>#N/A</v>
      </c>
      <c r="E881" s="2"/>
      <c r="F881" s="6"/>
      <c r="G881" s="41" t="e">
        <f>VLOOKUP(Таблица91112282710[[#This Row],[ Название раздела Плана]],ТаблРазделПлана4[],2,FALSE)</f>
        <v>#N/A</v>
      </c>
      <c r="H881" s="14"/>
      <c r="I881" s="14"/>
      <c r="J881" s="17"/>
      <c r="K881" s="17"/>
      <c r="L881" s="52"/>
      <c r="M881" s="51" t="e">
        <f>VLOOKUP(Таблица91112282710[[#This Row],[Предмет закупки для учета исключений  в годовом объеме закупок (Код исключения СМСП)]],ТаблИсключ,2,FALSE)</f>
        <v>#N/A</v>
      </c>
      <c r="N881" s="20"/>
      <c r="O881" s="12"/>
      <c r="P881" s="37"/>
      <c r="Q881" s="12"/>
      <c r="R881" s="12"/>
      <c r="S881" s="12"/>
      <c r="T881" s="16" t="e">
        <f>VLOOKUP(Таблица91112282710[[#This Row],[Ставка НДС]],ТаблицаСтавкиНДС[],2,FALSE)</f>
        <v>#N/A</v>
      </c>
      <c r="U881" s="6"/>
      <c r="V881" t="e">
        <f>VLOOKUP(Таблица91112282710[[#This Row],[Название источника финансирования]],ТаблИстФинанс[],2,FALSE)</f>
        <v>#N/A</v>
      </c>
      <c r="W881" s="2"/>
      <c r="X881" s="14"/>
      <c r="Y881" s="13"/>
      <c r="Z881" s="13"/>
      <c r="AA881" s="13"/>
      <c r="AB881" s="13"/>
      <c r="AC881" s="17"/>
      <c r="AD881" s="17"/>
      <c r="AE881" s="20"/>
      <c r="AF881" s="20"/>
      <c r="AG881" s="6"/>
      <c r="AH881" t="e">
        <f>VLOOKUP(Таблица91112282710[[#This Row],[Название способа закупки]],ТаблСпосЗакуп[],2,FALSE)</f>
        <v>#N/A</v>
      </c>
      <c r="AI881" s="6"/>
      <c r="AJ881" t="e">
        <f>VLOOKUP(Таблица91112282710[[#This Row],[Название формы конкурентной закупки]],ТаблФормЗакуп[],2,FALSE)</f>
        <v>#N/A</v>
      </c>
      <c r="AM881" s="14"/>
      <c r="AN881" s="14"/>
      <c r="AO881" s="15"/>
      <c r="AP881" s="14"/>
      <c r="AQ881" s="14"/>
      <c r="AR881" s="14"/>
      <c r="AT881" s="2"/>
      <c r="AV881" s="6"/>
      <c r="AW881" t="e">
        <f>VLOOKUP(Таблица91112282710[[#This Row],[Название ПД1 для согласования]],ТаблПодрГазпром[],2,FALSE)</f>
        <v>#N/A</v>
      </c>
      <c r="AX881" s="6"/>
      <c r="AY881" t="e">
        <f>VLOOKUP(Таблица91112282710[[#This Row],[Название ПД2 для согласования]],ТаблПодрГазпром[],2,FALSE)</f>
        <v>#N/A</v>
      </c>
      <c r="AZ881" s="6"/>
      <c r="BA881" t="e">
        <f>VLOOKUP(Таблица91112282710[[#This Row],[Название ПД3 для согласования]],ТаблПодрГазпром[],2,FALSE)</f>
        <v>#N/A</v>
      </c>
      <c r="BB881" s="6"/>
      <c r="BC881" t="e">
        <f>VLOOKUP(Таблица91112282710[[#This Row],[Название ПД4 для согласования]],ТаблПодрГазпром[],2,FALSE)</f>
        <v>#N/A</v>
      </c>
      <c r="BD881" s="6"/>
      <c r="BE881" t="e">
        <f>VLOOKUP(Таблица91112282710[[#This Row],[Название ПД5 для согласования]],ТаблПодрГазпром[],2,FALSE)</f>
        <v>#N/A</v>
      </c>
      <c r="BF881" s="2"/>
      <c r="BG881" s="12"/>
      <c r="BH881" s="12"/>
      <c r="BI881" s="6"/>
      <c r="BJ881" t="e">
        <f>VLOOKUP(Таблица91112282710[[#This Row],[Название направления закупки]],ТаблНапрЗакуп[],2,FALSE)</f>
        <v>#N/A</v>
      </c>
      <c r="BK881" s="14"/>
      <c r="BL881" s="44" t="e">
        <f>VLOOKUP(Таблица91112282710[[#This Row],[Наименование подразделения-заявителя закупки (только для закупок ОАО "Газпром")]],ТаблПодрГазпром[],2,FALSE)</f>
        <v>#N/A</v>
      </c>
      <c r="BM881" s="14"/>
    </row>
    <row r="882" spans="1:65" x14ac:dyDescent="0.25">
      <c r="A882" s="2"/>
      <c r="B882" s="16"/>
      <c r="C882" s="6"/>
      <c r="D882" t="e">
        <f>VLOOKUP(Таблица91112282710[[#This Row],[Название документа, основания для закупки]],ТаблОснЗакуп[],2,FALSE)</f>
        <v>#N/A</v>
      </c>
      <c r="E882" s="2"/>
      <c r="F882" s="6"/>
      <c r="G882" s="41" t="e">
        <f>VLOOKUP(Таблица91112282710[[#This Row],[ Название раздела Плана]],ТаблРазделПлана4[],2,FALSE)</f>
        <v>#N/A</v>
      </c>
      <c r="H882" s="14"/>
      <c r="I882" s="14"/>
      <c r="J882" s="17"/>
      <c r="K882" s="17"/>
      <c r="L882" s="52"/>
      <c r="M882" s="51" t="e">
        <f>VLOOKUP(Таблица91112282710[[#This Row],[Предмет закупки для учета исключений  в годовом объеме закупок (Код исключения СМСП)]],ТаблИсключ,2,FALSE)</f>
        <v>#N/A</v>
      </c>
      <c r="N882" s="20"/>
      <c r="O882" s="12"/>
      <c r="P882" s="37"/>
      <c r="Q882" s="12"/>
      <c r="R882" s="12"/>
      <c r="S882" s="12"/>
      <c r="T882" s="16" t="e">
        <f>VLOOKUP(Таблица91112282710[[#This Row],[Ставка НДС]],ТаблицаСтавкиНДС[],2,FALSE)</f>
        <v>#N/A</v>
      </c>
      <c r="U882" s="6"/>
      <c r="V882" t="e">
        <f>VLOOKUP(Таблица91112282710[[#This Row],[Название источника финансирования]],ТаблИстФинанс[],2,FALSE)</f>
        <v>#N/A</v>
      </c>
      <c r="W882" s="2"/>
      <c r="X882" s="14"/>
      <c r="Y882" s="13"/>
      <c r="Z882" s="13"/>
      <c r="AA882" s="13"/>
      <c r="AB882" s="13"/>
      <c r="AC882" s="17"/>
      <c r="AD882" s="17"/>
      <c r="AE882" s="20"/>
      <c r="AF882" s="20"/>
      <c r="AG882" s="6"/>
      <c r="AH882" t="e">
        <f>VLOOKUP(Таблица91112282710[[#This Row],[Название способа закупки]],ТаблСпосЗакуп[],2,FALSE)</f>
        <v>#N/A</v>
      </c>
      <c r="AI882" s="6"/>
      <c r="AJ882" t="e">
        <f>VLOOKUP(Таблица91112282710[[#This Row],[Название формы конкурентной закупки]],ТаблФормЗакуп[],2,FALSE)</f>
        <v>#N/A</v>
      </c>
      <c r="AM882" s="14"/>
      <c r="AN882" s="14"/>
      <c r="AO882" s="15"/>
      <c r="AP882" s="14"/>
      <c r="AQ882" s="14"/>
      <c r="AR882" s="14"/>
      <c r="AT882" s="2"/>
      <c r="AV882" s="6"/>
      <c r="AW882" t="e">
        <f>VLOOKUP(Таблица91112282710[[#This Row],[Название ПД1 для согласования]],ТаблПодрГазпром[],2,FALSE)</f>
        <v>#N/A</v>
      </c>
      <c r="AX882" s="6"/>
      <c r="AY882" t="e">
        <f>VLOOKUP(Таблица91112282710[[#This Row],[Название ПД2 для согласования]],ТаблПодрГазпром[],2,FALSE)</f>
        <v>#N/A</v>
      </c>
      <c r="AZ882" s="6"/>
      <c r="BA882" t="e">
        <f>VLOOKUP(Таблица91112282710[[#This Row],[Название ПД3 для согласования]],ТаблПодрГазпром[],2,FALSE)</f>
        <v>#N/A</v>
      </c>
      <c r="BB882" s="6"/>
      <c r="BC882" t="e">
        <f>VLOOKUP(Таблица91112282710[[#This Row],[Название ПД4 для согласования]],ТаблПодрГазпром[],2,FALSE)</f>
        <v>#N/A</v>
      </c>
      <c r="BD882" s="6"/>
      <c r="BE882" t="e">
        <f>VLOOKUP(Таблица91112282710[[#This Row],[Название ПД5 для согласования]],ТаблПодрГазпром[],2,FALSE)</f>
        <v>#N/A</v>
      </c>
      <c r="BF882" s="2"/>
      <c r="BG882" s="12"/>
      <c r="BH882" s="12"/>
      <c r="BI882" s="6"/>
      <c r="BJ882" t="e">
        <f>VLOOKUP(Таблица91112282710[[#This Row],[Название направления закупки]],ТаблНапрЗакуп[],2,FALSE)</f>
        <v>#N/A</v>
      </c>
      <c r="BK882" s="14"/>
      <c r="BL882" s="43" t="e">
        <f>VLOOKUP(Таблица91112282710[[#This Row],[Наименование подразделения-заявителя закупки (только для закупок ОАО "Газпром")]],ТаблПодрГазпром[],2,FALSE)</f>
        <v>#N/A</v>
      </c>
      <c r="BM882" s="14"/>
    </row>
    <row r="883" spans="1:65" x14ac:dyDescent="0.25">
      <c r="A883" s="2"/>
      <c r="B883" s="16"/>
      <c r="C883" s="6"/>
      <c r="D883" t="e">
        <f>VLOOKUP(Таблица91112282710[[#This Row],[Название документа, основания для закупки]],ТаблОснЗакуп[],2,FALSE)</f>
        <v>#N/A</v>
      </c>
      <c r="E883" s="2"/>
      <c r="F883" s="6"/>
      <c r="G883" s="41" t="e">
        <f>VLOOKUP(Таблица91112282710[[#This Row],[ Название раздела Плана]],ТаблРазделПлана4[],2,FALSE)</f>
        <v>#N/A</v>
      </c>
      <c r="H883" s="14"/>
      <c r="I883" s="14"/>
      <c r="J883" s="17"/>
      <c r="K883" s="17"/>
      <c r="L883" s="52"/>
      <c r="M883" s="51" t="e">
        <f>VLOOKUP(Таблица91112282710[[#This Row],[Предмет закупки для учета исключений  в годовом объеме закупок (Код исключения СМСП)]],ТаблИсключ,2,FALSE)</f>
        <v>#N/A</v>
      </c>
      <c r="N883" s="20"/>
      <c r="O883" s="12"/>
      <c r="P883" s="37"/>
      <c r="Q883" s="12"/>
      <c r="R883" s="12"/>
      <c r="S883" s="12"/>
      <c r="T883" s="16" t="e">
        <f>VLOOKUP(Таблица91112282710[[#This Row],[Ставка НДС]],ТаблицаСтавкиНДС[],2,FALSE)</f>
        <v>#N/A</v>
      </c>
      <c r="U883" s="6"/>
      <c r="V883" t="e">
        <f>VLOOKUP(Таблица91112282710[[#This Row],[Название источника финансирования]],ТаблИстФинанс[],2,FALSE)</f>
        <v>#N/A</v>
      </c>
      <c r="W883" s="2"/>
      <c r="X883" s="14"/>
      <c r="Y883" s="13"/>
      <c r="Z883" s="13"/>
      <c r="AA883" s="13"/>
      <c r="AB883" s="13"/>
      <c r="AC883" s="17"/>
      <c r="AD883" s="17"/>
      <c r="AE883" s="20"/>
      <c r="AF883" s="20"/>
      <c r="AG883" s="6"/>
      <c r="AH883" t="e">
        <f>VLOOKUP(Таблица91112282710[[#This Row],[Название способа закупки]],ТаблСпосЗакуп[],2,FALSE)</f>
        <v>#N/A</v>
      </c>
      <c r="AI883" s="6"/>
      <c r="AJ883" t="e">
        <f>VLOOKUP(Таблица91112282710[[#This Row],[Название формы конкурентной закупки]],ТаблФормЗакуп[],2,FALSE)</f>
        <v>#N/A</v>
      </c>
      <c r="AM883" s="14"/>
      <c r="AN883" s="14"/>
      <c r="AO883" s="15"/>
      <c r="AP883" s="14"/>
      <c r="AQ883" s="14"/>
      <c r="AR883" s="14"/>
      <c r="AT883" s="2"/>
      <c r="AV883" s="6"/>
      <c r="AW883" t="e">
        <f>VLOOKUP(Таблица91112282710[[#This Row],[Название ПД1 для согласования]],ТаблПодрГазпром[],2,FALSE)</f>
        <v>#N/A</v>
      </c>
      <c r="AX883" s="6"/>
      <c r="AY883" t="e">
        <f>VLOOKUP(Таблица91112282710[[#This Row],[Название ПД2 для согласования]],ТаблПодрГазпром[],2,FALSE)</f>
        <v>#N/A</v>
      </c>
      <c r="AZ883" s="6"/>
      <c r="BA883" t="e">
        <f>VLOOKUP(Таблица91112282710[[#This Row],[Название ПД3 для согласования]],ТаблПодрГазпром[],2,FALSE)</f>
        <v>#N/A</v>
      </c>
      <c r="BB883" s="6"/>
      <c r="BC883" t="e">
        <f>VLOOKUP(Таблица91112282710[[#This Row],[Название ПД4 для согласования]],ТаблПодрГазпром[],2,FALSE)</f>
        <v>#N/A</v>
      </c>
      <c r="BD883" s="6"/>
      <c r="BE883" t="e">
        <f>VLOOKUP(Таблица91112282710[[#This Row],[Название ПД5 для согласования]],ТаблПодрГазпром[],2,FALSE)</f>
        <v>#N/A</v>
      </c>
      <c r="BF883" s="2"/>
      <c r="BG883" s="12"/>
      <c r="BH883" s="12"/>
      <c r="BI883" s="6"/>
      <c r="BJ883" t="e">
        <f>VLOOKUP(Таблица91112282710[[#This Row],[Название направления закупки]],ТаблНапрЗакуп[],2,FALSE)</f>
        <v>#N/A</v>
      </c>
      <c r="BK883" s="14"/>
      <c r="BL883" s="44" t="e">
        <f>VLOOKUP(Таблица91112282710[[#This Row],[Наименование подразделения-заявителя закупки (только для закупок ОАО "Газпром")]],ТаблПодрГазпром[],2,FALSE)</f>
        <v>#N/A</v>
      </c>
      <c r="BM883" s="14"/>
    </row>
    <row r="884" spans="1:65" x14ac:dyDescent="0.25">
      <c r="A884" s="2"/>
      <c r="B884" s="16"/>
      <c r="C884" s="6"/>
      <c r="D884" t="e">
        <f>VLOOKUP(Таблица91112282710[[#This Row],[Название документа, основания для закупки]],ТаблОснЗакуп[],2,FALSE)</f>
        <v>#N/A</v>
      </c>
      <c r="E884" s="2"/>
      <c r="F884" s="6"/>
      <c r="G884" s="41" t="e">
        <f>VLOOKUP(Таблица91112282710[[#This Row],[ Название раздела Плана]],ТаблРазделПлана4[],2,FALSE)</f>
        <v>#N/A</v>
      </c>
      <c r="H884" s="14"/>
      <c r="I884" s="14"/>
      <c r="J884" s="17"/>
      <c r="K884" s="17"/>
      <c r="L884" s="52"/>
      <c r="M884" s="51" t="e">
        <f>VLOOKUP(Таблица91112282710[[#This Row],[Предмет закупки для учета исключений  в годовом объеме закупок (Код исключения СМСП)]],ТаблИсключ,2,FALSE)</f>
        <v>#N/A</v>
      </c>
      <c r="N884" s="20"/>
      <c r="O884" s="12"/>
      <c r="P884" s="37"/>
      <c r="Q884" s="12"/>
      <c r="R884" s="12"/>
      <c r="S884" s="12"/>
      <c r="T884" s="16" t="e">
        <f>VLOOKUP(Таблица91112282710[[#This Row],[Ставка НДС]],ТаблицаСтавкиНДС[],2,FALSE)</f>
        <v>#N/A</v>
      </c>
      <c r="U884" s="6"/>
      <c r="V884" t="e">
        <f>VLOOKUP(Таблица91112282710[[#This Row],[Название источника финансирования]],ТаблИстФинанс[],2,FALSE)</f>
        <v>#N/A</v>
      </c>
      <c r="W884" s="2"/>
      <c r="X884" s="14"/>
      <c r="Y884" s="13"/>
      <c r="Z884" s="13"/>
      <c r="AA884" s="13"/>
      <c r="AB884" s="13"/>
      <c r="AC884" s="17"/>
      <c r="AD884" s="17"/>
      <c r="AE884" s="20"/>
      <c r="AF884" s="20"/>
      <c r="AG884" s="6"/>
      <c r="AH884" t="e">
        <f>VLOOKUP(Таблица91112282710[[#This Row],[Название способа закупки]],ТаблСпосЗакуп[],2,FALSE)</f>
        <v>#N/A</v>
      </c>
      <c r="AI884" s="6"/>
      <c r="AJ884" t="e">
        <f>VLOOKUP(Таблица91112282710[[#This Row],[Название формы конкурентной закупки]],ТаблФормЗакуп[],2,FALSE)</f>
        <v>#N/A</v>
      </c>
      <c r="AM884" s="14"/>
      <c r="AN884" s="14"/>
      <c r="AO884" s="15"/>
      <c r="AP884" s="14"/>
      <c r="AQ884" s="14"/>
      <c r="AR884" s="14"/>
      <c r="AT884" s="2"/>
      <c r="AV884" s="6"/>
      <c r="AW884" t="e">
        <f>VLOOKUP(Таблица91112282710[[#This Row],[Название ПД1 для согласования]],ТаблПодрГазпром[],2,FALSE)</f>
        <v>#N/A</v>
      </c>
      <c r="AX884" s="6"/>
      <c r="AY884" t="e">
        <f>VLOOKUP(Таблица91112282710[[#This Row],[Название ПД2 для согласования]],ТаблПодрГазпром[],2,FALSE)</f>
        <v>#N/A</v>
      </c>
      <c r="AZ884" s="6"/>
      <c r="BA884" t="e">
        <f>VLOOKUP(Таблица91112282710[[#This Row],[Название ПД3 для согласования]],ТаблПодрГазпром[],2,FALSE)</f>
        <v>#N/A</v>
      </c>
      <c r="BB884" s="6"/>
      <c r="BC884" t="e">
        <f>VLOOKUP(Таблица91112282710[[#This Row],[Название ПД4 для согласования]],ТаблПодрГазпром[],2,FALSE)</f>
        <v>#N/A</v>
      </c>
      <c r="BD884" s="6"/>
      <c r="BE884" t="e">
        <f>VLOOKUP(Таблица91112282710[[#This Row],[Название ПД5 для согласования]],ТаблПодрГазпром[],2,FALSE)</f>
        <v>#N/A</v>
      </c>
      <c r="BF884" s="2"/>
      <c r="BG884" s="12"/>
      <c r="BH884" s="12"/>
      <c r="BI884" s="6"/>
      <c r="BJ884" t="e">
        <f>VLOOKUP(Таблица91112282710[[#This Row],[Название направления закупки]],ТаблНапрЗакуп[],2,FALSE)</f>
        <v>#N/A</v>
      </c>
      <c r="BK884" s="14"/>
      <c r="BL884" s="43" t="e">
        <f>VLOOKUP(Таблица91112282710[[#This Row],[Наименование подразделения-заявителя закупки (только для закупок ОАО "Газпром")]],ТаблПодрГазпром[],2,FALSE)</f>
        <v>#N/A</v>
      </c>
      <c r="BM884" s="14"/>
    </row>
    <row r="885" spans="1:65" x14ac:dyDescent="0.25">
      <c r="A885" s="2"/>
      <c r="B885" s="16"/>
      <c r="C885" s="6"/>
      <c r="D885" t="e">
        <f>VLOOKUP(Таблица91112282710[[#This Row],[Название документа, основания для закупки]],ТаблОснЗакуп[],2,FALSE)</f>
        <v>#N/A</v>
      </c>
      <c r="E885" s="2"/>
      <c r="F885" s="6"/>
      <c r="G885" s="41" t="e">
        <f>VLOOKUP(Таблица91112282710[[#This Row],[ Название раздела Плана]],ТаблРазделПлана4[],2,FALSE)</f>
        <v>#N/A</v>
      </c>
      <c r="H885" s="14"/>
      <c r="I885" s="14"/>
      <c r="J885" s="17"/>
      <c r="K885" s="17"/>
      <c r="L885" s="52"/>
      <c r="M885" s="51" t="e">
        <f>VLOOKUP(Таблица91112282710[[#This Row],[Предмет закупки для учета исключений  в годовом объеме закупок (Код исключения СМСП)]],ТаблИсключ,2,FALSE)</f>
        <v>#N/A</v>
      </c>
      <c r="N885" s="20"/>
      <c r="O885" s="12"/>
      <c r="P885" s="37"/>
      <c r="Q885" s="12"/>
      <c r="R885" s="12"/>
      <c r="S885" s="12"/>
      <c r="T885" s="16" t="e">
        <f>VLOOKUP(Таблица91112282710[[#This Row],[Ставка НДС]],ТаблицаСтавкиНДС[],2,FALSE)</f>
        <v>#N/A</v>
      </c>
      <c r="U885" s="6"/>
      <c r="V885" t="e">
        <f>VLOOKUP(Таблица91112282710[[#This Row],[Название источника финансирования]],ТаблИстФинанс[],2,FALSE)</f>
        <v>#N/A</v>
      </c>
      <c r="W885" s="2"/>
      <c r="X885" s="14"/>
      <c r="Y885" s="13"/>
      <c r="Z885" s="13"/>
      <c r="AA885" s="13"/>
      <c r="AB885" s="13"/>
      <c r="AC885" s="17"/>
      <c r="AD885" s="17"/>
      <c r="AE885" s="20"/>
      <c r="AF885" s="20"/>
      <c r="AG885" s="6"/>
      <c r="AH885" t="e">
        <f>VLOOKUP(Таблица91112282710[[#This Row],[Название способа закупки]],ТаблСпосЗакуп[],2,FALSE)</f>
        <v>#N/A</v>
      </c>
      <c r="AI885" s="6"/>
      <c r="AJ885" t="e">
        <f>VLOOKUP(Таблица91112282710[[#This Row],[Название формы конкурентной закупки]],ТаблФормЗакуп[],2,FALSE)</f>
        <v>#N/A</v>
      </c>
      <c r="AM885" s="14"/>
      <c r="AN885" s="14"/>
      <c r="AO885" s="15"/>
      <c r="AP885" s="14"/>
      <c r="AQ885" s="14"/>
      <c r="AR885" s="14"/>
      <c r="AT885" s="2"/>
      <c r="AV885" s="6"/>
      <c r="AW885" t="e">
        <f>VLOOKUP(Таблица91112282710[[#This Row],[Название ПД1 для согласования]],ТаблПодрГазпром[],2,FALSE)</f>
        <v>#N/A</v>
      </c>
      <c r="AX885" s="6"/>
      <c r="AY885" t="e">
        <f>VLOOKUP(Таблица91112282710[[#This Row],[Название ПД2 для согласования]],ТаблПодрГазпром[],2,FALSE)</f>
        <v>#N/A</v>
      </c>
      <c r="AZ885" s="6"/>
      <c r="BA885" t="e">
        <f>VLOOKUP(Таблица91112282710[[#This Row],[Название ПД3 для согласования]],ТаблПодрГазпром[],2,FALSE)</f>
        <v>#N/A</v>
      </c>
      <c r="BB885" s="6"/>
      <c r="BC885" t="e">
        <f>VLOOKUP(Таблица91112282710[[#This Row],[Название ПД4 для согласования]],ТаблПодрГазпром[],2,FALSE)</f>
        <v>#N/A</v>
      </c>
      <c r="BD885" s="6"/>
      <c r="BE885" t="e">
        <f>VLOOKUP(Таблица91112282710[[#This Row],[Название ПД5 для согласования]],ТаблПодрГазпром[],2,FALSE)</f>
        <v>#N/A</v>
      </c>
      <c r="BF885" s="2"/>
      <c r="BG885" s="12"/>
      <c r="BH885" s="12"/>
      <c r="BI885" s="6"/>
      <c r="BJ885" t="e">
        <f>VLOOKUP(Таблица91112282710[[#This Row],[Название направления закупки]],ТаблНапрЗакуп[],2,FALSE)</f>
        <v>#N/A</v>
      </c>
      <c r="BK885" s="14"/>
      <c r="BL885" s="44" t="e">
        <f>VLOOKUP(Таблица91112282710[[#This Row],[Наименование подразделения-заявителя закупки (только для закупок ОАО "Газпром")]],ТаблПодрГазпром[],2,FALSE)</f>
        <v>#N/A</v>
      </c>
      <c r="BM885" s="14"/>
    </row>
    <row r="886" spans="1:65" x14ac:dyDescent="0.25">
      <c r="A886" s="2"/>
      <c r="B886" s="16"/>
      <c r="C886" s="6"/>
      <c r="D886" t="e">
        <f>VLOOKUP(Таблица91112282710[[#This Row],[Название документа, основания для закупки]],ТаблОснЗакуп[],2,FALSE)</f>
        <v>#N/A</v>
      </c>
      <c r="E886" s="2"/>
      <c r="F886" s="6"/>
      <c r="G886" s="41" t="e">
        <f>VLOOKUP(Таблица91112282710[[#This Row],[ Название раздела Плана]],ТаблРазделПлана4[],2,FALSE)</f>
        <v>#N/A</v>
      </c>
      <c r="H886" s="14"/>
      <c r="I886" s="14"/>
      <c r="J886" s="17"/>
      <c r="K886" s="17"/>
      <c r="L886" s="52"/>
      <c r="M886" s="51" t="e">
        <f>VLOOKUP(Таблица91112282710[[#This Row],[Предмет закупки для учета исключений  в годовом объеме закупок (Код исключения СМСП)]],ТаблИсключ,2,FALSE)</f>
        <v>#N/A</v>
      </c>
      <c r="N886" s="20"/>
      <c r="O886" s="12"/>
      <c r="P886" s="37"/>
      <c r="Q886" s="12"/>
      <c r="R886" s="12"/>
      <c r="S886" s="12"/>
      <c r="T886" s="16" t="e">
        <f>VLOOKUP(Таблица91112282710[[#This Row],[Ставка НДС]],ТаблицаСтавкиНДС[],2,FALSE)</f>
        <v>#N/A</v>
      </c>
      <c r="U886" s="6"/>
      <c r="V886" t="e">
        <f>VLOOKUP(Таблица91112282710[[#This Row],[Название источника финансирования]],ТаблИстФинанс[],2,FALSE)</f>
        <v>#N/A</v>
      </c>
      <c r="W886" s="2"/>
      <c r="X886" s="14"/>
      <c r="Y886" s="13"/>
      <c r="Z886" s="13"/>
      <c r="AA886" s="13"/>
      <c r="AB886" s="13"/>
      <c r="AC886" s="17"/>
      <c r="AD886" s="17"/>
      <c r="AE886" s="20"/>
      <c r="AF886" s="20"/>
      <c r="AG886" s="6"/>
      <c r="AH886" t="e">
        <f>VLOOKUP(Таблица91112282710[[#This Row],[Название способа закупки]],ТаблСпосЗакуп[],2,FALSE)</f>
        <v>#N/A</v>
      </c>
      <c r="AI886" s="6"/>
      <c r="AJ886" t="e">
        <f>VLOOKUP(Таблица91112282710[[#This Row],[Название формы конкурентной закупки]],ТаблФормЗакуп[],2,FALSE)</f>
        <v>#N/A</v>
      </c>
      <c r="AM886" s="14"/>
      <c r="AN886" s="14"/>
      <c r="AO886" s="15"/>
      <c r="AP886" s="14"/>
      <c r="AQ886" s="14"/>
      <c r="AR886" s="14"/>
      <c r="AT886" s="2"/>
      <c r="AV886" s="6"/>
      <c r="AW886" t="e">
        <f>VLOOKUP(Таблица91112282710[[#This Row],[Название ПД1 для согласования]],ТаблПодрГазпром[],2,FALSE)</f>
        <v>#N/A</v>
      </c>
      <c r="AX886" s="6"/>
      <c r="AY886" t="e">
        <f>VLOOKUP(Таблица91112282710[[#This Row],[Название ПД2 для согласования]],ТаблПодрГазпром[],2,FALSE)</f>
        <v>#N/A</v>
      </c>
      <c r="AZ886" s="6"/>
      <c r="BA886" t="e">
        <f>VLOOKUP(Таблица91112282710[[#This Row],[Название ПД3 для согласования]],ТаблПодрГазпром[],2,FALSE)</f>
        <v>#N/A</v>
      </c>
      <c r="BB886" s="6"/>
      <c r="BC886" t="e">
        <f>VLOOKUP(Таблица91112282710[[#This Row],[Название ПД4 для согласования]],ТаблПодрГазпром[],2,FALSE)</f>
        <v>#N/A</v>
      </c>
      <c r="BD886" s="6"/>
      <c r="BE886" t="e">
        <f>VLOOKUP(Таблица91112282710[[#This Row],[Название ПД5 для согласования]],ТаблПодрГазпром[],2,FALSE)</f>
        <v>#N/A</v>
      </c>
      <c r="BF886" s="2"/>
      <c r="BG886" s="12"/>
      <c r="BH886" s="12"/>
      <c r="BI886" s="6"/>
      <c r="BJ886" t="e">
        <f>VLOOKUP(Таблица91112282710[[#This Row],[Название направления закупки]],ТаблНапрЗакуп[],2,FALSE)</f>
        <v>#N/A</v>
      </c>
      <c r="BK886" s="14"/>
      <c r="BL886" s="43" t="e">
        <f>VLOOKUP(Таблица91112282710[[#This Row],[Наименование подразделения-заявителя закупки (только для закупок ОАО "Газпром")]],ТаблПодрГазпром[],2,FALSE)</f>
        <v>#N/A</v>
      </c>
      <c r="BM886" s="14"/>
    </row>
    <row r="887" spans="1:65" x14ac:dyDescent="0.25">
      <c r="A887" s="2"/>
      <c r="B887" s="16"/>
      <c r="C887" s="6"/>
      <c r="D887" t="e">
        <f>VLOOKUP(Таблица91112282710[[#This Row],[Название документа, основания для закупки]],ТаблОснЗакуп[],2,FALSE)</f>
        <v>#N/A</v>
      </c>
      <c r="E887" s="2"/>
      <c r="F887" s="6"/>
      <c r="G887" s="41" t="e">
        <f>VLOOKUP(Таблица91112282710[[#This Row],[ Название раздела Плана]],ТаблРазделПлана4[],2,FALSE)</f>
        <v>#N/A</v>
      </c>
      <c r="H887" s="14"/>
      <c r="I887" s="14"/>
      <c r="J887" s="17"/>
      <c r="K887" s="17"/>
      <c r="L887" s="52"/>
      <c r="M887" s="51" t="e">
        <f>VLOOKUP(Таблица91112282710[[#This Row],[Предмет закупки для учета исключений  в годовом объеме закупок (Код исключения СМСП)]],ТаблИсключ,2,FALSE)</f>
        <v>#N/A</v>
      </c>
      <c r="N887" s="20"/>
      <c r="O887" s="12"/>
      <c r="P887" s="37"/>
      <c r="Q887" s="12"/>
      <c r="R887" s="12"/>
      <c r="S887" s="12"/>
      <c r="T887" s="16" t="e">
        <f>VLOOKUP(Таблица91112282710[[#This Row],[Ставка НДС]],ТаблицаСтавкиНДС[],2,FALSE)</f>
        <v>#N/A</v>
      </c>
      <c r="U887" s="6"/>
      <c r="V887" t="e">
        <f>VLOOKUP(Таблица91112282710[[#This Row],[Название источника финансирования]],ТаблИстФинанс[],2,FALSE)</f>
        <v>#N/A</v>
      </c>
      <c r="W887" s="2"/>
      <c r="X887" s="14"/>
      <c r="Y887" s="13"/>
      <c r="Z887" s="13"/>
      <c r="AA887" s="13"/>
      <c r="AB887" s="13"/>
      <c r="AC887" s="17"/>
      <c r="AD887" s="17"/>
      <c r="AE887" s="20"/>
      <c r="AF887" s="20"/>
      <c r="AG887" s="6"/>
      <c r="AH887" t="e">
        <f>VLOOKUP(Таблица91112282710[[#This Row],[Название способа закупки]],ТаблСпосЗакуп[],2,FALSE)</f>
        <v>#N/A</v>
      </c>
      <c r="AI887" s="6"/>
      <c r="AJ887" t="e">
        <f>VLOOKUP(Таблица91112282710[[#This Row],[Название формы конкурентной закупки]],ТаблФормЗакуп[],2,FALSE)</f>
        <v>#N/A</v>
      </c>
      <c r="AM887" s="14"/>
      <c r="AN887" s="14"/>
      <c r="AO887" s="15"/>
      <c r="AP887" s="14"/>
      <c r="AQ887" s="14"/>
      <c r="AR887" s="14"/>
      <c r="AT887" s="2"/>
      <c r="AV887" s="6"/>
      <c r="AW887" t="e">
        <f>VLOOKUP(Таблица91112282710[[#This Row],[Название ПД1 для согласования]],ТаблПодрГазпром[],2,FALSE)</f>
        <v>#N/A</v>
      </c>
      <c r="AX887" s="6"/>
      <c r="AY887" t="e">
        <f>VLOOKUP(Таблица91112282710[[#This Row],[Название ПД2 для согласования]],ТаблПодрГазпром[],2,FALSE)</f>
        <v>#N/A</v>
      </c>
      <c r="AZ887" s="6"/>
      <c r="BA887" t="e">
        <f>VLOOKUP(Таблица91112282710[[#This Row],[Название ПД3 для согласования]],ТаблПодрГазпром[],2,FALSE)</f>
        <v>#N/A</v>
      </c>
      <c r="BB887" s="6"/>
      <c r="BC887" t="e">
        <f>VLOOKUP(Таблица91112282710[[#This Row],[Название ПД4 для согласования]],ТаблПодрГазпром[],2,FALSE)</f>
        <v>#N/A</v>
      </c>
      <c r="BD887" s="6"/>
      <c r="BE887" t="e">
        <f>VLOOKUP(Таблица91112282710[[#This Row],[Название ПД5 для согласования]],ТаблПодрГазпром[],2,FALSE)</f>
        <v>#N/A</v>
      </c>
      <c r="BF887" s="2"/>
      <c r="BG887" s="12"/>
      <c r="BH887" s="12"/>
      <c r="BI887" s="6"/>
      <c r="BJ887" t="e">
        <f>VLOOKUP(Таблица91112282710[[#This Row],[Название направления закупки]],ТаблНапрЗакуп[],2,FALSE)</f>
        <v>#N/A</v>
      </c>
      <c r="BK887" s="14"/>
      <c r="BL887" s="44" t="e">
        <f>VLOOKUP(Таблица91112282710[[#This Row],[Наименование подразделения-заявителя закупки (только для закупок ОАО "Газпром")]],ТаблПодрГазпром[],2,FALSE)</f>
        <v>#N/A</v>
      </c>
      <c r="BM887" s="14"/>
    </row>
    <row r="888" spans="1:65" x14ac:dyDescent="0.25">
      <c r="A888" s="2"/>
      <c r="B888" s="16"/>
      <c r="C888" s="6"/>
      <c r="D888" t="e">
        <f>VLOOKUP(Таблица91112282710[[#This Row],[Название документа, основания для закупки]],ТаблОснЗакуп[],2,FALSE)</f>
        <v>#N/A</v>
      </c>
      <c r="E888" s="2"/>
      <c r="F888" s="6"/>
      <c r="G888" s="41" t="e">
        <f>VLOOKUP(Таблица91112282710[[#This Row],[ Название раздела Плана]],ТаблРазделПлана4[],2,FALSE)</f>
        <v>#N/A</v>
      </c>
      <c r="H888" s="14"/>
      <c r="I888" s="14"/>
      <c r="J888" s="17"/>
      <c r="K888" s="17"/>
      <c r="L888" s="52"/>
      <c r="M888" s="51" t="e">
        <f>VLOOKUP(Таблица91112282710[[#This Row],[Предмет закупки для учета исключений  в годовом объеме закупок (Код исключения СМСП)]],ТаблИсключ,2,FALSE)</f>
        <v>#N/A</v>
      </c>
      <c r="N888" s="20"/>
      <c r="O888" s="12"/>
      <c r="P888" s="37"/>
      <c r="Q888" s="12"/>
      <c r="R888" s="12"/>
      <c r="S888" s="12"/>
      <c r="T888" s="16" t="e">
        <f>VLOOKUP(Таблица91112282710[[#This Row],[Ставка НДС]],ТаблицаСтавкиНДС[],2,FALSE)</f>
        <v>#N/A</v>
      </c>
      <c r="U888" s="6"/>
      <c r="V888" t="e">
        <f>VLOOKUP(Таблица91112282710[[#This Row],[Название источника финансирования]],ТаблИстФинанс[],2,FALSE)</f>
        <v>#N/A</v>
      </c>
      <c r="W888" s="2"/>
      <c r="X888" s="14"/>
      <c r="Y888" s="13"/>
      <c r="Z888" s="13"/>
      <c r="AA888" s="13"/>
      <c r="AB888" s="13"/>
      <c r="AC888" s="17"/>
      <c r="AD888" s="17"/>
      <c r="AE888" s="20"/>
      <c r="AF888" s="20"/>
      <c r="AG888" s="6"/>
      <c r="AH888" t="e">
        <f>VLOOKUP(Таблица91112282710[[#This Row],[Название способа закупки]],ТаблСпосЗакуп[],2,FALSE)</f>
        <v>#N/A</v>
      </c>
      <c r="AI888" s="6"/>
      <c r="AJ888" t="e">
        <f>VLOOKUP(Таблица91112282710[[#This Row],[Название формы конкурентной закупки]],ТаблФормЗакуп[],2,FALSE)</f>
        <v>#N/A</v>
      </c>
      <c r="AM888" s="14"/>
      <c r="AN888" s="14"/>
      <c r="AO888" s="15"/>
      <c r="AP888" s="14"/>
      <c r="AQ888" s="14"/>
      <c r="AR888" s="14"/>
      <c r="AT888" s="2"/>
      <c r="AV888" s="6"/>
      <c r="AW888" t="e">
        <f>VLOOKUP(Таблица91112282710[[#This Row],[Название ПД1 для согласования]],ТаблПодрГазпром[],2,FALSE)</f>
        <v>#N/A</v>
      </c>
      <c r="AX888" s="6"/>
      <c r="AY888" t="e">
        <f>VLOOKUP(Таблица91112282710[[#This Row],[Название ПД2 для согласования]],ТаблПодрГазпром[],2,FALSE)</f>
        <v>#N/A</v>
      </c>
      <c r="AZ888" s="6"/>
      <c r="BA888" t="e">
        <f>VLOOKUP(Таблица91112282710[[#This Row],[Название ПД3 для согласования]],ТаблПодрГазпром[],2,FALSE)</f>
        <v>#N/A</v>
      </c>
      <c r="BB888" s="6"/>
      <c r="BC888" t="e">
        <f>VLOOKUP(Таблица91112282710[[#This Row],[Название ПД4 для согласования]],ТаблПодрГазпром[],2,FALSE)</f>
        <v>#N/A</v>
      </c>
      <c r="BD888" s="6"/>
      <c r="BE888" t="e">
        <f>VLOOKUP(Таблица91112282710[[#This Row],[Название ПД5 для согласования]],ТаблПодрГазпром[],2,FALSE)</f>
        <v>#N/A</v>
      </c>
      <c r="BF888" s="2"/>
      <c r="BG888" s="12"/>
      <c r="BH888" s="12"/>
      <c r="BI888" s="6"/>
      <c r="BJ888" t="e">
        <f>VLOOKUP(Таблица91112282710[[#This Row],[Название направления закупки]],ТаблНапрЗакуп[],2,FALSE)</f>
        <v>#N/A</v>
      </c>
      <c r="BK888" s="14"/>
      <c r="BL888" s="43" t="e">
        <f>VLOOKUP(Таблица91112282710[[#This Row],[Наименование подразделения-заявителя закупки (только для закупок ОАО "Газпром")]],ТаблПодрГазпром[],2,FALSE)</f>
        <v>#N/A</v>
      </c>
      <c r="BM888" s="14"/>
    </row>
    <row r="889" spans="1:65" x14ac:dyDescent="0.25">
      <c r="A889" s="2"/>
      <c r="B889" s="16"/>
      <c r="C889" s="6"/>
      <c r="D889" t="e">
        <f>VLOOKUP(Таблица91112282710[[#This Row],[Название документа, основания для закупки]],ТаблОснЗакуп[],2,FALSE)</f>
        <v>#N/A</v>
      </c>
      <c r="E889" s="2"/>
      <c r="F889" s="6"/>
      <c r="G889" s="41" t="e">
        <f>VLOOKUP(Таблица91112282710[[#This Row],[ Название раздела Плана]],ТаблРазделПлана4[],2,FALSE)</f>
        <v>#N/A</v>
      </c>
      <c r="H889" s="14"/>
      <c r="I889" s="14"/>
      <c r="J889" s="17"/>
      <c r="K889" s="17"/>
      <c r="L889" s="52"/>
      <c r="M889" s="51" t="e">
        <f>VLOOKUP(Таблица91112282710[[#This Row],[Предмет закупки для учета исключений  в годовом объеме закупок (Код исключения СМСП)]],ТаблИсключ,2,FALSE)</f>
        <v>#N/A</v>
      </c>
      <c r="N889" s="20"/>
      <c r="O889" s="12"/>
      <c r="P889" s="37"/>
      <c r="Q889" s="12"/>
      <c r="R889" s="12"/>
      <c r="S889" s="12"/>
      <c r="T889" s="16" t="e">
        <f>VLOOKUP(Таблица91112282710[[#This Row],[Ставка НДС]],ТаблицаСтавкиНДС[],2,FALSE)</f>
        <v>#N/A</v>
      </c>
      <c r="U889" s="6"/>
      <c r="V889" t="e">
        <f>VLOOKUP(Таблица91112282710[[#This Row],[Название источника финансирования]],ТаблИстФинанс[],2,FALSE)</f>
        <v>#N/A</v>
      </c>
      <c r="W889" s="2"/>
      <c r="X889" s="14"/>
      <c r="Y889" s="13"/>
      <c r="Z889" s="13"/>
      <c r="AA889" s="13"/>
      <c r="AB889" s="13"/>
      <c r="AC889" s="17"/>
      <c r="AD889" s="17"/>
      <c r="AE889" s="20"/>
      <c r="AF889" s="20"/>
      <c r="AG889" s="6"/>
      <c r="AH889" t="e">
        <f>VLOOKUP(Таблица91112282710[[#This Row],[Название способа закупки]],ТаблСпосЗакуп[],2,FALSE)</f>
        <v>#N/A</v>
      </c>
      <c r="AI889" s="6"/>
      <c r="AJ889" t="e">
        <f>VLOOKUP(Таблица91112282710[[#This Row],[Название формы конкурентной закупки]],ТаблФормЗакуп[],2,FALSE)</f>
        <v>#N/A</v>
      </c>
      <c r="AM889" s="14"/>
      <c r="AN889" s="14"/>
      <c r="AO889" s="15"/>
      <c r="AP889" s="14"/>
      <c r="AQ889" s="14"/>
      <c r="AR889" s="14"/>
      <c r="AT889" s="2"/>
      <c r="AV889" s="6"/>
      <c r="AW889" t="e">
        <f>VLOOKUP(Таблица91112282710[[#This Row],[Название ПД1 для согласования]],ТаблПодрГазпром[],2,FALSE)</f>
        <v>#N/A</v>
      </c>
      <c r="AX889" s="6"/>
      <c r="AY889" t="e">
        <f>VLOOKUP(Таблица91112282710[[#This Row],[Название ПД2 для согласования]],ТаблПодрГазпром[],2,FALSE)</f>
        <v>#N/A</v>
      </c>
      <c r="AZ889" s="6"/>
      <c r="BA889" t="e">
        <f>VLOOKUP(Таблица91112282710[[#This Row],[Название ПД3 для согласования]],ТаблПодрГазпром[],2,FALSE)</f>
        <v>#N/A</v>
      </c>
      <c r="BB889" s="6"/>
      <c r="BC889" t="e">
        <f>VLOOKUP(Таблица91112282710[[#This Row],[Название ПД4 для согласования]],ТаблПодрГазпром[],2,FALSE)</f>
        <v>#N/A</v>
      </c>
      <c r="BD889" s="6"/>
      <c r="BE889" t="e">
        <f>VLOOKUP(Таблица91112282710[[#This Row],[Название ПД5 для согласования]],ТаблПодрГазпром[],2,FALSE)</f>
        <v>#N/A</v>
      </c>
      <c r="BF889" s="2"/>
      <c r="BG889" s="12"/>
      <c r="BH889" s="12"/>
      <c r="BI889" s="6"/>
      <c r="BJ889" t="e">
        <f>VLOOKUP(Таблица91112282710[[#This Row],[Название направления закупки]],ТаблНапрЗакуп[],2,FALSE)</f>
        <v>#N/A</v>
      </c>
      <c r="BK889" s="14"/>
      <c r="BL889" s="44" t="e">
        <f>VLOOKUP(Таблица91112282710[[#This Row],[Наименование подразделения-заявителя закупки (только для закупок ОАО "Газпром")]],ТаблПодрГазпром[],2,FALSE)</f>
        <v>#N/A</v>
      </c>
      <c r="BM889" s="14"/>
    </row>
    <row r="890" spans="1:65" x14ac:dyDescent="0.25">
      <c r="A890" s="2"/>
      <c r="B890" s="16"/>
      <c r="C890" s="6"/>
      <c r="D890" t="e">
        <f>VLOOKUP(Таблица91112282710[[#This Row],[Название документа, основания для закупки]],ТаблОснЗакуп[],2,FALSE)</f>
        <v>#N/A</v>
      </c>
      <c r="E890" s="2"/>
      <c r="F890" s="6"/>
      <c r="G890" s="41" t="e">
        <f>VLOOKUP(Таблица91112282710[[#This Row],[ Название раздела Плана]],ТаблРазделПлана4[],2,FALSE)</f>
        <v>#N/A</v>
      </c>
      <c r="H890" s="14"/>
      <c r="I890" s="14"/>
      <c r="J890" s="17"/>
      <c r="K890" s="17"/>
      <c r="L890" s="52"/>
      <c r="M890" s="51" t="e">
        <f>VLOOKUP(Таблица91112282710[[#This Row],[Предмет закупки для учета исключений  в годовом объеме закупок (Код исключения СМСП)]],ТаблИсключ,2,FALSE)</f>
        <v>#N/A</v>
      </c>
      <c r="N890" s="20"/>
      <c r="O890" s="12"/>
      <c r="P890" s="37"/>
      <c r="Q890" s="12"/>
      <c r="R890" s="12"/>
      <c r="S890" s="12"/>
      <c r="T890" s="16" t="e">
        <f>VLOOKUP(Таблица91112282710[[#This Row],[Ставка НДС]],ТаблицаСтавкиНДС[],2,FALSE)</f>
        <v>#N/A</v>
      </c>
      <c r="U890" s="6"/>
      <c r="V890" t="e">
        <f>VLOOKUP(Таблица91112282710[[#This Row],[Название источника финансирования]],ТаблИстФинанс[],2,FALSE)</f>
        <v>#N/A</v>
      </c>
      <c r="W890" s="2"/>
      <c r="X890" s="14"/>
      <c r="Y890" s="13"/>
      <c r="Z890" s="13"/>
      <c r="AA890" s="13"/>
      <c r="AB890" s="13"/>
      <c r="AC890" s="17"/>
      <c r="AD890" s="17"/>
      <c r="AE890" s="20"/>
      <c r="AF890" s="20"/>
      <c r="AG890" s="6"/>
      <c r="AH890" t="e">
        <f>VLOOKUP(Таблица91112282710[[#This Row],[Название способа закупки]],ТаблСпосЗакуп[],2,FALSE)</f>
        <v>#N/A</v>
      </c>
      <c r="AI890" s="6"/>
      <c r="AJ890" t="e">
        <f>VLOOKUP(Таблица91112282710[[#This Row],[Название формы конкурентной закупки]],ТаблФормЗакуп[],2,FALSE)</f>
        <v>#N/A</v>
      </c>
      <c r="AM890" s="14"/>
      <c r="AN890" s="14"/>
      <c r="AO890" s="15"/>
      <c r="AP890" s="14"/>
      <c r="AQ890" s="14"/>
      <c r="AR890" s="14"/>
      <c r="AT890" s="2"/>
      <c r="AV890" s="6"/>
      <c r="AW890" t="e">
        <f>VLOOKUP(Таблица91112282710[[#This Row],[Название ПД1 для согласования]],ТаблПодрГазпром[],2,FALSE)</f>
        <v>#N/A</v>
      </c>
      <c r="AX890" s="6"/>
      <c r="AY890" t="e">
        <f>VLOOKUP(Таблица91112282710[[#This Row],[Название ПД2 для согласования]],ТаблПодрГазпром[],2,FALSE)</f>
        <v>#N/A</v>
      </c>
      <c r="AZ890" s="6"/>
      <c r="BA890" t="e">
        <f>VLOOKUP(Таблица91112282710[[#This Row],[Название ПД3 для согласования]],ТаблПодрГазпром[],2,FALSE)</f>
        <v>#N/A</v>
      </c>
      <c r="BB890" s="6"/>
      <c r="BC890" t="e">
        <f>VLOOKUP(Таблица91112282710[[#This Row],[Название ПД4 для согласования]],ТаблПодрГазпром[],2,FALSE)</f>
        <v>#N/A</v>
      </c>
      <c r="BD890" s="6"/>
      <c r="BE890" t="e">
        <f>VLOOKUP(Таблица91112282710[[#This Row],[Название ПД5 для согласования]],ТаблПодрГазпром[],2,FALSE)</f>
        <v>#N/A</v>
      </c>
      <c r="BF890" s="2"/>
      <c r="BG890" s="12"/>
      <c r="BH890" s="12"/>
      <c r="BI890" s="6"/>
      <c r="BJ890" t="e">
        <f>VLOOKUP(Таблица91112282710[[#This Row],[Название направления закупки]],ТаблНапрЗакуп[],2,FALSE)</f>
        <v>#N/A</v>
      </c>
      <c r="BK890" s="14"/>
      <c r="BL890" s="43" t="e">
        <f>VLOOKUP(Таблица91112282710[[#This Row],[Наименование подразделения-заявителя закупки (только для закупок ОАО "Газпром")]],ТаблПодрГазпром[],2,FALSE)</f>
        <v>#N/A</v>
      </c>
      <c r="BM890" s="14"/>
    </row>
    <row r="891" spans="1:65" x14ac:dyDescent="0.25">
      <c r="A891" s="2"/>
      <c r="B891" s="16"/>
      <c r="C891" s="6"/>
      <c r="D891" t="e">
        <f>VLOOKUP(Таблица91112282710[[#This Row],[Название документа, основания для закупки]],ТаблОснЗакуп[],2,FALSE)</f>
        <v>#N/A</v>
      </c>
      <c r="E891" s="2"/>
      <c r="F891" s="6"/>
      <c r="G891" s="41" t="e">
        <f>VLOOKUP(Таблица91112282710[[#This Row],[ Название раздела Плана]],ТаблРазделПлана4[],2,FALSE)</f>
        <v>#N/A</v>
      </c>
      <c r="H891" s="14"/>
      <c r="I891" s="14"/>
      <c r="J891" s="17"/>
      <c r="K891" s="17"/>
      <c r="L891" s="52"/>
      <c r="M891" s="51" t="e">
        <f>VLOOKUP(Таблица91112282710[[#This Row],[Предмет закупки для учета исключений  в годовом объеме закупок (Код исключения СМСП)]],ТаблИсключ,2,FALSE)</f>
        <v>#N/A</v>
      </c>
      <c r="N891" s="20"/>
      <c r="O891" s="12"/>
      <c r="P891" s="37"/>
      <c r="Q891" s="12"/>
      <c r="R891" s="12"/>
      <c r="S891" s="12"/>
      <c r="T891" s="16" t="e">
        <f>VLOOKUP(Таблица91112282710[[#This Row],[Ставка НДС]],ТаблицаСтавкиНДС[],2,FALSE)</f>
        <v>#N/A</v>
      </c>
      <c r="U891" s="6"/>
      <c r="V891" t="e">
        <f>VLOOKUP(Таблица91112282710[[#This Row],[Название источника финансирования]],ТаблИстФинанс[],2,FALSE)</f>
        <v>#N/A</v>
      </c>
      <c r="W891" s="2"/>
      <c r="X891" s="14"/>
      <c r="Y891" s="13"/>
      <c r="Z891" s="13"/>
      <c r="AA891" s="13"/>
      <c r="AB891" s="13"/>
      <c r="AC891" s="17"/>
      <c r="AD891" s="17"/>
      <c r="AE891" s="20"/>
      <c r="AF891" s="20"/>
      <c r="AG891" s="6"/>
      <c r="AH891" t="e">
        <f>VLOOKUP(Таблица91112282710[[#This Row],[Название способа закупки]],ТаблСпосЗакуп[],2,FALSE)</f>
        <v>#N/A</v>
      </c>
      <c r="AI891" s="6"/>
      <c r="AJ891" t="e">
        <f>VLOOKUP(Таблица91112282710[[#This Row],[Название формы конкурентной закупки]],ТаблФормЗакуп[],2,FALSE)</f>
        <v>#N/A</v>
      </c>
      <c r="AM891" s="14"/>
      <c r="AN891" s="14"/>
      <c r="AO891" s="15"/>
      <c r="AP891" s="14"/>
      <c r="AQ891" s="14"/>
      <c r="AR891" s="14"/>
      <c r="AT891" s="2"/>
      <c r="AV891" s="6"/>
      <c r="AW891" t="e">
        <f>VLOOKUP(Таблица91112282710[[#This Row],[Название ПД1 для согласования]],ТаблПодрГазпром[],2,FALSE)</f>
        <v>#N/A</v>
      </c>
      <c r="AX891" s="6"/>
      <c r="AY891" t="e">
        <f>VLOOKUP(Таблица91112282710[[#This Row],[Название ПД2 для согласования]],ТаблПодрГазпром[],2,FALSE)</f>
        <v>#N/A</v>
      </c>
      <c r="AZ891" s="6"/>
      <c r="BA891" t="e">
        <f>VLOOKUP(Таблица91112282710[[#This Row],[Название ПД3 для согласования]],ТаблПодрГазпром[],2,FALSE)</f>
        <v>#N/A</v>
      </c>
      <c r="BB891" s="6"/>
      <c r="BC891" t="e">
        <f>VLOOKUP(Таблица91112282710[[#This Row],[Название ПД4 для согласования]],ТаблПодрГазпром[],2,FALSE)</f>
        <v>#N/A</v>
      </c>
      <c r="BD891" s="6"/>
      <c r="BE891" t="e">
        <f>VLOOKUP(Таблица91112282710[[#This Row],[Название ПД5 для согласования]],ТаблПодрГазпром[],2,FALSE)</f>
        <v>#N/A</v>
      </c>
      <c r="BF891" s="2"/>
      <c r="BG891" s="12"/>
      <c r="BH891" s="12"/>
      <c r="BI891" s="6"/>
      <c r="BJ891" t="e">
        <f>VLOOKUP(Таблица91112282710[[#This Row],[Название направления закупки]],ТаблНапрЗакуп[],2,FALSE)</f>
        <v>#N/A</v>
      </c>
      <c r="BK891" s="14"/>
      <c r="BL891" s="44" t="e">
        <f>VLOOKUP(Таблица91112282710[[#This Row],[Наименование подразделения-заявителя закупки (только для закупок ОАО "Газпром")]],ТаблПодрГазпром[],2,FALSE)</f>
        <v>#N/A</v>
      </c>
      <c r="BM891" s="14"/>
    </row>
    <row r="892" spans="1:65" x14ac:dyDescent="0.25">
      <c r="A892" s="2"/>
      <c r="B892" s="16"/>
      <c r="C892" s="6"/>
      <c r="D892" t="e">
        <f>VLOOKUP(Таблица91112282710[[#This Row],[Название документа, основания для закупки]],ТаблОснЗакуп[],2,FALSE)</f>
        <v>#N/A</v>
      </c>
      <c r="E892" s="2"/>
      <c r="F892" s="6"/>
      <c r="G892" s="41" t="e">
        <f>VLOOKUP(Таблица91112282710[[#This Row],[ Название раздела Плана]],ТаблРазделПлана4[],2,FALSE)</f>
        <v>#N/A</v>
      </c>
      <c r="H892" s="14"/>
      <c r="I892" s="14"/>
      <c r="J892" s="17"/>
      <c r="K892" s="17"/>
      <c r="L892" s="52"/>
      <c r="M892" s="51" t="e">
        <f>VLOOKUP(Таблица91112282710[[#This Row],[Предмет закупки для учета исключений  в годовом объеме закупок (Код исключения СМСП)]],ТаблИсключ,2,FALSE)</f>
        <v>#N/A</v>
      </c>
      <c r="N892" s="20"/>
      <c r="O892" s="12"/>
      <c r="P892" s="37"/>
      <c r="Q892" s="12"/>
      <c r="R892" s="12"/>
      <c r="S892" s="12"/>
      <c r="T892" s="16" t="e">
        <f>VLOOKUP(Таблица91112282710[[#This Row],[Ставка НДС]],ТаблицаСтавкиНДС[],2,FALSE)</f>
        <v>#N/A</v>
      </c>
      <c r="U892" s="6"/>
      <c r="V892" t="e">
        <f>VLOOKUP(Таблица91112282710[[#This Row],[Название источника финансирования]],ТаблИстФинанс[],2,FALSE)</f>
        <v>#N/A</v>
      </c>
      <c r="W892" s="2"/>
      <c r="X892" s="14"/>
      <c r="Y892" s="13"/>
      <c r="Z892" s="13"/>
      <c r="AA892" s="13"/>
      <c r="AB892" s="13"/>
      <c r="AC892" s="17"/>
      <c r="AD892" s="17"/>
      <c r="AE892" s="20"/>
      <c r="AF892" s="20"/>
      <c r="AG892" s="6"/>
      <c r="AH892" t="e">
        <f>VLOOKUP(Таблица91112282710[[#This Row],[Название способа закупки]],ТаблСпосЗакуп[],2,FALSE)</f>
        <v>#N/A</v>
      </c>
      <c r="AI892" s="6"/>
      <c r="AJ892" t="e">
        <f>VLOOKUP(Таблица91112282710[[#This Row],[Название формы конкурентной закупки]],ТаблФормЗакуп[],2,FALSE)</f>
        <v>#N/A</v>
      </c>
      <c r="AM892" s="14"/>
      <c r="AN892" s="14"/>
      <c r="AO892" s="15"/>
      <c r="AP892" s="14"/>
      <c r="AQ892" s="14"/>
      <c r="AR892" s="14"/>
      <c r="AT892" s="2"/>
      <c r="AV892" s="6"/>
      <c r="AW892" t="e">
        <f>VLOOKUP(Таблица91112282710[[#This Row],[Название ПД1 для согласования]],ТаблПодрГазпром[],2,FALSE)</f>
        <v>#N/A</v>
      </c>
      <c r="AX892" s="6"/>
      <c r="AY892" t="e">
        <f>VLOOKUP(Таблица91112282710[[#This Row],[Название ПД2 для согласования]],ТаблПодрГазпром[],2,FALSE)</f>
        <v>#N/A</v>
      </c>
      <c r="AZ892" s="6"/>
      <c r="BA892" t="e">
        <f>VLOOKUP(Таблица91112282710[[#This Row],[Название ПД3 для согласования]],ТаблПодрГазпром[],2,FALSE)</f>
        <v>#N/A</v>
      </c>
      <c r="BB892" s="6"/>
      <c r="BC892" t="e">
        <f>VLOOKUP(Таблица91112282710[[#This Row],[Название ПД4 для согласования]],ТаблПодрГазпром[],2,FALSE)</f>
        <v>#N/A</v>
      </c>
      <c r="BD892" s="6"/>
      <c r="BE892" t="e">
        <f>VLOOKUP(Таблица91112282710[[#This Row],[Название ПД5 для согласования]],ТаблПодрГазпром[],2,FALSE)</f>
        <v>#N/A</v>
      </c>
      <c r="BF892" s="2"/>
      <c r="BG892" s="12"/>
      <c r="BH892" s="12"/>
      <c r="BI892" s="6"/>
      <c r="BJ892" t="e">
        <f>VLOOKUP(Таблица91112282710[[#This Row],[Название направления закупки]],ТаблНапрЗакуп[],2,FALSE)</f>
        <v>#N/A</v>
      </c>
      <c r="BK892" s="14"/>
      <c r="BL892" s="43" t="e">
        <f>VLOOKUP(Таблица91112282710[[#This Row],[Наименование подразделения-заявителя закупки (только для закупок ОАО "Газпром")]],ТаблПодрГазпром[],2,FALSE)</f>
        <v>#N/A</v>
      </c>
      <c r="BM892" s="14"/>
    </row>
    <row r="893" spans="1:65" x14ac:dyDescent="0.25">
      <c r="A893" s="2"/>
      <c r="B893" s="16"/>
      <c r="C893" s="6"/>
      <c r="D893" t="e">
        <f>VLOOKUP(Таблица91112282710[[#This Row],[Название документа, основания для закупки]],ТаблОснЗакуп[],2,FALSE)</f>
        <v>#N/A</v>
      </c>
      <c r="E893" s="2"/>
      <c r="F893" s="6"/>
      <c r="G893" s="41" t="e">
        <f>VLOOKUP(Таблица91112282710[[#This Row],[ Название раздела Плана]],ТаблРазделПлана4[],2,FALSE)</f>
        <v>#N/A</v>
      </c>
      <c r="H893" s="14"/>
      <c r="I893" s="14"/>
      <c r="J893" s="17"/>
      <c r="K893" s="17"/>
      <c r="L893" s="52"/>
      <c r="M893" s="51" t="e">
        <f>VLOOKUP(Таблица91112282710[[#This Row],[Предмет закупки для учета исключений  в годовом объеме закупок (Код исключения СМСП)]],ТаблИсключ,2,FALSE)</f>
        <v>#N/A</v>
      </c>
      <c r="N893" s="20"/>
      <c r="O893" s="12"/>
      <c r="P893" s="37"/>
      <c r="Q893" s="12"/>
      <c r="R893" s="12"/>
      <c r="S893" s="12"/>
      <c r="T893" s="16" t="e">
        <f>VLOOKUP(Таблица91112282710[[#This Row],[Ставка НДС]],ТаблицаСтавкиНДС[],2,FALSE)</f>
        <v>#N/A</v>
      </c>
      <c r="U893" s="6"/>
      <c r="V893" t="e">
        <f>VLOOKUP(Таблица91112282710[[#This Row],[Название источника финансирования]],ТаблИстФинанс[],2,FALSE)</f>
        <v>#N/A</v>
      </c>
      <c r="W893" s="2"/>
      <c r="X893" s="14"/>
      <c r="Y893" s="13"/>
      <c r="Z893" s="13"/>
      <c r="AA893" s="13"/>
      <c r="AB893" s="13"/>
      <c r="AC893" s="17"/>
      <c r="AD893" s="17"/>
      <c r="AE893" s="20"/>
      <c r="AF893" s="20"/>
      <c r="AG893" s="6"/>
      <c r="AH893" t="e">
        <f>VLOOKUP(Таблица91112282710[[#This Row],[Название способа закупки]],ТаблСпосЗакуп[],2,FALSE)</f>
        <v>#N/A</v>
      </c>
      <c r="AI893" s="6"/>
      <c r="AJ893" t="e">
        <f>VLOOKUP(Таблица91112282710[[#This Row],[Название формы конкурентной закупки]],ТаблФормЗакуп[],2,FALSE)</f>
        <v>#N/A</v>
      </c>
      <c r="AM893" s="14"/>
      <c r="AN893" s="14"/>
      <c r="AO893" s="15"/>
      <c r="AP893" s="14"/>
      <c r="AQ893" s="14"/>
      <c r="AR893" s="14"/>
      <c r="AT893" s="2"/>
      <c r="AV893" s="6"/>
      <c r="AW893" t="e">
        <f>VLOOKUP(Таблица91112282710[[#This Row],[Название ПД1 для согласования]],ТаблПодрГазпром[],2,FALSE)</f>
        <v>#N/A</v>
      </c>
      <c r="AX893" s="6"/>
      <c r="AY893" t="e">
        <f>VLOOKUP(Таблица91112282710[[#This Row],[Название ПД2 для согласования]],ТаблПодрГазпром[],2,FALSE)</f>
        <v>#N/A</v>
      </c>
      <c r="AZ893" s="6"/>
      <c r="BA893" t="e">
        <f>VLOOKUP(Таблица91112282710[[#This Row],[Название ПД3 для согласования]],ТаблПодрГазпром[],2,FALSE)</f>
        <v>#N/A</v>
      </c>
      <c r="BB893" s="6"/>
      <c r="BC893" t="e">
        <f>VLOOKUP(Таблица91112282710[[#This Row],[Название ПД4 для согласования]],ТаблПодрГазпром[],2,FALSE)</f>
        <v>#N/A</v>
      </c>
      <c r="BD893" s="6"/>
      <c r="BE893" t="e">
        <f>VLOOKUP(Таблица91112282710[[#This Row],[Название ПД5 для согласования]],ТаблПодрГазпром[],2,FALSE)</f>
        <v>#N/A</v>
      </c>
      <c r="BF893" s="2"/>
      <c r="BG893" s="12"/>
      <c r="BH893" s="12"/>
      <c r="BI893" s="6"/>
      <c r="BJ893" t="e">
        <f>VLOOKUP(Таблица91112282710[[#This Row],[Название направления закупки]],ТаблНапрЗакуп[],2,FALSE)</f>
        <v>#N/A</v>
      </c>
      <c r="BK893" s="14"/>
      <c r="BL893" s="44" t="e">
        <f>VLOOKUP(Таблица91112282710[[#This Row],[Наименование подразделения-заявителя закупки (только для закупок ОАО "Газпром")]],ТаблПодрГазпром[],2,FALSE)</f>
        <v>#N/A</v>
      </c>
      <c r="BM893" s="14"/>
    </row>
    <row r="894" spans="1:65" x14ac:dyDescent="0.25">
      <c r="A894" s="2"/>
      <c r="B894" s="16"/>
      <c r="C894" s="6"/>
      <c r="D894" t="e">
        <f>VLOOKUP(Таблица91112282710[[#This Row],[Название документа, основания для закупки]],ТаблОснЗакуп[],2,FALSE)</f>
        <v>#N/A</v>
      </c>
      <c r="E894" s="2"/>
      <c r="F894" s="6"/>
      <c r="G894" s="41" t="e">
        <f>VLOOKUP(Таблица91112282710[[#This Row],[ Название раздела Плана]],ТаблРазделПлана4[],2,FALSE)</f>
        <v>#N/A</v>
      </c>
      <c r="H894" s="14"/>
      <c r="I894" s="14"/>
      <c r="J894" s="17"/>
      <c r="K894" s="17"/>
      <c r="L894" s="52"/>
      <c r="M894" s="51" t="e">
        <f>VLOOKUP(Таблица91112282710[[#This Row],[Предмет закупки для учета исключений  в годовом объеме закупок (Код исключения СМСП)]],ТаблИсключ,2,FALSE)</f>
        <v>#N/A</v>
      </c>
      <c r="N894" s="20"/>
      <c r="O894" s="12"/>
      <c r="P894" s="37"/>
      <c r="Q894" s="12"/>
      <c r="R894" s="12"/>
      <c r="S894" s="12"/>
      <c r="T894" s="16" t="e">
        <f>VLOOKUP(Таблица91112282710[[#This Row],[Ставка НДС]],ТаблицаСтавкиНДС[],2,FALSE)</f>
        <v>#N/A</v>
      </c>
      <c r="U894" s="6"/>
      <c r="V894" t="e">
        <f>VLOOKUP(Таблица91112282710[[#This Row],[Название источника финансирования]],ТаблИстФинанс[],2,FALSE)</f>
        <v>#N/A</v>
      </c>
      <c r="W894" s="2"/>
      <c r="X894" s="14"/>
      <c r="Y894" s="13"/>
      <c r="Z894" s="13"/>
      <c r="AA894" s="13"/>
      <c r="AB894" s="13"/>
      <c r="AC894" s="17"/>
      <c r="AD894" s="17"/>
      <c r="AE894" s="20"/>
      <c r="AF894" s="20"/>
      <c r="AG894" s="6"/>
      <c r="AH894" t="e">
        <f>VLOOKUP(Таблица91112282710[[#This Row],[Название способа закупки]],ТаблСпосЗакуп[],2,FALSE)</f>
        <v>#N/A</v>
      </c>
      <c r="AI894" s="6"/>
      <c r="AJ894" t="e">
        <f>VLOOKUP(Таблица91112282710[[#This Row],[Название формы конкурентной закупки]],ТаблФормЗакуп[],2,FALSE)</f>
        <v>#N/A</v>
      </c>
      <c r="AM894" s="14"/>
      <c r="AN894" s="14"/>
      <c r="AO894" s="15"/>
      <c r="AP894" s="14"/>
      <c r="AQ894" s="14"/>
      <c r="AR894" s="14"/>
      <c r="AT894" s="2"/>
      <c r="AV894" s="6"/>
      <c r="AW894" t="e">
        <f>VLOOKUP(Таблица91112282710[[#This Row],[Название ПД1 для согласования]],ТаблПодрГазпром[],2,FALSE)</f>
        <v>#N/A</v>
      </c>
      <c r="AX894" s="6"/>
      <c r="AY894" t="e">
        <f>VLOOKUP(Таблица91112282710[[#This Row],[Название ПД2 для согласования]],ТаблПодрГазпром[],2,FALSE)</f>
        <v>#N/A</v>
      </c>
      <c r="AZ894" s="6"/>
      <c r="BA894" t="e">
        <f>VLOOKUP(Таблица91112282710[[#This Row],[Название ПД3 для согласования]],ТаблПодрГазпром[],2,FALSE)</f>
        <v>#N/A</v>
      </c>
      <c r="BB894" s="6"/>
      <c r="BC894" t="e">
        <f>VLOOKUP(Таблица91112282710[[#This Row],[Название ПД4 для согласования]],ТаблПодрГазпром[],2,FALSE)</f>
        <v>#N/A</v>
      </c>
      <c r="BD894" s="6"/>
      <c r="BE894" t="e">
        <f>VLOOKUP(Таблица91112282710[[#This Row],[Название ПД5 для согласования]],ТаблПодрГазпром[],2,FALSE)</f>
        <v>#N/A</v>
      </c>
      <c r="BF894" s="2"/>
      <c r="BG894" s="12"/>
      <c r="BH894" s="12"/>
      <c r="BI894" s="6"/>
      <c r="BJ894" t="e">
        <f>VLOOKUP(Таблица91112282710[[#This Row],[Название направления закупки]],ТаблНапрЗакуп[],2,FALSE)</f>
        <v>#N/A</v>
      </c>
      <c r="BK894" s="14"/>
      <c r="BL894" s="43" t="e">
        <f>VLOOKUP(Таблица91112282710[[#This Row],[Наименование подразделения-заявителя закупки (только для закупок ОАО "Газпром")]],ТаблПодрГазпром[],2,FALSE)</f>
        <v>#N/A</v>
      </c>
      <c r="BM894" s="14"/>
    </row>
    <row r="895" spans="1:65" x14ac:dyDescent="0.25">
      <c r="A895" s="2"/>
      <c r="B895" s="16"/>
      <c r="C895" s="6"/>
      <c r="D895" t="e">
        <f>VLOOKUP(Таблица91112282710[[#This Row],[Название документа, основания для закупки]],ТаблОснЗакуп[],2,FALSE)</f>
        <v>#N/A</v>
      </c>
      <c r="E895" s="2"/>
      <c r="F895" s="6"/>
      <c r="G895" s="41" t="e">
        <f>VLOOKUP(Таблица91112282710[[#This Row],[ Название раздела Плана]],ТаблРазделПлана4[],2,FALSE)</f>
        <v>#N/A</v>
      </c>
      <c r="H895" s="14"/>
      <c r="I895" s="14"/>
      <c r="J895" s="17"/>
      <c r="K895" s="17"/>
      <c r="L895" s="52"/>
      <c r="M895" s="51" t="e">
        <f>VLOOKUP(Таблица91112282710[[#This Row],[Предмет закупки для учета исключений  в годовом объеме закупок (Код исключения СМСП)]],ТаблИсключ,2,FALSE)</f>
        <v>#N/A</v>
      </c>
      <c r="N895" s="20"/>
      <c r="O895" s="12"/>
      <c r="P895" s="37"/>
      <c r="Q895" s="12"/>
      <c r="R895" s="12"/>
      <c r="S895" s="12"/>
      <c r="T895" s="16" t="e">
        <f>VLOOKUP(Таблица91112282710[[#This Row],[Ставка НДС]],ТаблицаСтавкиНДС[],2,FALSE)</f>
        <v>#N/A</v>
      </c>
      <c r="U895" s="6"/>
      <c r="V895" t="e">
        <f>VLOOKUP(Таблица91112282710[[#This Row],[Название источника финансирования]],ТаблИстФинанс[],2,FALSE)</f>
        <v>#N/A</v>
      </c>
      <c r="W895" s="2"/>
      <c r="X895" s="14"/>
      <c r="Y895" s="13"/>
      <c r="Z895" s="13"/>
      <c r="AA895" s="13"/>
      <c r="AB895" s="13"/>
      <c r="AC895" s="17"/>
      <c r="AD895" s="17"/>
      <c r="AE895" s="20"/>
      <c r="AF895" s="20"/>
      <c r="AG895" s="6"/>
      <c r="AH895" t="e">
        <f>VLOOKUP(Таблица91112282710[[#This Row],[Название способа закупки]],ТаблСпосЗакуп[],2,FALSE)</f>
        <v>#N/A</v>
      </c>
      <c r="AI895" s="6"/>
      <c r="AJ895" t="e">
        <f>VLOOKUP(Таблица91112282710[[#This Row],[Название формы конкурентной закупки]],ТаблФормЗакуп[],2,FALSE)</f>
        <v>#N/A</v>
      </c>
      <c r="AM895" s="14"/>
      <c r="AN895" s="14"/>
      <c r="AO895" s="15"/>
      <c r="AP895" s="14"/>
      <c r="AQ895" s="14"/>
      <c r="AR895" s="14"/>
      <c r="AT895" s="2"/>
      <c r="AV895" s="6"/>
      <c r="AW895" t="e">
        <f>VLOOKUP(Таблица91112282710[[#This Row],[Название ПД1 для согласования]],ТаблПодрГазпром[],2,FALSE)</f>
        <v>#N/A</v>
      </c>
      <c r="AX895" s="6"/>
      <c r="AY895" t="e">
        <f>VLOOKUP(Таблица91112282710[[#This Row],[Название ПД2 для согласования]],ТаблПодрГазпром[],2,FALSE)</f>
        <v>#N/A</v>
      </c>
      <c r="AZ895" s="6"/>
      <c r="BA895" t="e">
        <f>VLOOKUP(Таблица91112282710[[#This Row],[Название ПД3 для согласования]],ТаблПодрГазпром[],2,FALSE)</f>
        <v>#N/A</v>
      </c>
      <c r="BB895" s="6"/>
      <c r="BC895" t="e">
        <f>VLOOKUP(Таблица91112282710[[#This Row],[Название ПД4 для согласования]],ТаблПодрГазпром[],2,FALSE)</f>
        <v>#N/A</v>
      </c>
      <c r="BD895" s="6"/>
      <c r="BE895" t="e">
        <f>VLOOKUP(Таблица91112282710[[#This Row],[Название ПД5 для согласования]],ТаблПодрГазпром[],2,FALSE)</f>
        <v>#N/A</v>
      </c>
      <c r="BF895" s="2"/>
      <c r="BG895" s="12"/>
      <c r="BH895" s="12"/>
      <c r="BI895" s="6"/>
      <c r="BJ895" t="e">
        <f>VLOOKUP(Таблица91112282710[[#This Row],[Название направления закупки]],ТаблНапрЗакуп[],2,FALSE)</f>
        <v>#N/A</v>
      </c>
      <c r="BK895" s="14"/>
      <c r="BL895" s="44" t="e">
        <f>VLOOKUP(Таблица91112282710[[#This Row],[Наименование подразделения-заявителя закупки (только для закупок ОАО "Газпром")]],ТаблПодрГазпром[],2,FALSE)</f>
        <v>#N/A</v>
      </c>
      <c r="BM895" s="14"/>
    </row>
    <row r="896" spans="1:65" x14ac:dyDescent="0.25">
      <c r="A896" s="2"/>
      <c r="B896" s="16"/>
      <c r="C896" s="6"/>
      <c r="D896" t="e">
        <f>VLOOKUP(Таблица91112282710[[#This Row],[Название документа, основания для закупки]],ТаблОснЗакуп[],2,FALSE)</f>
        <v>#N/A</v>
      </c>
      <c r="E896" s="2"/>
      <c r="F896" s="6"/>
      <c r="G896" s="41" t="e">
        <f>VLOOKUP(Таблица91112282710[[#This Row],[ Название раздела Плана]],ТаблРазделПлана4[],2,FALSE)</f>
        <v>#N/A</v>
      </c>
      <c r="H896" s="14"/>
      <c r="I896" s="14"/>
      <c r="J896" s="17"/>
      <c r="K896" s="17"/>
      <c r="L896" s="52"/>
      <c r="M896" s="51" t="e">
        <f>VLOOKUP(Таблица91112282710[[#This Row],[Предмет закупки для учета исключений  в годовом объеме закупок (Код исключения СМСП)]],ТаблИсключ,2,FALSE)</f>
        <v>#N/A</v>
      </c>
      <c r="N896" s="20"/>
      <c r="O896" s="12"/>
      <c r="P896" s="37"/>
      <c r="Q896" s="12"/>
      <c r="R896" s="12"/>
      <c r="S896" s="12"/>
      <c r="T896" s="16" t="e">
        <f>VLOOKUP(Таблица91112282710[[#This Row],[Ставка НДС]],ТаблицаСтавкиНДС[],2,FALSE)</f>
        <v>#N/A</v>
      </c>
      <c r="U896" s="6"/>
      <c r="V896" t="e">
        <f>VLOOKUP(Таблица91112282710[[#This Row],[Название источника финансирования]],ТаблИстФинанс[],2,FALSE)</f>
        <v>#N/A</v>
      </c>
      <c r="W896" s="2"/>
      <c r="X896" s="14"/>
      <c r="Y896" s="13"/>
      <c r="Z896" s="13"/>
      <c r="AA896" s="13"/>
      <c r="AB896" s="13"/>
      <c r="AC896" s="17"/>
      <c r="AD896" s="17"/>
      <c r="AE896" s="20"/>
      <c r="AF896" s="20"/>
      <c r="AG896" s="6"/>
      <c r="AH896" t="e">
        <f>VLOOKUP(Таблица91112282710[[#This Row],[Название способа закупки]],ТаблСпосЗакуп[],2,FALSE)</f>
        <v>#N/A</v>
      </c>
      <c r="AI896" s="6"/>
      <c r="AJ896" t="e">
        <f>VLOOKUP(Таблица91112282710[[#This Row],[Название формы конкурентной закупки]],ТаблФормЗакуп[],2,FALSE)</f>
        <v>#N/A</v>
      </c>
      <c r="AM896" s="14"/>
      <c r="AN896" s="14"/>
      <c r="AO896" s="15"/>
      <c r="AP896" s="14"/>
      <c r="AQ896" s="14"/>
      <c r="AR896" s="14"/>
      <c r="AT896" s="2"/>
      <c r="AV896" s="6"/>
      <c r="AW896" t="e">
        <f>VLOOKUP(Таблица91112282710[[#This Row],[Название ПД1 для согласования]],ТаблПодрГазпром[],2,FALSE)</f>
        <v>#N/A</v>
      </c>
      <c r="AX896" s="6"/>
      <c r="AY896" t="e">
        <f>VLOOKUP(Таблица91112282710[[#This Row],[Название ПД2 для согласования]],ТаблПодрГазпром[],2,FALSE)</f>
        <v>#N/A</v>
      </c>
      <c r="AZ896" s="6"/>
      <c r="BA896" t="e">
        <f>VLOOKUP(Таблица91112282710[[#This Row],[Название ПД3 для согласования]],ТаблПодрГазпром[],2,FALSE)</f>
        <v>#N/A</v>
      </c>
      <c r="BB896" s="6"/>
      <c r="BC896" t="e">
        <f>VLOOKUP(Таблица91112282710[[#This Row],[Название ПД4 для согласования]],ТаблПодрГазпром[],2,FALSE)</f>
        <v>#N/A</v>
      </c>
      <c r="BD896" s="6"/>
      <c r="BE896" t="e">
        <f>VLOOKUP(Таблица91112282710[[#This Row],[Название ПД5 для согласования]],ТаблПодрГазпром[],2,FALSE)</f>
        <v>#N/A</v>
      </c>
      <c r="BF896" s="2"/>
      <c r="BG896" s="12"/>
      <c r="BH896" s="12"/>
      <c r="BI896" s="6"/>
      <c r="BJ896" t="e">
        <f>VLOOKUP(Таблица91112282710[[#This Row],[Название направления закупки]],ТаблНапрЗакуп[],2,FALSE)</f>
        <v>#N/A</v>
      </c>
      <c r="BK896" s="14"/>
      <c r="BL896" s="43" t="e">
        <f>VLOOKUP(Таблица91112282710[[#This Row],[Наименование подразделения-заявителя закупки (только для закупок ОАО "Газпром")]],ТаблПодрГазпром[],2,FALSE)</f>
        <v>#N/A</v>
      </c>
      <c r="BM896" s="14"/>
    </row>
    <row r="897" spans="1:65" x14ac:dyDescent="0.25">
      <c r="A897" s="2"/>
      <c r="B897" s="16"/>
      <c r="C897" s="6"/>
      <c r="D897" t="e">
        <f>VLOOKUP(Таблица91112282710[[#This Row],[Название документа, основания для закупки]],ТаблОснЗакуп[],2,FALSE)</f>
        <v>#N/A</v>
      </c>
      <c r="E897" s="2"/>
      <c r="F897" s="6"/>
      <c r="G897" s="41" t="e">
        <f>VLOOKUP(Таблица91112282710[[#This Row],[ Название раздела Плана]],ТаблРазделПлана4[],2,FALSE)</f>
        <v>#N/A</v>
      </c>
      <c r="H897" s="14"/>
      <c r="I897" s="14"/>
      <c r="J897" s="17"/>
      <c r="K897" s="17"/>
      <c r="L897" s="52"/>
      <c r="M897" s="51" t="e">
        <f>VLOOKUP(Таблица91112282710[[#This Row],[Предмет закупки для учета исключений  в годовом объеме закупок (Код исключения СМСП)]],ТаблИсключ,2,FALSE)</f>
        <v>#N/A</v>
      </c>
      <c r="N897" s="20"/>
      <c r="O897" s="12"/>
      <c r="P897" s="37"/>
      <c r="Q897" s="12"/>
      <c r="R897" s="12"/>
      <c r="S897" s="12"/>
      <c r="T897" s="16" t="e">
        <f>VLOOKUP(Таблица91112282710[[#This Row],[Ставка НДС]],ТаблицаСтавкиНДС[],2,FALSE)</f>
        <v>#N/A</v>
      </c>
      <c r="U897" s="6"/>
      <c r="V897" t="e">
        <f>VLOOKUP(Таблица91112282710[[#This Row],[Название источника финансирования]],ТаблИстФинанс[],2,FALSE)</f>
        <v>#N/A</v>
      </c>
      <c r="W897" s="2"/>
      <c r="X897" s="14"/>
      <c r="Y897" s="13"/>
      <c r="Z897" s="13"/>
      <c r="AA897" s="13"/>
      <c r="AB897" s="13"/>
      <c r="AC897" s="17"/>
      <c r="AD897" s="17"/>
      <c r="AE897" s="20"/>
      <c r="AF897" s="20"/>
      <c r="AG897" s="6"/>
      <c r="AH897" t="e">
        <f>VLOOKUP(Таблица91112282710[[#This Row],[Название способа закупки]],ТаблСпосЗакуп[],2,FALSE)</f>
        <v>#N/A</v>
      </c>
      <c r="AI897" s="6"/>
      <c r="AJ897" t="e">
        <f>VLOOKUP(Таблица91112282710[[#This Row],[Название формы конкурентной закупки]],ТаблФормЗакуп[],2,FALSE)</f>
        <v>#N/A</v>
      </c>
      <c r="AM897" s="14"/>
      <c r="AN897" s="14"/>
      <c r="AO897" s="15"/>
      <c r="AP897" s="14"/>
      <c r="AQ897" s="14"/>
      <c r="AR897" s="14"/>
      <c r="AT897" s="2"/>
      <c r="AV897" s="6"/>
      <c r="AW897" t="e">
        <f>VLOOKUP(Таблица91112282710[[#This Row],[Название ПД1 для согласования]],ТаблПодрГазпром[],2,FALSE)</f>
        <v>#N/A</v>
      </c>
      <c r="AX897" s="6"/>
      <c r="AY897" t="e">
        <f>VLOOKUP(Таблица91112282710[[#This Row],[Название ПД2 для согласования]],ТаблПодрГазпром[],2,FALSE)</f>
        <v>#N/A</v>
      </c>
      <c r="AZ897" s="6"/>
      <c r="BA897" t="e">
        <f>VLOOKUP(Таблица91112282710[[#This Row],[Название ПД3 для согласования]],ТаблПодрГазпром[],2,FALSE)</f>
        <v>#N/A</v>
      </c>
      <c r="BB897" s="6"/>
      <c r="BC897" t="e">
        <f>VLOOKUP(Таблица91112282710[[#This Row],[Название ПД4 для согласования]],ТаблПодрГазпром[],2,FALSE)</f>
        <v>#N/A</v>
      </c>
      <c r="BD897" s="6"/>
      <c r="BE897" t="e">
        <f>VLOOKUP(Таблица91112282710[[#This Row],[Название ПД5 для согласования]],ТаблПодрГазпром[],2,FALSE)</f>
        <v>#N/A</v>
      </c>
      <c r="BF897" s="2"/>
      <c r="BG897" s="12"/>
      <c r="BH897" s="12"/>
      <c r="BI897" s="6"/>
      <c r="BJ897" t="e">
        <f>VLOOKUP(Таблица91112282710[[#This Row],[Название направления закупки]],ТаблНапрЗакуп[],2,FALSE)</f>
        <v>#N/A</v>
      </c>
      <c r="BK897" s="14"/>
      <c r="BL897" s="44" t="e">
        <f>VLOOKUP(Таблица91112282710[[#This Row],[Наименование подразделения-заявителя закупки (только для закупок ОАО "Газпром")]],ТаблПодрГазпром[],2,FALSE)</f>
        <v>#N/A</v>
      </c>
      <c r="BM897" s="14"/>
    </row>
    <row r="898" spans="1:65" x14ac:dyDescent="0.25">
      <c r="A898" s="2"/>
      <c r="B898" s="16"/>
      <c r="C898" s="6"/>
      <c r="D898" t="e">
        <f>VLOOKUP(Таблица91112282710[[#This Row],[Название документа, основания для закупки]],ТаблОснЗакуп[],2,FALSE)</f>
        <v>#N/A</v>
      </c>
      <c r="E898" s="2"/>
      <c r="F898" s="6"/>
      <c r="G898" s="41" t="e">
        <f>VLOOKUP(Таблица91112282710[[#This Row],[ Название раздела Плана]],ТаблРазделПлана4[],2,FALSE)</f>
        <v>#N/A</v>
      </c>
      <c r="H898" s="14"/>
      <c r="I898" s="14"/>
      <c r="J898" s="17"/>
      <c r="K898" s="17"/>
      <c r="L898" s="52"/>
      <c r="M898" s="51" t="e">
        <f>VLOOKUP(Таблица91112282710[[#This Row],[Предмет закупки для учета исключений  в годовом объеме закупок (Код исключения СМСП)]],ТаблИсключ,2,FALSE)</f>
        <v>#N/A</v>
      </c>
      <c r="N898" s="20"/>
      <c r="O898" s="12"/>
      <c r="P898" s="37"/>
      <c r="Q898" s="12"/>
      <c r="R898" s="12"/>
      <c r="S898" s="12"/>
      <c r="T898" s="16" t="e">
        <f>VLOOKUP(Таблица91112282710[[#This Row],[Ставка НДС]],ТаблицаСтавкиНДС[],2,FALSE)</f>
        <v>#N/A</v>
      </c>
      <c r="U898" s="6"/>
      <c r="V898" t="e">
        <f>VLOOKUP(Таблица91112282710[[#This Row],[Название источника финансирования]],ТаблИстФинанс[],2,FALSE)</f>
        <v>#N/A</v>
      </c>
      <c r="W898" s="2"/>
      <c r="X898" s="14"/>
      <c r="Y898" s="13"/>
      <c r="Z898" s="13"/>
      <c r="AA898" s="13"/>
      <c r="AB898" s="13"/>
      <c r="AC898" s="17"/>
      <c r="AD898" s="17"/>
      <c r="AE898" s="20"/>
      <c r="AF898" s="20"/>
      <c r="AG898" s="6"/>
      <c r="AH898" t="e">
        <f>VLOOKUP(Таблица91112282710[[#This Row],[Название способа закупки]],ТаблСпосЗакуп[],2,FALSE)</f>
        <v>#N/A</v>
      </c>
      <c r="AI898" s="6"/>
      <c r="AJ898" t="e">
        <f>VLOOKUP(Таблица91112282710[[#This Row],[Название формы конкурентной закупки]],ТаблФормЗакуп[],2,FALSE)</f>
        <v>#N/A</v>
      </c>
      <c r="AM898" s="14"/>
      <c r="AN898" s="14"/>
      <c r="AO898" s="15"/>
      <c r="AP898" s="14"/>
      <c r="AQ898" s="14"/>
      <c r="AR898" s="14"/>
      <c r="AT898" s="2"/>
      <c r="AV898" s="6"/>
      <c r="AW898" t="e">
        <f>VLOOKUP(Таблица91112282710[[#This Row],[Название ПД1 для согласования]],ТаблПодрГазпром[],2,FALSE)</f>
        <v>#N/A</v>
      </c>
      <c r="AX898" s="6"/>
      <c r="AY898" t="e">
        <f>VLOOKUP(Таблица91112282710[[#This Row],[Название ПД2 для согласования]],ТаблПодрГазпром[],2,FALSE)</f>
        <v>#N/A</v>
      </c>
      <c r="AZ898" s="6"/>
      <c r="BA898" t="e">
        <f>VLOOKUP(Таблица91112282710[[#This Row],[Название ПД3 для согласования]],ТаблПодрГазпром[],2,FALSE)</f>
        <v>#N/A</v>
      </c>
      <c r="BB898" s="6"/>
      <c r="BC898" t="e">
        <f>VLOOKUP(Таблица91112282710[[#This Row],[Название ПД4 для согласования]],ТаблПодрГазпром[],2,FALSE)</f>
        <v>#N/A</v>
      </c>
      <c r="BD898" s="6"/>
      <c r="BE898" t="e">
        <f>VLOOKUP(Таблица91112282710[[#This Row],[Название ПД5 для согласования]],ТаблПодрГазпром[],2,FALSE)</f>
        <v>#N/A</v>
      </c>
      <c r="BF898" s="2"/>
      <c r="BG898" s="12"/>
      <c r="BH898" s="12"/>
      <c r="BI898" s="6"/>
      <c r="BJ898" t="e">
        <f>VLOOKUP(Таблица91112282710[[#This Row],[Название направления закупки]],ТаблНапрЗакуп[],2,FALSE)</f>
        <v>#N/A</v>
      </c>
      <c r="BK898" s="14"/>
      <c r="BL898" s="43" t="e">
        <f>VLOOKUP(Таблица91112282710[[#This Row],[Наименование подразделения-заявителя закупки (только для закупок ОАО "Газпром")]],ТаблПодрГазпром[],2,FALSE)</f>
        <v>#N/A</v>
      </c>
      <c r="BM898" s="14"/>
    </row>
    <row r="899" spans="1:65" x14ac:dyDescent="0.25">
      <c r="A899" s="2"/>
      <c r="B899" s="16"/>
      <c r="C899" s="6"/>
      <c r="D899" t="e">
        <f>VLOOKUP(Таблица91112282710[[#This Row],[Название документа, основания для закупки]],ТаблОснЗакуп[],2,FALSE)</f>
        <v>#N/A</v>
      </c>
      <c r="E899" s="2"/>
      <c r="F899" s="6"/>
      <c r="G899" s="41" t="e">
        <f>VLOOKUP(Таблица91112282710[[#This Row],[ Название раздела Плана]],ТаблРазделПлана4[],2,FALSE)</f>
        <v>#N/A</v>
      </c>
      <c r="H899" s="14"/>
      <c r="I899" s="14"/>
      <c r="J899" s="17"/>
      <c r="K899" s="17"/>
      <c r="L899" s="52"/>
      <c r="M899" s="51" t="e">
        <f>VLOOKUP(Таблица91112282710[[#This Row],[Предмет закупки для учета исключений  в годовом объеме закупок (Код исключения СМСП)]],ТаблИсключ,2,FALSE)</f>
        <v>#N/A</v>
      </c>
      <c r="N899" s="20"/>
      <c r="O899" s="12"/>
      <c r="P899" s="37"/>
      <c r="Q899" s="12"/>
      <c r="R899" s="12"/>
      <c r="S899" s="12"/>
      <c r="T899" s="16" t="e">
        <f>VLOOKUP(Таблица91112282710[[#This Row],[Ставка НДС]],ТаблицаСтавкиНДС[],2,FALSE)</f>
        <v>#N/A</v>
      </c>
      <c r="U899" s="6"/>
      <c r="V899" t="e">
        <f>VLOOKUP(Таблица91112282710[[#This Row],[Название источника финансирования]],ТаблИстФинанс[],2,FALSE)</f>
        <v>#N/A</v>
      </c>
      <c r="W899" s="2"/>
      <c r="X899" s="14"/>
      <c r="Y899" s="13"/>
      <c r="Z899" s="13"/>
      <c r="AA899" s="13"/>
      <c r="AB899" s="13"/>
      <c r="AC899" s="17"/>
      <c r="AD899" s="17"/>
      <c r="AE899" s="20"/>
      <c r="AF899" s="20"/>
      <c r="AG899" s="6"/>
      <c r="AH899" t="e">
        <f>VLOOKUP(Таблица91112282710[[#This Row],[Название способа закупки]],ТаблСпосЗакуп[],2,FALSE)</f>
        <v>#N/A</v>
      </c>
      <c r="AI899" s="6"/>
      <c r="AJ899" t="e">
        <f>VLOOKUP(Таблица91112282710[[#This Row],[Название формы конкурентной закупки]],ТаблФормЗакуп[],2,FALSE)</f>
        <v>#N/A</v>
      </c>
      <c r="AM899" s="14"/>
      <c r="AN899" s="14"/>
      <c r="AO899" s="15"/>
      <c r="AP899" s="14"/>
      <c r="AQ899" s="14"/>
      <c r="AR899" s="14"/>
      <c r="AT899" s="2"/>
      <c r="AV899" s="6"/>
      <c r="AW899" t="e">
        <f>VLOOKUP(Таблица91112282710[[#This Row],[Название ПД1 для согласования]],ТаблПодрГазпром[],2,FALSE)</f>
        <v>#N/A</v>
      </c>
      <c r="AX899" s="6"/>
      <c r="AY899" t="e">
        <f>VLOOKUP(Таблица91112282710[[#This Row],[Название ПД2 для согласования]],ТаблПодрГазпром[],2,FALSE)</f>
        <v>#N/A</v>
      </c>
      <c r="AZ899" s="6"/>
      <c r="BA899" t="e">
        <f>VLOOKUP(Таблица91112282710[[#This Row],[Название ПД3 для согласования]],ТаблПодрГазпром[],2,FALSE)</f>
        <v>#N/A</v>
      </c>
      <c r="BB899" s="6"/>
      <c r="BC899" t="e">
        <f>VLOOKUP(Таблица91112282710[[#This Row],[Название ПД4 для согласования]],ТаблПодрГазпром[],2,FALSE)</f>
        <v>#N/A</v>
      </c>
      <c r="BD899" s="6"/>
      <c r="BE899" t="e">
        <f>VLOOKUP(Таблица91112282710[[#This Row],[Название ПД5 для согласования]],ТаблПодрГазпром[],2,FALSE)</f>
        <v>#N/A</v>
      </c>
      <c r="BF899" s="2"/>
      <c r="BG899" s="12"/>
      <c r="BH899" s="12"/>
      <c r="BI899" s="6"/>
      <c r="BJ899" t="e">
        <f>VLOOKUP(Таблица91112282710[[#This Row],[Название направления закупки]],ТаблНапрЗакуп[],2,FALSE)</f>
        <v>#N/A</v>
      </c>
      <c r="BK899" s="14"/>
      <c r="BL899" s="44" t="e">
        <f>VLOOKUP(Таблица91112282710[[#This Row],[Наименование подразделения-заявителя закупки (только для закупок ОАО "Газпром")]],ТаблПодрГазпром[],2,FALSE)</f>
        <v>#N/A</v>
      </c>
      <c r="BM899" s="14"/>
    </row>
    <row r="900" spans="1:65" x14ac:dyDescent="0.25">
      <c r="A900" s="2"/>
      <c r="B900" s="16"/>
      <c r="C900" s="6"/>
      <c r="D900" t="e">
        <f>VLOOKUP(Таблица91112282710[[#This Row],[Название документа, основания для закупки]],ТаблОснЗакуп[],2,FALSE)</f>
        <v>#N/A</v>
      </c>
      <c r="E900" s="2"/>
      <c r="F900" s="6"/>
      <c r="G900" s="41" t="e">
        <f>VLOOKUP(Таблица91112282710[[#This Row],[ Название раздела Плана]],ТаблРазделПлана4[],2,FALSE)</f>
        <v>#N/A</v>
      </c>
      <c r="H900" s="14"/>
      <c r="I900" s="14"/>
      <c r="J900" s="17"/>
      <c r="K900" s="17"/>
      <c r="L900" s="52"/>
      <c r="M900" s="51" t="e">
        <f>VLOOKUP(Таблица91112282710[[#This Row],[Предмет закупки для учета исключений  в годовом объеме закупок (Код исключения СМСП)]],ТаблИсключ,2,FALSE)</f>
        <v>#N/A</v>
      </c>
      <c r="N900" s="20"/>
      <c r="O900" s="12"/>
      <c r="P900" s="37"/>
      <c r="Q900" s="12"/>
      <c r="R900" s="12"/>
      <c r="S900" s="12"/>
      <c r="T900" s="16" t="e">
        <f>VLOOKUP(Таблица91112282710[[#This Row],[Ставка НДС]],ТаблицаСтавкиНДС[],2,FALSE)</f>
        <v>#N/A</v>
      </c>
      <c r="U900" s="6"/>
      <c r="V900" t="e">
        <f>VLOOKUP(Таблица91112282710[[#This Row],[Название источника финансирования]],ТаблИстФинанс[],2,FALSE)</f>
        <v>#N/A</v>
      </c>
      <c r="W900" s="2"/>
      <c r="X900" s="14"/>
      <c r="Y900" s="13"/>
      <c r="Z900" s="13"/>
      <c r="AA900" s="13"/>
      <c r="AB900" s="13"/>
      <c r="AC900" s="17"/>
      <c r="AD900" s="17"/>
      <c r="AE900" s="20"/>
      <c r="AF900" s="20"/>
      <c r="AG900" s="6"/>
      <c r="AH900" t="e">
        <f>VLOOKUP(Таблица91112282710[[#This Row],[Название способа закупки]],ТаблСпосЗакуп[],2,FALSE)</f>
        <v>#N/A</v>
      </c>
      <c r="AI900" s="6"/>
      <c r="AJ900" t="e">
        <f>VLOOKUP(Таблица91112282710[[#This Row],[Название формы конкурентной закупки]],ТаблФормЗакуп[],2,FALSE)</f>
        <v>#N/A</v>
      </c>
      <c r="AM900" s="14"/>
      <c r="AN900" s="14"/>
      <c r="AO900" s="15"/>
      <c r="AP900" s="14"/>
      <c r="AQ900" s="14"/>
      <c r="AR900" s="14"/>
      <c r="AT900" s="2"/>
      <c r="AV900" s="6"/>
      <c r="AW900" t="e">
        <f>VLOOKUP(Таблица91112282710[[#This Row],[Название ПД1 для согласования]],ТаблПодрГазпром[],2,FALSE)</f>
        <v>#N/A</v>
      </c>
      <c r="AX900" s="6"/>
      <c r="AY900" t="e">
        <f>VLOOKUP(Таблица91112282710[[#This Row],[Название ПД2 для согласования]],ТаблПодрГазпром[],2,FALSE)</f>
        <v>#N/A</v>
      </c>
      <c r="AZ900" s="6"/>
      <c r="BA900" t="e">
        <f>VLOOKUP(Таблица91112282710[[#This Row],[Название ПД3 для согласования]],ТаблПодрГазпром[],2,FALSE)</f>
        <v>#N/A</v>
      </c>
      <c r="BB900" s="6"/>
      <c r="BC900" t="e">
        <f>VLOOKUP(Таблица91112282710[[#This Row],[Название ПД4 для согласования]],ТаблПодрГазпром[],2,FALSE)</f>
        <v>#N/A</v>
      </c>
      <c r="BD900" s="6"/>
      <c r="BE900" t="e">
        <f>VLOOKUP(Таблица91112282710[[#This Row],[Название ПД5 для согласования]],ТаблПодрГазпром[],2,FALSE)</f>
        <v>#N/A</v>
      </c>
      <c r="BF900" s="2"/>
      <c r="BG900" s="12"/>
      <c r="BH900" s="12"/>
      <c r="BI900" s="6"/>
      <c r="BJ900" t="e">
        <f>VLOOKUP(Таблица91112282710[[#This Row],[Название направления закупки]],ТаблНапрЗакуп[],2,FALSE)</f>
        <v>#N/A</v>
      </c>
      <c r="BK900" s="14"/>
      <c r="BL900" s="43" t="e">
        <f>VLOOKUP(Таблица91112282710[[#This Row],[Наименование подразделения-заявителя закупки (только для закупок ОАО "Газпром")]],ТаблПодрГазпром[],2,FALSE)</f>
        <v>#N/A</v>
      </c>
      <c r="BM900" s="14"/>
    </row>
    <row r="901" spans="1:65" x14ac:dyDescent="0.25">
      <c r="A901" s="2"/>
      <c r="B901" s="16"/>
      <c r="C901" s="6"/>
      <c r="D901" t="e">
        <f>VLOOKUP(Таблица91112282710[[#This Row],[Название документа, основания для закупки]],ТаблОснЗакуп[],2,FALSE)</f>
        <v>#N/A</v>
      </c>
      <c r="E901" s="2"/>
      <c r="F901" s="6"/>
      <c r="G901" s="41" t="e">
        <f>VLOOKUP(Таблица91112282710[[#This Row],[ Название раздела Плана]],ТаблРазделПлана4[],2,FALSE)</f>
        <v>#N/A</v>
      </c>
      <c r="H901" s="14"/>
      <c r="I901" s="14"/>
      <c r="J901" s="17"/>
      <c r="K901" s="17"/>
      <c r="L901" s="52"/>
      <c r="M901" s="51" t="e">
        <f>VLOOKUP(Таблица91112282710[[#This Row],[Предмет закупки для учета исключений  в годовом объеме закупок (Код исключения СМСП)]],ТаблИсключ,2,FALSE)</f>
        <v>#N/A</v>
      </c>
      <c r="N901" s="20"/>
      <c r="O901" s="12"/>
      <c r="P901" s="37"/>
      <c r="Q901" s="12"/>
      <c r="R901" s="12"/>
      <c r="S901" s="12"/>
      <c r="T901" s="16" t="e">
        <f>VLOOKUP(Таблица91112282710[[#This Row],[Ставка НДС]],ТаблицаСтавкиНДС[],2,FALSE)</f>
        <v>#N/A</v>
      </c>
      <c r="U901" s="6"/>
      <c r="V901" t="e">
        <f>VLOOKUP(Таблица91112282710[[#This Row],[Название источника финансирования]],ТаблИстФинанс[],2,FALSE)</f>
        <v>#N/A</v>
      </c>
      <c r="W901" s="2"/>
      <c r="X901" s="14"/>
      <c r="Y901" s="13"/>
      <c r="Z901" s="13"/>
      <c r="AA901" s="13"/>
      <c r="AB901" s="13"/>
      <c r="AC901" s="17"/>
      <c r="AD901" s="17"/>
      <c r="AE901" s="20"/>
      <c r="AF901" s="20"/>
      <c r="AG901" s="6"/>
      <c r="AH901" t="e">
        <f>VLOOKUP(Таблица91112282710[[#This Row],[Название способа закупки]],ТаблСпосЗакуп[],2,FALSE)</f>
        <v>#N/A</v>
      </c>
      <c r="AI901" s="6"/>
      <c r="AJ901" t="e">
        <f>VLOOKUP(Таблица91112282710[[#This Row],[Название формы конкурентной закупки]],ТаблФормЗакуп[],2,FALSE)</f>
        <v>#N/A</v>
      </c>
      <c r="AM901" s="14"/>
      <c r="AN901" s="14"/>
      <c r="AO901" s="15"/>
      <c r="AP901" s="14"/>
      <c r="AQ901" s="14"/>
      <c r="AR901" s="14"/>
      <c r="AT901" s="2"/>
      <c r="AV901" s="6"/>
      <c r="AW901" t="e">
        <f>VLOOKUP(Таблица91112282710[[#This Row],[Название ПД1 для согласования]],ТаблПодрГазпром[],2,FALSE)</f>
        <v>#N/A</v>
      </c>
      <c r="AX901" s="6"/>
      <c r="AY901" t="e">
        <f>VLOOKUP(Таблица91112282710[[#This Row],[Название ПД2 для согласования]],ТаблПодрГазпром[],2,FALSE)</f>
        <v>#N/A</v>
      </c>
      <c r="AZ901" s="6"/>
      <c r="BA901" t="e">
        <f>VLOOKUP(Таблица91112282710[[#This Row],[Название ПД3 для согласования]],ТаблПодрГазпром[],2,FALSE)</f>
        <v>#N/A</v>
      </c>
      <c r="BB901" s="6"/>
      <c r="BC901" t="e">
        <f>VLOOKUP(Таблица91112282710[[#This Row],[Название ПД4 для согласования]],ТаблПодрГазпром[],2,FALSE)</f>
        <v>#N/A</v>
      </c>
      <c r="BD901" s="6"/>
      <c r="BE901" t="e">
        <f>VLOOKUP(Таблица91112282710[[#This Row],[Название ПД5 для согласования]],ТаблПодрГазпром[],2,FALSE)</f>
        <v>#N/A</v>
      </c>
      <c r="BF901" s="2"/>
      <c r="BG901" s="12"/>
      <c r="BH901" s="12"/>
      <c r="BI901" s="6"/>
      <c r="BJ901" t="e">
        <f>VLOOKUP(Таблица91112282710[[#This Row],[Название направления закупки]],ТаблНапрЗакуп[],2,FALSE)</f>
        <v>#N/A</v>
      </c>
      <c r="BK901" s="14"/>
      <c r="BL901" s="44" t="e">
        <f>VLOOKUP(Таблица91112282710[[#This Row],[Наименование подразделения-заявителя закупки (только для закупок ОАО "Газпром")]],ТаблПодрГазпром[],2,FALSE)</f>
        <v>#N/A</v>
      </c>
      <c r="BM901" s="14"/>
    </row>
    <row r="902" spans="1:65" x14ac:dyDescent="0.25">
      <c r="A902" s="2"/>
      <c r="B902" s="16"/>
      <c r="C902" s="6"/>
      <c r="D902" t="e">
        <f>VLOOKUP(Таблица91112282710[[#This Row],[Название документа, основания для закупки]],ТаблОснЗакуп[],2,FALSE)</f>
        <v>#N/A</v>
      </c>
      <c r="E902" s="2"/>
      <c r="F902" s="6"/>
      <c r="G902" s="41" t="e">
        <f>VLOOKUP(Таблица91112282710[[#This Row],[ Название раздела Плана]],ТаблРазделПлана4[],2,FALSE)</f>
        <v>#N/A</v>
      </c>
      <c r="H902" s="14"/>
      <c r="I902" s="14"/>
      <c r="J902" s="17"/>
      <c r="K902" s="17"/>
      <c r="L902" s="52"/>
      <c r="M902" s="51" t="e">
        <f>VLOOKUP(Таблица91112282710[[#This Row],[Предмет закупки для учета исключений  в годовом объеме закупок (Код исключения СМСП)]],ТаблИсключ,2,FALSE)</f>
        <v>#N/A</v>
      </c>
      <c r="N902" s="20"/>
      <c r="O902" s="12"/>
      <c r="P902" s="37"/>
      <c r="Q902" s="12"/>
      <c r="R902" s="12"/>
      <c r="S902" s="12"/>
      <c r="T902" s="16" t="e">
        <f>VLOOKUP(Таблица91112282710[[#This Row],[Ставка НДС]],ТаблицаСтавкиНДС[],2,FALSE)</f>
        <v>#N/A</v>
      </c>
      <c r="U902" s="6"/>
      <c r="V902" t="e">
        <f>VLOOKUP(Таблица91112282710[[#This Row],[Название источника финансирования]],ТаблИстФинанс[],2,FALSE)</f>
        <v>#N/A</v>
      </c>
      <c r="W902" s="2"/>
      <c r="X902" s="14"/>
      <c r="Y902" s="13"/>
      <c r="Z902" s="13"/>
      <c r="AA902" s="13"/>
      <c r="AB902" s="13"/>
      <c r="AC902" s="17"/>
      <c r="AD902" s="17"/>
      <c r="AE902" s="20"/>
      <c r="AF902" s="20"/>
      <c r="AG902" s="6"/>
      <c r="AH902" t="e">
        <f>VLOOKUP(Таблица91112282710[[#This Row],[Название способа закупки]],ТаблСпосЗакуп[],2,FALSE)</f>
        <v>#N/A</v>
      </c>
      <c r="AI902" s="6"/>
      <c r="AJ902" t="e">
        <f>VLOOKUP(Таблица91112282710[[#This Row],[Название формы конкурентной закупки]],ТаблФормЗакуп[],2,FALSE)</f>
        <v>#N/A</v>
      </c>
      <c r="AM902" s="14"/>
      <c r="AN902" s="14"/>
      <c r="AO902" s="15"/>
      <c r="AP902" s="14"/>
      <c r="AQ902" s="14"/>
      <c r="AR902" s="14"/>
      <c r="AT902" s="2"/>
      <c r="AV902" s="6"/>
      <c r="AW902" t="e">
        <f>VLOOKUP(Таблица91112282710[[#This Row],[Название ПД1 для согласования]],ТаблПодрГазпром[],2,FALSE)</f>
        <v>#N/A</v>
      </c>
      <c r="AX902" s="6"/>
      <c r="AY902" t="e">
        <f>VLOOKUP(Таблица91112282710[[#This Row],[Название ПД2 для согласования]],ТаблПодрГазпром[],2,FALSE)</f>
        <v>#N/A</v>
      </c>
      <c r="AZ902" s="6"/>
      <c r="BA902" t="e">
        <f>VLOOKUP(Таблица91112282710[[#This Row],[Название ПД3 для согласования]],ТаблПодрГазпром[],2,FALSE)</f>
        <v>#N/A</v>
      </c>
      <c r="BB902" s="6"/>
      <c r="BC902" t="e">
        <f>VLOOKUP(Таблица91112282710[[#This Row],[Название ПД4 для согласования]],ТаблПодрГазпром[],2,FALSE)</f>
        <v>#N/A</v>
      </c>
      <c r="BD902" s="6"/>
      <c r="BE902" t="e">
        <f>VLOOKUP(Таблица91112282710[[#This Row],[Название ПД5 для согласования]],ТаблПодрГазпром[],2,FALSE)</f>
        <v>#N/A</v>
      </c>
      <c r="BF902" s="2"/>
      <c r="BG902" s="12"/>
      <c r="BH902" s="12"/>
      <c r="BI902" s="6"/>
      <c r="BJ902" t="e">
        <f>VLOOKUP(Таблица91112282710[[#This Row],[Название направления закупки]],ТаблНапрЗакуп[],2,FALSE)</f>
        <v>#N/A</v>
      </c>
      <c r="BK902" s="14"/>
      <c r="BL902" s="43" t="e">
        <f>VLOOKUP(Таблица91112282710[[#This Row],[Наименование подразделения-заявителя закупки (только для закупок ОАО "Газпром")]],ТаблПодрГазпром[],2,FALSE)</f>
        <v>#N/A</v>
      </c>
      <c r="BM902" s="14"/>
    </row>
    <row r="903" spans="1:65" x14ac:dyDescent="0.25">
      <c r="A903" s="2"/>
      <c r="B903" s="16"/>
      <c r="C903" s="6"/>
      <c r="D903" t="e">
        <f>VLOOKUP(Таблица91112282710[[#This Row],[Название документа, основания для закупки]],ТаблОснЗакуп[],2,FALSE)</f>
        <v>#N/A</v>
      </c>
      <c r="E903" s="2"/>
      <c r="F903" s="6"/>
      <c r="G903" s="41" t="e">
        <f>VLOOKUP(Таблица91112282710[[#This Row],[ Название раздела Плана]],ТаблРазделПлана4[],2,FALSE)</f>
        <v>#N/A</v>
      </c>
      <c r="H903" s="14"/>
      <c r="I903" s="14"/>
      <c r="J903" s="17"/>
      <c r="K903" s="17"/>
      <c r="L903" s="52"/>
      <c r="M903" s="51" t="e">
        <f>VLOOKUP(Таблица91112282710[[#This Row],[Предмет закупки для учета исключений  в годовом объеме закупок (Код исключения СМСП)]],ТаблИсключ,2,FALSE)</f>
        <v>#N/A</v>
      </c>
      <c r="N903" s="20"/>
      <c r="O903" s="12"/>
      <c r="P903" s="37"/>
      <c r="Q903" s="12"/>
      <c r="R903" s="12"/>
      <c r="S903" s="12"/>
      <c r="T903" s="16" t="e">
        <f>VLOOKUP(Таблица91112282710[[#This Row],[Ставка НДС]],ТаблицаСтавкиНДС[],2,FALSE)</f>
        <v>#N/A</v>
      </c>
      <c r="U903" s="6"/>
      <c r="V903" t="e">
        <f>VLOOKUP(Таблица91112282710[[#This Row],[Название источника финансирования]],ТаблИстФинанс[],2,FALSE)</f>
        <v>#N/A</v>
      </c>
      <c r="W903" s="2"/>
      <c r="X903" s="14"/>
      <c r="Y903" s="13"/>
      <c r="Z903" s="13"/>
      <c r="AA903" s="13"/>
      <c r="AB903" s="13"/>
      <c r="AC903" s="17"/>
      <c r="AD903" s="17"/>
      <c r="AE903" s="20"/>
      <c r="AF903" s="20"/>
      <c r="AG903" s="6"/>
      <c r="AH903" t="e">
        <f>VLOOKUP(Таблица91112282710[[#This Row],[Название способа закупки]],ТаблСпосЗакуп[],2,FALSE)</f>
        <v>#N/A</v>
      </c>
      <c r="AI903" s="6"/>
      <c r="AJ903" t="e">
        <f>VLOOKUP(Таблица91112282710[[#This Row],[Название формы конкурентной закупки]],ТаблФормЗакуп[],2,FALSE)</f>
        <v>#N/A</v>
      </c>
      <c r="AM903" s="14"/>
      <c r="AN903" s="14"/>
      <c r="AO903" s="15"/>
      <c r="AP903" s="14"/>
      <c r="AQ903" s="14"/>
      <c r="AR903" s="14"/>
      <c r="AT903" s="2"/>
      <c r="AV903" s="6"/>
      <c r="AW903" t="e">
        <f>VLOOKUP(Таблица91112282710[[#This Row],[Название ПД1 для согласования]],ТаблПодрГазпром[],2,FALSE)</f>
        <v>#N/A</v>
      </c>
      <c r="AX903" s="6"/>
      <c r="AY903" t="e">
        <f>VLOOKUP(Таблица91112282710[[#This Row],[Название ПД2 для согласования]],ТаблПодрГазпром[],2,FALSE)</f>
        <v>#N/A</v>
      </c>
      <c r="AZ903" s="6"/>
      <c r="BA903" t="e">
        <f>VLOOKUP(Таблица91112282710[[#This Row],[Название ПД3 для согласования]],ТаблПодрГазпром[],2,FALSE)</f>
        <v>#N/A</v>
      </c>
      <c r="BB903" s="6"/>
      <c r="BC903" t="e">
        <f>VLOOKUP(Таблица91112282710[[#This Row],[Название ПД4 для согласования]],ТаблПодрГазпром[],2,FALSE)</f>
        <v>#N/A</v>
      </c>
      <c r="BD903" s="6"/>
      <c r="BE903" t="e">
        <f>VLOOKUP(Таблица91112282710[[#This Row],[Название ПД5 для согласования]],ТаблПодрГазпром[],2,FALSE)</f>
        <v>#N/A</v>
      </c>
      <c r="BF903" s="2"/>
      <c r="BG903" s="12"/>
      <c r="BH903" s="12"/>
      <c r="BI903" s="6"/>
      <c r="BJ903" t="e">
        <f>VLOOKUP(Таблица91112282710[[#This Row],[Название направления закупки]],ТаблНапрЗакуп[],2,FALSE)</f>
        <v>#N/A</v>
      </c>
      <c r="BK903" s="14"/>
      <c r="BL903" s="44" t="e">
        <f>VLOOKUP(Таблица91112282710[[#This Row],[Наименование подразделения-заявителя закупки (только для закупок ОАО "Газпром")]],ТаблПодрГазпром[],2,FALSE)</f>
        <v>#N/A</v>
      </c>
      <c r="BM903" s="14"/>
    </row>
    <row r="904" spans="1:65" x14ac:dyDescent="0.25">
      <c r="A904" s="2"/>
      <c r="B904" s="16"/>
      <c r="C904" s="6"/>
      <c r="D904" t="e">
        <f>VLOOKUP(Таблица91112282710[[#This Row],[Название документа, основания для закупки]],ТаблОснЗакуп[],2,FALSE)</f>
        <v>#N/A</v>
      </c>
      <c r="E904" s="2"/>
      <c r="F904" s="6"/>
      <c r="G904" s="41" t="e">
        <f>VLOOKUP(Таблица91112282710[[#This Row],[ Название раздела Плана]],ТаблРазделПлана4[],2,FALSE)</f>
        <v>#N/A</v>
      </c>
      <c r="H904" s="14"/>
      <c r="I904" s="14"/>
      <c r="J904" s="17"/>
      <c r="K904" s="17"/>
      <c r="L904" s="52"/>
      <c r="M904" s="51" t="e">
        <f>VLOOKUP(Таблица91112282710[[#This Row],[Предмет закупки для учета исключений  в годовом объеме закупок (Код исключения СМСП)]],ТаблИсключ,2,FALSE)</f>
        <v>#N/A</v>
      </c>
      <c r="N904" s="20"/>
      <c r="O904" s="12"/>
      <c r="P904" s="37"/>
      <c r="Q904" s="12"/>
      <c r="R904" s="12"/>
      <c r="S904" s="12"/>
      <c r="T904" s="16" t="e">
        <f>VLOOKUP(Таблица91112282710[[#This Row],[Ставка НДС]],ТаблицаСтавкиНДС[],2,FALSE)</f>
        <v>#N/A</v>
      </c>
      <c r="U904" s="6"/>
      <c r="V904" t="e">
        <f>VLOOKUP(Таблица91112282710[[#This Row],[Название источника финансирования]],ТаблИстФинанс[],2,FALSE)</f>
        <v>#N/A</v>
      </c>
      <c r="W904" s="2"/>
      <c r="X904" s="14"/>
      <c r="Y904" s="13"/>
      <c r="Z904" s="13"/>
      <c r="AA904" s="13"/>
      <c r="AB904" s="13"/>
      <c r="AC904" s="17"/>
      <c r="AD904" s="17"/>
      <c r="AE904" s="20"/>
      <c r="AF904" s="20"/>
      <c r="AG904" s="6"/>
      <c r="AH904" t="e">
        <f>VLOOKUP(Таблица91112282710[[#This Row],[Название способа закупки]],ТаблСпосЗакуп[],2,FALSE)</f>
        <v>#N/A</v>
      </c>
      <c r="AI904" s="6"/>
      <c r="AJ904" t="e">
        <f>VLOOKUP(Таблица91112282710[[#This Row],[Название формы конкурентной закупки]],ТаблФормЗакуп[],2,FALSE)</f>
        <v>#N/A</v>
      </c>
      <c r="AM904" s="14"/>
      <c r="AN904" s="14"/>
      <c r="AO904" s="15"/>
      <c r="AP904" s="14"/>
      <c r="AQ904" s="14"/>
      <c r="AR904" s="14"/>
      <c r="AT904" s="2"/>
      <c r="AV904" s="6"/>
      <c r="AW904" t="e">
        <f>VLOOKUP(Таблица91112282710[[#This Row],[Название ПД1 для согласования]],ТаблПодрГазпром[],2,FALSE)</f>
        <v>#N/A</v>
      </c>
      <c r="AX904" s="6"/>
      <c r="AY904" t="e">
        <f>VLOOKUP(Таблица91112282710[[#This Row],[Название ПД2 для согласования]],ТаблПодрГазпром[],2,FALSE)</f>
        <v>#N/A</v>
      </c>
      <c r="AZ904" s="6"/>
      <c r="BA904" t="e">
        <f>VLOOKUP(Таблица91112282710[[#This Row],[Название ПД3 для согласования]],ТаблПодрГазпром[],2,FALSE)</f>
        <v>#N/A</v>
      </c>
      <c r="BB904" s="6"/>
      <c r="BC904" t="e">
        <f>VLOOKUP(Таблица91112282710[[#This Row],[Название ПД4 для согласования]],ТаблПодрГазпром[],2,FALSE)</f>
        <v>#N/A</v>
      </c>
      <c r="BD904" s="6"/>
      <c r="BE904" t="e">
        <f>VLOOKUP(Таблица91112282710[[#This Row],[Название ПД5 для согласования]],ТаблПодрГазпром[],2,FALSE)</f>
        <v>#N/A</v>
      </c>
      <c r="BF904" s="2"/>
      <c r="BG904" s="12"/>
      <c r="BH904" s="12"/>
      <c r="BI904" s="6"/>
      <c r="BJ904" t="e">
        <f>VLOOKUP(Таблица91112282710[[#This Row],[Название направления закупки]],ТаблНапрЗакуп[],2,FALSE)</f>
        <v>#N/A</v>
      </c>
      <c r="BK904" s="14"/>
      <c r="BL904" s="43" t="e">
        <f>VLOOKUP(Таблица91112282710[[#This Row],[Наименование подразделения-заявителя закупки (только для закупок ОАО "Газпром")]],ТаблПодрГазпром[],2,FALSE)</f>
        <v>#N/A</v>
      </c>
      <c r="BM904" s="14"/>
    </row>
    <row r="905" spans="1:65" x14ac:dyDescent="0.25">
      <c r="A905" s="2"/>
      <c r="B905" s="16"/>
      <c r="C905" s="6"/>
      <c r="D905" t="e">
        <f>VLOOKUP(Таблица91112282710[[#This Row],[Название документа, основания для закупки]],ТаблОснЗакуп[],2,FALSE)</f>
        <v>#N/A</v>
      </c>
      <c r="E905" s="2"/>
      <c r="F905" s="6"/>
      <c r="G905" s="41" t="e">
        <f>VLOOKUP(Таблица91112282710[[#This Row],[ Название раздела Плана]],ТаблРазделПлана4[],2,FALSE)</f>
        <v>#N/A</v>
      </c>
      <c r="H905" s="14"/>
      <c r="I905" s="14"/>
      <c r="J905" s="17"/>
      <c r="K905" s="17"/>
      <c r="L905" s="52"/>
      <c r="M905" s="51" t="e">
        <f>VLOOKUP(Таблица91112282710[[#This Row],[Предмет закупки для учета исключений  в годовом объеме закупок (Код исключения СМСП)]],ТаблИсключ,2,FALSE)</f>
        <v>#N/A</v>
      </c>
      <c r="N905" s="20"/>
      <c r="O905" s="12"/>
      <c r="P905" s="37"/>
      <c r="Q905" s="12"/>
      <c r="R905" s="12"/>
      <c r="S905" s="12"/>
      <c r="T905" s="16" t="e">
        <f>VLOOKUP(Таблица91112282710[[#This Row],[Ставка НДС]],ТаблицаСтавкиНДС[],2,FALSE)</f>
        <v>#N/A</v>
      </c>
      <c r="U905" s="6"/>
      <c r="V905" t="e">
        <f>VLOOKUP(Таблица91112282710[[#This Row],[Название источника финансирования]],ТаблИстФинанс[],2,FALSE)</f>
        <v>#N/A</v>
      </c>
      <c r="W905" s="2"/>
      <c r="X905" s="14"/>
      <c r="Y905" s="13"/>
      <c r="Z905" s="13"/>
      <c r="AA905" s="13"/>
      <c r="AB905" s="13"/>
      <c r="AC905" s="17"/>
      <c r="AD905" s="17"/>
      <c r="AE905" s="20"/>
      <c r="AF905" s="20"/>
      <c r="AG905" s="6"/>
      <c r="AH905" t="e">
        <f>VLOOKUP(Таблица91112282710[[#This Row],[Название способа закупки]],ТаблСпосЗакуп[],2,FALSE)</f>
        <v>#N/A</v>
      </c>
      <c r="AI905" s="6"/>
      <c r="AJ905" t="e">
        <f>VLOOKUP(Таблица91112282710[[#This Row],[Название формы конкурентной закупки]],ТаблФормЗакуп[],2,FALSE)</f>
        <v>#N/A</v>
      </c>
      <c r="AM905" s="14"/>
      <c r="AN905" s="14"/>
      <c r="AO905" s="15"/>
      <c r="AP905" s="14"/>
      <c r="AQ905" s="14"/>
      <c r="AR905" s="14"/>
      <c r="AT905" s="2"/>
      <c r="AV905" s="6"/>
      <c r="AW905" t="e">
        <f>VLOOKUP(Таблица91112282710[[#This Row],[Название ПД1 для согласования]],ТаблПодрГазпром[],2,FALSE)</f>
        <v>#N/A</v>
      </c>
      <c r="AX905" s="6"/>
      <c r="AY905" t="e">
        <f>VLOOKUP(Таблица91112282710[[#This Row],[Название ПД2 для согласования]],ТаблПодрГазпром[],2,FALSE)</f>
        <v>#N/A</v>
      </c>
      <c r="AZ905" s="6"/>
      <c r="BA905" t="e">
        <f>VLOOKUP(Таблица91112282710[[#This Row],[Название ПД3 для согласования]],ТаблПодрГазпром[],2,FALSE)</f>
        <v>#N/A</v>
      </c>
      <c r="BB905" s="6"/>
      <c r="BC905" t="e">
        <f>VLOOKUP(Таблица91112282710[[#This Row],[Название ПД4 для согласования]],ТаблПодрГазпром[],2,FALSE)</f>
        <v>#N/A</v>
      </c>
      <c r="BD905" s="6"/>
      <c r="BE905" t="e">
        <f>VLOOKUP(Таблица91112282710[[#This Row],[Название ПД5 для согласования]],ТаблПодрГазпром[],2,FALSE)</f>
        <v>#N/A</v>
      </c>
      <c r="BF905" s="2"/>
      <c r="BG905" s="12"/>
      <c r="BH905" s="12"/>
      <c r="BI905" s="6"/>
      <c r="BJ905" t="e">
        <f>VLOOKUP(Таблица91112282710[[#This Row],[Название направления закупки]],ТаблНапрЗакуп[],2,FALSE)</f>
        <v>#N/A</v>
      </c>
      <c r="BK905" s="14"/>
      <c r="BL905" s="44" t="e">
        <f>VLOOKUP(Таблица91112282710[[#This Row],[Наименование подразделения-заявителя закупки (только для закупок ОАО "Газпром")]],ТаблПодрГазпром[],2,FALSE)</f>
        <v>#N/A</v>
      </c>
      <c r="BM905" s="14"/>
    </row>
    <row r="906" spans="1:65" x14ac:dyDescent="0.25">
      <c r="A906" s="2"/>
      <c r="B906" s="16"/>
      <c r="C906" s="6"/>
      <c r="D906" t="e">
        <f>VLOOKUP(Таблица91112282710[[#This Row],[Название документа, основания для закупки]],ТаблОснЗакуп[],2,FALSE)</f>
        <v>#N/A</v>
      </c>
      <c r="E906" s="2"/>
      <c r="F906" s="6"/>
      <c r="G906" s="41" t="e">
        <f>VLOOKUP(Таблица91112282710[[#This Row],[ Название раздела Плана]],ТаблРазделПлана4[],2,FALSE)</f>
        <v>#N/A</v>
      </c>
      <c r="H906" s="14"/>
      <c r="I906" s="14"/>
      <c r="J906" s="17"/>
      <c r="K906" s="17"/>
      <c r="L906" s="52"/>
      <c r="M906" s="51" t="e">
        <f>VLOOKUP(Таблица91112282710[[#This Row],[Предмет закупки для учета исключений  в годовом объеме закупок (Код исключения СМСП)]],ТаблИсключ,2,FALSE)</f>
        <v>#N/A</v>
      </c>
      <c r="N906" s="20"/>
      <c r="O906" s="12"/>
      <c r="P906" s="37"/>
      <c r="Q906" s="12"/>
      <c r="R906" s="12"/>
      <c r="S906" s="12"/>
      <c r="T906" s="16" t="e">
        <f>VLOOKUP(Таблица91112282710[[#This Row],[Ставка НДС]],ТаблицаСтавкиНДС[],2,FALSE)</f>
        <v>#N/A</v>
      </c>
      <c r="U906" s="6"/>
      <c r="V906" t="e">
        <f>VLOOKUP(Таблица91112282710[[#This Row],[Название источника финансирования]],ТаблИстФинанс[],2,FALSE)</f>
        <v>#N/A</v>
      </c>
      <c r="W906" s="2"/>
      <c r="X906" s="14"/>
      <c r="Y906" s="13"/>
      <c r="Z906" s="13"/>
      <c r="AA906" s="13"/>
      <c r="AB906" s="13"/>
      <c r="AC906" s="17"/>
      <c r="AD906" s="17"/>
      <c r="AE906" s="20"/>
      <c r="AF906" s="20"/>
      <c r="AG906" s="6"/>
      <c r="AH906" t="e">
        <f>VLOOKUP(Таблица91112282710[[#This Row],[Название способа закупки]],ТаблСпосЗакуп[],2,FALSE)</f>
        <v>#N/A</v>
      </c>
      <c r="AI906" s="6"/>
      <c r="AJ906" t="e">
        <f>VLOOKUP(Таблица91112282710[[#This Row],[Название формы конкурентной закупки]],ТаблФормЗакуп[],2,FALSE)</f>
        <v>#N/A</v>
      </c>
      <c r="AM906" s="14"/>
      <c r="AN906" s="14"/>
      <c r="AO906" s="15"/>
      <c r="AP906" s="14"/>
      <c r="AQ906" s="14"/>
      <c r="AR906" s="14"/>
      <c r="AT906" s="2"/>
      <c r="AV906" s="6"/>
      <c r="AW906" t="e">
        <f>VLOOKUP(Таблица91112282710[[#This Row],[Название ПД1 для согласования]],ТаблПодрГазпром[],2,FALSE)</f>
        <v>#N/A</v>
      </c>
      <c r="AX906" s="6"/>
      <c r="AY906" t="e">
        <f>VLOOKUP(Таблица91112282710[[#This Row],[Название ПД2 для согласования]],ТаблПодрГазпром[],2,FALSE)</f>
        <v>#N/A</v>
      </c>
      <c r="AZ906" s="6"/>
      <c r="BA906" t="e">
        <f>VLOOKUP(Таблица91112282710[[#This Row],[Название ПД3 для согласования]],ТаблПодрГазпром[],2,FALSE)</f>
        <v>#N/A</v>
      </c>
      <c r="BB906" s="6"/>
      <c r="BC906" t="e">
        <f>VLOOKUP(Таблица91112282710[[#This Row],[Название ПД4 для согласования]],ТаблПодрГазпром[],2,FALSE)</f>
        <v>#N/A</v>
      </c>
      <c r="BD906" s="6"/>
      <c r="BE906" t="e">
        <f>VLOOKUP(Таблица91112282710[[#This Row],[Название ПД5 для согласования]],ТаблПодрГазпром[],2,FALSE)</f>
        <v>#N/A</v>
      </c>
      <c r="BF906" s="2"/>
      <c r="BG906" s="12"/>
      <c r="BH906" s="12"/>
      <c r="BI906" s="6"/>
      <c r="BJ906" t="e">
        <f>VLOOKUP(Таблица91112282710[[#This Row],[Название направления закупки]],ТаблНапрЗакуп[],2,FALSE)</f>
        <v>#N/A</v>
      </c>
      <c r="BK906" s="14"/>
      <c r="BL906" s="43" t="e">
        <f>VLOOKUP(Таблица91112282710[[#This Row],[Наименование подразделения-заявителя закупки (только для закупок ОАО "Газпром")]],ТаблПодрГазпром[],2,FALSE)</f>
        <v>#N/A</v>
      </c>
      <c r="BM906" s="14"/>
    </row>
    <row r="907" spans="1:65" x14ac:dyDescent="0.25">
      <c r="A907" s="2"/>
      <c r="B907" s="16"/>
      <c r="C907" s="6"/>
      <c r="D907" t="e">
        <f>VLOOKUP(Таблица91112282710[[#This Row],[Название документа, основания для закупки]],ТаблОснЗакуп[],2,FALSE)</f>
        <v>#N/A</v>
      </c>
      <c r="E907" s="2"/>
      <c r="F907" s="6"/>
      <c r="G907" s="41" t="e">
        <f>VLOOKUP(Таблица91112282710[[#This Row],[ Название раздела Плана]],ТаблРазделПлана4[],2,FALSE)</f>
        <v>#N/A</v>
      </c>
      <c r="H907" s="14"/>
      <c r="I907" s="14"/>
      <c r="J907" s="17"/>
      <c r="K907" s="17"/>
      <c r="L907" s="52"/>
      <c r="M907" s="51" t="e">
        <f>VLOOKUP(Таблица91112282710[[#This Row],[Предмет закупки для учета исключений  в годовом объеме закупок (Код исключения СМСП)]],ТаблИсключ,2,FALSE)</f>
        <v>#N/A</v>
      </c>
      <c r="N907" s="20"/>
      <c r="O907" s="12"/>
      <c r="P907" s="37"/>
      <c r="Q907" s="12"/>
      <c r="R907" s="12"/>
      <c r="S907" s="12"/>
      <c r="T907" s="16" t="e">
        <f>VLOOKUP(Таблица91112282710[[#This Row],[Ставка НДС]],ТаблицаСтавкиНДС[],2,FALSE)</f>
        <v>#N/A</v>
      </c>
      <c r="U907" s="6"/>
      <c r="V907" t="e">
        <f>VLOOKUP(Таблица91112282710[[#This Row],[Название источника финансирования]],ТаблИстФинанс[],2,FALSE)</f>
        <v>#N/A</v>
      </c>
      <c r="W907" s="2"/>
      <c r="X907" s="14"/>
      <c r="Y907" s="13"/>
      <c r="Z907" s="13"/>
      <c r="AA907" s="13"/>
      <c r="AB907" s="13"/>
      <c r="AC907" s="17"/>
      <c r="AD907" s="17"/>
      <c r="AE907" s="20"/>
      <c r="AF907" s="20"/>
      <c r="AG907" s="6"/>
      <c r="AH907" t="e">
        <f>VLOOKUP(Таблица91112282710[[#This Row],[Название способа закупки]],ТаблСпосЗакуп[],2,FALSE)</f>
        <v>#N/A</v>
      </c>
      <c r="AI907" s="6"/>
      <c r="AJ907" t="e">
        <f>VLOOKUP(Таблица91112282710[[#This Row],[Название формы конкурентной закупки]],ТаблФормЗакуп[],2,FALSE)</f>
        <v>#N/A</v>
      </c>
      <c r="AM907" s="14"/>
      <c r="AN907" s="14"/>
      <c r="AO907" s="15"/>
      <c r="AP907" s="14"/>
      <c r="AQ907" s="14"/>
      <c r="AR907" s="14"/>
      <c r="AT907" s="2"/>
      <c r="AV907" s="6"/>
      <c r="AW907" t="e">
        <f>VLOOKUP(Таблица91112282710[[#This Row],[Название ПД1 для согласования]],ТаблПодрГазпром[],2,FALSE)</f>
        <v>#N/A</v>
      </c>
      <c r="AX907" s="6"/>
      <c r="AY907" t="e">
        <f>VLOOKUP(Таблица91112282710[[#This Row],[Название ПД2 для согласования]],ТаблПодрГазпром[],2,FALSE)</f>
        <v>#N/A</v>
      </c>
      <c r="AZ907" s="6"/>
      <c r="BA907" t="e">
        <f>VLOOKUP(Таблица91112282710[[#This Row],[Название ПД3 для согласования]],ТаблПодрГазпром[],2,FALSE)</f>
        <v>#N/A</v>
      </c>
      <c r="BB907" s="6"/>
      <c r="BC907" t="e">
        <f>VLOOKUP(Таблица91112282710[[#This Row],[Название ПД4 для согласования]],ТаблПодрГазпром[],2,FALSE)</f>
        <v>#N/A</v>
      </c>
      <c r="BD907" s="6"/>
      <c r="BE907" t="e">
        <f>VLOOKUP(Таблица91112282710[[#This Row],[Название ПД5 для согласования]],ТаблПодрГазпром[],2,FALSE)</f>
        <v>#N/A</v>
      </c>
      <c r="BF907" s="2"/>
      <c r="BG907" s="12"/>
      <c r="BH907" s="12"/>
      <c r="BI907" s="6"/>
      <c r="BJ907" t="e">
        <f>VLOOKUP(Таблица91112282710[[#This Row],[Название направления закупки]],ТаблНапрЗакуп[],2,FALSE)</f>
        <v>#N/A</v>
      </c>
      <c r="BK907" s="14"/>
      <c r="BL907" s="44" t="e">
        <f>VLOOKUP(Таблица91112282710[[#This Row],[Наименование подразделения-заявителя закупки (только для закупок ОАО "Газпром")]],ТаблПодрГазпром[],2,FALSE)</f>
        <v>#N/A</v>
      </c>
      <c r="BM907" s="14"/>
    </row>
    <row r="908" spans="1:65" x14ac:dyDescent="0.25">
      <c r="A908" s="2"/>
      <c r="B908" s="16"/>
      <c r="C908" s="6"/>
      <c r="D908" t="e">
        <f>VLOOKUP(Таблица91112282710[[#This Row],[Название документа, основания для закупки]],ТаблОснЗакуп[],2,FALSE)</f>
        <v>#N/A</v>
      </c>
      <c r="E908" s="2"/>
      <c r="F908" s="6"/>
      <c r="G908" s="41" t="e">
        <f>VLOOKUP(Таблица91112282710[[#This Row],[ Название раздела Плана]],ТаблРазделПлана4[],2,FALSE)</f>
        <v>#N/A</v>
      </c>
      <c r="H908" s="14"/>
      <c r="I908" s="14"/>
      <c r="J908" s="17"/>
      <c r="K908" s="17"/>
      <c r="L908" s="52"/>
      <c r="M908" s="51" t="e">
        <f>VLOOKUP(Таблица91112282710[[#This Row],[Предмет закупки для учета исключений  в годовом объеме закупок (Код исключения СМСП)]],ТаблИсключ,2,FALSE)</f>
        <v>#N/A</v>
      </c>
      <c r="N908" s="20"/>
      <c r="O908" s="12"/>
      <c r="P908" s="37"/>
      <c r="Q908" s="12"/>
      <c r="R908" s="12"/>
      <c r="S908" s="12"/>
      <c r="T908" s="16" t="e">
        <f>VLOOKUP(Таблица91112282710[[#This Row],[Ставка НДС]],ТаблицаСтавкиНДС[],2,FALSE)</f>
        <v>#N/A</v>
      </c>
      <c r="U908" s="6"/>
      <c r="V908" t="e">
        <f>VLOOKUP(Таблица91112282710[[#This Row],[Название источника финансирования]],ТаблИстФинанс[],2,FALSE)</f>
        <v>#N/A</v>
      </c>
      <c r="W908" s="2"/>
      <c r="X908" s="14"/>
      <c r="Y908" s="13"/>
      <c r="Z908" s="13"/>
      <c r="AA908" s="13"/>
      <c r="AB908" s="13"/>
      <c r="AC908" s="17"/>
      <c r="AD908" s="17"/>
      <c r="AE908" s="20"/>
      <c r="AF908" s="20"/>
      <c r="AG908" s="6"/>
      <c r="AH908" t="e">
        <f>VLOOKUP(Таблица91112282710[[#This Row],[Название способа закупки]],ТаблСпосЗакуп[],2,FALSE)</f>
        <v>#N/A</v>
      </c>
      <c r="AI908" s="6"/>
      <c r="AJ908" t="e">
        <f>VLOOKUP(Таблица91112282710[[#This Row],[Название формы конкурентной закупки]],ТаблФормЗакуп[],2,FALSE)</f>
        <v>#N/A</v>
      </c>
      <c r="AM908" s="14"/>
      <c r="AN908" s="14"/>
      <c r="AO908" s="15"/>
      <c r="AP908" s="14"/>
      <c r="AQ908" s="14"/>
      <c r="AR908" s="14"/>
      <c r="AT908" s="2"/>
      <c r="AV908" s="6"/>
      <c r="AW908" t="e">
        <f>VLOOKUP(Таблица91112282710[[#This Row],[Название ПД1 для согласования]],ТаблПодрГазпром[],2,FALSE)</f>
        <v>#N/A</v>
      </c>
      <c r="AX908" s="6"/>
      <c r="AY908" t="e">
        <f>VLOOKUP(Таблица91112282710[[#This Row],[Название ПД2 для согласования]],ТаблПодрГазпром[],2,FALSE)</f>
        <v>#N/A</v>
      </c>
      <c r="AZ908" s="6"/>
      <c r="BA908" t="e">
        <f>VLOOKUP(Таблица91112282710[[#This Row],[Название ПД3 для согласования]],ТаблПодрГазпром[],2,FALSE)</f>
        <v>#N/A</v>
      </c>
      <c r="BB908" s="6"/>
      <c r="BC908" t="e">
        <f>VLOOKUP(Таблица91112282710[[#This Row],[Название ПД4 для согласования]],ТаблПодрГазпром[],2,FALSE)</f>
        <v>#N/A</v>
      </c>
      <c r="BD908" s="6"/>
      <c r="BE908" t="e">
        <f>VLOOKUP(Таблица91112282710[[#This Row],[Название ПД5 для согласования]],ТаблПодрГазпром[],2,FALSE)</f>
        <v>#N/A</v>
      </c>
      <c r="BF908" s="2"/>
      <c r="BG908" s="12"/>
      <c r="BH908" s="12"/>
      <c r="BI908" s="6"/>
      <c r="BJ908" t="e">
        <f>VLOOKUP(Таблица91112282710[[#This Row],[Название направления закупки]],ТаблНапрЗакуп[],2,FALSE)</f>
        <v>#N/A</v>
      </c>
      <c r="BK908" s="14"/>
      <c r="BL908" s="43" t="e">
        <f>VLOOKUP(Таблица91112282710[[#This Row],[Наименование подразделения-заявителя закупки (только для закупок ОАО "Газпром")]],ТаблПодрГазпром[],2,FALSE)</f>
        <v>#N/A</v>
      </c>
      <c r="BM908" s="14"/>
    </row>
    <row r="909" spans="1:65" x14ac:dyDescent="0.25">
      <c r="A909" s="2"/>
      <c r="B909" s="16"/>
      <c r="C909" s="6"/>
      <c r="D909" t="e">
        <f>VLOOKUP(Таблица91112282710[[#This Row],[Название документа, основания для закупки]],ТаблОснЗакуп[],2,FALSE)</f>
        <v>#N/A</v>
      </c>
      <c r="E909" s="2"/>
      <c r="F909" s="6"/>
      <c r="G909" s="41" t="e">
        <f>VLOOKUP(Таблица91112282710[[#This Row],[ Название раздела Плана]],ТаблРазделПлана4[],2,FALSE)</f>
        <v>#N/A</v>
      </c>
      <c r="H909" s="14"/>
      <c r="I909" s="14"/>
      <c r="J909" s="17"/>
      <c r="K909" s="17"/>
      <c r="L909" s="52"/>
      <c r="M909" s="51" t="e">
        <f>VLOOKUP(Таблица91112282710[[#This Row],[Предмет закупки для учета исключений  в годовом объеме закупок (Код исключения СМСП)]],ТаблИсключ,2,FALSE)</f>
        <v>#N/A</v>
      </c>
      <c r="N909" s="20"/>
      <c r="O909" s="12"/>
      <c r="P909" s="37"/>
      <c r="Q909" s="12"/>
      <c r="R909" s="12"/>
      <c r="S909" s="12"/>
      <c r="T909" s="16" t="e">
        <f>VLOOKUP(Таблица91112282710[[#This Row],[Ставка НДС]],ТаблицаСтавкиНДС[],2,FALSE)</f>
        <v>#N/A</v>
      </c>
      <c r="U909" s="6"/>
      <c r="V909" t="e">
        <f>VLOOKUP(Таблица91112282710[[#This Row],[Название источника финансирования]],ТаблИстФинанс[],2,FALSE)</f>
        <v>#N/A</v>
      </c>
      <c r="W909" s="2"/>
      <c r="X909" s="14"/>
      <c r="Y909" s="13"/>
      <c r="Z909" s="13"/>
      <c r="AA909" s="13"/>
      <c r="AB909" s="13"/>
      <c r="AC909" s="17"/>
      <c r="AD909" s="17"/>
      <c r="AE909" s="20"/>
      <c r="AF909" s="20"/>
      <c r="AG909" s="6"/>
      <c r="AH909" t="e">
        <f>VLOOKUP(Таблица91112282710[[#This Row],[Название способа закупки]],ТаблСпосЗакуп[],2,FALSE)</f>
        <v>#N/A</v>
      </c>
      <c r="AI909" s="6"/>
      <c r="AJ909" t="e">
        <f>VLOOKUP(Таблица91112282710[[#This Row],[Название формы конкурентной закупки]],ТаблФормЗакуп[],2,FALSE)</f>
        <v>#N/A</v>
      </c>
      <c r="AM909" s="14"/>
      <c r="AN909" s="14"/>
      <c r="AO909" s="15"/>
      <c r="AP909" s="14"/>
      <c r="AQ909" s="14"/>
      <c r="AR909" s="14"/>
      <c r="AT909" s="2"/>
      <c r="AV909" s="6"/>
      <c r="AW909" t="e">
        <f>VLOOKUP(Таблица91112282710[[#This Row],[Название ПД1 для согласования]],ТаблПодрГазпром[],2,FALSE)</f>
        <v>#N/A</v>
      </c>
      <c r="AX909" s="6"/>
      <c r="AY909" t="e">
        <f>VLOOKUP(Таблица91112282710[[#This Row],[Название ПД2 для согласования]],ТаблПодрГазпром[],2,FALSE)</f>
        <v>#N/A</v>
      </c>
      <c r="AZ909" s="6"/>
      <c r="BA909" t="e">
        <f>VLOOKUP(Таблица91112282710[[#This Row],[Название ПД3 для согласования]],ТаблПодрГазпром[],2,FALSE)</f>
        <v>#N/A</v>
      </c>
      <c r="BB909" s="6"/>
      <c r="BC909" t="e">
        <f>VLOOKUP(Таблица91112282710[[#This Row],[Название ПД4 для согласования]],ТаблПодрГазпром[],2,FALSE)</f>
        <v>#N/A</v>
      </c>
      <c r="BD909" s="6"/>
      <c r="BE909" t="e">
        <f>VLOOKUP(Таблица91112282710[[#This Row],[Название ПД5 для согласования]],ТаблПодрГазпром[],2,FALSE)</f>
        <v>#N/A</v>
      </c>
      <c r="BF909" s="2"/>
      <c r="BG909" s="12"/>
      <c r="BH909" s="12"/>
      <c r="BI909" s="6"/>
      <c r="BJ909" t="e">
        <f>VLOOKUP(Таблица91112282710[[#This Row],[Название направления закупки]],ТаблНапрЗакуп[],2,FALSE)</f>
        <v>#N/A</v>
      </c>
      <c r="BK909" s="14"/>
      <c r="BL909" s="44" t="e">
        <f>VLOOKUP(Таблица91112282710[[#This Row],[Наименование подразделения-заявителя закупки (только для закупок ОАО "Газпром")]],ТаблПодрГазпром[],2,FALSE)</f>
        <v>#N/A</v>
      </c>
      <c r="BM909" s="14"/>
    </row>
    <row r="910" spans="1:65" x14ac:dyDescent="0.25">
      <c r="A910" s="2"/>
      <c r="B910" s="16"/>
      <c r="C910" s="6"/>
      <c r="D910" t="e">
        <f>VLOOKUP(Таблица91112282710[[#This Row],[Название документа, основания для закупки]],ТаблОснЗакуп[],2,FALSE)</f>
        <v>#N/A</v>
      </c>
      <c r="E910" s="2"/>
      <c r="F910" s="6"/>
      <c r="G910" s="41" t="e">
        <f>VLOOKUP(Таблица91112282710[[#This Row],[ Название раздела Плана]],ТаблРазделПлана4[],2,FALSE)</f>
        <v>#N/A</v>
      </c>
      <c r="H910" s="14"/>
      <c r="I910" s="14"/>
      <c r="J910" s="17"/>
      <c r="K910" s="17"/>
      <c r="L910" s="52"/>
      <c r="M910" s="51" t="e">
        <f>VLOOKUP(Таблица91112282710[[#This Row],[Предмет закупки для учета исключений  в годовом объеме закупок (Код исключения СМСП)]],ТаблИсключ,2,FALSE)</f>
        <v>#N/A</v>
      </c>
      <c r="N910" s="20"/>
      <c r="O910" s="12"/>
      <c r="P910" s="37"/>
      <c r="Q910" s="12"/>
      <c r="R910" s="12"/>
      <c r="S910" s="12"/>
      <c r="T910" s="16" t="e">
        <f>VLOOKUP(Таблица91112282710[[#This Row],[Ставка НДС]],ТаблицаСтавкиНДС[],2,FALSE)</f>
        <v>#N/A</v>
      </c>
      <c r="U910" s="6"/>
      <c r="V910" t="e">
        <f>VLOOKUP(Таблица91112282710[[#This Row],[Название источника финансирования]],ТаблИстФинанс[],2,FALSE)</f>
        <v>#N/A</v>
      </c>
      <c r="W910" s="2"/>
      <c r="X910" s="14"/>
      <c r="Y910" s="13"/>
      <c r="Z910" s="13"/>
      <c r="AA910" s="13"/>
      <c r="AB910" s="13"/>
      <c r="AC910" s="17"/>
      <c r="AD910" s="17"/>
      <c r="AE910" s="20"/>
      <c r="AF910" s="20"/>
      <c r="AG910" s="6"/>
      <c r="AH910" t="e">
        <f>VLOOKUP(Таблица91112282710[[#This Row],[Название способа закупки]],ТаблСпосЗакуп[],2,FALSE)</f>
        <v>#N/A</v>
      </c>
      <c r="AI910" s="6"/>
      <c r="AJ910" t="e">
        <f>VLOOKUP(Таблица91112282710[[#This Row],[Название формы конкурентной закупки]],ТаблФормЗакуп[],2,FALSE)</f>
        <v>#N/A</v>
      </c>
      <c r="AM910" s="14"/>
      <c r="AN910" s="14"/>
      <c r="AO910" s="15"/>
      <c r="AP910" s="14"/>
      <c r="AQ910" s="14"/>
      <c r="AR910" s="14"/>
      <c r="AT910" s="2"/>
      <c r="AV910" s="6"/>
      <c r="AW910" t="e">
        <f>VLOOKUP(Таблица91112282710[[#This Row],[Название ПД1 для согласования]],ТаблПодрГазпром[],2,FALSE)</f>
        <v>#N/A</v>
      </c>
      <c r="AX910" s="6"/>
      <c r="AY910" t="e">
        <f>VLOOKUP(Таблица91112282710[[#This Row],[Название ПД2 для согласования]],ТаблПодрГазпром[],2,FALSE)</f>
        <v>#N/A</v>
      </c>
      <c r="AZ910" s="6"/>
      <c r="BA910" t="e">
        <f>VLOOKUP(Таблица91112282710[[#This Row],[Название ПД3 для согласования]],ТаблПодрГазпром[],2,FALSE)</f>
        <v>#N/A</v>
      </c>
      <c r="BB910" s="6"/>
      <c r="BC910" t="e">
        <f>VLOOKUP(Таблица91112282710[[#This Row],[Название ПД4 для согласования]],ТаблПодрГазпром[],2,FALSE)</f>
        <v>#N/A</v>
      </c>
      <c r="BD910" s="6"/>
      <c r="BE910" t="e">
        <f>VLOOKUP(Таблица91112282710[[#This Row],[Название ПД5 для согласования]],ТаблПодрГазпром[],2,FALSE)</f>
        <v>#N/A</v>
      </c>
      <c r="BF910" s="2"/>
      <c r="BG910" s="12"/>
      <c r="BH910" s="12"/>
      <c r="BI910" s="6"/>
      <c r="BJ910" t="e">
        <f>VLOOKUP(Таблица91112282710[[#This Row],[Название направления закупки]],ТаблНапрЗакуп[],2,FALSE)</f>
        <v>#N/A</v>
      </c>
      <c r="BK910" s="14"/>
      <c r="BL910" s="43" t="e">
        <f>VLOOKUP(Таблица91112282710[[#This Row],[Наименование подразделения-заявителя закупки (только для закупок ОАО "Газпром")]],ТаблПодрГазпром[],2,FALSE)</f>
        <v>#N/A</v>
      </c>
      <c r="BM910" s="14"/>
    </row>
    <row r="911" spans="1:65" x14ac:dyDescent="0.25">
      <c r="A911" s="2"/>
      <c r="B911" s="16"/>
      <c r="C911" s="6"/>
      <c r="D911" t="e">
        <f>VLOOKUP(Таблица91112282710[[#This Row],[Название документа, основания для закупки]],ТаблОснЗакуп[],2,FALSE)</f>
        <v>#N/A</v>
      </c>
      <c r="E911" s="2"/>
      <c r="F911" s="6"/>
      <c r="G911" s="41" t="e">
        <f>VLOOKUP(Таблица91112282710[[#This Row],[ Название раздела Плана]],ТаблРазделПлана4[],2,FALSE)</f>
        <v>#N/A</v>
      </c>
      <c r="H911" s="14"/>
      <c r="I911" s="14"/>
      <c r="J911" s="17"/>
      <c r="K911" s="17"/>
      <c r="L911" s="52"/>
      <c r="M911" s="51" t="e">
        <f>VLOOKUP(Таблица91112282710[[#This Row],[Предмет закупки для учета исключений  в годовом объеме закупок (Код исключения СМСП)]],ТаблИсключ,2,FALSE)</f>
        <v>#N/A</v>
      </c>
      <c r="N911" s="20"/>
      <c r="O911" s="12"/>
      <c r="P911" s="37"/>
      <c r="Q911" s="12"/>
      <c r="R911" s="12"/>
      <c r="S911" s="12"/>
      <c r="T911" s="16" t="e">
        <f>VLOOKUP(Таблица91112282710[[#This Row],[Ставка НДС]],ТаблицаСтавкиНДС[],2,FALSE)</f>
        <v>#N/A</v>
      </c>
      <c r="U911" s="6"/>
      <c r="V911" t="e">
        <f>VLOOKUP(Таблица91112282710[[#This Row],[Название источника финансирования]],ТаблИстФинанс[],2,FALSE)</f>
        <v>#N/A</v>
      </c>
      <c r="W911" s="2"/>
      <c r="X911" s="14"/>
      <c r="Y911" s="13"/>
      <c r="Z911" s="13"/>
      <c r="AA911" s="13"/>
      <c r="AB911" s="13"/>
      <c r="AC911" s="17"/>
      <c r="AD911" s="17"/>
      <c r="AE911" s="20"/>
      <c r="AF911" s="20"/>
      <c r="AG911" s="6"/>
      <c r="AH911" t="e">
        <f>VLOOKUP(Таблица91112282710[[#This Row],[Название способа закупки]],ТаблСпосЗакуп[],2,FALSE)</f>
        <v>#N/A</v>
      </c>
      <c r="AI911" s="6"/>
      <c r="AJ911" t="e">
        <f>VLOOKUP(Таблица91112282710[[#This Row],[Название формы конкурентной закупки]],ТаблФормЗакуп[],2,FALSE)</f>
        <v>#N/A</v>
      </c>
      <c r="AM911" s="14"/>
      <c r="AN911" s="14"/>
      <c r="AO911" s="15"/>
      <c r="AP911" s="14"/>
      <c r="AQ911" s="14"/>
      <c r="AR911" s="14"/>
      <c r="AT911" s="2"/>
      <c r="AV911" s="6"/>
      <c r="AW911" t="e">
        <f>VLOOKUP(Таблица91112282710[[#This Row],[Название ПД1 для согласования]],ТаблПодрГазпром[],2,FALSE)</f>
        <v>#N/A</v>
      </c>
      <c r="AX911" s="6"/>
      <c r="AY911" t="e">
        <f>VLOOKUP(Таблица91112282710[[#This Row],[Название ПД2 для согласования]],ТаблПодрГазпром[],2,FALSE)</f>
        <v>#N/A</v>
      </c>
      <c r="AZ911" s="6"/>
      <c r="BA911" t="e">
        <f>VLOOKUP(Таблица91112282710[[#This Row],[Название ПД3 для согласования]],ТаблПодрГазпром[],2,FALSE)</f>
        <v>#N/A</v>
      </c>
      <c r="BB911" s="6"/>
      <c r="BC911" t="e">
        <f>VLOOKUP(Таблица91112282710[[#This Row],[Название ПД4 для согласования]],ТаблПодрГазпром[],2,FALSE)</f>
        <v>#N/A</v>
      </c>
      <c r="BD911" s="6"/>
      <c r="BE911" t="e">
        <f>VLOOKUP(Таблица91112282710[[#This Row],[Название ПД5 для согласования]],ТаблПодрГазпром[],2,FALSE)</f>
        <v>#N/A</v>
      </c>
      <c r="BF911" s="2"/>
      <c r="BG911" s="12"/>
      <c r="BH911" s="12"/>
      <c r="BI911" s="6"/>
      <c r="BJ911" t="e">
        <f>VLOOKUP(Таблица91112282710[[#This Row],[Название направления закупки]],ТаблНапрЗакуп[],2,FALSE)</f>
        <v>#N/A</v>
      </c>
      <c r="BK911" s="14"/>
      <c r="BL911" s="44" t="e">
        <f>VLOOKUP(Таблица91112282710[[#This Row],[Наименование подразделения-заявителя закупки (только для закупок ОАО "Газпром")]],ТаблПодрГазпром[],2,FALSE)</f>
        <v>#N/A</v>
      </c>
      <c r="BM911" s="14"/>
    </row>
    <row r="912" spans="1:65" x14ac:dyDescent="0.25">
      <c r="A912" s="2"/>
      <c r="B912" s="16"/>
      <c r="C912" s="6"/>
      <c r="D912" t="e">
        <f>VLOOKUP(Таблица91112282710[[#This Row],[Название документа, основания для закупки]],ТаблОснЗакуп[],2,FALSE)</f>
        <v>#N/A</v>
      </c>
      <c r="E912" s="2"/>
      <c r="F912" s="6"/>
      <c r="G912" s="41" t="e">
        <f>VLOOKUP(Таблица91112282710[[#This Row],[ Название раздела Плана]],ТаблРазделПлана4[],2,FALSE)</f>
        <v>#N/A</v>
      </c>
      <c r="H912" s="14"/>
      <c r="I912" s="14"/>
      <c r="J912" s="17"/>
      <c r="K912" s="17"/>
      <c r="L912" s="52"/>
      <c r="M912" s="51" t="e">
        <f>VLOOKUP(Таблица91112282710[[#This Row],[Предмет закупки для учета исключений  в годовом объеме закупок (Код исключения СМСП)]],ТаблИсключ,2,FALSE)</f>
        <v>#N/A</v>
      </c>
      <c r="N912" s="20"/>
      <c r="O912" s="12"/>
      <c r="P912" s="37"/>
      <c r="Q912" s="12"/>
      <c r="R912" s="12"/>
      <c r="S912" s="12"/>
      <c r="T912" s="16" t="e">
        <f>VLOOKUP(Таблица91112282710[[#This Row],[Ставка НДС]],ТаблицаСтавкиНДС[],2,FALSE)</f>
        <v>#N/A</v>
      </c>
      <c r="U912" s="6"/>
      <c r="V912" t="e">
        <f>VLOOKUP(Таблица91112282710[[#This Row],[Название источника финансирования]],ТаблИстФинанс[],2,FALSE)</f>
        <v>#N/A</v>
      </c>
      <c r="W912" s="2"/>
      <c r="X912" s="14"/>
      <c r="Y912" s="13"/>
      <c r="Z912" s="13"/>
      <c r="AA912" s="13"/>
      <c r="AB912" s="13"/>
      <c r="AC912" s="17"/>
      <c r="AD912" s="17"/>
      <c r="AE912" s="20"/>
      <c r="AF912" s="20"/>
      <c r="AG912" s="6"/>
      <c r="AH912" t="e">
        <f>VLOOKUP(Таблица91112282710[[#This Row],[Название способа закупки]],ТаблСпосЗакуп[],2,FALSE)</f>
        <v>#N/A</v>
      </c>
      <c r="AI912" s="6"/>
      <c r="AJ912" t="e">
        <f>VLOOKUP(Таблица91112282710[[#This Row],[Название формы конкурентной закупки]],ТаблФормЗакуп[],2,FALSE)</f>
        <v>#N/A</v>
      </c>
      <c r="AM912" s="14"/>
      <c r="AN912" s="14"/>
      <c r="AO912" s="15"/>
      <c r="AP912" s="14"/>
      <c r="AQ912" s="14"/>
      <c r="AR912" s="14"/>
      <c r="AT912" s="2"/>
      <c r="AV912" s="6"/>
      <c r="AW912" t="e">
        <f>VLOOKUP(Таблица91112282710[[#This Row],[Название ПД1 для согласования]],ТаблПодрГазпром[],2,FALSE)</f>
        <v>#N/A</v>
      </c>
      <c r="AX912" s="6"/>
      <c r="AY912" t="e">
        <f>VLOOKUP(Таблица91112282710[[#This Row],[Название ПД2 для согласования]],ТаблПодрГазпром[],2,FALSE)</f>
        <v>#N/A</v>
      </c>
      <c r="AZ912" s="6"/>
      <c r="BA912" t="e">
        <f>VLOOKUP(Таблица91112282710[[#This Row],[Название ПД3 для согласования]],ТаблПодрГазпром[],2,FALSE)</f>
        <v>#N/A</v>
      </c>
      <c r="BB912" s="6"/>
      <c r="BC912" t="e">
        <f>VLOOKUP(Таблица91112282710[[#This Row],[Название ПД4 для согласования]],ТаблПодрГазпром[],2,FALSE)</f>
        <v>#N/A</v>
      </c>
      <c r="BD912" s="6"/>
      <c r="BE912" t="e">
        <f>VLOOKUP(Таблица91112282710[[#This Row],[Название ПД5 для согласования]],ТаблПодрГазпром[],2,FALSE)</f>
        <v>#N/A</v>
      </c>
      <c r="BF912" s="2"/>
      <c r="BG912" s="12"/>
      <c r="BH912" s="12"/>
      <c r="BI912" s="6"/>
      <c r="BJ912" t="e">
        <f>VLOOKUP(Таблица91112282710[[#This Row],[Название направления закупки]],ТаблНапрЗакуп[],2,FALSE)</f>
        <v>#N/A</v>
      </c>
      <c r="BK912" s="14"/>
      <c r="BL912" s="43" t="e">
        <f>VLOOKUP(Таблица91112282710[[#This Row],[Наименование подразделения-заявителя закупки (только для закупок ОАО "Газпром")]],ТаблПодрГазпром[],2,FALSE)</f>
        <v>#N/A</v>
      </c>
      <c r="BM912" s="14"/>
    </row>
    <row r="913" spans="1:65" x14ac:dyDescent="0.25">
      <c r="A913" s="2"/>
      <c r="B913" s="16"/>
      <c r="C913" s="6"/>
      <c r="D913" t="e">
        <f>VLOOKUP(Таблица91112282710[[#This Row],[Название документа, основания для закупки]],ТаблОснЗакуп[],2,FALSE)</f>
        <v>#N/A</v>
      </c>
      <c r="E913" s="2"/>
      <c r="F913" s="6"/>
      <c r="G913" s="41" t="e">
        <f>VLOOKUP(Таблица91112282710[[#This Row],[ Название раздела Плана]],ТаблРазделПлана4[],2,FALSE)</f>
        <v>#N/A</v>
      </c>
      <c r="H913" s="14"/>
      <c r="I913" s="14"/>
      <c r="J913" s="17"/>
      <c r="K913" s="17"/>
      <c r="L913" s="52"/>
      <c r="M913" s="51" t="e">
        <f>VLOOKUP(Таблица91112282710[[#This Row],[Предмет закупки для учета исключений  в годовом объеме закупок (Код исключения СМСП)]],ТаблИсключ,2,FALSE)</f>
        <v>#N/A</v>
      </c>
      <c r="N913" s="20"/>
      <c r="O913" s="12"/>
      <c r="P913" s="37"/>
      <c r="Q913" s="12"/>
      <c r="R913" s="12"/>
      <c r="S913" s="12"/>
      <c r="T913" s="16" t="e">
        <f>VLOOKUP(Таблица91112282710[[#This Row],[Ставка НДС]],ТаблицаСтавкиНДС[],2,FALSE)</f>
        <v>#N/A</v>
      </c>
      <c r="U913" s="6"/>
      <c r="V913" t="e">
        <f>VLOOKUP(Таблица91112282710[[#This Row],[Название источника финансирования]],ТаблИстФинанс[],2,FALSE)</f>
        <v>#N/A</v>
      </c>
      <c r="W913" s="2"/>
      <c r="X913" s="14"/>
      <c r="Y913" s="13"/>
      <c r="Z913" s="13"/>
      <c r="AA913" s="13"/>
      <c r="AB913" s="13"/>
      <c r="AC913" s="17"/>
      <c r="AD913" s="17"/>
      <c r="AE913" s="20"/>
      <c r="AF913" s="20"/>
      <c r="AG913" s="6"/>
      <c r="AH913" t="e">
        <f>VLOOKUP(Таблица91112282710[[#This Row],[Название способа закупки]],ТаблСпосЗакуп[],2,FALSE)</f>
        <v>#N/A</v>
      </c>
      <c r="AI913" s="6"/>
      <c r="AJ913" t="e">
        <f>VLOOKUP(Таблица91112282710[[#This Row],[Название формы конкурентной закупки]],ТаблФормЗакуп[],2,FALSE)</f>
        <v>#N/A</v>
      </c>
      <c r="AM913" s="14"/>
      <c r="AN913" s="14"/>
      <c r="AO913" s="15"/>
      <c r="AP913" s="14"/>
      <c r="AQ913" s="14"/>
      <c r="AR913" s="14"/>
      <c r="AT913" s="2"/>
      <c r="AV913" s="6"/>
      <c r="AW913" t="e">
        <f>VLOOKUP(Таблица91112282710[[#This Row],[Название ПД1 для согласования]],ТаблПодрГазпром[],2,FALSE)</f>
        <v>#N/A</v>
      </c>
      <c r="AX913" s="6"/>
      <c r="AY913" t="e">
        <f>VLOOKUP(Таблица91112282710[[#This Row],[Название ПД2 для согласования]],ТаблПодрГазпром[],2,FALSE)</f>
        <v>#N/A</v>
      </c>
      <c r="AZ913" s="6"/>
      <c r="BA913" t="e">
        <f>VLOOKUP(Таблица91112282710[[#This Row],[Название ПД3 для согласования]],ТаблПодрГазпром[],2,FALSE)</f>
        <v>#N/A</v>
      </c>
      <c r="BB913" s="6"/>
      <c r="BC913" t="e">
        <f>VLOOKUP(Таблица91112282710[[#This Row],[Название ПД4 для согласования]],ТаблПодрГазпром[],2,FALSE)</f>
        <v>#N/A</v>
      </c>
      <c r="BD913" s="6"/>
      <c r="BE913" t="e">
        <f>VLOOKUP(Таблица91112282710[[#This Row],[Название ПД5 для согласования]],ТаблПодрГазпром[],2,FALSE)</f>
        <v>#N/A</v>
      </c>
      <c r="BF913" s="2"/>
      <c r="BG913" s="12"/>
      <c r="BH913" s="12"/>
      <c r="BI913" s="6"/>
      <c r="BJ913" t="e">
        <f>VLOOKUP(Таблица91112282710[[#This Row],[Название направления закупки]],ТаблНапрЗакуп[],2,FALSE)</f>
        <v>#N/A</v>
      </c>
      <c r="BK913" s="14"/>
      <c r="BL913" s="44" t="e">
        <f>VLOOKUP(Таблица91112282710[[#This Row],[Наименование подразделения-заявителя закупки (только для закупок ОАО "Газпром")]],ТаблПодрГазпром[],2,FALSE)</f>
        <v>#N/A</v>
      </c>
      <c r="BM913" s="14"/>
    </row>
    <row r="914" spans="1:65" x14ac:dyDescent="0.25">
      <c r="A914" s="2"/>
      <c r="B914" s="16"/>
      <c r="C914" s="6"/>
      <c r="D914" t="e">
        <f>VLOOKUP(Таблица91112282710[[#This Row],[Название документа, основания для закупки]],ТаблОснЗакуп[],2,FALSE)</f>
        <v>#N/A</v>
      </c>
      <c r="E914" s="2"/>
      <c r="F914" s="6"/>
      <c r="G914" s="41" t="e">
        <f>VLOOKUP(Таблица91112282710[[#This Row],[ Название раздела Плана]],ТаблРазделПлана4[],2,FALSE)</f>
        <v>#N/A</v>
      </c>
      <c r="H914" s="14"/>
      <c r="I914" s="14"/>
      <c r="J914" s="17"/>
      <c r="K914" s="17"/>
      <c r="L914" s="52"/>
      <c r="M914" s="51" t="e">
        <f>VLOOKUP(Таблица91112282710[[#This Row],[Предмет закупки для учета исключений  в годовом объеме закупок (Код исключения СМСП)]],ТаблИсключ,2,FALSE)</f>
        <v>#N/A</v>
      </c>
      <c r="N914" s="20"/>
      <c r="O914" s="12"/>
      <c r="P914" s="37"/>
      <c r="Q914" s="12"/>
      <c r="R914" s="12"/>
      <c r="S914" s="12"/>
      <c r="T914" s="16" t="e">
        <f>VLOOKUP(Таблица91112282710[[#This Row],[Ставка НДС]],ТаблицаСтавкиНДС[],2,FALSE)</f>
        <v>#N/A</v>
      </c>
      <c r="U914" s="6"/>
      <c r="V914" t="e">
        <f>VLOOKUP(Таблица91112282710[[#This Row],[Название источника финансирования]],ТаблИстФинанс[],2,FALSE)</f>
        <v>#N/A</v>
      </c>
      <c r="W914" s="2"/>
      <c r="X914" s="14"/>
      <c r="Y914" s="13"/>
      <c r="Z914" s="13"/>
      <c r="AA914" s="13"/>
      <c r="AB914" s="13"/>
      <c r="AC914" s="17"/>
      <c r="AD914" s="17"/>
      <c r="AE914" s="20"/>
      <c r="AF914" s="20"/>
      <c r="AG914" s="6"/>
      <c r="AH914" t="e">
        <f>VLOOKUP(Таблица91112282710[[#This Row],[Название способа закупки]],ТаблСпосЗакуп[],2,FALSE)</f>
        <v>#N/A</v>
      </c>
      <c r="AI914" s="6"/>
      <c r="AJ914" t="e">
        <f>VLOOKUP(Таблица91112282710[[#This Row],[Название формы конкурентной закупки]],ТаблФормЗакуп[],2,FALSE)</f>
        <v>#N/A</v>
      </c>
      <c r="AM914" s="14"/>
      <c r="AN914" s="14"/>
      <c r="AO914" s="15"/>
      <c r="AP914" s="14"/>
      <c r="AQ914" s="14"/>
      <c r="AR914" s="14"/>
      <c r="AT914" s="2"/>
      <c r="AV914" s="6"/>
      <c r="AW914" t="e">
        <f>VLOOKUP(Таблица91112282710[[#This Row],[Название ПД1 для согласования]],ТаблПодрГазпром[],2,FALSE)</f>
        <v>#N/A</v>
      </c>
      <c r="AX914" s="6"/>
      <c r="AY914" t="e">
        <f>VLOOKUP(Таблица91112282710[[#This Row],[Название ПД2 для согласования]],ТаблПодрГазпром[],2,FALSE)</f>
        <v>#N/A</v>
      </c>
      <c r="AZ914" s="6"/>
      <c r="BA914" t="e">
        <f>VLOOKUP(Таблица91112282710[[#This Row],[Название ПД3 для согласования]],ТаблПодрГазпром[],2,FALSE)</f>
        <v>#N/A</v>
      </c>
      <c r="BB914" s="6"/>
      <c r="BC914" t="e">
        <f>VLOOKUP(Таблица91112282710[[#This Row],[Название ПД4 для согласования]],ТаблПодрГазпром[],2,FALSE)</f>
        <v>#N/A</v>
      </c>
      <c r="BD914" s="6"/>
      <c r="BE914" t="e">
        <f>VLOOKUP(Таблица91112282710[[#This Row],[Название ПД5 для согласования]],ТаблПодрГазпром[],2,FALSE)</f>
        <v>#N/A</v>
      </c>
      <c r="BF914" s="2"/>
      <c r="BG914" s="12"/>
      <c r="BH914" s="12"/>
      <c r="BI914" s="6"/>
      <c r="BJ914" t="e">
        <f>VLOOKUP(Таблица91112282710[[#This Row],[Название направления закупки]],ТаблНапрЗакуп[],2,FALSE)</f>
        <v>#N/A</v>
      </c>
      <c r="BK914" s="14"/>
      <c r="BL914" s="43" t="e">
        <f>VLOOKUP(Таблица91112282710[[#This Row],[Наименование подразделения-заявителя закупки (только для закупок ОАО "Газпром")]],ТаблПодрГазпром[],2,FALSE)</f>
        <v>#N/A</v>
      </c>
      <c r="BM914" s="14"/>
    </row>
    <row r="915" spans="1:65" x14ac:dyDescent="0.25">
      <c r="A915" s="2"/>
      <c r="B915" s="16"/>
      <c r="C915" s="6"/>
      <c r="D915" t="e">
        <f>VLOOKUP(Таблица91112282710[[#This Row],[Название документа, основания для закупки]],ТаблОснЗакуп[],2,FALSE)</f>
        <v>#N/A</v>
      </c>
      <c r="E915" s="2"/>
      <c r="F915" s="6"/>
      <c r="G915" s="41" t="e">
        <f>VLOOKUP(Таблица91112282710[[#This Row],[ Название раздела Плана]],ТаблРазделПлана4[],2,FALSE)</f>
        <v>#N/A</v>
      </c>
      <c r="H915" s="14"/>
      <c r="I915" s="14"/>
      <c r="J915" s="17"/>
      <c r="K915" s="17"/>
      <c r="L915" s="52"/>
      <c r="M915" s="51" t="e">
        <f>VLOOKUP(Таблица91112282710[[#This Row],[Предмет закупки для учета исключений  в годовом объеме закупок (Код исключения СМСП)]],ТаблИсключ,2,FALSE)</f>
        <v>#N/A</v>
      </c>
      <c r="N915" s="20"/>
      <c r="O915" s="12"/>
      <c r="P915" s="37"/>
      <c r="Q915" s="12"/>
      <c r="R915" s="12"/>
      <c r="S915" s="12"/>
      <c r="T915" s="16" t="e">
        <f>VLOOKUP(Таблица91112282710[[#This Row],[Ставка НДС]],ТаблицаСтавкиНДС[],2,FALSE)</f>
        <v>#N/A</v>
      </c>
      <c r="U915" s="6"/>
      <c r="V915" t="e">
        <f>VLOOKUP(Таблица91112282710[[#This Row],[Название источника финансирования]],ТаблИстФинанс[],2,FALSE)</f>
        <v>#N/A</v>
      </c>
      <c r="W915" s="2"/>
      <c r="X915" s="14"/>
      <c r="Y915" s="13"/>
      <c r="Z915" s="13"/>
      <c r="AA915" s="13"/>
      <c r="AB915" s="13"/>
      <c r="AC915" s="17"/>
      <c r="AD915" s="17"/>
      <c r="AE915" s="20"/>
      <c r="AF915" s="20"/>
      <c r="AG915" s="6"/>
      <c r="AH915" t="e">
        <f>VLOOKUP(Таблица91112282710[[#This Row],[Название способа закупки]],ТаблСпосЗакуп[],2,FALSE)</f>
        <v>#N/A</v>
      </c>
      <c r="AI915" s="6"/>
      <c r="AJ915" t="e">
        <f>VLOOKUP(Таблица91112282710[[#This Row],[Название формы конкурентной закупки]],ТаблФормЗакуп[],2,FALSE)</f>
        <v>#N/A</v>
      </c>
      <c r="AM915" s="14"/>
      <c r="AN915" s="14"/>
      <c r="AO915" s="15"/>
      <c r="AP915" s="14"/>
      <c r="AQ915" s="14"/>
      <c r="AR915" s="14"/>
      <c r="AT915" s="2"/>
      <c r="AV915" s="6"/>
      <c r="AW915" t="e">
        <f>VLOOKUP(Таблица91112282710[[#This Row],[Название ПД1 для согласования]],ТаблПодрГазпром[],2,FALSE)</f>
        <v>#N/A</v>
      </c>
      <c r="AX915" s="6"/>
      <c r="AY915" t="e">
        <f>VLOOKUP(Таблица91112282710[[#This Row],[Название ПД2 для согласования]],ТаблПодрГазпром[],2,FALSE)</f>
        <v>#N/A</v>
      </c>
      <c r="AZ915" s="6"/>
      <c r="BA915" t="e">
        <f>VLOOKUP(Таблица91112282710[[#This Row],[Название ПД3 для согласования]],ТаблПодрГазпром[],2,FALSE)</f>
        <v>#N/A</v>
      </c>
      <c r="BB915" s="6"/>
      <c r="BC915" t="e">
        <f>VLOOKUP(Таблица91112282710[[#This Row],[Название ПД4 для согласования]],ТаблПодрГазпром[],2,FALSE)</f>
        <v>#N/A</v>
      </c>
      <c r="BD915" s="6"/>
      <c r="BE915" t="e">
        <f>VLOOKUP(Таблица91112282710[[#This Row],[Название ПД5 для согласования]],ТаблПодрГазпром[],2,FALSE)</f>
        <v>#N/A</v>
      </c>
      <c r="BF915" s="2"/>
      <c r="BG915" s="12"/>
      <c r="BH915" s="12"/>
      <c r="BI915" s="6"/>
      <c r="BJ915" t="e">
        <f>VLOOKUP(Таблица91112282710[[#This Row],[Название направления закупки]],ТаблНапрЗакуп[],2,FALSE)</f>
        <v>#N/A</v>
      </c>
      <c r="BK915" s="14"/>
      <c r="BL915" s="44" t="e">
        <f>VLOOKUP(Таблица91112282710[[#This Row],[Наименование подразделения-заявителя закупки (только для закупок ОАО "Газпром")]],ТаблПодрГазпром[],2,FALSE)</f>
        <v>#N/A</v>
      </c>
      <c r="BM915" s="14"/>
    </row>
    <row r="916" spans="1:65" x14ac:dyDescent="0.25">
      <c r="A916" s="2"/>
      <c r="B916" s="16"/>
      <c r="C916" s="6"/>
      <c r="D916" t="e">
        <f>VLOOKUP(Таблица91112282710[[#This Row],[Название документа, основания для закупки]],ТаблОснЗакуп[],2,FALSE)</f>
        <v>#N/A</v>
      </c>
      <c r="E916" s="2"/>
      <c r="F916" s="6"/>
      <c r="G916" s="41" t="e">
        <f>VLOOKUP(Таблица91112282710[[#This Row],[ Название раздела Плана]],ТаблРазделПлана4[],2,FALSE)</f>
        <v>#N/A</v>
      </c>
      <c r="H916" s="14"/>
      <c r="I916" s="14"/>
      <c r="J916" s="17"/>
      <c r="K916" s="17"/>
      <c r="L916" s="52"/>
      <c r="M916" s="51" t="e">
        <f>VLOOKUP(Таблица91112282710[[#This Row],[Предмет закупки для учета исключений  в годовом объеме закупок (Код исключения СМСП)]],ТаблИсключ,2,FALSE)</f>
        <v>#N/A</v>
      </c>
      <c r="N916" s="20"/>
      <c r="O916" s="12"/>
      <c r="P916" s="37"/>
      <c r="Q916" s="12"/>
      <c r="R916" s="12"/>
      <c r="S916" s="12"/>
      <c r="T916" s="16" t="e">
        <f>VLOOKUP(Таблица91112282710[[#This Row],[Ставка НДС]],ТаблицаСтавкиНДС[],2,FALSE)</f>
        <v>#N/A</v>
      </c>
      <c r="U916" s="6"/>
      <c r="V916" t="e">
        <f>VLOOKUP(Таблица91112282710[[#This Row],[Название источника финансирования]],ТаблИстФинанс[],2,FALSE)</f>
        <v>#N/A</v>
      </c>
      <c r="W916" s="2"/>
      <c r="X916" s="14"/>
      <c r="Y916" s="13"/>
      <c r="Z916" s="13"/>
      <c r="AA916" s="13"/>
      <c r="AB916" s="13"/>
      <c r="AC916" s="17"/>
      <c r="AD916" s="17"/>
      <c r="AE916" s="20"/>
      <c r="AF916" s="20"/>
      <c r="AG916" s="6"/>
      <c r="AH916" t="e">
        <f>VLOOKUP(Таблица91112282710[[#This Row],[Название способа закупки]],ТаблСпосЗакуп[],2,FALSE)</f>
        <v>#N/A</v>
      </c>
      <c r="AI916" s="6"/>
      <c r="AJ916" t="e">
        <f>VLOOKUP(Таблица91112282710[[#This Row],[Название формы конкурентной закупки]],ТаблФормЗакуп[],2,FALSE)</f>
        <v>#N/A</v>
      </c>
      <c r="AM916" s="14"/>
      <c r="AN916" s="14"/>
      <c r="AO916" s="15"/>
      <c r="AP916" s="14"/>
      <c r="AQ916" s="14"/>
      <c r="AR916" s="14"/>
      <c r="AT916" s="2"/>
      <c r="AV916" s="6"/>
      <c r="AW916" t="e">
        <f>VLOOKUP(Таблица91112282710[[#This Row],[Название ПД1 для согласования]],ТаблПодрГазпром[],2,FALSE)</f>
        <v>#N/A</v>
      </c>
      <c r="AX916" s="6"/>
      <c r="AY916" t="e">
        <f>VLOOKUP(Таблица91112282710[[#This Row],[Название ПД2 для согласования]],ТаблПодрГазпром[],2,FALSE)</f>
        <v>#N/A</v>
      </c>
      <c r="AZ916" s="6"/>
      <c r="BA916" t="e">
        <f>VLOOKUP(Таблица91112282710[[#This Row],[Название ПД3 для согласования]],ТаблПодрГазпром[],2,FALSE)</f>
        <v>#N/A</v>
      </c>
      <c r="BB916" s="6"/>
      <c r="BC916" t="e">
        <f>VLOOKUP(Таблица91112282710[[#This Row],[Название ПД4 для согласования]],ТаблПодрГазпром[],2,FALSE)</f>
        <v>#N/A</v>
      </c>
      <c r="BD916" s="6"/>
      <c r="BE916" t="e">
        <f>VLOOKUP(Таблица91112282710[[#This Row],[Название ПД5 для согласования]],ТаблПодрГазпром[],2,FALSE)</f>
        <v>#N/A</v>
      </c>
      <c r="BF916" s="2"/>
      <c r="BG916" s="12"/>
      <c r="BH916" s="12"/>
      <c r="BI916" s="6"/>
      <c r="BJ916" t="e">
        <f>VLOOKUP(Таблица91112282710[[#This Row],[Название направления закупки]],ТаблНапрЗакуп[],2,FALSE)</f>
        <v>#N/A</v>
      </c>
      <c r="BK916" s="14"/>
      <c r="BL916" s="43" t="e">
        <f>VLOOKUP(Таблица91112282710[[#This Row],[Наименование подразделения-заявителя закупки (только для закупок ОАО "Газпром")]],ТаблПодрГазпром[],2,FALSE)</f>
        <v>#N/A</v>
      </c>
      <c r="BM916" s="14"/>
    </row>
    <row r="917" spans="1:65" x14ac:dyDescent="0.25">
      <c r="A917" s="2"/>
      <c r="B917" s="16"/>
      <c r="C917" s="6"/>
      <c r="D917" t="e">
        <f>VLOOKUP(Таблица91112282710[[#This Row],[Название документа, основания для закупки]],ТаблОснЗакуп[],2,FALSE)</f>
        <v>#N/A</v>
      </c>
      <c r="E917" s="2"/>
      <c r="F917" s="6"/>
      <c r="G917" s="41" t="e">
        <f>VLOOKUP(Таблица91112282710[[#This Row],[ Название раздела Плана]],ТаблРазделПлана4[],2,FALSE)</f>
        <v>#N/A</v>
      </c>
      <c r="H917" s="14"/>
      <c r="I917" s="14"/>
      <c r="J917" s="17"/>
      <c r="K917" s="17"/>
      <c r="L917" s="52"/>
      <c r="M917" s="51" t="e">
        <f>VLOOKUP(Таблица91112282710[[#This Row],[Предмет закупки для учета исключений  в годовом объеме закупок (Код исключения СМСП)]],ТаблИсключ,2,FALSE)</f>
        <v>#N/A</v>
      </c>
      <c r="N917" s="20"/>
      <c r="O917" s="12"/>
      <c r="P917" s="37"/>
      <c r="Q917" s="12"/>
      <c r="R917" s="12"/>
      <c r="S917" s="12"/>
      <c r="T917" s="16" t="e">
        <f>VLOOKUP(Таблица91112282710[[#This Row],[Ставка НДС]],ТаблицаСтавкиНДС[],2,FALSE)</f>
        <v>#N/A</v>
      </c>
      <c r="U917" s="6"/>
      <c r="V917" t="e">
        <f>VLOOKUP(Таблица91112282710[[#This Row],[Название источника финансирования]],ТаблИстФинанс[],2,FALSE)</f>
        <v>#N/A</v>
      </c>
      <c r="W917" s="2"/>
      <c r="X917" s="14"/>
      <c r="Y917" s="13"/>
      <c r="Z917" s="13"/>
      <c r="AA917" s="13"/>
      <c r="AB917" s="13"/>
      <c r="AC917" s="17"/>
      <c r="AD917" s="17"/>
      <c r="AE917" s="20"/>
      <c r="AF917" s="20"/>
      <c r="AG917" s="6"/>
      <c r="AH917" t="e">
        <f>VLOOKUP(Таблица91112282710[[#This Row],[Название способа закупки]],ТаблСпосЗакуп[],2,FALSE)</f>
        <v>#N/A</v>
      </c>
      <c r="AI917" s="6"/>
      <c r="AJ917" t="e">
        <f>VLOOKUP(Таблица91112282710[[#This Row],[Название формы конкурентной закупки]],ТаблФормЗакуп[],2,FALSE)</f>
        <v>#N/A</v>
      </c>
      <c r="AM917" s="14"/>
      <c r="AN917" s="14"/>
      <c r="AO917" s="15"/>
      <c r="AP917" s="14"/>
      <c r="AQ917" s="14"/>
      <c r="AR917" s="14"/>
      <c r="AT917" s="2"/>
      <c r="AV917" s="6"/>
      <c r="AW917" t="e">
        <f>VLOOKUP(Таблица91112282710[[#This Row],[Название ПД1 для согласования]],ТаблПодрГазпром[],2,FALSE)</f>
        <v>#N/A</v>
      </c>
      <c r="AX917" s="6"/>
      <c r="AY917" t="e">
        <f>VLOOKUP(Таблица91112282710[[#This Row],[Название ПД2 для согласования]],ТаблПодрГазпром[],2,FALSE)</f>
        <v>#N/A</v>
      </c>
      <c r="AZ917" s="6"/>
      <c r="BA917" t="e">
        <f>VLOOKUP(Таблица91112282710[[#This Row],[Название ПД3 для согласования]],ТаблПодрГазпром[],2,FALSE)</f>
        <v>#N/A</v>
      </c>
      <c r="BB917" s="6"/>
      <c r="BC917" t="e">
        <f>VLOOKUP(Таблица91112282710[[#This Row],[Название ПД4 для согласования]],ТаблПодрГазпром[],2,FALSE)</f>
        <v>#N/A</v>
      </c>
      <c r="BD917" s="6"/>
      <c r="BE917" t="e">
        <f>VLOOKUP(Таблица91112282710[[#This Row],[Название ПД5 для согласования]],ТаблПодрГазпром[],2,FALSE)</f>
        <v>#N/A</v>
      </c>
      <c r="BF917" s="2"/>
      <c r="BG917" s="12"/>
      <c r="BH917" s="12"/>
      <c r="BI917" s="6"/>
      <c r="BJ917" t="e">
        <f>VLOOKUP(Таблица91112282710[[#This Row],[Название направления закупки]],ТаблНапрЗакуп[],2,FALSE)</f>
        <v>#N/A</v>
      </c>
      <c r="BK917" s="14"/>
      <c r="BL917" s="44" t="e">
        <f>VLOOKUP(Таблица91112282710[[#This Row],[Наименование подразделения-заявителя закупки (только для закупок ОАО "Газпром")]],ТаблПодрГазпром[],2,FALSE)</f>
        <v>#N/A</v>
      </c>
      <c r="BM917" s="14"/>
    </row>
    <row r="918" spans="1:65" x14ac:dyDescent="0.25">
      <c r="A918" s="2"/>
      <c r="B918" s="16"/>
      <c r="C918" s="6"/>
      <c r="D918" t="e">
        <f>VLOOKUP(Таблица91112282710[[#This Row],[Название документа, основания для закупки]],ТаблОснЗакуп[],2,FALSE)</f>
        <v>#N/A</v>
      </c>
      <c r="E918" s="2"/>
      <c r="F918" s="6"/>
      <c r="G918" s="41" t="e">
        <f>VLOOKUP(Таблица91112282710[[#This Row],[ Название раздела Плана]],ТаблРазделПлана4[],2,FALSE)</f>
        <v>#N/A</v>
      </c>
      <c r="H918" s="14"/>
      <c r="I918" s="14"/>
      <c r="J918" s="17"/>
      <c r="K918" s="17"/>
      <c r="L918" s="52"/>
      <c r="M918" s="51" t="e">
        <f>VLOOKUP(Таблица91112282710[[#This Row],[Предмет закупки для учета исключений  в годовом объеме закупок (Код исключения СМСП)]],ТаблИсключ,2,FALSE)</f>
        <v>#N/A</v>
      </c>
      <c r="N918" s="20"/>
      <c r="O918" s="12"/>
      <c r="P918" s="37"/>
      <c r="Q918" s="12"/>
      <c r="R918" s="12"/>
      <c r="S918" s="12"/>
      <c r="T918" s="16" t="e">
        <f>VLOOKUP(Таблица91112282710[[#This Row],[Ставка НДС]],ТаблицаСтавкиНДС[],2,FALSE)</f>
        <v>#N/A</v>
      </c>
      <c r="U918" s="6"/>
      <c r="V918" t="e">
        <f>VLOOKUP(Таблица91112282710[[#This Row],[Название источника финансирования]],ТаблИстФинанс[],2,FALSE)</f>
        <v>#N/A</v>
      </c>
      <c r="W918" s="2"/>
      <c r="X918" s="14"/>
      <c r="Y918" s="13"/>
      <c r="Z918" s="13"/>
      <c r="AA918" s="13"/>
      <c r="AB918" s="13"/>
      <c r="AC918" s="17"/>
      <c r="AD918" s="17"/>
      <c r="AE918" s="20"/>
      <c r="AF918" s="20"/>
      <c r="AG918" s="6"/>
      <c r="AH918" t="e">
        <f>VLOOKUP(Таблица91112282710[[#This Row],[Название способа закупки]],ТаблСпосЗакуп[],2,FALSE)</f>
        <v>#N/A</v>
      </c>
      <c r="AI918" s="6"/>
      <c r="AJ918" t="e">
        <f>VLOOKUP(Таблица91112282710[[#This Row],[Название формы конкурентной закупки]],ТаблФормЗакуп[],2,FALSE)</f>
        <v>#N/A</v>
      </c>
      <c r="AM918" s="14"/>
      <c r="AN918" s="14"/>
      <c r="AO918" s="15"/>
      <c r="AP918" s="14"/>
      <c r="AQ918" s="14"/>
      <c r="AR918" s="14"/>
      <c r="AT918" s="2"/>
      <c r="AV918" s="6"/>
      <c r="AW918" t="e">
        <f>VLOOKUP(Таблица91112282710[[#This Row],[Название ПД1 для согласования]],ТаблПодрГазпром[],2,FALSE)</f>
        <v>#N/A</v>
      </c>
      <c r="AX918" s="6"/>
      <c r="AY918" t="e">
        <f>VLOOKUP(Таблица91112282710[[#This Row],[Название ПД2 для согласования]],ТаблПодрГазпром[],2,FALSE)</f>
        <v>#N/A</v>
      </c>
      <c r="AZ918" s="6"/>
      <c r="BA918" t="e">
        <f>VLOOKUP(Таблица91112282710[[#This Row],[Название ПД3 для согласования]],ТаблПодрГазпром[],2,FALSE)</f>
        <v>#N/A</v>
      </c>
      <c r="BB918" s="6"/>
      <c r="BC918" t="e">
        <f>VLOOKUP(Таблица91112282710[[#This Row],[Название ПД4 для согласования]],ТаблПодрГазпром[],2,FALSE)</f>
        <v>#N/A</v>
      </c>
      <c r="BD918" s="6"/>
      <c r="BE918" t="e">
        <f>VLOOKUP(Таблица91112282710[[#This Row],[Название ПД5 для согласования]],ТаблПодрГазпром[],2,FALSE)</f>
        <v>#N/A</v>
      </c>
      <c r="BF918" s="2"/>
      <c r="BG918" s="12"/>
      <c r="BH918" s="12"/>
      <c r="BI918" s="6"/>
      <c r="BJ918" t="e">
        <f>VLOOKUP(Таблица91112282710[[#This Row],[Название направления закупки]],ТаблНапрЗакуп[],2,FALSE)</f>
        <v>#N/A</v>
      </c>
      <c r="BK918" s="14"/>
      <c r="BL918" s="43" t="e">
        <f>VLOOKUP(Таблица91112282710[[#This Row],[Наименование подразделения-заявителя закупки (только для закупок ОАО "Газпром")]],ТаблПодрГазпром[],2,FALSE)</f>
        <v>#N/A</v>
      </c>
      <c r="BM918" s="14"/>
    </row>
    <row r="919" spans="1:65" x14ac:dyDescent="0.25">
      <c r="A919" s="2"/>
      <c r="B919" s="16"/>
      <c r="C919" s="6"/>
      <c r="D919" t="e">
        <f>VLOOKUP(Таблица91112282710[[#This Row],[Название документа, основания для закупки]],ТаблОснЗакуп[],2,FALSE)</f>
        <v>#N/A</v>
      </c>
      <c r="E919" s="2"/>
      <c r="F919" s="6"/>
      <c r="G919" s="41" t="e">
        <f>VLOOKUP(Таблица91112282710[[#This Row],[ Название раздела Плана]],ТаблРазделПлана4[],2,FALSE)</f>
        <v>#N/A</v>
      </c>
      <c r="H919" s="14"/>
      <c r="I919" s="14"/>
      <c r="J919" s="17"/>
      <c r="K919" s="17"/>
      <c r="L919" s="52"/>
      <c r="M919" s="51" t="e">
        <f>VLOOKUP(Таблица91112282710[[#This Row],[Предмет закупки для учета исключений  в годовом объеме закупок (Код исключения СМСП)]],ТаблИсключ,2,FALSE)</f>
        <v>#N/A</v>
      </c>
      <c r="N919" s="20"/>
      <c r="O919" s="12"/>
      <c r="P919" s="37"/>
      <c r="Q919" s="12"/>
      <c r="R919" s="12"/>
      <c r="S919" s="12"/>
      <c r="T919" s="16" t="e">
        <f>VLOOKUP(Таблица91112282710[[#This Row],[Ставка НДС]],ТаблицаСтавкиНДС[],2,FALSE)</f>
        <v>#N/A</v>
      </c>
      <c r="U919" s="6"/>
      <c r="V919" t="e">
        <f>VLOOKUP(Таблица91112282710[[#This Row],[Название источника финансирования]],ТаблИстФинанс[],2,FALSE)</f>
        <v>#N/A</v>
      </c>
      <c r="W919" s="2"/>
      <c r="X919" s="14"/>
      <c r="Y919" s="13"/>
      <c r="Z919" s="13"/>
      <c r="AA919" s="13"/>
      <c r="AB919" s="13"/>
      <c r="AC919" s="17"/>
      <c r="AD919" s="17"/>
      <c r="AE919" s="20"/>
      <c r="AF919" s="20"/>
      <c r="AG919" s="6"/>
      <c r="AH919" t="e">
        <f>VLOOKUP(Таблица91112282710[[#This Row],[Название способа закупки]],ТаблСпосЗакуп[],2,FALSE)</f>
        <v>#N/A</v>
      </c>
      <c r="AI919" s="6"/>
      <c r="AJ919" t="e">
        <f>VLOOKUP(Таблица91112282710[[#This Row],[Название формы конкурентной закупки]],ТаблФормЗакуп[],2,FALSE)</f>
        <v>#N/A</v>
      </c>
      <c r="AM919" s="14"/>
      <c r="AN919" s="14"/>
      <c r="AO919" s="15"/>
      <c r="AP919" s="14"/>
      <c r="AQ919" s="14"/>
      <c r="AR919" s="14"/>
      <c r="AT919" s="2"/>
      <c r="AV919" s="6"/>
      <c r="AW919" t="e">
        <f>VLOOKUP(Таблица91112282710[[#This Row],[Название ПД1 для согласования]],ТаблПодрГазпром[],2,FALSE)</f>
        <v>#N/A</v>
      </c>
      <c r="AX919" s="6"/>
      <c r="AY919" t="e">
        <f>VLOOKUP(Таблица91112282710[[#This Row],[Название ПД2 для согласования]],ТаблПодрГазпром[],2,FALSE)</f>
        <v>#N/A</v>
      </c>
      <c r="AZ919" s="6"/>
      <c r="BA919" t="e">
        <f>VLOOKUP(Таблица91112282710[[#This Row],[Название ПД3 для согласования]],ТаблПодрГазпром[],2,FALSE)</f>
        <v>#N/A</v>
      </c>
      <c r="BB919" s="6"/>
      <c r="BC919" t="e">
        <f>VLOOKUP(Таблица91112282710[[#This Row],[Название ПД4 для согласования]],ТаблПодрГазпром[],2,FALSE)</f>
        <v>#N/A</v>
      </c>
      <c r="BD919" s="6"/>
      <c r="BE919" t="e">
        <f>VLOOKUP(Таблица91112282710[[#This Row],[Название ПД5 для согласования]],ТаблПодрГазпром[],2,FALSE)</f>
        <v>#N/A</v>
      </c>
      <c r="BF919" s="2"/>
      <c r="BG919" s="12"/>
      <c r="BH919" s="12"/>
      <c r="BI919" s="6"/>
      <c r="BJ919" t="e">
        <f>VLOOKUP(Таблица91112282710[[#This Row],[Название направления закупки]],ТаблНапрЗакуп[],2,FALSE)</f>
        <v>#N/A</v>
      </c>
      <c r="BK919" s="14"/>
      <c r="BL919" s="44" t="e">
        <f>VLOOKUP(Таблица91112282710[[#This Row],[Наименование подразделения-заявителя закупки (только для закупок ОАО "Газпром")]],ТаблПодрГазпром[],2,FALSE)</f>
        <v>#N/A</v>
      </c>
      <c r="BM919" s="14"/>
    </row>
    <row r="920" spans="1:65" x14ac:dyDescent="0.25">
      <c r="A920" s="2"/>
      <c r="B920" s="16"/>
      <c r="C920" s="6"/>
      <c r="D920" t="e">
        <f>VLOOKUP(Таблица91112282710[[#This Row],[Название документа, основания для закупки]],ТаблОснЗакуп[],2,FALSE)</f>
        <v>#N/A</v>
      </c>
      <c r="E920" s="2"/>
      <c r="F920" s="6"/>
      <c r="G920" s="41" t="e">
        <f>VLOOKUP(Таблица91112282710[[#This Row],[ Название раздела Плана]],ТаблРазделПлана4[],2,FALSE)</f>
        <v>#N/A</v>
      </c>
      <c r="H920" s="14"/>
      <c r="I920" s="14"/>
      <c r="J920" s="17"/>
      <c r="K920" s="17"/>
      <c r="L920" s="52"/>
      <c r="M920" s="51" t="e">
        <f>VLOOKUP(Таблица91112282710[[#This Row],[Предмет закупки для учета исключений  в годовом объеме закупок (Код исключения СМСП)]],ТаблИсключ,2,FALSE)</f>
        <v>#N/A</v>
      </c>
      <c r="N920" s="20"/>
      <c r="O920" s="12"/>
      <c r="P920" s="37"/>
      <c r="Q920" s="12"/>
      <c r="R920" s="12"/>
      <c r="S920" s="12"/>
      <c r="T920" s="16" t="e">
        <f>VLOOKUP(Таблица91112282710[[#This Row],[Ставка НДС]],ТаблицаСтавкиНДС[],2,FALSE)</f>
        <v>#N/A</v>
      </c>
      <c r="U920" s="6"/>
      <c r="V920" t="e">
        <f>VLOOKUP(Таблица91112282710[[#This Row],[Название источника финансирования]],ТаблИстФинанс[],2,FALSE)</f>
        <v>#N/A</v>
      </c>
      <c r="W920" s="2"/>
      <c r="X920" s="14"/>
      <c r="Y920" s="13"/>
      <c r="Z920" s="13"/>
      <c r="AA920" s="13"/>
      <c r="AB920" s="13"/>
      <c r="AC920" s="17"/>
      <c r="AD920" s="17"/>
      <c r="AE920" s="20"/>
      <c r="AF920" s="20"/>
      <c r="AG920" s="6"/>
      <c r="AH920" t="e">
        <f>VLOOKUP(Таблица91112282710[[#This Row],[Название способа закупки]],ТаблСпосЗакуп[],2,FALSE)</f>
        <v>#N/A</v>
      </c>
      <c r="AI920" s="6"/>
      <c r="AJ920" t="e">
        <f>VLOOKUP(Таблица91112282710[[#This Row],[Название формы конкурентной закупки]],ТаблФормЗакуп[],2,FALSE)</f>
        <v>#N/A</v>
      </c>
      <c r="AM920" s="14"/>
      <c r="AN920" s="14"/>
      <c r="AO920" s="15"/>
      <c r="AP920" s="14"/>
      <c r="AQ920" s="14"/>
      <c r="AR920" s="14"/>
      <c r="AT920" s="2"/>
      <c r="AV920" s="6"/>
      <c r="AW920" t="e">
        <f>VLOOKUP(Таблица91112282710[[#This Row],[Название ПД1 для согласования]],ТаблПодрГазпром[],2,FALSE)</f>
        <v>#N/A</v>
      </c>
      <c r="AX920" s="6"/>
      <c r="AY920" t="e">
        <f>VLOOKUP(Таблица91112282710[[#This Row],[Название ПД2 для согласования]],ТаблПодрГазпром[],2,FALSE)</f>
        <v>#N/A</v>
      </c>
      <c r="AZ920" s="6"/>
      <c r="BA920" t="e">
        <f>VLOOKUP(Таблица91112282710[[#This Row],[Название ПД3 для согласования]],ТаблПодрГазпром[],2,FALSE)</f>
        <v>#N/A</v>
      </c>
      <c r="BB920" s="6"/>
      <c r="BC920" t="e">
        <f>VLOOKUP(Таблица91112282710[[#This Row],[Название ПД4 для согласования]],ТаблПодрГазпром[],2,FALSE)</f>
        <v>#N/A</v>
      </c>
      <c r="BD920" s="6"/>
      <c r="BE920" t="e">
        <f>VLOOKUP(Таблица91112282710[[#This Row],[Название ПД5 для согласования]],ТаблПодрГазпром[],2,FALSE)</f>
        <v>#N/A</v>
      </c>
      <c r="BF920" s="2"/>
      <c r="BG920" s="12"/>
      <c r="BH920" s="12"/>
      <c r="BI920" s="6"/>
      <c r="BJ920" t="e">
        <f>VLOOKUP(Таблица91112282710[[#This Row],[Название направления закупки]],ТаблНапрЗакуп[],2,FALSE)</f>
        <v>#N/A</v>
      </c>
      <c r="BK920" s="14"/>
      <c r="BL920" s="43" t="e">
        <f>VLOOKUP(Таблица91112282710[[#This Row],[Наименование подразделения-заявителя закупки (только для закупок ОАО "Газпром")]],ТаблПодрГазпром[],2,FALSE)</f>
        <v>#N/A</v>
      </c>
      <c r="BM920" s="14"/>
    </row>
    <row r="921" spans="1:65" x14ac:dyDescent="0.25">
      <c r="A921" s="2"/>
      <c r="B921" s="16"/>
      <c r="C921" s="6"/>
      <c r="D921" t="e">
        <f>VLOOKUP(Таблица91112282710[[#This Row],[Название документа, основания для закупки]],ТаблОснЗакуп[],2,FALSE)</f>
        <v>#N/A</v>
      </c>
      <c r="E921" s="2"/>
      <c r="F921" s="6"/>
      <c r="G921" s="41" t="e">
        <f>VLOOKUP(Таблица91112282710[[#This Row],[ Название раздела Плана]],ТаблРазделПлана4[],2,FALSE)</f>
        <v>#N/A</v>
      </c>
      <c r="H921" s="14"/>
      <c r="I921" s="14"/>
      <c r="J921" s="17"/>
      <c r="K921" s="17"/>
      <c r="L921" s="52"/>
      <c r="M921" s="51" t="e">
        <f>VLOOKUP(Таблица91112282710[[#This Row],[Предмет закупки для учета исключений  в годовом объеме закупок (Код исключения СМСП)]],ТаблИсключ,2,FALSE)</f>
        <v>#N/A</v>
      </c>
      <c r="N921" s="20"/>
      <c r="O921" s="12"/>
      <c r="P921" s="37"/>
      <c r="Q921" s="12"/>
      <c r="R921" s="12"/>
      <c r="S921" s="12"/>
      <c r="T921" s="16" t="e">
        <f>VLOOKUP(Таблица91112282710[[#This Row],[Ставка НДС]],ТаблицаСтавкиНДС[],2,FALSE)</f>
        <v>#N/A</v>
      </c>
      <c r="U921" s="6"/>
      <c r="V921" t="e">
        <f>VLOOKUP(Таблица91112282710[[#This Row],[Название источника финансирования]],ТаблИстФинанс[],2,FALSE)</f>
        <v>#N/A</v>
      </c>
      <c r="W921" s="2"/>
      <c r="X921" s="14"/>
      <c r="Y921" s="13"/>
      <c r="Z921" s="13"/>
      <c r="AA921" s="13"/>
      <c r="AB921" s="13"/>
      <c r="AC921" s="17"/>
      <c r="AD921" s="17"/>
      <c r="AE921" s="20"/>
      <c r="AF921" s="20"/>
      <c r="AG921" s="6"/>
      <c r="AH921" t="e">
        <f>VLOOKUP(Таблица91112282710[[#This Row],[Название способа закупки]],ТаблСпосЗакуп[],2,FALSE)</f>
        <v>#N/A</v>
      </c>
      <c r="AI921" s="6"/>
      <c r="AJ921" t="e">
        <f>VLOOKUP(Таблица91112282710[[#This Row],[Название формы конкурентной закупки]],ТаблФормЗакуп[],2,FALSE)</f>
        <v>#N/A</v>
      </c>
      <c r="AM921" s="14"/>
      <c r="AN921" s="14"/>
      <c r="AO921" s="15"/>
      <c r="AP921" s="14"/>
      <c r="AQ921" s="14"/>
      <c r="AR921" s="14"/>
      <c r="AT921" s="2"/>
      <c r="AV921" s="6"/>
      <c r="AW921" t="e">
        <f>VLOOKUP(Таблица91112282710[[#This Row],[Название ПД1 для согласования]],ТаблПодрГазпром[],2,FALSE)</f>
        <v>#N/A</v>
      </c>
      <c r="AX921" s="6"/>
      <c r="AY921" t="e">
        <f>VLOOKUP(Таблица91112282710[[#This Row],[Название ПД2 для согласования]],ТаблПодрГазпром[],2,FALSE)</f>
        <v>#N/A</v>
      </c>
      <c r="AZ921" s="6"/>
      <c r="BA921" t="e">
        <f>VLOOKUP(Таблица91112282710[[#This Row],[Название ПД3 для согласования]],ТаблПодрГазпром[],2,FALSE)</f>
        <v>#N/A</v>
      </c>
      <c r="BB921" s="6"/>
      <c r="BC921" t="e">
        <f>VLOOKUP(Таблица91112282710[[#This Row],[Название ПД4 для согласования]],ТаблПодрГазпром[],2,FALSE)</f>
        <v>#N/A</v>
      </c>
      <c r="BD921" s="6"/>
      <c r="BE921" t="e">
        <f>VLOOKUP(Таблица91112282710[[#This Row],[Название ПД5 для согласования]],ТаблПодрГазпром[],2,FALSE)</f>
        <v>#N/A</v>
      </c>
      <c r="BF921" s="2"/>
      <c r="BG921" s="12"/>
      <c r="BH921" s="12"/>
      <c r="BI921" s="6"/>
      <c r="BJ921" t="e">
        <f>VLOOKUP(Таблица91112282710[[#This Row],[Название направления закупки]],ТаблНапрЗакуп[],2,FALSE)</f>
        <v>#N/A</v>
      </c>
      <c r="BK921" s="14"/>
      <c r="BL921" s="44" t="e">
        <f>VLOOKUP(Таблица91112282710[[#This Row],[Наименование подразделения-заявителя закупки (только для закупок ОАО "Газпром")]],ТаблПодрГазпром[],2,FALSE)</f>
        <v>#N/A</v>
      </c>
      <c r="BM921" s="14"/>
    </row>
    <row r="922" spans="1:65" x14ac:dyDescent="0.25">
      <c r="A922" s="2"/>
      <c r="B922" s="16"/>
      <c r="C922" s="6"/>
      <c r="D922" t="e">
        <f>VLOOKUP(Таблица91112282710[[#This Row],[Название документа, основания для закупки]],ТаблОснЗакуп[],2,FALSE)</f>
        <v>#N/A</v>
      </c>
      <c r="E922" s="2"/>
      <c r="F922" s="6"/>
      <c r="G922" s="41" t="e">
        <f>VLOOKUP(Таблица91112282710[[#This Row],[ Название раздела Плана]],ТаблРазделПлана4[],2,FALSE)</f>
        <v>#N/A</v>
      </c>
      <c r="H922" s="14"/>
      <c r="I922" s="14"/>
      <c r="J922" s="17"/>
      <c r="K922" s="17"/>
      <c r="L922" s="52"/>
      <c r="M922" s="51" t="e">
        <f>VLOOKUP(Таблица91112282710[[#This Row],[Предмет закупки для учета исключений  в годовом объеме закупок (Код исключения СМСП)]],ТаблИсключ,2,FALSE)</f>
        <v>#N/A</v>
      </c>
      <c r="N922" s="20"/>
      <c r="O922" s="12"/>
      <c r="P922" s="37"/>
      <c r="Q922" s="12"/>
      <c r="R922" s="12"/>
      <c r="S922" s="12"/>
      <c r="T922" s="16" t="e">
        <f>VLOOKUP(Таблица91112282710[[#This Row],[Ставка НДС]],ТаблицаСтавкиНДС[],2,FALSE)</f>
        <v>#N/A</v>
      </c>
      <c r="U922" s="6"/>
      <c r="V922" t="e">
        <f>VLOOKUP(Таблица91112282710[[#This Row],[Название источника финансирования]],ТаблИстФинанс[],2,FALSE)</f>
        <v>#N/A</v>
      </c>
      <c r="W922" s="2"/>
      <c r="X922" s="14"/>
      <c r="Y922" s="13"/>
      <c r="Z922" s="13"/>
      <c r="AA922" s="13"/>
      <c r="AB922" s="13"/>
      <c r="AC922" s="17"/>
      <c r="AD922" s="17"/>
      <c r="AE922" s="20"/>
      <c r="AF922" s="20"/>
      <c r="AG922" s="6"/>
      <c r="AH922" t="e">
        <f>VLOOKUP(Таблица91112282710[[#This Row],[Название способа закупки]],ТаблСпосЗакуп[],2,FALSE)</f>
        <v>#N/A</v>
      </c>
      <c r="AI922" s="6"/>
      <c r="AJ922" t="e">
        <f>VLOOKUP(Таблица91112282710[[#This Row],[Название формы конкурентной закупки]],ТаблФормЗакуп[],2,FALSE)</f>
        <v>#N/A</v>
      </c>
      <c r="AM922" s="14"/>
      <c r="AN922" s="14"/>
      <c r="AO922" s="15"/>
      <c r="AP922" s="14"/>
      <c r="AQ922" s="14"/>
      <c r="AR922" s="14"/>
      <c r="AT922" s="2"/>
      <c r="AV922" s="6"/>
      <c r="AW922" t="e">
        <f>VLOOKUP(Таблица91112282710[[#This Row],[Название ПД1 для согласования]],ТаблПодрГазпром[],2,FALSE)</f>
        <v>#N/A</v>
      </c>
      <c r="AX922" s="6"/>
      <c r="AY922" t="e">
        <f>VLOOKUP(Таблица91112282710[[#This Row],[Название ПД2 для согласования]],ТаблПодрГазпром[],2,FALSE)</f>
        <v>#N/A</v>
      </c>
      <c r="AZ922" s="6"/>
      <c r="BA922" t="e">
        <f>VLOOKUP(Таблица91112282710[[#This Row],[Название ПД3 для согласования]],ТаблПодрГазпром[],2,FALSE)</f>
        <v>#N/A</v>
      </c>
      <c r="BB922" s="6"/>
      <c r="BC922" t="e">
        <f>VLOOKUP(Таблица91112282710[[#This Row],[Название ПД4 для согласования]],ТаблПодрГазпром[],2,FALSE)</f>
        <v>#N/A</v>
      </c>
      <c r="BD922" s="6"/>
      <c r="BE922" t="e">
        <f>VLOOKUP(Таблица91112282710[[#This Row],[Название ПД5 для согласования]],ТаблПодрГазпром[],2,FALSE)</f>
        <v>#N/A</v>
      </c>
      <c r="BF922" s="2"/>
      <c r="BG922" s="12"/>
      <c r="BH922" s="12"/>
      <c r="BI922" s="6"/>
      <c r="BJ922" t="e">
        <f>VLOOKUP(Таблица91112282710[[#This Row],[Название направления закупки]],ТаблНапрЗакуп[],2,FALSE)</f>
        <v>#N/A</v>
      </c>
      <c r="BK922" s="14"/>
      <c r="BL922" s="43" t="e">
        <f>VLOOKUP(Таблица91112282710[[#This Row],[Наименование подразделения-заявителя закупки (только для закупок ОАО "Газпром")]],ТаблПодрГазпром[],2,FALSE)</f>
        <v>#N/A</v>
      </c>
      <c r="BM922" s="14"/>
    </row>
    <row r="923" spans="1:65" x14ac:dyDescent="0.25">
      <c r="A923" s="2"/>
      <c r="B923" s="16"/>
      <c r="C923" s="6"/>
      <c r="D923" t="e">
        <f>VLOOKUP(Таблица91112282710[[#This Row],[Название документа, основания для закупки]],ТаблОснЗакуп[],2,FALSE)</f>
        <v>#N/A</v>
      </c>
      <c r="E923" s="2"/>
      <c r="F923" s="6"/>
      <c r="G923" s="41" t="e">
        <f>VLOOKUP(Таблица91112282710[[#This Row],[ Название раздела Плана]],ТаблРазделПлана4[],2,FALSE)</f>
        <v>#N/A</v>
      </c>
      <c r="H923" s="14"/>
      <c r="I923" s="14"/>
      <c r="J923" s="17"/>
      <c r="K923" s="17"/>
      <c r="L923" s="52"/>
      <c r="M923" s="51" t="e">
        <f>VLOOKUP(Таблица91112282710[[#This Row],[Предмет закупки для учета исключений  в годовом объеме закупок (Код исключения СМСП)]],ТаблИсключ,2,FALSE)</f>
        <v>#N/A</v>
      </c>
      <c r="N923" s="20"/>
      <c r="O923" s="12"/>
      <c r="P923" s="37"/>
      <c r="Q923" s="12"/>
      <c r="R923" s="12"/>
      <c r="S923" s="12"/>
      <c r="T923" s="16" t="e">
        <f>VLOOKUP(Таблица91112282710[[#This Row],[Ставка НДС]],ТаблицаСтавкиНДС[],2,FALSE)</f>
        <v>#N/A</v>
      </c>
      <c r="U923" s="6"/>
      <c r="V923" t="e">
        <f>VLOOKUP(Таблица91112282710[[#This Row],[Название источника финансирования]],ТаблИстФинанс[],2,FALSE)</f>
        <v>#N/A</v>
      </c>
      <c r="W923" s="2"/>
      <c r="X923" s="14"/>
      <c r="Y923" s="13"/>
      <c r="Z923" s="13"/>
      <c r="AA923" s="13"/>
      <c r="AB923" s="13"/>
      <c r="AC923" s="17"/>
      <c r="AD923" s="17"/>
      <c r="AE923" s="20"/>
      <c r="AF923" s="20"/>
      <c r="AG923" s="6"/>
      <c r="AH923" t="e">
        <f>VLOOKUP(Таблица91112282710[[#This Row],[Название способа закупки]],ТаблСпосЗакуп[],2,FALSE)</f>
        <v>#N/A</v>
      </c>
      <c r="AI923" s="6"/>
      <c r="AJ923" t="e">
        <f>VLOOKUP(Таблица91112282710[[#This Row],[Название формы конкурентной закупки]],ТаблФормЗакуп[],2,FALSE)</f>
        <v>#N/A</v>
      </c>
      <c r="AM923" s="14"/>
      <c r="AN923" s="14"/>
      <c r="AO923" s="15"/>
      <c r="AP923" s="14"/>
      <c r="AQ923" s="14"/>
      <c r="AR923" s="14"/>
      <c r="AT923" s="2"/>
      <c r="AV923" s="6"/>
      <c r="AW923" t="e">
        <f>VLOOKUP(Таблица91112282710[[#This Row],[Название ПД1 для согласования]],ТаблПодрГазпром[],2,FALSE)</f>
        <v>#N/A</v>
      </c>
      <c r="AX923" s="6"/>
      <c r="AY923" t="e">
        <f>VLOOKUP(Таблица91112282710[[#This Row],[Название ПД2 для согласования]],ТаблПодрГазпром[],2,FALSE)</f>
        <v>#N/A</v>
      </c>
      <c r="AZ923" s="6"/>
      <c r="BA923" t="e">
        <f>VLOOKUP(Таблица91112282710[[#This Row],[Название ПД3 для согласования]],ТаблПодрГазпром[],2,FALSE)</f>
        <v>#N/A</v>
      </c>
      <c r="BB923" s="6"/>
      <c r="BC923" t="e">
        <f>VLOOKUP(Таблица91112282710[[#This Row],[Название ПД4 для согласования]],ТаблПодрГазпром[],2,FALSE)</f>
        <v>#N/A</v>
      </c>
      <c r="BD923" s="6"/>
      <c r="BE923" t="e">
        <f>VLOOKUP(Таблица91112282710[[#This Row],[Название ПД5 для согласования]],ТаблПодрГазпром[],2,FALSE)</f>
        <v>#N/A</v>
      </c>
      <c r="BF923" s="2"/>
      <c r="BG923" s="12"/>
      <c r="BH923" s="12"/>
      <c r="BI923" s="6"/>
      <c r="BJ923" t="e">
        <f>VLOOKUP(Таблица91112282710[[#This Row],[Название направления закупки]],ТаблНапрЗакуп[],2,FALSE)</f>
        <v>#N/A</v>
      </c>
      <c r="BK923" s="14"/>
      <c r="BL923" s="44" t="e">
        <f>VLOOKUP(Таблица91112282710[[#This Row],[Наименование подразделения-заявителя закупки (только для закупок ОАО "Газпром")]],ТаблПодрГазпром[],2,FALSE)</f>
        <v>#N/A</v>
      </c>
      <c r="BM923" s="14"/>
    </row>
    <row r="924" spans="1:65" x14ac:dyDescent="0.25">
      <c r="A924" s="2"/>
      <c r="B924" s="16"/>
      <c r="C924" s="6"/>
      <c r="D924" t="e">
        <f>VLOOKUP(Таблица91112282710[[#This Row],[Название документа, основания для закупки]],ТаблОснЗакуп[],2,FALSE)</f>
        <v>#N/A</v>
      </c>
      <c r="E924" s="2"/>
      <c r="F924" s="6"/>
      <c r="G924" s="41" t="e">
        <f>VLOOKUP(Таблица91112282710[[#This Row],[ Название раздела Плана]],ТаблРазделПлана4[],2,FALSE)</f>
        <v>#N/A</v>
      </c>
      <c r="H924" s="14"/>
      <c r="I924" s="14"/>
      <c r="J924" s="17"/>
      <c r="K924" s="17"/>
      <c r="L924" s="52"/>
      <c r="M924" s="51" t="e">
        <f>VLOOKUP(Таблица91112282710[[#This Row],[Предмет закупки для учета исключений  в годовом объеме закупок (Код исключения СМСП)]],ТаблИсключ,2,FALSE)</f>
        <v>#N/A</v>
      </c>
      <c r="N924" s="20"/>
      <c r="O924" s="12"/>
      <c r="P924" s="37"/>
      <c r="Q924" s="12"/>
      <c r="R924" s="12"/>
      <c r="S924" s="12"/>
      <c r="T924" s="16" t="e">
        <f>VLOOKUP(Таблица91112282710[[#This Row],[Ставка НДС]],ТаблицаСтавкиНДС[],2,FALSE)</f>
        <v>#N/A</v>
      </c>
      <c r="U924" s="6"/>
      <c r="V924" t="e">
        <f>VLOOKUP(Таблица91112282710[[#This Row],[Название источника финансирования]],ТаблИстФинанс[],2,FALSE)</f>
        <v>#N/A</v>
      </c>
      <c r="W924" s="2"/>
      <c r="X924" s="14"/>
      <c r="Y924" s="13"/>
      <c r="Z924" s="13"/>
      <c r="AA924" s="13"/>
      <c r="AB924" s="13"/>
      <c r="AC924" s="17"/>
      <c r="AD924" s="17"/>
      <c r="AE924" s="20"/>
      <c r="AF924" s="20"/>
      <c r="AG924" s="6"/>
      <c r="AH924" t="e">
        <f>VLOOKUP(Таблица91112282710[[#This Row],[Название способа закупки]],ТаблСпосЗакуп[],2,FALSE)</f>
        <v>#N/A</v>
      </c>
      <c r="AI924" s="6"/>
      <c r="AJ924" t="e">
        <f>VLOOKUP(Таблица91112282710[[#This Row],[Название формы конкурентной закупки]],ТаблФормЗакуп[],2,FALSE)</f>
        <v>#N/A</v>
      </c>
      <c r="AM924" s="14"/>
      <c r="AN924" s="14"/>
      <c r="AO924" s="15"/>
      <c r="AP924" s="14"/>
      <c r="AQ924" s="14"/>
      <c r="AR924" s="14"/>
      <c r="AT924" s="2"/>
      <c r="AV924" s="6"/>
      <c r="AW924" t="e">
        <f>VLOOKUP(Таблица91112282710[[#This Row],[Название ПД1 для согласования]],ТаблПодрГазпром[],2,FALSE)</f>
        <v>#N/A</v>
      </c>
      <c r="AX924" s="6"/>
      <c r="AY924" t="e">
        <f>VLOOKUP(Таблица91112282710[[#This Row],[Название ПД2 для согласования]],ТаблПодрГазпром[],2,FALSE)</f>
        <v>#N/A</v>
      </c>
      <c r="AZ924" s="6"/>
      <c r="BA924" t="e">
        <f>VLOOKUP(Таблица91112282710[[#This Row],[Название ПД3 для согласования]],ТаблПодрГазпром[],2,FALSE)</f>
        <v>#N/A</v>
      </c>
      <c r="BB924" s="6"/>
      <c r="BC924" t="e">
        <f>VLOOKUP(Таблица91112282710[[#This Row],[Название ПД4 для согласования]],ТаблПодрГазпром[],2,FALSE)</f>
        <v>#N/A</v>
      </c>
      <c r="BD924" s="6"/>
      <c r="BE924" t="e">
        <f>VLOOKUP(Таблица91112282710[[#This Row],[Название ПД5 для согласования]],ТаблПодрГазпром[],2,FALSE)</f>
        <v>#N/A</v>
      </c>
      <c r="BF924" s="2"/>
      <c r="BG924" s="12"/>
      <c r="BH924" s="12"/>
      <c r="BI924" s="6"/>
      <c r="BJ924" t="e">
        <f>VLOOKUP(Таблица91112282710[[#This Row],[Название направления закупки]],ТаблНапрЗакуп[],2,FALSE)</f>
        <v>#N/A</v>
      </c>
      <c r="BK924" s="14"/>
      <c r="BL924" s="43" t="e">
        <f>VLOOKUP(Таблица91112282710[[#This Row],[Наименование подразделения-заявителя закупки (только для закупок ОАО "Газпром")]],ТаблПодрГазпром[],2,FALSE)</f>
        <v>#N/A</v>
      </c>
      <c r="BM924" s="14"/>
    </row>
    <row r="925" spans="1:65" x14ac:dyDescent="0.25">
      <c r="A925" s="2"/>
      <c r="B925" s="16"/>
      <c r="C925" s="6"/>
      <c r="D925" t="e">
        <f>VLOOKUP(Таблица91112282710[[#This Row],[Название документа, основания для закупки]],ТаблОснЗакуп[],2,FALSE)</f>
        <v>#N/A</v>
      </c>
      <c r="E925" s="2"/>
      <c r="F925" s="6"/>
      <c r="G925" s="41" t="e">
        <f>VLOOKUP(Таблица91112282710[[#This Row],[ Название раздела Плана]],ТаблРазделПлана4[],2,FALSE)</f>
        <v>#N/A</v>
      </c>
      <c r="H925" s="14"/>
      <c r="I925" s="14"/>
      <c r="J925" s="17"/>
      <c r="K925" s="17"/>
      <c r="L925" s="52"/>
      <c r="M925" s="51" t="e">
        <f>VLOOKUP(Таблица91112282710[[#This Row],[Предмет закупки для учета исключений  в годовом объеме закупок (Код исключения СМСП)]],ТаблИсключ,2,FALSE)</f>
        <v>#N/A</v>
      </c>
      <c r="N925" s="20"/>
      <c r="O925" s="12"/>
      <c r="P925" s="37"/>
      <c r="Q925" s="12"/>
      <c r="R925" s="12"/>
      <c r="S925" s="12"/>
      <c r="T925" s="16" t="e">
        <f>VLOOKUP(Таблица91112282710[[#This Row],[Ставка НДС]],ТаблицаСтавкиНДС[],2,FALSE)</f>
        <v>#N/A</v>
      </c>
      <c r="U925" s="6"/>
      <c r="V925" t="e">
        <f>VLOOKUP(Таблица91112282710[[#This Row],[Название источника финансирования]],ТаблИстФинанс[],2,FALSE)</f>
        <v>#N/A</v>
      </c>
      <c r="W925" s="2"/>
      <c r="X925" s="14"/>
      <c r="Y925" s="13"/>
      <c r="Z925" s="13"/>
      <c r="AA925" s="13"/>
      <c r="AB925" s="13"/>
      <c r="AC925" s="17"/>
      <c r="AD925" s="17"/>
      <c r="AE925" s="20"/>
      <c r="AF925" s="20"/>
      <c r="AG925" s="6"/>
      <c r="AH925" t="e">
        <f>VLOOKUP(Таблица91112282710[[#This Row],[Название способа закупки]],ТаблСпосЗакуп[],2,FALSE)</f>
        <v>#N/A</v>
      </c>
      <c r="AI925" s="6"/>
      <c r="AJ925" t="e">
        <f>VLOOKUP(Таблица91112282710[[#This Row],[Название формы конкурентной закупки]],ТаблФормЗакуп[],2,FALSE)</f>
        <v>#N/A</v>
      </c>
      <c r="AM925" s="14"/>
      <c r="AN925" s="14"/>
      <c r="AO925" s="15"/>
      <c r="AP925" s="14"/>
      <c r="AQ925" s="14"/>
      <c r="AR925" s="14"/>
      <c r="AT925" s="2"/>
      <c r="AV925" s="6"/>
      <c r="AW925" t="e">
        <f>VLOOKUP(Таблица91112282710[[#This Row],[Название ПД1 для согласования]],ТаблПодрГазпром[],2,FALSE)</f>
        <v>#N/A</v>
      </c>
      <c r="AX925" s="6"/>
      <c r="AY925" t="e">
        <f>VLOOKUP(Таблица91112282710[[#This Row],[Название ПД2 для согласования]],ТаблПодрГазпром[],2,FALSE)</f>
        <v>#N/A</v>
      </c>
      <c r="AZ925" s="6"/>
      <c r="BA925" t="e">
        <f>VLOOKUP(Таблица91112282710[[#This Row],[Название ПД3 для согласования]],ТаблПодрГазпром[],2,FALSE)</f>
        <v>#N/A</v>
      </c>
      <c r="BB925" s="6"/>
      <c r="BC925" t="e">
        <f>VLOOKUP(Таблица91112282710[[#This Row],[Название ПД4 для согласования]],ТаблПодрГазпром[],2,FALSE)</f>
        <v>#N/A</v>
      </c>
      <c r="BD925" s="6"/>
      <c r="BE925" t="e">
        <f>VLOOKUP(Таблица91112282710[[#This Row],[Название ПД5 для согласования]],ТаблПодрГазпром[],2,FALSE)</f>
        <v>#N/A</v>
      </c>
      <c r="BF925" s="2"/>
      <c r="BG925" s="12"/>
      <c r="BH925" s="12"/>
      <c r="BI925" s="6"/>
      <c r="BJ925" t="e">
        <f>VLOOKUP(Таблица91112282710[[#This Row],[Название направления закупки]],ТаблНапрЗакуп[],2,FALSE)</f>
        <v>#N/A</v>
      </c>
      <c r="BK925" s="14"/>
      <c r="BL925" s="44" t="e">
        <f>VLOOKUP(Таблица91112282710[[#This Row],[Наименование подразделения-заявителя закупки (только для закупок ОАО "Газпром")]],ТаблПодрГазпром[],2,FALSE)</f>
        <v>#N/A</v>
      </c>
      <c r="BM925" s="14"/>
    </row>
    <row r="926" spans="1:65" x14ac:dyDescent="0.25">
      <c r="A926" s="2"/>
      <c r="B926" s="16"/>
      <c r="C926" s="6"/>
      <c r="D926" t="e">
        <f>VLOOKUP(Таблица91112282710[[#This Row],[Название документа, основания для закупки]],ТаблОснЗакуп[],2,FALSE)</f>
        <v>#N/A</v>
      </c>
      <c r="E926" s="2"/>
      <c r="F926" s="6"/>
      <c r="G926" s="41" t="e">
        <f>VLOOKUP(Таблица91112282710[[#This Row],[ Название раздела Плана]],ТаблРазделПлана4[],2,FALSE)</f>
        <v>#N/A</v>
      </c>
      <c r="H926" s="14"/>
      <c r="I926" s="14"/>
      <c r="J926" s="17"/>
      <c r="K926" s="17"/>
      <c r="L926" s="52"/>
      <c r="M926" s="51" t="e">
        <f>VLOOKUP(Таблица91112282710[[#This Row],[Предмет закупки для учета исключений  в годовом объеме закупок (Код исключения СМСП)]],ТаблИсключ,2,FALSE)</f>
        <v>#N/A</v>
      </c>
      <c r="N926" s="20"/>
      <c r="O926" s="12"/>
      <c r="P926" s="37"/>
      <c r="Q926" s="12"/>
      <c r="R926" s="12"/>
      <c r="S926" s="12"/>
      <c r="T926" s="16" t="e">
        <f>VLOOKUP(Таблица91112282710[[#This Row],[Ставка НДС]],ТаблицаСтавкиНДС[],2,FALSE)</f>
        <v>#N/A</v>
      </c>
      <c r="U926" s="6"/>
      <c r="V926" t="e">
        <f>VLOOKUP(Таблица91112282710[[#This Row],[Название источника финансирования]],ТаблИстФинанс[],2,FALSE)</f>
        <v>#N/A</v>
      </c>
      <c r="W926" s="2"/>
      <c r="X926" s="14"/>
      <c r="Y926" s="13"/>
      <c r="Z926" s="13"/>
      <c r="AA926" s="13"/>
      <c r="AB926" s="13"/>
      <c r="AC926" s="17"/>
      <c r="AD926" s="17"/>
      <c r="AE926" s="20"/>
      <c r="AF926" s="20"/>
      <c r="AG926" s="6"/>
      <c r="AH926" t="e">
        <f>VLOOKUP(Таблица91112282710[[#This Row],[Название способа закупки]],ТаблСпосЗакуп[],2,FALSE)</f>
        <v>#N/A</v>
      </c>
      <c r="AI926" s="6"/>
      <c r="AJ926" t="e">
        <f>VLOOKUP(Таблица91112282710[[#This Row],[Название формы конкурентной закупки]],ТаблФормЗакуп[],2,FALSE)</f>
        <v>#N/A</v>
      </c>
      <c r="AM926" s="14"/>
      <c r="AN926" s="14"/>
      <c r="AO926" s="15"/>
      <c r="AP926" s="14"/>
      <c r="AQ926" s="14"/>
      <c r="AR926" s="14"/>
      <c r="AT926" s="2"/>
      <c r="AV926" s="6"/>
      <c r="AW926" t="e">
        <f>VLOOKUP(Таблица91112282710[[#This Row],[Название ПД1 для согласования]],ТаблПодрГазпром[],2,FALSE)</f>
        <v>#N/A</v>
      </c>
      <c r="AX926" s="6"/>
      <c r="AY926" t="e">
        <f>VLOOKUP(Таблица91112282710[[#This Row],[Название ПД2 для согласования]],ТаблПодрГазпром[],2,FALSE)</f>
        <v>#N/A</v>
      </c>
      <c r="AZ926" s="6"/>
      <c r="BA926" t="e">
        <f>VLOOKUP(Таблица91112282710[[#This Row],[Название ПД3 для согласования]],ТаблПодрГазпром[],2,FALSE)</f>
        <v>#N/A</v>
      </c>
      <c r="BB926" s="6"/>
      <c r="BC926" t="e">
        <f>VLOOKUP(Таблица91112282710[[#This Row],[Название ПД4 для согласования]],ТаблПодрГазпром[],2,FALSE)</f>
        <v>#N/A</v>
      </c>
      <c r="BD926" s="6"/>
      <c r="BE926" t="e">
        <f>VLOOKUP(Таблица91112282710[[#This Row],[Название ПД5 для согласования]],ТаблПодрГазпром[],2,FALSE)</f>
        <v>#N/A</v>
      </c>
      <c r="BF926" s="2"/>
      <c r="BG926" s="12"/>
      <c r="BH926" s="12"/>
      <c r="BI926" s="6"/>
      <c r="BJ926" t="e">
        <f>VLOOKUP(Таблица91112282710[[#This Row],[Название направления закупки]],ТаблНапрЗакуп[],2,FALSE)</f>
        <v>#N/A</v>
      </c>
      <c r="BK926" s="14"/>
      <c r="BL926" s="43" t="e">
        <f>VLOOKUP(Таблица91112282710[[#This Row],[Наименование подразделения-заявителя закупки (только для закупок ОАО "Газпром")]],ТаблПодрГазпром[],2,FALSE)</f>
        <v>#N/A</v>
      </c>
      <c r="BM926" s="14"/>
    </row>
    <row r="927" spans="1:65" x14ac:dyDescent="0.25">
      <c r="A927" s="2"/>
      <c r="B927" s="16"/>
      <c r="C927" s="6"/>
      <c r="D927" t="e">
        <f>VLOOKUP(Таблица91112282710[[#This Row],[Название документа, основания для закупки]],ТаблОснЗакуп[],2,FALSE)</f>
        <v>#N/A</v>
      </c>
      <c r="E927" s="2"/>
      <c r="F927" s="6"/>
      <c r="G927" s="41" t="e">
        <f>VLOOKUP(Таблица91112282710[[#This Row],[ Название раздела Плана]],ТаблРазделПлана4[],2,FALSE)</f>
        <v>#N/A</v>
      </c>
      <c r="H927" s="14"/>
      <c r="I927" s="14"/>
      <c r="J927" s="17"/>
      <c r="K927" s="17"/>
      <c r="L927" s="52"/>
      <c r="M927" s="51" t="e">
        <f>VLOOKUP(Таблица91112282710[[#This Row],[Предмет закупки для учета исключений  в годовом объеме закупок (Код исключения СМСП)]],ТаблИсключ,2,FALSE)</f>
        <v>#N/A</v>
      </c>
      <c r="N927" s="20"/>
      <c r="O927" s="12"/>
      <c r="P927" s="37"/>
      <c r="Q927" s="12"/>
      <c r="R927" s="12"/>
      <c r="S927" s="12"/>
      <c r="T927" s="16" t="e">
        <f>VLOOKUP(Таблица91112282710[[#This Row],[Ставка НДС]],ТаблицаСтавкиНДС[],2,FALSE)</f>
        <v>#N/A</v>
      </c>
      <c r="U927" s="6"/>
      <c r="V927" t="e">
        <f>VLOOKUP(Таблица91112282710[[#This Row],[Название источника финансирования]],ТаблИстФинанс[],2,FALSE)</f>
        <v>#N/A</v>
      </c>
      <c r="W927" s="2"/>
      <c r="X927" s="14"/>
      <c r="Y927" s="13"/>
      <c r="Z927" s="13"/>
      <c r="AA927" s="13"/>
      <c r="AB927" s="13"/>
      <c r="AC927" s="17"/>
      <c r="AD927" s="17"/>
      <c r="AE927" s="20"/>
      <c r="AF927" s="20"/>
      <c r="AG927" s="6"/>
      <c r="AH927" t="e">
        <f>VLOOKUP(Таблица91112282710[[#This Row],[Название способа закупки]],ТаблСпосЗакуп[],2,FALSE)</f>
        <v>#N/A</v>
      </c>
      <c r="AI927" s="6"/>
      <c r="AJ927" t="e">
        <f>VLOOKUP(Таблица91112282710[[#This Row],[Название формы конкурентной закупки]],ТаблФормЗакуп[],2,FALSE)</f>
        <v>#N/A</v>
      </c>
      <c r="AM927" s="14"/>
      <c r="AN927" s="14"/>
      <c r="AO927" s="15"/>
      <c r="AP927" s="14"/>
      <c r="AQ927" s="14"/>
      <c r="AR927" s="14"/>
      <c r="AT927" s="2"/>
      <c r="AV927" s="6"/>
      <c r="AW927" t="e">
        <f>VLOOKUP(Таблица91112282710[[#This Row],[Название ПД1 для согласования]],ТаблПодрГазпром[],2,FALSE)</f>
        <v>#N/A</v>
      </c>
      <c r="AX927" s="6"/>
      <c r="AY927" t="e">
        <f>VLOOKUP(Таблица91112282710[[#This Row],[Название ПД2 для согласования]],ТаблПодрГазпром[],2,FALSE)</f>
        <v>#N/A</v>
      </c>
      <c r="AZ927" s="6"/>
      <c r="BA927" t="e">
        <f>VLOOKUP(Таблица91112282710[[#This Row],[Название ПД3 для согласования]],ТаблПодрГазпром[],2,FALSE)</f>
        <v>#N/A</v>
      </c>
      <c r="BB927" s="6"/>
      <c r="BC927" t="e">
        <f>VLOOKUP(Таблица91112282710[[#This Row],[Название ПД4 для согласования]],ТаблПодрГазпром[],2,FALSE)</f>
        <v>#N/A</v>
      </c>
      <c r="BD927" s="6"/>
      <c r="BE927" t="e">
        <f>VLOOKUP(Таблица91112282710[[#This Row],[Название ПД5 для согласования]],ТаблПодрГазпром[],2,FALSE)</f>
        <v>#N/A</v>
      </c>
      <c r="BF927" s="2"/>
      <c r="BG927" s="12"/>
      <c r="BH927" s="12"/>
      <c r="BI927" s="6"/>
      <c r="BJ927" t="e">
        <f>VLOOKUP(Таблица91112282710[[#This Row],[Название направления закупки]],ТаблНапрЗакуп[],2,FALSE)</f>
        <v>#N/A</v>
      </c>
      <c r="BK927" s="14"/>
      <c r="BL927" s="44" t="e">
        <f>VLOOKUP(Таблица91112282710[[#This Row],[Наименование подразделения-заявителя закупки (только для закупок ОАО "Газпром")]],ТаблПодрГазпром[],2,FALSE)</f>
        <v>#N/A</v>
      </c>
      <c r="BM927" s="14"/>
    </row>
    <row r="928" spans="1:65" x14ac:dyDescent="0.25">
      <c r="A928" s="2"/>
      <c r="B928" s="16"/>
      <c r="C928" s="6"/>
      <c r="D928" t="e">
        <f>VLOOKUP(Таблица91112282710[[#This Row],[Название документа, основания для закупки]],ТаблОснЗакуп[],2,FALSE)</f>
        <v>#N/A</v>
      </c>
      <c r="E928" s="2"/>
      <c r="F928" s="6"/>
      <c r="G928" s="41" t="e">
        <f>VLOOKUP(Таблица91112282710[[#This Row],[ Название раздела Плана]],ТаблРазделПлана4[],2,FALSE)</f>
        <v>#N/A</v>
      </c>
      <c r="H928" s="14"/>
      <c r="I928" s="14"/>
      <c r="J928" s="17"/>
      <c r="K928" s="17"/>
      <c r="L928" s="52"/>
      <c r="M928" s="51" t="e">
        <f>VLOOKUP(Таблица91112282710[[#This Row],[Предмет закупки для учета исключений  в годовом объеме закупок (Код исключения СМСП)]],ТаблИсключ,2,FALSE)</f>
        <v>#N/A</v>
      </c>
      <c r="N928" s="20"/>
      <c r="O928" s="12"/>
      <c r="P928" s="37"/>
      <c r="Q928" s="12"/>
      <c r="R928" s="12"/>
      <c r="S928" s="12"/>
      <c r="T928" s="16" t="e">
        <f>VLOOKUP(Таблица91112282710[[#This Row],[Ставка НДС]],ТаблицаСтавкиНДС[],2,FALSE)</f>
        <v>#N/A</v>
      </c>
      <c r="U928" s="6"/>
      <c r="V928" t="e">
        <f>VLOOKUP(Таблица91112282710[[#This Row],[Название источника финансирования]],ТаблИстФинанс[],2,FALSE)</f>
        <v>#N/A</v>
      </c>
      <c r="W928" s="2"/>
      <c r="X928" s="14"/>
      <c r="Y928" s="13"/>
      <c r="Z928" s="13"/>
      <c r="AA928" s="13"/>
      <c r="AB928" s="13"/>
      <c r="AC928" s="17"/>
      <c r="AD928" s="17"/>
      <c r="AE928" s="20"/>
      <c r="AF928" s="20"/>
      <c r="AG928" s="6"/>
      <c r="AH928" t="e">
        <f>VLOOKUP(Таблица91112282710[[#This Row],[Название способа закупки]],ТаблСпосЗакуп[],2,FALSE)</f>
        <v>#N/A</v>
      </c>
      <c r="AI928" s="6"/>
      <c r="AJ928" t="e">
        <f>VLOOKUP(Таблица91112282710[[#This Row],[Название формы конкурентной закупки]],ТаблФормЗакуп[],2,FALSE)</f>
        <v>#N/A</v>
      </c>
      <c r="AM928" s="14"/>
      <c r="AN928" s="14"/>
      <c r="AO928" s="15"/>
      <c r="AP928" s="14"/>
      <c r="AQ928" s="14"/>
      <c r="AR928" s="14"/>
      <c r="AT928" s="2"/>
      <c r="AV928" s="6"/>
      <c r="AW928" t="e">
        <f>VLOOKUP(Таблица91112282710[[#This Row],[Название ПД1 для согласования]],ТаблПодрГазпром[],2,FALSE)</f>
        <v>#N/A</v>
      </c>
      <c r="AX928" s="6"/>
      <c r="AY928" t="e">
        <f>VLOOKUP(Таблица91112282710[[#This Row],[Название ПД2 для согласования]],ТаблПодрГазпром[],2,FALSE)</f>
        <v>#N/A</v>
      </c>
      <c r="AZ928" s="6"/>
      <c r="BA928" t="e">
        <f>VLOOKUP(Таблица91112282710[[#This Row],[Название ПД3 для согласования]],ТаблПодрГазпром[],2,FALSE)</f>
        <v>#N/A</v>
      </c>
      <c r="BB928" s="6"/>
      <c r="BC928" t="e">
        <f>VLOOKUP(Таблица91112282710[[#This Row],[Название ПД4 для согласования]],ТаблПодрГазпром[],2,FALSE)</f>
        <v>#N/A</v>
      </c>
      <c r="BD928" s="6"/>
      <c r="BE928" t="e">
        <f>VLOOKUP(Таблица91112282710[[#This Row],[Название ПД5 для согласования]],ТаблПодрГазпром[],2,FALSE)</f>
        <v>#N/A</v>
      </c>
      <c r="BF928" s="2"/>
      <c r="BG928" s="12"/>
      <c r="BH928" s="12"/>
      <c r="BI928" s="6"/>
      <c r="BJ928" t="e">
        <f>VLOOKUP(Таблица91112282710[[#This Row],[Название направления закупки]],ТаблНапрЗакуп[],2,FALSE)</f>
        <v>#N/A</v>
      </c>
      <c r="BK928" s="14"/>
      <c r="BL928" s="43" t="e">
        <f>VLOOKUP(Таблица91112282710[[#This Row],[Наименование подразделения-заявителя закупки (только для закупок ОАО "Газпром")]],ТаблПодрГазпром[],2,FALSE)</f>
        <v>#N/A</v>
      </c>
      <c r="BM928" s="14"/>
    </row>
    <row r="929" spans="1:65" x14ac:dyDescent="0.25">
      <c r="A929" s="2"/>
      <c r="B929" s="16"/>
      <c r="C929" s="6"/>
      <c r="D929" t="e">
        <f>VLOOKUP(Таблица91112282710[[#This Row],[Название документа, основания для закупки]],ТаблОснЗакуп[],2,FALSE)</f>
        <v>#N/A</v>
      </c>
      <c r="E929" s="2"/>
      <c r="F929" s="6"/>
      <c r="G929" s="41" t="e">
        <f>VLOOKUP(Таблица91112282710[[#This Row],[ Название раздела Плана]],ТаблРазделПлана4[],2,FALSE)</f>
        <v>#N/A</v>
      </c>
      <c r="H929" s="14"/>
      <c r="I929" s="14"/>
      <c r="J929" s="17"/>
      <c r="K929" s="17"/>
      <c r="L929" s="52"/>
      <c r="M929" s="51" t="e">
        <f>VLOOKUP(Таблица91112282710[[#This Row],[Предмет закупки для учета исключений  в годовом объеме закупок (Код исключения СМСП)]],ТаблИсключ,2,FALSE)</f>
        <v>#N/A</v>
      </c>
      <c r="N929" s="20"/>
      <c r="O929" s="12"/>
      <c r="P929" s="37"/>
      <c r="Q929" s="12"/>
      <c r="R929" s="12"/>
      <c r="S929" s="12"/>
      <c r="T929" s="16" t="e">
        <f>VLOOKUP(Таблица91112282710[[#This Row],[Ставка НДС]],ТаблицаСтавкиНДС[],2,FALSE)</f>
        <v>#N/A</v>
      </c>
      <c r="U929" s="6"/>
      <c r="V929" t="e">
        <f>VLOOKUP(Таблица91112282710[[#This Row],[Название источника финансирования]],ТаблИстФинанс[],2,FALSE)</f>
        <v>#N/A</v>
      </c>
      <c r="W929" s="2"/>
      <c r="X929" s="14"/>
      <c r="Y929" s="13"/>
      <c r="Z929" s="13"/>
      <c r="AA929" s="13"/>
      <c r="AB929" s="13"/>
      <c r="AC929" s="17"/>
      <c r="AD929" s="17"/>
      <c r="AE929" s="20"/>
      <c r="AF929" s="20"/>
      <c r="AG929" s="6"/>
      <c r="AH929" t="e">
        <f>VLOOKUP(Таблица91112282710[[#This Row],[Название способа закупки]],ТаблСпосЗакуп[],2,FALSE)</f>
        <v>#N/A</v>
      </c>
      <c r="AI929" s="6"/>
      <c r="AJ929" t="e">
        <f>VLOOKUP(Таблица91112282710[[#This Row],[Название формы конкурентной закупки]],ТаблФормЗакуп[],2,FALSE)</f>
        <v>#N/A</v>
      </c>
      <c r="AM929" s="14"/>
      <c r="AN929" s="14"/>
      <c r="AO929" s="15"/>
      <c r="AP929" s="14"/>
      <c r="AQ929" s="14"/>
      <c r="AR929" s="14"/>
      <c r="AT929" s="2"/>
      <c r="AV929" s="6"/>
      <c r="AW929" t="e">
        <f>VLOOKUP(Таблица91112282710[[#This Row],[Название ПД1 для согласования]],ТаблПодрГазпром[],2,FALSE)</f>
        <v>#N/A</v>
      </c>
      <c r="AX929" s="6"/>
      <c r="AY929" t="e">
        <f>VLOOKUP(Таблица91112282710[[#This Row],[Название ПД2 для согласования]],ТаблПодрГазпром[],2,FALSE)</f>
        <v>#N/A</v>
      </c>
      <c r="AZ929" s="6"/>
      <c r="BA929" t="e">
        <f>VLOOKUP(Таблица91112282710[[#This Row],[Название ПД3 для согласования]],ТаблПодрГазпром[],2,FALSE)</f>
        <v>#N/A</v>
      </c>
      <c r="BB929" s="6"/>
      <c r="BC929" t="e">
        <f>VLOOKUP(Таблица91112282710[[#This Row],[Название ПД4 для согласования]],ТаблПодрГазпром[],2,FALSE)</f>
        <v>#N/A</v>
      </c>
      <c r="BD929" s="6"/>
      <c r="BE929" t="e">
        <f>VLOOKUP(Таблица91112282710[[#This Row],[Название ПД5 для согласования]],ТаблПодрГазпром[],2,FALSE)</f>
        <v>#N/A</v>
      </c>
      <c r="BF929" s="2"/>
      <c r="BG929" s="12"/>
      <c r="BH929" s="12"/>
      <c r="BI929" s="6"/>
      <c r="BJ929" t="e">
        <f>VLOOKUP(Таблица91112282710[[#This Row],[Название направления закупки]],ТаблНапрЗакуп[],2,FALSE)</f>
        <v>#N/A</v>
      </c>
      <c r="BK929" s="14"/>
      <c r="BL929" s="44" t="e">
        <f>VLOOKUP(Таблица91112282710[[#This Row],[Наименование подразделения-заявителя закупки (только для закупок ОАО "Газпром")]],ТаблПодрГазпром[],2,FALSE)</f>
        <v>#N/A</v>
      </c>
      <c r="BM929" s="14"/>
    </row>
    <row r="930" spans="1:65" x14ac:dyDescent="0.25">
      <c r="A930" s="2"/>
      <c r="B930" s="16"/>
      <c r="C930" s="6"/>
      <c r="D930" t="e">
        <f>VLOOKUP(Таблица91112282710[[#This Row],[Название документа, основания для закупки]],ТаблОснЗакуп[],2,FALSE)</f>
        <v>#N/A</v>
      </c>
      <c r="E930" s="2"/>
      <c r="F930" s="6"/>
      <c r="G930" s="41" t="e">
        <f>VLOOKUP(Таблица91112282710[[#This Row],[ Название раздела Плана]],ТаблРазделПлана4[],2,FALSE)</f>
        <v>#N/A</v>
      </c>
      <c r="H930" s="14"/>
      <c r="I930" s="14"/>
      <c r="J930" s="17"/>
      <c r="K930" s="17"/>
      <c r="L930" s="52"/>
      <c r="M930" s="51" t="e">
        <f>VLOOKUP(Таблица91112282710[[#This Row],[Предмет закупки для учета исключений  в годовом объеме закупок (Код исключения СМСП)]],ТаблИсключ,2,FALSE)</f>
        <v>#N/A</v>
      </c>
      <c r="N930" s="20"/>
      <c r="O930" s="12"/>
      <c r="P930" s="37"/>
      <c r="Q930" s="12"/>
      <c r="R930" s="12"/>
      <c r="S930" s="12"/>
      <c r="T930" s="16" t="e">
        <f>VLOOKUP(Таблица91112282710[[#This Row],[Ставка НДС]],ТаблицаСтавкиНДС[],2,FALSE)</f>
        <v>#N/A</v>
      </c>
      <c r="U930" s="6"/>
      <c r="V930" t="e">
        <f>VLOOKUP(Таблица91112282710[[#This Row],[Название источника финансирования]],ТаблИстФинанс[],2,FALSE)</f>
        <v>#N/A</v>
      </c>
      <c r="W930" s="2"/>
      <c r="X930" s="14"/>
      <c r="Y930" s="13"/>
      <c r="Z930" s="13"/>
      <c r="AA930" s="13"/>
      <c r="AB930" s="13"/>
      <c r="AC930" s="17"/>
      <c r="AD930" s="17"/>
      <c r="AE930" s="20"/>
      <c r="AF930" s="20"/>
      <c r="AG930" s="6"/>
      <c r="AH930" t="e">
        <f>VLOOKUP(Таблица91112282710[[#This Row],[Название способа закупки]],ТаблСпосЗакуп[],2,FALSE)</f>
        <v>#N/A</v>
      </c>
      <c r="AI930" s="6"/>
      <c r="AJ930" t="e">
        <f>VLOOKUP(Таблица91112282710[[#This Row],[Название формы конкурентной закупки]],ТаблФормЗакуп[],2,FALSE)</f>
        <v>#N/A</v>
      </c>
      <c r="AM930" s="14"/>
      <c r="AN930" s="14"/>
      <c r="AO930" s="15"/>
      <c r="AP930" s="14"/>
      <c r="AQ930" s="14"/>
      <c r="AR930" s="14"/>
      <c r="AT930" s="2"/>
      <c r="AV930" s="6"/>
      <c r="AW930" t="e">
        <f>VLOOKUP(Таблица91112282710[[#This Row],[Название ПД1 для согласования]],ТаблПодрГазпром[],2,FALSE)</f>
        <v>#N/A</v>
      </c>
      <c r="AX930" s="6"/>
      <c r="AY930" t="e">
        <f>VLOOKUP(Таблица91112282710[[#This Row],[Название ПД2 для согласования]],ТаблПодрГазпром[],2,FALSE)</f>
        <v>#N/A</v>
      </c>
      <c r="AZ930" s="6"/>
      <c r="BA930" t="e">
        <f>VLOOKUP(Таблица91112282710[[#This Row],[Название ПД3 для согласования]],ТаблПодрГазпром[],2,FALSE)</f>
        <v>#N/A</v>
      </c>
      <c r="BB930" s="6"/>
      <c r="BC930" t="e">
        <f>VLOOKUP(Таблица91112282710[[#This Row],[Название ПД4 для согласования]],ТаблПодрГазпром[],2,FALSE)</f>
        <v>#N/A</v>
      </c>
      <c r="BD930" s="6"/>
      <c r="BE930" t="e">
        <f>VLOOKUP(Таблица91112282710[[#This Row],[Название ПД5 для согласования]],ТаблПодрГазпром[],2,FALSE)</f>
        <v>#N/A</v>
      </c>
      <c r="BF930" s="2"/>
      <c r="BG930" s="12"/>
      <c r="BH930" s="12"/>
      <c r="BI930" s="6"/>
      <c r="BJ930" t="e">
        <f>VLOOKUP(Таблица91112282710[[#This Row],[Название направления закупки]],ТаблНапрЗакуп[],2,FALSE)</f>
        <v>#N/A</v>
      </c>
      <c r="BK930" s="14"/>
      <c r="BL930" s="43" t="e">
        <f>VLOOKUP(Таблица91112282710[[#This Row],[Наименование подразделения-заявителя закупки (только для закупок ОАО "Газпром")]],ТаблПодрГазпром[],2,FALSE)</f>
        <v>#N/A</v>
      </c>
      <c r="BM930" s="14"/>
    </row>
    <row r="931" spans="1:65" x14ac:dyDescent="0.25">
      <c r="A931" s="2"/>
      <c r="B931" s="16"/>
      <c r="C931" s="6"/>
      <c r="D931" t="e">
        <f>VLOOKUP(Таблица91112282710[[#This Row],[Название документа, основания для закупки]],ТаблОснЗакуп[],2,FALSE)</f>
        <v>#N/A</v>
      </c>
      <c r="E931" s="2"/>
      <c r="F931" s="6"/>
      <c r="G931" s="41" t="e">
        <f>VLOOKUP(Таблица91112282710[[#This Row],[ Название раздела Плана]],ТаблРазделПлана4[],2,FALSE)</f>
        <v>#N/A</v>
      </c>
      <c r="H931" s="14"/>
      <c r="I931" s="14"/>
      <c r="J931" s="17"/>
      <c r="K931" s="17"/>
      <c r="L931" s="52"/>
      <c r="M931" s="51" t="e">
        <f>VLOOKUP(Таблица91112282710[[#This Row],[Предмет закупки для учета исключений  в годовом объеме закупок (Код исключения СМСП)]],ТаблИсключ,2,FALSE)</f>
        <v>#N/A</v>
      </c>
      <c r="N931" s="20"/>
      <c r="O931" s="12"/>
      <c r="P931" s="37"/>
      <c r="Q931" s="12"/>
      <c r="R931" s="12"/>
      <c r="S931" s="12"/>
      <c r="T931" s="16" t="e">
        <f>VLOOKUP(Таблица91112282710[[#This Row],[Ставка НДС]],ТаблицаСтавкиНДС[],2,FALSE)</f>
        <v>#N/A</v>
      </c>
      <c r="U931" s="6"/>
      <c r="V931" t="e">
        <f>VLOOKUP(Таблица91112282710[[#This Row],[Название источника финансирования]],ТаблИстФинанс[],2,FALSE)</f>
        <v>#N/A</v>
      </c>
      <c r="W931" s="2"/>
      <c r="X931" s="14"/>
      <c r="Y931" s="13"/>
      <c r="Z931" s="13"/>
      <c r="AA931" s="13"/>
      <c r="AB931" s="13"/>
      <c r="AC931" s="17"/>
      <c r="AD931" s="17"/>
      <c r="AE931" s="20"/>
      <c r="AF931" s="20"/>
      <c r="AG931" s="6"/>
      <c r="AH931" t="e">
        <f>VLOOKUP(Таблица91112282710[[#This Row],[Название способа закупки]],ТаблСпосЗакуп[],2,FALSE)</f>
        <v>#N/A</v>
      </c>
      <c r="AI931" s="6"/>
      <c r="AJ931" t="e">
        <f>VLOOKUP(Таблица91112282710[[#This Row],[Название формы конкурентной закупки]],ТаблФормЗакуп[],2,FALSE)</f>
        <v>#N/A</v>
      </c>
      <c r="AM931" s="14"/>
      <c r="AN931" s="14"/>
      <c r="AO931" s="15"/>
      <c r="AP931" s="14"/>
      <c r="AQ931" s="14"/>
      <c r="AR931" s="14"/>
      <c r="AT931" s="2"/>
      <c r="AV931" s="6"/>
      <c r="AW931" t="e">
        <f>VLOOKUP(Таблица91112282710[[#This Row],[Название ПД1 для согласования]],ТаблПодрГазпром[],2,FALSE)</f>
        <v>#N/A</v>
      </c>
      <c r="AX931" s="6"/>
      <c r="AY931" t="e">
        <f>VLOOKUP(Таблица91112282710[[#This Row],[Название ПД2 для согласования]],ТаблПодрГазпром[],2,FALSE)</f>
        <v>#N/A</v>
      </c>
      <c r="AZ931" s="6"/>
      <c r="BA931" t="e">
        <f>VLOOKUP(Таблица91112282710[[#This Row],[Название ПД3 для согласования]],ТаблПодрГазпром[],2,FALSE)</f>
        <v>#N/A</v>
      </c>
      <c r="BB931" s="6"/>
      <c r="BC931" t="e">
        <f>VLOOKUP(Таблица91112282710[[#This Row],[Название ПД4 для согласования]],ТаблПодрГазпром[],2,FALSE)</f>
        <v>#N/A</v>
      </c>
      <c r="BD931" s="6"/>
      <c r="BE931" t="e">
        <f>VLOOKUP(Таблица91112282710[[#This Row],[Название ПД5 для согласования]],ТаблПодрГазпром[],2,FALSE)</f>
        <v>#N/A</v>
      </c>
      <c r="BF931" s="2"/>
      <c r="BG931" s="12"/>
      <c r="BH931" s="12"/>
      <c r="BI931" s="6"/>
      <c r="BJ931" t="e">
        <f>VLOOKUP(Таблица91112282710[[#This Row],[Название направления закупки]],ТаблНапрЗакуп[],2,FALSE)</f>
        <v>#N/A</v>
      </c>
      <c r="BK931" s="14"/>
      <c r="BL931" s="44" t="e">
        <f>VLOOKUP(Таблица91112282710[[#This Row],[Наименование подразделения-заявителя закупки (только для закупок ОАО "Газпром")]],ТаблПодрГазпром[],2,FALSE)</f>
        <v>#N/A</v>
      </c>
      <c r="BM931" s="14"/>
    </row>
    <row r="932" spans="1:65" x14ac:dyDescent="0.25">
      <c r="A932" s="2"/>
      <c r="B932" s="16"/>
      <c r="C932" s="6"/>
      <c r="D932" t="e">
        <f>VLOOKUP(Таблица91112282710[[#This Row],[Название документа, основания для закупки]],ТаблОснЗакуп[],2,FALSE)</f>
        <v>#N/A</v>
      </c>
      <c r="E932" s="2"/>
      <c r="F932" s="6"/>
      <c r="G932" s="41" t="e">
        <f>VLOOKUP(Таблица91112282710[[#This Row],[ Название раздела Плана]],ТаблРазделПлана4[],2,FALSE)</f>
        <v>#N/A</v>
      </c>
      <c r="H932" s="14"/>
      <c r="I932" s="14"/>
      <c r="J932" s="17"/>
      <c r="K932" s="17"/>
      <c r="L932" s="52"/>
      <c r="M932" s="51" t="e">
        <f>VLOOKUP(Таблица91112282710[[#This Row],[Предмет закупки для учета исключений  в годовом объеме закупок (Код исключения СМСП)]],ТаблИсключ,2,FALSE)</f>
        <v>#N/A</v>
      </c>
      <c r="N932" s="20"/>
      <c r="O932" s="12"/>
      <c r="P932" s="37"/>
      <c r="Q932" s="12"/>
      <c r="R932" s="12"/>
      <c r="S932" s="12"/>
      <c r="T932" s="16" t="e">
        <f>VLOOKUP(Таблица91112282710[[#This Row],[Ставка НДС]],ТаблицаСтавкиНДС[],2,FALSE)</f>
        <v>#N/A</v>
      </c>
      <c r="U932" s="6"/>
      <c r="V932" t="e">
        <f>VLOOKUP(Таблица91112282710[[#This Row],[Название источника финансирования]],ТаблИстФинанс[],2,FALSE)</f>
        <v>#N/A</v>
      </c>
      <c r="W932" s="2"/>
      <c r="X932" s="14"/>
      <c r="Y932" s="13"/>
      <c r="Z932" s="13"/>
      <c r="AA932" s="13"/>
      <c r="AB932" s="13"/>
      <c r="AC932" s="17"/>
      <c r="AD932" s="17"/>
      <c r="AE932" s="20"/>
      <c r="AF932" s="20"/>
      <c r="AG932" s="6"/>
      <c r="AH932" t="e">
        <f>VLOOKUP(Таблица91112282710[[#This Row],[Название способа закупки]],ТаблСпосЗакуп[],2,FALSE)</f>
        <v>#N/A</v>
      </c>
      <c r="AI932" s="6"/>
      <c r="AJ932" t="e">
        <f>VLOOKUP(Таблица91112282710[[#This Row],[Название формы конкурентной закупки]],ТаблФормЗакуп[],2,FALSE)</f>
        <v>#N/A</v>
      </c>
      <c r="AM932" s="14"/>
      <c r="AN932" s="14"/>
      <c r="AO932" s="15"/>
      <c r="AP932" s="14"/>
      <c r="AQ932" s="14"/>
      <c r="AR932" s="14"/>
      <c r="AT932" s="2"/>
      <c r="AV932" s="6"/>
      <c r="AW932" t="e">
        <f>VLOOKUP(Таблица91112282710[[#This Row],[Название ПД1 для согласования]],ТаблПодрГазпром[],2,FALSE)</f>
        <v>#N/A</v>
      </c>
      <c r="AX932" s="6"/>
      <c r="AY932" t="e">
        <f>VLOOKUP(Таблица91112282710[[#This Row],[Название ПД2 для согласования]],ТаблПодрГазпром[],2,FALSE)</f>
        <v>#N/A</v>
      </c>
      <c r="AZ932" s="6"/>
      <c r="BA932" t="e">
        <f>VLOOKUP(Таблица91112282710[[#This Row],[Название ПД3 для согласования]],ТаблПодрГазпром[],2,FALSE)</f>
        <v>#N/A</v>
      </c>
      <c r="BB932" s="6"/>
      <c r="BC932" t="e">
        <f>VLOOKUP(Таблица91112282710[[#This Row],[Название ПД4 для согласования]],ТаблПодрГазпром[],2,FALSE)</f>
        <v>#N/A</v>
      </c>
      <c r="BD932" s="6"/>
      <c r="BE932" t="e">
        <f>VLOOKUP(Таблица91112282710[[#This Row],[Название ПД5 для согласования]],ТаблПодрГазпром[],2,FALSE)</f>
        <v>#N/A</v>
      </c>
      <c r="BF932" s="2"/>
      <c r="BG932" s="12"/>
      <c r="BH932" s="12"/>
      <c r="BI932" s="6"/>
      <c r="BJ932" t="e">
        <f>VLOOKUP(Таблица91112282710[[#This Row],[Название направления закупки]],ТаблНапрЗакуп[],2,FALSE)</f>
        <v>#N/A</v>
      </c>
      <c r="BK932" s="14"/>
      <c r="BL932" s="43" t="e">
        <f>VLOOKUP(Таблица91112282710[[#This Row],[Наименование подразделения-заявителя закупки (только для закупок ОАО "Газпром")]],ТаблПодрГазпром[],2,FALSE)</f>
        <v>#N/A</v>
      </c>
      <c r="BM932" s="14"/>
    </row>
    <row r="933" spans="1:65" x14ac:dyDescent="0.25">
      <c r="A933" s="2"/>
      <c r="B933" s="16"/>
      <c r="C933" s="6"/>
      <c r="D933" t="e">
        <f>VLOOKUP(Таблица91112282710[[#This Row],[Название документа, основания для закупки]],ТаблОснЗакуп[],2,FALSE)</f>
        <v>#N/A</v>
      </c>
      <c r="E933" s="2"/>
      <c r="F933" s="6"/>
      <c r="G933" s="41" t="e">
        <f>VLOOKUP(Таблица91112282710[[#This Row],[ Название раздела Плана]],ТаблРазделПлана4[],2,FALSE)</f>
        <v>#N/A</v>
      </c>
      <c r="H933" s="14"/>
      <c r="I933" s="14"/>
      <c r="J933" s="17"/>
      <c r="K933" s="17"/>
      <c r="L933" s="52"/>
      <c r="M933" s="51" t="e">
        <f>VLOOKUP(Таблица91112282710[[#This Row],[Предмет закупки для учета исключений  в годовом объеме закупок (Код исключения СМСП)]],ТаблИсключ,2,FALSE)</f>
        <v>#N/A</v>
      </c>
      <c r="N933" s="20"/>
      <c r="O933" s="12"/>
      <c r="P933" s="37"/>
      <c r="Q933" s="12"/>
      <c r="R933" s="12"/>
      <c r="S933" s="12"/>
      <c r="T933" s="16" t="e">
        <f>VLOOKUP(Таблица91112282710[[#This Row],[Ставка НДС]],ТаблицаСтавкиНДС[],2,FALSE)</f>
        <v>#N/A</v>
      </c>
      <c r="U933" s="6"/>
      <c r="V933" t="e">
        <f>VLOOKUP(Таблица91112282710[[#This Row],[Название источника финансирования]],ТаблИстФинанс[],2,FALSE)</f>
        <v>#N/A</v>
      </c>
      <c r="W933" s="2"/>
      <c r="X933" s="14"/>
      <c r="Y933" s="13"/>
      <c r="Z933" s="13"/>
      <c r="AA933" s="13"/>
      <c r="AB933" s="13"/>
      <c r="AC933" s="17"/>
      <c r="AD933" s="17"/>
      <c r="AE933" s="20"/>
      <c r="AF933" s="20"/>
      <c r="AG933" s="6"/>
      <c r="AH933" t="e">
        <f>VLOOKUP(Таблица91112282710[[#This Row],[Название способа закупки]],ТаблСпосЗакуп[],2,FALSE)</f>
        <v>#N/A</v>
      </c>
      <c r="AI933" s="6"/>
      <c r="AJ933" t="e">
        <f>VLOOKUP(Таблица91112282710[[#This Row],[Название формы конкурентной закупки]],ТаблФормЗакуп[],2,FALSE)</f>
        <v>#N/A</v>
      </c>
      <c r="AM933" s="14"/>
      <c r="AN933" s="14"/>
      <c r="AO933" s="15"/>
      <c r="AP933" s="14"/>
      <c r="AQ933" s="14"/>
      <c r="AR933" s="14"/>
      <c r="AT933" s="2"/>
      <c r="AV933" s="6"/>
      <c r="AW933" t="e">
        <f>VLOOKUP(Таблица91112282710[[#This Row],[Название ПД1 для согласования]],ТаблПодрГазпром[],2,FALSE)</f>
        <v>#N/A</v>
      </c>
      <c r="AX933" s="6"/>
      <c r="AY933" t="e">
        <f>VLOOKUP(Таблица91112282710[[#This Row],[Название ПД2 для согласования]],ТаблПодрГазпром[],2,FALSE)</f>
        <v>#N/A</v>
      </c>
      <c r="AZ933" s="6"/>
      <c r="BA933" t="e">
        <f>VLOOKUP(Таблица91112282710[[#This Row],[Название ПД3 для согласования]],ТаблПодрГазпром[],2,FALSE)</f>
        <v>#N/A</v>
      </c>
      <c r="BB933" s="6"/>
      <c r="BC933" t="e">
        <f>VLOOKUP(Таблица91112282710[[#This Row],[Название ПД4 для согласования]],ТаблПодрГазпром[],2,FALSE)</f>
        <v>#N/A</v>
      </c>
      <c r="BD933" s="6"/>
      <c r="BE933" t="e">
        <f>VLOOKUP(Таблица91112282710[[#This Row],[Название ПД5 для согласования]],ТаблПодрГазпром[],2,FALSE)</f>
        <v>#N/A</v>
      </c>
      <c r="BF933" s="2"/>
      <c r="BG933" s="12"/>
      <c r="BH933" s="12"/>
      <c r="BI933" s="6"/>
      <c r="BJ933" t="e">
        <f>VLOOKUP(Таблица91112282710[[#This Row],[Название направления закупки]],ТаблНапрЗакуп[],2,FALSE)</f>
        <v>#N/A</v>
      </c>
      <c r="BK933" s="14"/>
      <c r="BL933" s="44" t="e">
        <f>VLOOKUP(Таблица91112282710[[#This Row],[Наименование подразделения-заявителя закупки (только для закупок ОАО "Газпром")]],ТаблПодрГазпром[],2,FALSE)</f>
        <v>#N/A</v>
      </c>
      <c r="BM933" s="14"/>
    </row>
    <row r="934" spans="1:65" x14ac:dyDescent="0.25">
      <c r="A934" s="2"/>
      <c r="B934" s="16"/>
      <c r="C934" s="6"/>
      <c r="D934" t="e">
        <f>VLOOKUP(Таблица91112282710[[#This Row],[Название документа, основания для закупки]],ТаблОснЗакуп[],2,FALSE)</f>
        <v>#N/A</v>
      </c>
      <c r="E934" s="2"/>
      <c r="F934" s="6"/>
      <c r="G934" s="41" t="e">
        <f>VLOOKUP(Таблица91112282710[[#This Row],[ Название раздела Плана]],ТаблРазделПлана4[],2,FALSE)</f>
        <v>#N/A</v>
      </c>
      <c r="H934" s="14"/>
      <c r="I934" s="14"/>
      <c r="J934" s="17"/>
      <c r="K934" s="17"/>
      <c r="L934" s="52"/>
      <c r="M934" s="51" t="e">
        <f>VLOOKUP(Таблица91112282710[[#This Row],[Предмет закупки для учета исключений  в годовом объеме закупок (Код исключения СМСП)]],ТаблИсключ,2,FALSE)</f>
        <v>#N/A</v>
      </c>
      <c r="N934" s="20"/>
      <c r="O934" s="12"/>
      <c r="P934" s="37"/>
      <c r="Q934" s="12"/>
      <c r="R934" s="12"/>
      <c r="S934" s="12"/>
      <c r="T934" s="16" t="e">
        <f>VLOOKUP(Таблица91112282710[[#This Row],[Ставка НДС]],ТаблицаСтавкиНДС[],2,FALSE)</f>
        <v>#N/A</v>
      </c>
      <c r="U934" s="6"/>
      <c r="V934" t="e">
        <f>VLOOKUP(Таблица91112282710[[#This Row],[Название источника финансирования]],ТаблИстФинанс[],2,FALSE)</f>
        <v>#N/A</v>
      </c>
      <c r="W934" s="2"/>
      <c r="X934" s="14"/>
      <c r="Y934" s="13"/>
      <c r="Z934" s="13"/>
      <c r="AA934" s="13"/>
      <c r="AB934" s="13"/>
      <c r="AC934" s="17"/>
      <c r="AD934" s="17"/>
      <c r="AE934" s="20"/>
      <c r="AF934" s="20"/>
      <c r="AG934" s="6"/>
      <c r="AH934" t="e">
        <f>VLOOKUP(Таблица91112282710[[#This Row],[Название способа закупки]],ТаблСпосЗакуп[],2,FALSE)</f>
        <v>#N/A</v>
      </c>
      <c r="AI934" s="6"/>
      <c r="AJ934" t="e">
        <f>VLOOKUP(Таблица91112282710[[#This Row],[Название формы конкурентной закупки]],ТаблФормЗакуп[],2,FALSE)</f>
        <v>#N/A</v>
      </c>
      <c r="AM934" s="14"/>
      <c r="AN934" s="14"/>
      <c r="AO934" s="15"/>
      <c r="AP934" s="14"/>
      <c r="AQ934" s="14"/>
      <c r="AR934" s="14"/>
      <c r="AT934" s="2"/>
      <c r="AV934" s="6"/>
      <c r="AW934" t="e">
        <f>VLOOKUP(Таблица91112282710[[#This Row],[Название ПД1 для согласования]],ТаблПодрГазпром[],2,FALSE)</f>
        <v>#N/A</v>
      </c>
      <c r="AX934" s="6"/>
      <c r="AY934" t="e">
        <f>VLOOKUP(Таблица91112282710[[#This Row],[Название ПД2 для согласования]],ТаблПодрГазпром[],2,FALSE)</f>
        <v>#N/A</v>
      </c>
      <c r="AZ934" s="6"/>
      <c r="BA934" t="e">
        <f>VLOOKUP(Таблица91112282710[[#This Row],[Название ПД3 для согласования]],ТаблПодрГазпром[],2,FALSE)</f>
        <v>#N/A</v>
      </c>
      <c r="BB934" s="6"/>
      <c r="BC934" t="e">
        <f>VLOOKUP(Таблица91112282710[[#This Row],[Название ПД4 для согласования]],ТаблПодрГазпром[],2,FALSE)</f>
        <v>#N/A</v>
      </c>
      <c r="BD934" s="6"/>
      <c r="BE934" t="e">
        <f>VLOOKUP(Таблица91112282710[[#This Row],[Название ПД5 для согласования]],ТаблПодрГазпром[],2,FALSE)</f>
        <v>#N/A</v>
      </c>
      <c r="BF934" s="2"/>
      <c r="BG934" s="12"/>
      <c r="BH934" s="12"/>
      <c r="BI934" s="6"/>
      <c r="BJ934" t="e">
        <f>VLOOKUP(Таблица91112282710[[#This Row],[Название направления закупки]],ТаблНапрЗакуп[],2,FALSE)</f>
        <v>#N/A</v>
      </c>
      <c r="BK934" s="14"/>
      <c r="BL934" s="43" t="e">
        <f>VLOOKUP(Таблица91112282710[[#This Row],[Наименование подразделения-заявителя закупки (только для закупок ОАО "Газпром")]],ТаблПодрГазпром[],2,FALSE)</f>
        <v>#N/A</v>
      </c>
      <c r="BM934" s="14"/>
    </row>
    <row r="935" spans="1:65" x14ac:dyDescent="0.25">
      <c r="A935" s="2"/>
      <c r="B935" s="16"/>
      <c r="C935" s="6"/>
      <c r="D935" t="e">
        <f>VLOOKUP(Таблица91112282710[[#This Row],[Название документа, основания для закупки]],ТаблОснЗакуп[],2,FALSE)</f>
        <v>#N/A</v>
      </c>
      <c r="E935" s="2"/>
      <c r="F935" s="6"/>
      <c r="G935" s="41" t="e">
        <f>VLOOKUP(Таблица91112282710[[#This Row],[ Название раздела Плана]],ТаблРазделПлана4[],2,FALSE)</f>
        <v>#N/A</v>
      </c>
      <c r="H935" s="14"/>
      <c r="I935" s="14"/>
      <c r="J935" s="17"/>
      <c r="K935" s="17"/>
      <c r="L935" s="52"/>
      <c r="M935" s="51" t="e">
        <f>VLOOKUP(Таблица91112282710[[#This Row],[Предмет закупки для учета исключений  в годовом объеме закупок (Код исключения СМСП)]],ТаблИсключ,2,FALSE)</f>
        <v>#N/A</v>
      </c>
      <c r="N935" s="20"/>
      <c r="O935" s="12"/>
      <c r="P935" s="37"/>
      <c r="Q935" s="12"/>
      <c r="R935" s="12"/>
      <c r="S935" s="12"/>
      <c r="T935" s="16" t="e">
        <f>VLOOKUP(Таблица91112282710[[#This Row],[Ставка НДС]],ТаблицаСтавкиНДС[],2,FALSE)</f>
        <v>#N/A</v>
      </c>
      <c r="U935" s="6"/>
      <c r="V935" t="e">
        <f>VLOOKUP(Таблица91112282710[[#This Row],[Название источника финансирования]],ТаблИстФинанс[],2,FALSE)</f>
        <v>#N/A</v>
      </c>
      <c r="W935" s="2"/>
      <c r="X935" s="14"/>
      <c r="Y935" s="13"/>
      <c r="Z935" s="13"/>
      <c r="AA935" s="13"/>
      <c r="AB935" s="13"/>
      <c r="AC935" s="17"/>
      <c r="AD935" s="17"/>
      <c r="AE935" s="20"/>
      <c r="AF935" s="20"/>
      <c r="AG935" s="6"/>
      <c r="AH935" t="e">
        <f>VLOOKUP(Таблица91112282710[[#This Row],[Название способа закупки]],ТаблСпосЗакуп[],2,FALSE)</f>
        <v>#N/A</v>
      </c>
      <c r="AI935" s="6"/>
      <c r="AJ935" t="e">
        <f>VLOOKUP(Таблица91112282710[[#This Row],[Название формы конкурентной закупки]],ТаблФормЗакуп[],2,FALSE)</f>
        <v>#N/A</v>
      </c>
      <c r="AM935" s="14"/>
      <c r="AN935" s="14"/>
      <c r="AO935" s="15"/>
      <c r="AP935" s="14"/>
      <c r="AQ935" s="14"/>
      <c r="AR935" s="14"/>
      <c r="AT935" s="2"/>
      <c r="AV935" s="6"/>
      <c r="AW935" t="e">
        <f>VLOOKUP(Таблица91112282710[[#This Row],[Название ПД1 для согласования]],ТаблПодрГазпром[],2,FALSE)</f>
        <v>#N/A</v>
      </c>
      <c r="AX935" s="6"/>
      <c r="AY935" t="e">
        <f>VLOOKUP(Таблица91112282710[[#This Row],[Название ПД2 для согласования]],ТаблПодрГазпром[],2,FALSE)</f>
        <v>#N/A</v>
      </c>
      <c r="AZ935" s="6"/>
      <c r="BA935" t="e">
        <f>VLOOKUP(Таблица91112282710[[#This Row],[Название ПД3 для согласования]],ТаблПодрГазпром[],2,FALSE)</f>
        <v>#N/A</v>
      </c>
      <c r="BB935" s="6"/>
      <c r="BC935" t="e">
        <f>VLOOKUP(Таблица91112282710[[#This Row],[Название ПД4 для согласования]],ТаблПодрГазпром[],2,FALSE)</f>
        <v>#N/A</v>
      </c>
      <c r="BD935" s="6"/>
      <c r="BE935" t="e">
        <f>VLOOKUP(Таблица91112282710[[#This Row],[Название ПД5 для согласования]],ТаблПодрГазпром[],2,FALSE)</f>
        <v>#N/A</v>
      </c>
      <c r="BF935" s="2"/>
      <c r="BG935" s="12"/>
      <c r="BH935" s="12"/>
      <c r="BI935" s="6"/>
      <c r="BJ935" t="e">
        <f>VLOOKUP(Таблица91112282710[[#This Row],[Название направления закупки]],ТаблНапрЗакуп[],2,FALSE)</f>
        <v>#N/A</v>
      </c>
      <c r="BK935" s="14"/>
      <c r="BL935" s="44" t="e">
        <f>VLOOKUP(Таблица91112282710[[#This Row],[Наименование подразделения-заявителя закупки (только для закупок ОАО "Газпром")]],ТаблПодрГазпром[],2,FALSE)</f>
        <v>#N/A</v>
      </c>
      <c r="BM935" s="14"/>
    </row>
    <row r="936" spans="1:65" x14ac:dyDescent="0.25">
      <c r="A936" s="2"/>
      <c r="B936" s="16"/>
      <c r="C936" s="6"/>
      <c r="D936" t="e">
        <f>VLOOKUP(Таблица91112282710[[#This Row],[Название документа, основания для закупки]],ТаблОснЗакуп[],2,FALSE)</f>
        <v>#N/A</v>
      </c>
      <c r="E936" s="2"/>
      <c r="F936" s="6"/>
      <c r="G936" s="41" t="e">
        <f>VLOOKUP(Таблица91112282710[[#This Row],[ Название раздела Плана]],ТаблРазделПлана4[],2,FALSE)</f>
        <v>#N/A</v>
      </c>
      <c r="H936" s="14"/>
      <c r="I936" s="14"/>
      <c r="J936" s="17"/>
      <c r="K936" s="17"/>
      <c r="L936" s="52"/>
      <c r="M936" s="51" t="e">
        <f>VLOOKUP(Таблица91112282710[[#This Row],[Предмет закупки для учета исключений  в годовом объеме закупок (Код исключения СМСП)]],ТаблИсключ,2,FALSE)</f>
        <v>#N/A</v>
      </c>
      <c r="N936" s="20"/>
      <c r="O936" s="12"/>
      <c r="P936" s="37"/>
      <c r="Q936" s="12"/>
      <c r="R936" s="12"/>
      <c r="S936" s="12"/>
      <c r="T936" s="16" t="e">
        <f>VLOOKUP(Таблица91112282710[[#This Row],[Ставка НДС]],ТаблицаСтавкиНДС[],2,FALSE)</f>
        <v>#N/A</v>
      </c>
      <c r="U936" s="6"/>
      <c r="V936" t="e">
        <f>VLOOKUP(Таблица91112282710[[#This Row],[Название источника финансирования]],ТаблИстФинанс[],2,FALSE)</f>
        <v>#N/A</v>
      </c>
      <c r="W936" s="2"/>
      <c r="X936" s="14"/>
      <c r="Y936" s="13"/>
      <c r="Z936" s="13"/>
      <c r="AA936" s="13"/>
      <c r="AB936" s="13"/>
      <c r="AC936" s="17"/>
      <c r="AD936" s="17"/>
      <c r="AE936" s="20"/>
      <c r="AF936" s="20"/>
      <c r="AG936" s="6"/>
      <c r="AH936" t="e">
        <f>VLOOKUP(Таблица91112282710[[#This Row],[Название способа закупки]],ТаблСпосЗакуп[],2,FALSE)</f>
        <v>#N/A</v>
      </c>
      <c r="AI936" s="6"/>
      <c r="AJ936" t="e">
        <f>VLOOKUP(Таблица91112282710[[#This Row],[Название формы конкурентной закупки]],ТаблФормЗакуп[],2,FALSE)</f>
        <v>#N/A</v>
      </c>
      <c r="AM936" s="14"/>
      <c r="AN936" s="14"/>
      <c r="AO936" s="15"/>
      <c r="AP936" s="14"/>
      <c r="AQ936" s="14"/>
      <c r="AR936" s="14"/>
      <c r="AT936" s="2"/>
      <c r="AV936" s="6"/>
      <c r="AW936" t="e">
        <f>VLOOKUP(Таблица91112282710[[#This Row],[Название ПД1 для согласования]],ТаблПодрГазпром[],2,FALSE)</f>
        <v>#N/A</v>
      </c>
      <c r="AX936" s="6"/>
      <c r="AY936" t="e">
        <f>VLOOKUP(Таблица91112282710[[#This Row],[Название ПД2 для согласования]],ТаблПодрГазпром[],2,FALSE)</f>
        <v>#N/A</v>
      </c>
      <c r="AZ936" s="6"/>
      <c r="BA936" t="e">
        <f>VLOOKUP(Таблица91112282710[[#This Row],[Название ПД3 для согласования]],ТаблПодрГазпром[],2,FALSE)</f>
        <v>#N/A</v>
      </c>
      <c r="BB936" s="6"/>
      <c r="BC936" t="e">
        <f>VLOOKUP(Таблица91112282710[[#This Row],[Название ПД4 для согласования]],ТаблПодрГазпром[],2,FALSE)</f>
        <v>#N/A</v>
      </c>
      <c r="BD936" s="6"/>
      <c r="BE936" t="e">
        <f>VLOOKUP(Таблица91112282710[[#This Row],[Название ПД5 для согласования]],ТаблПодрГазпром[],2,FALSE)</f>
        <v>#N/A</v>
      </c>
      <c r="BF936" s="2"/>
      <c r="BG936" s="12"/>
      <c r="BH936" s="12"/>
      <c r="BI936" s="6"/>
      <c r="BJ936" t="e">
        <f>VLOOKUP(Таблица91112282710[[#This Row],[Название направления закупки]],ТаблНапрЗакуп[],2,FALSE)</f>
        <v>#N/A</v>
      </c>
      <c r="BK936" s="14"/>
      <c r="BL936" s="43" t="e">
        <f>VLOOKUP(Таблица91112282710[[#This Row],[Наименование подразделения-заявителя закупки (только для закупок ОАО "Газпром")]],ТаблПодрГазпром[],2,FALSE)</f>
        <v>#N/A</v>
      </c>
      <c r="BM936" s="14"/>
    </row>
    <row r="937" spans="1:65" x14ac:dyDescent="0.25">
      <c r="A937" s="2"/>
      <c r="B937" s="16"/>
      <c r="C937" s="6"/>
      <c r="D937" t="e">
        <f>VLOOKUP(Таблица91112282710[[#This Row],[Название документа, основания для закупки]],ТаблОснЗакуп[],2,FALSE)</f>
        <v>#N/A</v>
      </c>
      <c r="E937" s="2"/>
      <c r="F937" s="6"/>
      <c r="G937" s="41" t="e">
        <f>VLOOKUP(Таблица91112282710[[#This Row],[ Название раздела Плана]],ТаблРазделПлана4[],2,FALSE)</f>
        <v>#N/A</v>
      </c>
      <c r="H937" s="14"/>
      <c r="I937" s="14"/>
      <c r="J937" s="17"/>
      <c r="K937" s="17"/>
      <c r="L937" s="52"/>
      <c r="M937" s="51" t="e">
        <f>VLOOKUP(Таблица91112282710[[#This Row],[Предмет закупки для учета исключений  в годовом объеме закупок (Код исключения СМСП)]],ТаблИсключ,2,FALSE)</f>
        <v>#N/A</v>
      </c>
      <c r="N937" s="20"/>
      <c r="O937" s="12"/>
      <c r="P937" s="37"/>
      <c r="Q937" s="12"/>
      <c r="R937" s="12"/>
      <c r="S937" s="12"/>
      <c r="T937" s="16" t="e">
        <f>VLOOKUP(Таблица91112282710[[#This Row],[Ставка НДС]],ТаблицаСтавкиНДС[],2,FALSE)</f>
        <v>#N/A</v>
      </c>
      <c r="U937" s="6"/>
      <c r="V937" t="e">
        <f>VLOOKUP(Таблица91112282710[[#This Row],[Название источника финансирования]],ТаблИстФинанс[],2,FALSE)</f>
        <v>#N/A</v>
      </c>
      <c r="W937" s="2"/>
      <c r="X937" s="14"/>
      <c r="Y937" s="13"/>
      <c r="Z937" s="13"/>
      <c r="AA937" s="13"/>
      <c r="AB937" s="13"/>
      <c r="AC937" s="17"/>
      <c r="AD937" s="17"/>
      <c r="AE937" s="20"/>
      <c r="AF937" s="20"/>
      <c r="AG937" s="6"/>
      <c r="AH937" t="e">
        <f>VLOOKUP(Таблица91112282710[[#This Row],[Название способа закупки]],ТаблСпосЗакуп[],2,FALSE)</f>
        <v>#N/A</v>
      </c>
      <c r="AI937" s="6"/>
      <c r="AJ937" t="e">
        <f>VLOOKUP(Таблица91112282710[[#This Row],[Название формы конкурентной закупки]],ТаблФормЗакуп[],2,FALSE)</f>
        <v>#N/A</v>
      </c>
      <c r="AM937" s="14"/>
      <c r="AN937" s="14"/>
      <c r="AO937" s="15"/>
      <c r="AP937" s="14"/>
      <c r="AQ937" s="14"/>
      <c r="AR937" s="14"/>
      <c r="AT937" s="2"/>
      <c r="AV937" s="6"/>
      <c r="AW937" t="e">
        <f>VLOOKUP(Таблица91112282710[[#This Row],[Название ПД1 для согласования]],ТаблПодрГазпром[],2,FALSE)</f>
        <v>#N/A</v>
      </c>
      <c r="AX937" s="6"/>
      <c r="AY937" t="e">
        <f>VLOOKUP(Таблица91112282710[[#This Row],[Название ПД2 для согласования]],ТаблПодрГазпром[],2,FALSE)</f>
        <v>#N/A</v>
      </c>
      <c r="AZ937" s="6"/>
      <c r="BA937" t="e">
        <f>VLOOKUP(Таблица91112282710[[#This Row],[Название ПД3 для согласования]],ТаблПодрГазпром[],2,FALSE)</f>
        <v>#N/A</v>
      </c>
      <c r="BB937" s="6"/>
      <c r="BC937" t="e">
        <f>VLOOKUP(Таблица91112282710[[#This Row],[Название ПД4 для согласования]],ТаблПодрГазпром[],2,FALSE)</f>
        <v>#N/A</v>
      </c>
      <c r="BD937" s="6"/>
      <c r="BE937" t="e">
        <f>VLOOKUP(Таблица91112282710[[#This Row],[Название ПД5 для согласования]],ТаблПодрГазпром[],2,FALSE)</f>
        <v>#N/A</v>
      </c>
      <c r="BF937" s="2"/>
      <c r="BG937" s="12"/>
      <c r="BH937" s="12"/>
      <c r="BI937" s="6"/>
      <c r="BJ937" t="e">
        <f>VLOOKUP(Таблица91112282710[[#This Row],[Название направления закупки]],ТаблНапрЗакуп[],2,FALSE)</f>
        <v>#N/A</v>
      </c>
      <c r="BK937" s="14"/>
      <c r="BL937" s="44" t="e">
        <f>VLOOKUP(Таблица91112282710[[#This Row],[Наименование подразделения-заявителя закупки (только для закупок ОАО "Газпром")]],ТаблПодрГазпром[],2,FALSE)</f>
        <v>#N/A</v>
      </c>
      <c r="BM937" s="14"/>
    </row>
    <row r="938" spans="1:65" x14ac:dyDescent="0.25">
      <c r="A938" s="2"/>
      <c r="B938" s="16"/>
      <c r="C938" s="6"/>
      <c r="D938" t="e">
        <f>VLOOKUP(Таблица91112282710[[#This Row],[Название документа, основания для закупки]],ТаблОснЗакуп[],2,FALSE)</f>
        <v>#N/A</v>
      </c>
      <c r="E938" s="2"/>
      <c r="F938" s="6"/>
      <c r="G938" s="41" t="e">
        <f>VLOOKUP(Таблица91112282710[[#This Row],[ Название раздела Плана]],ТаблРазделПлана4[],2,FALSE)</f>
        <v>#N/A</v>
      </c>
      <c r="H938" s="14"/>
      <c r="I938" s="14"/>
      <c r="J938" s="17"/>
      <c r="K938" s="17"/>
      <c r="L938" s="52"/>
      <c r="M938" s="51" t="e">
        <f>VLOOKUP(Таблица91112282710[[#This Row],[Предмет закупки для учета исключений  в годовом объеме закупок (Код исключения СМСП)]],ТаблИсключ,2,FALSE)</f>
        <v>#N/A</v>
      </c>
      <c r="N938" s="20"/>
      <c r="O938" s="12"/>
      <c r="P938" s="37"/>
      <c r="Q938" s="12"/>
      <c r="R938" s="12"/>
      <c r="S938" s="12"/>
      <c r="T938" s="16" t="e">
        <f>VLOOKUP(Таблица91112282710[[#This Row],[Ставка НДС]],ТаблицаСтавкиНДС[],2,FALSE)</f>
        <v>#N/A</v>
      </c>
      <c r="U938" s="6"/>
      <c r="V938" t="e">
        <f>VLOOKUP(Таблица91112282710[[#This Row],[Название источника финансирования]],ТаблИстФинанс[],2,FALSE)</f>
        <v>#N/A</v>
      </c>
      <c r="W938" s="2"/>
      <c r="X938" s="14"/>
      <c r="Y938" s="13"/>
      <c r="Z938" s="13"/>
      <c r="AA938" s="13"/>
      <c r="AB938" s="13"/>
      <c r="AC938" s="17"/>
      <c r="AD938" s="17"/>
      <c r="AE938" s="20"/>
      <c r="AF938" s="20"/>
      <c r="AG938" s="6"/>
      <c r="AH938" t="e">
        <f>VLOOKUP(Таблица91112282710[[#This Row],[Название способа закупки]],ТаблСпосЗакуп[],2,FALSE)</f>
        <v>#N/A</v>
      </c>
      <c r="AI938" s="6"/>
      <c r="AJ938" t="e">
        <f>VLOOKUP(Таблица91112282710[[#This Row],[Название формы конкурентной закупки]],ТаблФормЗакуп[],2,FALSE)</f>
        <v>#N/A</v>
      </c>
      <c r="AM938" s="14"/>
      <c r="AN938" s="14"/>
      <c r="AO938" s="15"/>
      <c r="AP938" s="14"/>
      <c r="AQ938" s="14"/>
      <c r="AR938" s="14"/>
      <c r="AT938" s="2"/>
      <c r="AV938" s="6"/>
      <c r="AW938" t="e">
        <f>VLOOKUP(Таблица91112282710[[#This Row],[Название ПД1 для согласования]],ТаблПодрГазпром[],2,FALSE)</f>
        <v>#N/A</v>
      </c>
      <c r="AX938" s="6"/>
      <c r="AY938" t="e">
        <f>VLOOKUP(Таблица91112282710[[#This Row],[Название ПД2 для согласования]],ТаблПодрГазпром[],2,FALSE)</f>
        <v>#N/A</v>
      </c>
      <c r="AZ938" s="6"/>
      <c r="BA938" t="e">
        <f>VLOOKUP(Таблица91112282710[[#This Row],[Название ПД3 для согласования]],ТаблПодрГазпром[],2,FALSE)</f>
        <v>#N/A</v>
      </c>
      <c r="BB938" s="6"/>
      <c r="BC938" t="e">
        <f>VLOOKUP(Таблица91112282710[[#This Row],[Название ПД4 для согласования]],ТаблПодрГазпром[],2,FALSE)</f>
        <v>#N/A</v>
      </c>
      <c r="BD938" s="6"/>
      <c r="BE938" t="e">
        <f>VLOOKUP(Таблица91112282710[[#This Row],[Название ПД5 для согласования]],ТаблПодрГазпром[],2,FALSE)</f>
        <v>#N/A</v>
      </c>
      <c r="BF938" s="2"/>
      <c r="BG938" s="12"/>
      <c r="BH938" s="12"/>
      <c r="BI938" s="6"/>
      <c r="BJ938" t="e">
        <f>VLOOKUP(Таблица91112282710[[#This Row],[Название направления закупки]],ТаблНапрЗакуп[],2,FALSE)</f>
        <v>#N/A</v>
      </c>
      <c r="BK938" s="14"/>
      <c r="BL938" s="43" t="e">
        <f>VLOOKUP(Таблица91112282710[[#This Row],[Наименование подразделения-заявителя закупки (только для закупок ОАО "Газпром")]],ТаблПодрГазпром[],2,FALSE)</f>
        <v>#N/A</v>
      </c>
      <c r="BM938" s="14"/>
    </row>
    <row r="939" spans="1:65" x14ac:dyDescent="0.25">
      <c r="A939" s="2"/>
      <c r="B939" s="16"/>
      <c r="C939" s="6"/>
      <c r="D939" t="e">
        <f>VLOOKUP(Таблица91112282710[[#This Row],[Название документа, основания для закупки]],ТаблОснЗакуп[],2,FALSE)</f>
        <v>#N/A</v>
      </c>
      <c r="E939" s="2"/>
      <c r="F939" s="6"/>
      <c r="G939" s="41" t="e">
        <f>VLOOKUP(Таблица91112282710[[#This Row],[ Название раздела Плана]],ТаблРазделПлана4[],2,FALSE)</f>
        <v>#N/A</v>
      </c>
      <c r="H939" s="14"/>
      <c r="I939" s="14"/>
      <c r="J939" s="17"/>
      <c r="K939" s="17"/>
      <c r="L939" s="52"/>
      <c r="M939" s="51" t="e">
        <f>VLOOKUP(Таблица91112282710[[#This Row],[Предмет закупки для учета исключений  в годовом объеме закупок (Код исключения СМСП)]],ТаблИсключ,2,FALSE)</f>
        <v>#N/A</v>
      </c>
      <c r="N939" s="20"/>
      <c r="O939" s="12"/>
      <c r="P939" s="37"/>
      <c r="Q939" s="12"/>
      <c r="R939" s="12"/>
      <c r="S939" s="12"/>
      <c r="T939" s="16" t="e">
        <f>VLOOKUP(Таблица91112282710[[#This Row],[Ставка НДС]],ТаблицаСтавкиНДС[],2,FALSE)</f>
        <v>#N/A</v>
      </c>
      <c r="U939" s="6"/>
      <c r="V939" t="e">
        <f>VLOOKUP(Таблица91112282710[[#This Row],[Название источника финансирования]],ТаблИстФинанс[],2,FALSE)</f>
        <v>#N/A</v>
      </c>
      <c r="W939" s="2"/>
      <c r="X939" s="14"/>
      <c r="Y939" s="13"/>
      <c r="Z939" s="13"/>
      <c r="AA939" s="13"/>
      <c r="AB939" s="13"/>
      <c r="AC939" s="17"/>
      <c r="AD939" s="17"/>
      <c r="AE939" s="20"/>
      <c r="AF939" s="20"/>
      <c r="AG939" s="6"/>
      <c r="AH939" t="e">
        <f>VLOOKUP(Таблица91112282710[[#This Row],[Название способа закупки]],ТаблСпосЗакуп[],2,FALSE)</f>
        <v>#N/A</v>
      </c>
      <c r="AI939" s="6"/>
      <c r="AJ939" t="e">
        <f>VLOOKUP(Таблица91112282710[[#This Row],[Название формы конкурентной закупки]],ТаблФормЗакуп[],2,FALSE)</f>
        <v>#N/A</v>
      </c>
      <c r="AM939" s="14"/>
      <c r="AN939" s="14"/>
      <c r="AO939" s="15"/>
      <c r="AP939" s="14"/>
      <c r="AQ939" s="14"/>
      <c r="AR939" s="14"/>
      <c r="AT939" s="2"/>
      <c r="AV939" s="6"/>
      <c r="AW939" t="e">
        <f>VLOOKUP(Таблица91112282710[[#This Row],[Название ПД1 для согласования]],ТаблПодрГазпром[],2,FALSE)</f>
        <v>#N/A</v>
      </c>
      <c r="AX939" s="6"/>
      <c r="AY939" t="e">
        <f>VLOOKUP(Таблица91112282710[[#This Row],[Название ПД2 для согласования]],ТаблПодрГазпром[],2,FALSE)</f>
        <v>#N/A</v>
      </c>
      <c r="AZ939" s="6"/>
      <c r="BA939" t="e">
        <f>VLOOKUP(Таблица91112282710[[#This Row],[Название ПД3 для согласования]],ТаблПодрГазпром[],2,FALSE)</f>
        <v>#N/A</v>
      </c>
      <c r="BB939" s="6"/>
      <c r="BC939" t="e">
        <f>VLOOKUP(Таблица91112282710[[#This Row],[Название ПД4 для согласования]],ТаблПодрГазпром[],2,FALSE)</f>
        <v>#N/A</v>
      </c>
      <c r="BD939" s="6"/>
      <c r="BE939" t="e">
        <f>VLOOKUP(Таблица91112282710[[#This Row],[Название ПД5 для согласования]],ТаблПодрГазпром[],2,FALSE)</f>
        <v>#N/A</v>
      </c>
      <c r="BF939" s="2"/>
      <c r="BG939" s="12"/>
      <c r="BH939" s="12"/>
      <c r="BI939" s="6"/>
      <c r="BJ939" t="e">
        <f>VLOOKUP(Таблица91112282710[[#This Row],[Название направления закупки]],ТаблНапрЗакуп[],2,FALSE)</f>
        <v>#N/A</v>
      </c>
      <c r="BK939" s="14"/>
      <c r="BL939" s="44" t="e">
        <f>VLOOKUP(Таблица91112282710[[#This Row],[Наименование подразделения-заявителя закупки (только для закупок ОАО "Газпром")]],ТаблПодрГазпром[],2,FALSE)</f>
        <v>#N/A</v>
      </c>
      <c r="BM939" s="14"/>
    </row>
    <row r="940" spans="1:65" x14ac:dyDescent="0.25">
      <c r="A940" s="2"/>
      <c r="B940" s="16"/>
      <c r="C940" s="6"/>
      <c r="D940" t="e">
        <f>VLOOKUP(Таблица91112282710[[#This Row],[Название документа, основания для закупки]],ТаблОснЗакуп[],2,FALSE)</f>
        <v>#N/A</v>
      </c>
      <c r="E940" s="2"/>
      <c r="F940" s="6"/>
      <c r="G940" s="41" t="e">
        <f>VLOOKUP(Таблица91112282710[[#This Row],[ Название раздела Плана]],ТаблРазделПлана4[],2,FALSE)</f>
        <v>#N/A</v>
      </c>
      <c r="H940" s="14"/>
      <c r="I940" s="14"/>
      <c r="J940" s="17"/>
      <c r="K940" s="17"/>
      <c r="L940" s="52"/>
      <c r="M940" s="51" t="e">
        <f>VLOOKUP(Таблица91112282710[[#This Row],[Предмет закупки для учета исключений  в годовом объеме закупок (Код исключения СМСП)]],ТаблИсключ,2,FALSE)</f>
        <v>#N/A</v>
      </c>
      <c r="N940" s="20"/>
      <c r="O940" s="12"/>
      <c r="P940" s="37"/>
      <c r="Q940" s="12"/>
      <c r="R940" s="12"/>
      <c r="S940" s="12"/>
      <c r="T940" s="16" t="e">
        <f>VLOOKUP(Таблица91112282710[[#This Row],[Ставка НДС]],ТаблицаСтавкиНДС[],2,FALSE)</f>
        <v>#N/A</v>
      </c>
      <c r="U940" s="6"/>
      <c r="V940" t="e">
        <f>VLOOKUP(Таблица91112282710[[#This Row],[Название источника финансирования]],ТаблИстФинанс[],2,FALSE)</f>
        <v>#N/A</v>
      </c>
      <c r="W940" s="2"/>
      <c r="X940" s="14"/>
      <c r="Y940" s="13"/>
      <c r="Z940" s="13"/>
      <c r="AA940" s="13"/>
      <c r="AB940" s="13"/>
      <c r="AC940" s="17"/>
      <c r="AD940" s="17"/>
      <c r="AE940" s="20"/>
      <c r="AF940" s="20"/>
      <c r="AG940" s="6"/>
      <c r="AH940" t="e">
        <f>VLOOKUP(Таблица91112282710[[#This Row],[Название способа закупки]],ТаблСпосЗакуп[],2,FALSE)</f>
        <v>#N/A</v>
      </c>
      <c r="AI940" s="6"/>
      <c r="AJ940" t="e">
        <f>VLOOKUP(Таблица91112282710[[#This Row],[Название формы конкурентной закупки]],ТаблФормЗакуп[],2,FALSE)</f>
        <v>#N/A</v>
      </c>
      <c r="AM940" s="14"/>
      <c r="AN940" s="14"/>
      <c r="AO940" s="15"/>
      <c r="AP940" s="14"/>
      <c r="AQ940" s="14"/>
      <c r="AR940" s="14"/>
      <c r="AT940" s="2"/>
      <c r="AV940" s="6"/>
      <c r="AW940" t="e">
        <f>VLOOKUP(Таблица91112282710[[#This Row],[Название ПД1 для согласования]],ТаблПодрГазпром[],2,FALSE)</f>
        <v>#N/A</v>
      </c>
      <c r="AX940" s="6"/>
      <c r="AY940" t="e">
        <f>VLOOKUP(Таблица91112282710[[#This Row],[Название ПД2 для согласования]],ТаблПодрГазпром[],2,FALSE)</f>
        <v>#N/A</v>
      </c>
      <c r="AZ940" s="6"/>
      <c r="BA940" t="e">
        <f>VLOOKUP(Таблица91112282710[[#This Row],[Название ПД3 для согласования]],ТаблПодрГазпром[],2,FALSE)</f>
        <v>#N/A</v>
      </c>
      <c r="BB940" s="6"/>
      <c r="BC940" t="e">
        <f>VLOOKUP(Таблица91112282710[[#This Row],[Название ПД4 для согласования]],ТаблПодрГазпром[],2,FALSE)</f>
        <v>#N/A</v>
      </c>
      <c r="BD940" s="6"/>
      <c r="BE940" t="e">
        <f>VLOOKUP(Таблица91112282710[[#This Row],[Название ПД5 для согласования]],ТаблПодрГазпром[],2,FALSE)</f>
        <v>#N/A</v>
      </c>
      <c r="BF940" s="2"/>
      <c r="BG940" s="12"/>
      <c r="BH940" s="12"/>
      <c r="BI940" s="6"/>
      <c r="BJ940" t="e">
        <f>VLOOKUP(Таблица91112282710[[#This Row],[Название направления закупки]],ТаблНапрЗакуп[],2,FALSE)</f>
        <v>#N/A</v>
      </c>
      <c r="BK940" s="14"/>
      <c r="BL940" s="43" t="e">
        <f>VLOOKUP(Таблица91112282710[[#This Row],[Наименование подразделения-заявителя закупки (только для закупок ОАО "Газпром")]],ТаблПодрГазпром[],2,FALSE)</f>
        <v>#N/A</v>
      </c>
      <c r="BM940" s="14"/>
    </row>
    <row r="941" spans="1:65" x14ac:dyDescent="0.25">
      <c r="A941" s="2"/>
      <c r="B941" s="16"/>
      <c r="C941" s="6"/>
      <c r="D941" t="e">
        <f>VLOOKUP(Таблица91112282710[[#This Row],[Название документа, основания для закупки]],ТаблОснЗакуп[],2,FALSE)</f>
        <v>#N/A</v>
      </c>
      <c r="E941" s="2"/>
      <c r="F941" s="6"/>
      <c r="G941" s="41" t="e">
        <f>VLOOKUP(Таблица91112282710[[#This Row],[ Название раздела Плана]],ТаблРазделПлана4[],2,FALSE)</f>
        <v>#N/A</v>
      </c>
      <c r="H941" s="14"/>
      <c r="I941" s="14"/>
      <c r="J941" s="17"/>
      <c r="K941" s="17"/>
      <c r="L941" s="52"/>
      <c r="M941" s="51" t="e">
        <f>VLOOKUP(Таблица91112282710[[#This Row],[Предмет закупки для учета исключений  в годовом объеме закупок (Код исключения СМСП)]],ТаблИсключ,2,FALSE)</f>
        <v>#N/A</v>
      </c>
      <c r="N941" s="20"/>
      <c r="O941" s="12"/>
      <c r="P941" s="37"/>
      <c r="Q941" s="12"/>
      <c r="R941" s="12"/>
      <c r="S941" s="12"/>
      <c r="T941" s="16" t="e">
        <f>VLOOKUP(Таблица91112282710[[#This Row],[Ставка НДС]],ТаблицаСтавкиНДС[],2,FALSE)</f>
        <v>#N/A</v>
      </c>
      <c r="U941" s="6"/>
      <c r="V941" t="e">
        <f>VLOOKUP(Таблица91112282710[[#This Row],[Название источника финансирования]],ТаблИстФинанс[],2,FALSE)</f>
        <v>#N/A</v>
      </c>
      <c r="W941" s="2"/>
      <c r="X941" s="14"/>
      <c r="Y941" s="13"/>
      <c r="Z941" s="13"/>
      <c r="AA941" s="13"/>
      <c r="AB941" s="13"/>
      <c r="AC941" s="17"/>
      <c r="AD941" s="17"/>
      <c r="AE941" s="20"/>
      <c r="AF941" s="20"/>
      <c r="AG941" s="6"/>
      <c r="AH941" t="e">
        <f>VLOOKUP(Таблица91112282710[[#This Row],[Название способа закупки]],ТаблСпосЗакуп[],2,FALSE)</f>
        <v>#N/A</v>
      </c>
      <c r="AI941" s="6"/>
      <c r="AJ941" t="e">
        <f>VLOOKUP(Таблица91112282710[[#This Row],[Название формы конкурентной закупки]],ТаблФормЗакуп[],2,FALSE)</f>
        <v>#N/A</v>
      </c>
      <c r="AM941" s="14"/>
      <c r="AN941" s="14"/>
      <c r="AO941" s="15"/>
      <c r="AP941" s="14"/>
      <c r="AQ941" s="14"/>
      <c r="AR941" s="14"/>
      <c r="AT941" s="2"/>
      <c r="AV941" s="6"/>
      <c r="AW941" t="e">
        <f>VLOOKUP(Таблица91112282710[[#This Row],[Название ПД1 для согласования]],ТаблПодрГазпром[],2,FALSE)</f>
        <v>#N/A</v>
      </c>
      <c r="AX941" s="6"/>
      <c r="AY941" t="e">
        <f>VLOOKUP(Таблица91112282710[[#This Row],[Название ПД2 для согласования]],ТаблПодрГазпром[],2,FALSE)</f>
        <v>#N/A</v>
      </c>
      <c r="AZ941" s="6"/>
      <c r="BA941" t="e">
        <f>VLOOKUP(Таблица91112282710[[#This Row],[Название ПД3 для согласования]],ТаблПодрГазпром[],2,FALSE)</f>
        <v>#N/A</v>
      </c>
      <c r="BB941" s="6"/>
      <c r="BC941" t="e">
        <f>VLOOKUP(Таблица91112282710[[#This Row],[Название ПД4 для согласования]],ТаблПодрГазпром[],2,FALSE)</f>
        <v>#N/A</v>
      </c>
      <c r="BD941" s="6"/>
      <c r="BE941" t="e">
        <f>VLOOKUP(Таблица91112282710[[#This Row],[Название ПД5 для согласования]],ТаблПодрГазпром[],2,FALSE)</f>
        <v>#N/A</v>
      </c>
      <c r="BF941" s="2"/>
      <c r="BG941" s="12"/>
      <c r="BH941" s="12"/>
      <c r="BI941" s="6"/>
      <c r="BJ941" t="e">
        <f>VLOOKUP(Таблица91112282710[[#This Row],[Название направления закупки]],ТаблНапрЗакуп[],2,FALSE)</f>
        <v>#N/A</v>
      </c>
      <c r="BK941" s="14"/>
      <c r="BL941" s="44" t="e">
        <f>VLOOKUP(Таблица91112282710[[#This Row],[Наименование подразделения-заявителя закупки (только для закупок ОАО "Газпром")]],ТаблПодрГазпром[],2,FALSE)</f>
        <v>#N/A</v>
      </c>
      <c r="BM941" s="14"/>
    </row>
    <row r="942" spans="1:65" x14ac:dyDescent="0.25">
      <c r="A942" s="2"/>
      <c r="B942" s="16"/>
      <c r="C942" s="6"/>
      <c r="D942" t="e">
        <f>VLOOKUP(Таблица91112282710[[#This Row],[Название документа, основания для закупки]],ТаблОснЗакуп[],2,FALSE)</f>
        <v>#N/A</v>
      </c>
      <c r="E942" s="2"/>
      <c r="F942" s="6"/>
      <c r="G942" s="41" t="e">
        <f>VLOOKUP(Таблица91112282710[[#This Row],[ Название раздела Плана]],ТаблРазделПлана4[],2,FALSE)</f>
        <v>#N/A</v>
      </c>
      <c r="H942" s="14"/>
      <c r="I942" s="14"/>
      <c r="J942" s="17"/>
      <c r="K942" s="17"/>
      <c r="L942" s="52"/>
      <c r="M942" s="51" t="e">
        <f>VLOOKUP(Таблица91112282710[[#This Row],[Предмет закупки для учета исключений  в годовом объеме закупок (Код исключения СМСП)]],ТаблИсключ,2,FALSE)</f>
        <v>#N/A</v>
      </c>
      <c r="N942" s="20"/>
      <c r="O942" s="12"/>
      <c r="P942" s="37"/>
      <c r="Q942" s="12"/>
      <c r="R942" s="12"/>
      <c r="S942" s="12"/>
      <c r="T942" s="16" t="e">
        <f>VLOOKUP(Таблица91112282710[[#This Row],[Ставка НДС]],ТаблицаСтавкиНДС[],2,FALSE)</f>
        <v>#N/A</v>
      </c>
      <c r="U942" s="6"/>
      <c r="V942" t="e">
        <f>VLOOKUP(Таблица91112282710[[#This Row],[Название источника финансирования]],ТаблИстФинанс[],2,FALSE)</f>
        <v>#N/A</v>
      </c>
      <c r="W942" s="2"/>
      <c r="X942" s="14"/>
      <c r="Y942" s="13"/>
      <c r="Z942" s="13"/>
      <c r="AA942" s="13"/>
      <c r="AB942" s="13"/>
      <c r="AC942" s="17"/>
      <c r="AD942" s="17"/>
      <c r="AE942" s="20"/>
      <c r="AF942" s="20"/>
      <c r="AG942" s="6"/>
      <c r="AH942" t="e">
        <f>VLOOKUP(Таблица91112282710[[#This Row],[Название способа закупки]],ТаблСпосЗакуп[],2,FALSE)</f>
        <v>#N/A</v>
      </c>
      <c r="AI942" s="6"/>
      <c r="AJ942" t="e">
        <f>VLOOKUP(Таблица91112282710[[#This Row],[Название формы конкурентной закупки]],ТаблФормЗакуп[],2,FALSE)</f>
        <v>#N/A</v>
      </c>
      <c r="AM942" s="14"/>
      <c r="AN942" s="14"/>
      <c r="AO942" s="15"/>
      <c r="AP942" s="14"/>
      <c r="AQ942" s="14"/>
      <c r="AR942" s="14"/>
      <c r="AT942" s="2"/>
      <c r="AV942" s="6"/>
      <c r="AW942" t="e">
        <f>VLOOKUP(Таблица91112282710[[#This Row],[Название ПД1 для согласования]],ТаблПодрГазпром[],2,FALSE)</f>
        <v>#N/A</v>
      </c>
      <c r="AX942" s="6"/>
      <c r="AY942" t="e">
        <f>VLOOKUP(Таблица91112282710[[#This Row],[Название ПД2 для согласования]],ТаблПодрГазпром[],2,FALSE)</f>
        <v>#N/A</v>
      </c>
      <c r="AZ942" s="6"/>
      <c r="BA942" t="e">
        <f>VLOOKUP(Таблица91112282710[[#This Row],[Название ПД3 для согласования]],ТаблПодрГазпром[],2,FALSE)</f>
        <v>#N/A</v>
      </c>
      <c r="BB942" s="6"/>
      <c r="BC942" t="e">
        <f>VLOOKUP(Таблица91112282710[[#This Row],[Название ПД4 для согласования]],ТаблПодрГазпром[],2,FALSE)</f>
        <v>#N/A</v>
      </c>
      <c r="BD942" s="6"/>
      <c r="BE942" t="e">
        <f>VLOOKUP(Таблица91112282710[[#This Row],[Название ПД5 для согласования]],ТаблПодрГазпром[],2,FALSE)</f>
        <v>#N/A</v>
      </c>
      <c r="BF942" s="2"/>
      <c r="BG942" s="12"/>
      <c r="BH942" s="12"/>
      <c r="BI942" s="6"/>
      <c r="BJ942" t="e">
        <f>VLOOKUP(Таблица91112282710[[#This Row],[Название направления закупки]],ТаблНапрЗакуп[],2,FALSE)</f>
        <v>#N/A</v>
      </c>
      <c r="BK942" s="14"/>
      <c r="BL942" s="43" t="e">
        <f>VLOOKUP(Таблица91112282710[[#This Row],[Наименование подразделения-заявителя закупки (только для закупок ОАО "Газпром")]],ТаблПодрГазпром[],2,FALSE)</f>
        <v>#N/A</v>
      </c>
      <c r="BM942" s="14"/>
    </row>
    <row r="943" spans="1:65" x14ac:dyDescent="0.25">
      <c r="A943" s="2"/>
      <c r="B943" s="16"/>
      <c r="C943" s="6"/>
      <c r="D943" t="e">
        <f>VLOOKUP(Таблица91112282710[[#This Row],[Название документа, основания для закупки]],ТаблОснЗакуп[],2,FALSE)</f>
        <v>#N/A</v>
      </c>
      <c r="E943" s="2"/>
      <c r="F943" s="6"/>
      <c r="G943" s="41" t="e">
        <f>VLOOKUP(Таблица91112282710[[#This Row],[ Название раздела Плана]],ТаблРазделПлана4[],2,FALSE)</f>
        <v>#N/A</v>
      </c>
      <c r="H943" s="14"/>
      <c r="I943" s="14"/>
      <c r="J943" s="17"/>
      <c r="K943" s="17"/>
      <c r="L943" s="52"/>
      <c r="M943" s="51" t="e">
        <f>VLOOKUP(Таблица91112282710[[#This Row],[Предмет закупки для учета исключений  в годовом объеме закупок (Код исключения СМСП)]],ТаблИсключ,2,FALSE)</f>
        <v>#N/A</v>
      </c>
      <c r="N943" s="20"/>
      <c r="O943" s="12"/>
      <c r="P943" s="37"/>
      <c r="Q943" s="12"/>
      <c r="R943" s="12"/>
      <c r="S943" s="12"/>
      <c r="T943" s="16" t="e">
        <f>VLOOKUP(Таблица91112282710[[#This Row],[Ставка НДС]],ТаблицаСтавкиНДС[],2,FALSE)</f>
        <v>#N/A</v>
      </c>
      <c r="U943" s="6"/>
      <c r="V943" t="e">
        <f>VLOOKUP(Таблица91112282710[[#This Row],[Название источника финансирования]],ТаблИстФинанс[],2,FALSE)</f>
        <v>#N/A</v>
      </c>
      <c r="W943" s="2"/>
      <c r="X943" s="14"/>
      <c r="Y943" s="13"/>
      <c r="Z943" s="13"/>
      <c r="AA943" s="13"/>
      <c r="AB943" s="13"/>
      <c r="AC943" s="17"/>
      <c r="AD943" s="17"/>
      <c r="AE943" s="20"/>
      <c r="AF943" s="20"/>
      <c r="AG943" s="6"/>
      <c r="AH943" t="e">
        <f>VLOOKUP(Таблица91112282710[[#This Row],[Название способа закупки]],ТаблСпосЗакуп[],2,FALSE)</f>
        <v>#N/A</v>
      </c>
      <c r="AI943" s="6"/>
      <c r="AJ943" t="e">
        <f>VLOOKUP(Таблица91112282710[[#This Row],[Название формы конкурентной закупки]],ТаблФормЗакуп[],2,FALSE)</f>
        <v>#N/A</v>
      </c>
      <c r="AM943" s="14"/>
      <c r="AN943" s="14"/>
      <c r="AO943" s="15"/>
      <c r="AP943" s="14"/>
      <c r="AQ943" s="14"/>
      <c r="AR943" s="14"/>
      <c r="AT943" s="2"/>
      <c r="AV943" s="6"/>
      <c r="AW943" t="e">
        <f>VLOOKUP(Таблица91112282710[[#This Row],[Название ПД1 для согласования]],ТаблПодрГазпром[],2,FALSE)</f>
        <v>#N/A</v>
      </c>
      <c r="AX943" s="6"/>
      <c r="AY943" t="e">
        <f>VLOOKUP(Таблица91112282710[[#This Row],[Название ПД2 для согласования]],ТаблПодрГазпром[],2,FALSE)</f>
        <v>#N/A</v>
      </c>
      <c r="AZ943" s="6"/>
      <c r="BA943" t="e">
        <f>VLOOKUP(Таблица91112282710[[#This Row],[Название ПД3 для согласования]],ТаблПодрГазпром[],2,FALSE)</f>
        <v>#N/A</v>
      </c>
      <c r="BB943" s="6"/>
      <c r="BC943" t="e">
        <f>VLOOKUP(Таблица91112282710[[#This Row],[Название ПД4 для согласования]],ТаблПодрГазпром[],2,FALSE)</f>
        <v>#N/A</v>
      </c>
      <c r="BD943" s="6"/>
      <c r="BE943" t="e">
        <f>VLOOKUP(Таблица91112282710[[#This Row],[Название ПД5 для согласования]],ТаблПодрГазпром[],2,FALSE)</f>
        <v>#N/A</v>
      </c>
      <c r="BF943" s="2"/>
      <c r="BG943" s="12"/>
      <c r="BH943" s="12"/>
      <c r="BI943" s="6"/>
      <c r="BJ943" t="e">
        <f>VLOOKUP(Таблица91112282710[[#This Row],[Название направления закупки]],ТаблНапрЗакуп[],2,FALSE)</f>
        <v>#N/A</v>
      </c>
      <c r="BK943" s="14"/>
      <c r="BL943" s="44" t="e">
        <f>VLOOKUP(Таблица91112282710[[#This Row],[Наименование подразделения-заявителя закупки (только для закупок ОАО "Газпром")]],ТаблПодрГазпром[],2,FALSE)</f>
        <v>#N/A</v>
      </c>
      <c r="BM943" s="14"/>
    </row>
    <row r="944" spans="1:65" x14ac:dyDescent="0.25">
      <c r="A944" s="2"/>
      <c r="B944" s="16"/>
      <c r="C944" s="6"/>
      <c r="D944" t="e">
        <f>VLOOKUP(Таблица91112282710[[#This Row],[Название документа, основания для закупки]],ТаблОснЗакуп[],2,FALSE)</f>
        <v>#N/A</v>
      </c>
      <c r="E944" s="2"/>
      <c r="F944" s="6"/>
      <c r="G944" s="41" t="e">
        <f>VLOOKUP(Таблица91112282710[[#This Row],[ Название раздела Плана]],ТаблРазделПлана4[],2,FALSE)</f>
        <v>#N/A</v>
      </c>
      <c r="H944" s="14"/>
      <c r="I944" s="14"/>
      <c r="J944" s="17"/>
      <c r="K944" s="17"/>
      <c r="L944" s="52"/>
      <c r="M944" s="51" t="e">
        <f>VLOOKUP(Таблица91112282710[[#This Row],[Предмет закупки для учета исключений  в годовом объеме закупок (Код исключения СМСП)]],ТаблИсключ,2,FALSE)</f>
        <v>#N/A</v>
      </c>
      <c r="N944" s="20"/>
      <c r="O944" s="12"/>
      <c r="P944" s="37"/>
      <c r="Q944" s="12"/>
      <c r="R944" s="12"/>
      <c r="S944" s="12"/>
      <c r="T944" s="16" t="e">
        <f>VLOOKUP(Таблица91112282710[[#This Row],[Ставка НДС]],ТаблицаСтавкиНДС[],2,FALSE)</f>
        <v>#N/A</v>
      </c>
      <c r="U944" s="6"/>
      <c r="V944" t="e">
        <f>VLOOKUP(Таблица91112282710[[#This Row],[Название источника финансирования]],ТаблИстФинанс[],2,FALSE)</f>
        <v>#N/A</v>
      </c>
      <c r="W944" s="2"/>
      <c r="X944" s="14"/>
      <c r="Y944" s="13"/>
      <c r="Z944" s="13"/>
      <c r="AA944" s="13"/>
      <c r="AB944" s="13"/>
      <c r="AC944" s="17"/>
      <c r="AD944" s="17"/>
      <c r="AE944" s="20"/>
      <c r="AF944" s="20"/>
      <c r="AG944" s="6"/>
      <c r="AH944" t="e">
        <f>VLOOKUP(Таблица91112282710[[#This Row],[Название способа закупки]],ТаблСпосЗакуп[],2,FALSE)</f>
        <v>#N/A</v>
      </c>
      <c r="AI944" s="6"/>
      <c r="AJ944" t="e">
        <f>VLOOKUP(Таблица91112282710[[#This Row],[Название формы конкурентной закупки]],ТаблФормЗакуп[],2,FALSE)</f>
        <v>#N/A</v>
      </c>
      <c r="AM944" s="14"/>
      <c r="AN944" s="14"/>
      <c r="AO944" s="15"/>
      <c r="AP944" s="14"/>
      <c r="AQ944" s="14"/>
      <c r="AR944" s="14"/>
      <c r="AT944" s="2"/>
      <c r="AV944" s="6"/>
      <c r="AW944" t="e">
        <f>VLOOKUP(Таблица91112282710[[#This Row],[Название ПД1 для согласования]],ТаблПодрГазпром[],2,FALSE)</f>
        <v>#N/A</v>
      </c>
      <c r="AX944" s="6"/>
      <c r="AY944" t="e">
        <f>VLOOKUP(Таблица91112282710[[#This Row],[Название ПД2 для согласования]],ТаблПодрГазпром[],2,FALSE)</f>
        <v>#N/A</v>
      </c>
      <c r="AZ944" s="6"/>
      <c r="BA944" t="e">
        <f>VLOOKUP(Таблица91112282710[[#This Row],[Название ПД3 для согласования]],ТаблПодрГазпром[],2,FALSE)</f>
        <v>#N/A</v>
      </c>
      <c r="BB944" s="6"/>
      <c r="BC944" t="e">
        <f>VLOOKUP(Таблица91112282710[[#This Row],[Название ПД4 для согласования]],ТаблПодрГазпром[],2,FALSE)</f>
        <v>#N/A</v>
      </c>
      <c r="BD944" s="6"/>
      <c r="BE944" t="e">
        <f>VLOOKUP(Таблица91112282710[[#This Row],[Название ПД5 для согласования]],ТаблПодрГазпром[],2,FALSE)</f>
        <v>#N/A</v>
      </c>
      <c r="BF944" s="2"/>
      <c r="BG944" s="12"/>
      <c r="BH944" s="12"/>
      <c r="BI944" s="6"/>
      <c r="BJ944" t="e">
        <f>VLOOKUP(Таблица91112282710[[#This Row],[Название направления закупки]],ТаблНапрЗакуп[],2,FALSE)</f>
        <v>#N/A</v>
      </c>
      <c r="BK944" s="14"/>
      <c r="BL944" s="43" t="e">
        <f>VLOOKUP(Таблица91112282710[[#This Row],[Наименование подразделения-заявителя закупки (только для закупок ОАО "Газпром")]],ТаблПодрГазпром[],2,FALSE)</f>
        <v>#N/A</v>
      </c>
      <c r="BM944" s="14"/>
    </row>
    <row r="945" spans="1:65" x14ac:dyDescent="0.25">
      <c r="A945" s="2"/>
      <c r="B945" s="16"/>
      <c r="C945" s="6"/>
      <c r="D945" t="e">
        <f>VLOOKUP(Таблица91112282710[[#This Row],[Название документа, основания для закупки]],ТаблОснЗакуп[],2,FALSE)</f>
        <v>#N/A</v>
      </c>
      <c r="E945" s="2"/>
      <c r="F945" s="6"/>
      <c r="G945" s="41" t="e">
        <f>VLOOKUP(Таблица91112282710[[#This Row],[ Название раздела Плана]],ТаблРазделПлана4[],2,FALSE)</f>
        <v>#N/A</v>
      </c>
      <c r="H945" s="14"/>
      <c r="I945" s="14"/>
      <c r="J945" s="17"/>
      <c r="K945" s="17"/>
      <c r="L945" s="52"/>
      <c r="M945" s="51" t="e">
        <f>VLOOKUP(Таблица91112282710[[#This Row],[Предмет закупки для учета исключений  в годовом объеме закупок (Код исключения СМСП)]],ТаблИсключ,2,FALSE)</f>
        <v>#N/A</v>
      </c>
      <c r="N945" s="20"/>
      <c r="O945" s="12"/>
      <c r="P945" s="37"/>
      <c r="Q945" s="12"/>
      <c r="R945" s="12"/>
      <c r="S945" s="12"/>
      <c r="T945" s="16" t="e">
        <f>VLOOKUP(Таблица91112282710[[#This Row],[Ставка НДС]],ТаблицаСтавкиНДС[],2,FALSE)</f>
        <v>#N/A</v>
      </c>
      <c r="U945" s="6"/>
      <c r="V945" t="e">
        <f>VLOOKUP(Таблица91112282710[[#This Row],[Название источника финансирования]],ТаблИстФинанс[],2,FALSE)</f>
        <v>#N/A</v>
      </c>
      <c r="W945" s="2"/>
      <c r="X945" s="14"/>
      <c r="Y945" s="13"/>
      <c r="Z945" s="13"/>
      <c r="AA945" s="13"/>
      <c r="AB945" s="13"/>
      <c r="AC945" s="17"/>
      <c r="AD945" s="17"/>
      <c r="AE945" s="20"/>
      <c r="AF945" s="20"/>
      <c r="AG945" s="6"/>
      <c r="AH945" t="e">
        <f>VLOOKUP(Таблица91112282710[[#This Row],[Название способа закупки]],ТаблСпосЗакуп[],2,FALSE)</f>
        <v>#N/A</v>
      </c>
      <c r="AI945" s="6"/>
      <c r="AJ945" t="e">
        <f>VLOOKUP(Таблица91112282710[[#This Row],[Название формы конкурентной закупки]],ТаблФормЗакуп[],2,FALSE)</f>
        <v>#N/A</v>
      </c>
      <c r="AM945" s="14"/>
      <c r="AN945" s="14"/>
      <c r="AO945" s="15"/>
      <c r="AP945" s="14"/>
      <c r="AQ945" s="14"/>
      <c r="AR945" s="14"/>
      <c r="AT945" s="2"/>
      <c r="AV945" s="6"/>
      <c r="AW945" t="e">
        <f>VLOOKUP(Таблица91112282710[[#This Row],[Название ПД1 для согласования]],ТаблПодрГазпром[],2,FALSE)</f>
        <v>#N/A</v>
      </c>
      <c r="AX945" s="6"/>
      <c r="AY945" t="e">
        <f>VLOOKUP(Таблица91112282710[[#This Row],[Название ПД2 для согласования]],ТаблПодрГазпром[],2,FALSE)</f>
        <v>#N/A</v>
      </c>
      <c r="AZ945" s="6"/>
      <c r="BA945" t="e">
        <f>VLOOKUP(Таблица91112282710[[#This Row],[Название ПД3 для согласования]],ТаблПодрГазпром[],2,FALSE)</f>
        <v>#N/A</v>
      </c>
      <c r="BB945" s="6"/>
      <c r="BC945" t="e">
        <f>VLOOKUP(Таблица91112282710[[#This Row],[Название ПД4 для согласования]],ТаблПодрГазпром[],2,FALSE)</f>
        <v>#N/A</v>
      </c>
      <c r="BD945" s="6"/>
      <c r="BE945" t="e">
        <f>VLOOKUP(Таблица91112282710[[#This Row],[Название ПД5 для согласования]],ТаблПодрГазпром[],2,FALSE)</f>
        <v>#N/A</v>
      </c>
      <c r="BF945" s="2"/>
      <c r="BG945" s="12"/>
      <c r="BH945" s="12"/>
      <c r="BI945" s="6"/>
      <c r="BJ945" t="e">
        <f>VLOOKUP(Таблица91112282710[[#This Row],[Название направления закупки]],ТаблНапрЗакуп[],2,FALSE)</f>
        <v>#N/A</v>
      </c>
      <c r="BK945" s="14"/>
      <c r="BL945" s="44" t="e">
        <f>VLOOKUP(Таблица91112282710[[#This Row],[Наименование подразделения-заявителя закупки (только для закупок ОАО "Газпром")]],ТаблПодрГазпром[],2,FALSE)</f>
        <v>#N/A</v>
      </c>
      <c r="BM945" s="14"/>
    </row>
    <row r="946" spans="1:65" x14ac:dyDescent="0.25">
      <c r="A946" s="2"/>
      <c r="B946" s="16"/>
      <c r="C946" s="6"/>
      <c r="D946" t="e">
        <f>VLOOKUP(Таблица91112282710[[#This Row],[Название документа, основания для закупки]],ТаблОснЗакуп[],2,FALSE)</f>
        <v>#N/A</v>
      </c>
      <c r="E946" s="2"/>
      <c r="F946" s="6"/>
      <c r="G946" s="41" t="e">
        <f>VLOOKUP(Таблица91112282710[[#This Row],[ Название раздела Плана]],ТаблРазделПлана4[],2,FALSE)</f>
        <v>#N/A</v>
      </c>
      <c r="H946" s="14"/>
      <c r="I946" s="14"/>
      <c r="J946" s="17"/>
      <c r="K946" s="17"/>
      <c r="L946" s="52"/>
      <c r="M946" s="51" t="e">
        <f>VLOOKUP(Таблица91112282710[[#This Row],[Предмет закупки для учета исключений  в годовом объеме закупок (Код исключения СМСП)]],ТаблИсключ,2,FALSE)</f>
        <v>#N/A</v>
      </c>
      <c r="N946" s="20"/>
      <c r="O946" s="12"/>
      <c r="P946" s="37"/>
      <c r="Q946" s="12"/>
      <c r="R946" s="12"/>
      <c r="S946" s="12"/>
      <c r="T946" s="16" t="e">
        <f>VLOOKUP(Таблица91112282710[[#This Row],[Ставка НДС]],ТаблицаСтавкиНДС[],2,FALSE)</f>
        <v>#N/A</v>
      </c>
      <c r="U946" s="6"/>
      <c r="V946" t="e">
        <f>VLOOKUP(Таблица91112282710[[#This Row],[Название источника финансирования]],ТаблИстФинанс[],2,FALSE)</f>
        <v>#N/A</v>
      </c>
      <c r="W946" s="2"/>
      <c r="X946" s="14"/>
      <c r="Y946" s="13"/>
      <c r="Z946" s="13"/>
      <c r="AA946" s="13"/>
      <c r="AB946" s="13"/>
      <c r="AC946" s="17"/>
      <c r="AD946" s="17"/>
      <c r="AE946" s="20"/>
      <c r="AF946" s="20"/>
      <c r="AG946" s="6"/>
      <c r="AH946" t="e">
        <f>VLOOKUP(Таблица91112282710[[#This Row],[Название способа закупки]],ТаблСпосЗакуп[],2,FALSE)</f>
        <v>#N/A</v>
      </c>
      <c r="AI946" s="6"/>
      <c r="AJ946" t="e">
        <f>VLOOKUP(Таблица91112282710[[#This Row],[Название формы конкурентной закупки]],ТаблФормЗакуп[],2,FALSE)</f>
        <v>#N/A</v>
      </c>
      <c r="AM946" s="14"/>
      <c r="AN946" s="14"/>
      <c r="AO946" s="15"/>
      <c r="AP946" s="14"/>
      <c r="AQ946" s="14"/>
      <c r="AR946" s="14"/>
      <c r="AT946" s="2"/>
      <c r="AV946" s="6"/>
      <c r="AW946" t="e">
        <f>VLOOKUP(Таблица91112282710[[#This Row],[Название ПД1 для согласования]],ТаблПодрГазпром[],2,FALSE)</f>
        <v>#N/A</v>
      </c>
      <c r="AX946" s="6"/>
      <c r="AY946" t="e">
        <f>VLOOKUP(Таблица91112282710[[#This Row],[Название ПД2 для согласования]],ТаблПодрГазпром[],2,FALSE)</f>
        <v>#N/A</v>
      </c>
      <c r="AZ946" s="6"/>
      <c r="BA946" t="e">
        <f>VLOOKUP(Таблица91112282710[[#This Row],[Название ПД3 для согласования]],ТаблПодрГазпром[],2,FALSE)</f>
        <v>#N/A</v>
      </c>
      <c r="BB946" s="6"/>
      <c r="BC946" t="e">
        <f>VLOOKUP(Таблица91112282710[[#This Row],[Название ПД4 для согласования]],ТаблПодрГазпром[],2,FALSE)</f>
        <v>#N/A</v>
      </c>
      <c r="BD946" s="6"/>
      <c r="BE946" t="e">
        <f>VLOOKUP(Таблица91112282710[[#This Row],[Название ПД5 для согласования]],ТаблПодрГазпром[],2,FALSE)</f>
        <v>#N/A</v>
      </c>
      <c r="BF946" s="2"/>
      <c r="BG946" s="12"/>
      <c r="BH946" s="12"/>
      <c r="BI946" s="6"/>
      <c r="BJ946" t="e">
        <f>VLOOKUP(Таблица91112282710[[#This Row],[Название направления закупки]],ТаблНапрЗакуп[],2,FALSE)</f>
        <v>#N/A</v>
      </c>
      <c r="BK946" s="14"/>
      <c r="BL946" s="43" t="e">
        <f>VLOOKUP(Таблица91112282710[[#This Row],[Наименование подразделения-заявителя закупки (только для закупок ОАО "Газпром")]],ТаблПодрГазпром[],2,FALSE)</f>
        <v>#N/A</v>
      </c>
      <c r="BM946" s="14"/>
    </row>
    <row r="947" spans="1:65" x14ac:dyDescent="0.25">
      <c r="A947" s="2"/>
      <c r="B947" s="16"/>
      <c r="C947" s="6"/>
      <c r="D947" t="e">
        <f>VLOOKUP(Таблица91112282710[[#This Row],[Название документа, основания для закупки]],ТаблОснЗакуп[],2,FALSE)</f>
        <v>#N/A</v>
      </c>
      <c r="E947" s="2"/>
      <c r="F947" s="6"/>
      <c r="G947" s="41" t="e">
        <f>VLOOKUP(Таблица91112282710[[#This Row],[ Название раздела Плана]],ТаблРазделПлана4[],2,FALSE)</f>
        <v>#N/A</v>
      </c>
      <c r="H947" s="14"/>
      <c r="I947" s="14"/>
      <c r="J947" s="17"/>
      <c r="K947" s="17"/>
      <c r="L947" s="52"/>
      <c r="M947" s="51" t="e">
        <f>VLOOKUP(Таблица91112282710[[#This Row],[Предмет закупки для учета исключений  в годовом объеме закупок (Код исключения СМСП)]],ТаблИсключ,2,FALSE)</f>
        <v>#N/A</v>
      </c>
      <c r="N947" s="20"/>
      <c r="O947" s="12"/>
      <c r="P947" s="37"/>
      <c r="Q947" s="12"/>
      <c r="R947" s="12"/>
      <c r="S947" s="12"/>
      <c r="T947" s="16" t="e">
        <f>VLOOKUP(Таблица91112282710[[#This Row],[Ставка НДС]],ТаблицаСтавкиНДС[],2,FALSE)</f>
        <v>#N/A</v>
      </c>
      <c r="U947" s="6"/>
      <c r="V947" t="e">
        <f>VLOOKUP(Таблица91112282710[[#This Row],[Название источника финансирования]],ТаблИстФинанс[],2,FALSE)</f>
        <v>#N/A</v>
      </c>
      <c r="W947" s="2"/>
      <c r="X947" s="14"/>
      <c r="Y947" s="13"/>
      <c r="Z947" s="13"/>
      <c r="AA947" s="13"/>
      <c r="AB947" s="13"/>
      <c r="AC947" s="17"/>
      <c r="AD947" s="17"/>
      <c r="AE947" s="20"/>
      <c r="AF947" s="20"/>
      <c r="AG947" s="6"/>
      <c r="AH947" t="e">
        <f>VLOOKUP(Таблица91112282710[[#This Row],[Название способа закупки]],ТаблСпосЗакуп[],2,FALSE)</f>
        <v>#N/A</v>
      </c>
      <c r="AI947" s="6"/>
      <c r="AJ947" t="e">
        <f>VLOOKUP(Таблица91112282710[[#This Row],[Название формы конкурентной закупки]],ТаблФормЗакуп[],2,FALSE)</f>
        <v>#N/A</v>
      </c>
      <c r="AM947" s="14"/>
      <c r="AN947" s="14"/>
      <c r="AO947" s="15"/>
      <c r="AP947" s="14"/>
      <c r="AQ947" s="14"/>
      <c r="AR947" s="14"/>
      <c r="AT947" s="2"/>
      <c r="AV947" s="6"/>
      <c r="AW947" t="e">
        <f>VLOOKUP(Таблица91112282710[[#This Row],[Название ПД1 для согласования]],ТаблПодрГазпром[],2,FALSE)</f>
        <v>#N/A</v>
      </c>
      <c r="AX947" s="6"/>
      <c r="AY947" t="e">
        <f>VLOOKUP(Таблица91112282710[[#This Row],[Название ПД2 для согласования]],ТаблПодрГазпром[],2,FALSE)</f>
        <v>#N/A</v>
      </c>
      <c r="AZ947" s="6"/>
      <c r="BA947" t="e">
        <f>VLOOKUP(Таблица91112282710[[#This Row],[Название ПД3 для согласования]],ТаблПодрГазпром[],2,FALSE)</f>
        <v>#N/A</v>
      </c>
      <c r="BB947" s="6"/>
      <c r="BC947" t="e">
        <f>VLOOKUP(Таблица91112282710[[#This Row],[Название ПД4 для согласования]],ТаблПодрГазпром[],2,FALSE)</f>
        <v>#N/A</v>
      </c>
      <c r="BD947" s="6"/>
      <c r="BE947" t="e">
        <f>VLOOKUP(Таблица91112282710[[#This Row],[Название ПД5 для согласования]],ТаблПодрГазпром[],2,FALSE)</f>
        <v>#N/A</v>
      </c>
      <c r="BF947" s="2"/>
      <c r="BG947" s="12"/>
      <c r="BH947" s="12"/>
      <c r="BI947" s="6"/>
      <c r="BJ947" t="e">
        <f>VLOOKUP(Таблица91112282710[[#This Row],[Название направления закупки]],ТаблНапрЗакуп[],2,FALSE)</f>
        <v>#N/A</v>
      </c>
      <c r="BK947" s="14"/>
      <c r="BL947" s="44" t="e">
        <f>VLOOKUP(Таблица91112282710[[#This Row],[Наименование подразделения-заявителя закупки (только для закупок ОАО "Газпром")]],ТаблПодрГазпром[],2,FALSE)</f>
        <v>#N/A</v>
      </c>
      <c r="BM947" s="14"/>
    </row>
    <row r="948" spans="1:65" x14ac:dyDescent="0.25">
      <c r="A948" s="2"/>
      <c r="B948" s="16"/>
      <c r="C948" s="6"/>
      <c r="D948" t="e">
        <f>VLOOKUP(Таблица91112282710[[#This Row],[Название документа, основания для закупки]],ТаблОснЗакуп[],2,FALSE)</f>
        <v>#N/A</v>
      </c>
      <c r="E948" s="2"/>
      <c r="F948" s="6"/>
      <c r="G948" s="41" t="e">
        <f>VLOOKUP(Таблица91112282710[[#This Row],[ Название раздела Плана]],ТаблРазделПлана4[],2,FALSE)</f>
        <v>#N/A</v>
      </c>
      <c r="H948" s="14"/>
      <c r="I948" s="14"/>
      <c r="J948" s="17"/>
      <c r="K948" s="17"/>
      <c r="L948" s="52"/>
      <c r="M948" s="51" t="e">
        <f>VLOOKUP(Таблица91112282710[[#This Row],[Предмет закупки для учета исключений  в годовом объеме закупок (Код исключения СМСП)]],ТаблИсключ,2,FALSE)</f>
        <v>#N/A</v>
      </c>
      <c r="N948" s="20"/>
      <c r="O948" s="12"/>
      <c r="P948" s="37"/>
      <c r="Q948" s="12"/>
      <c r="R948" s="12"/>
      <c r="S948" s="12"/>
      <c r="T948" s="16" t="e">
        <f>VLOOKUP(Таблица91112282710[[#This Row],[Ставка НДС]],ТаблицаСтавкиНДС[],2,FALSE)</f>
        <v>#N/A</v>
      </c>
      <c r="U948" s="6"/>
      <c r="V948" t="e">
        <f>VLOOKUP(Таблица91112282710[[#This Row],[Название источника финансирования]],ТаблИстФинанс[],2,FALSE)</f>
        <v>#N/A</v>
      </c>
      <c r="W948" s="2"/>
      <c r="X948" s="14"/>
      <c r="Y948" s="13"/>
      <c r="Z948" s="13"/>
      <c r="AA948" s="13"/>
      <c r="AB948" s="13"/>
      <c r="AC948" s="17"/>
      <c r="AD948" s="17"/>
      <c r="AE948" s="20"/>
      <c r="AF948" s="20"/>
      <c r="AG948" s="6"/>
      <c r="AH948" t="e">
        <f>VLOOKUP(Таблица91112282710[[#This Row],[Название способа закупки]],ТаблСпосЗакуп[],2,FALSE)</f>
        <v>#N/A</v>
      </c>
      <c r="AI948" s="6"/>
      <c r="AJ948" t="e">
        <f>VLOOKUP(Таблица91112282710[[#This Row],[Название формы конкурентной закупки]],ТаблФормЗакуп[],2,FALSE)</f>
        <v>#N/A</v>
      </c>
      <c r="AM948" s="14"/>
      <c r="AN948" s="14"/>
      <c r="AO948" s="15"/>
      <c r="AP948" s="14"/>
      <c r="AQ948" s="14"/>
      <c r="AR948" s="14"/>
      <c r="AT948" s="2"/>
      <c r="AV948" s="6"/>
      <c r="AW948" t="e">
        <f>VLOOKUP(Таблица91112282710[[#This Row],[Название ПД1 для согласования]],ТаблПодрГазпром[],2,FALSE)</f>
        <v>#N/A</v>
      </c>
      <c r="AX948" s="6"/>
      <c r="AY948" t="e">
        <f>VLOOKUP(Таблица91112282710[[#This Row],[Название ПД2 для согласования]],ТаблПодрГазпром[],2,FALSE)</f>
        <v>#N/A</v>
      </c>
      <c r="AZ948" s="6"/>
      <c r="BA948" t="e">
        <f>VLOOKUP(Таблица91112282710[[#This Row],[Название ПД3 для согласования]],ТаблПодрГазпром[],2,FALSE)</f>
        <v>#N/A</v>
      </c>
      <c r="BB948" s="6"/>
      <c r="BC948" t="e">
        <f>VLOOKUP(Таблица91112282710[[#This Row],[Название ПД4 для согласования]],ТаблПодрГазпром[],2,FALSE)</f>
        <v>#N/A</v>
      </c>
      <c r="BD948" s="6"/>
      <c r="BE948" t="e">
        <f>VLOOKUP(Таблица91112282710[[#This Row],[Название ПД5 для согласования]],ТаблПодрГазпром[],2,FALSE)</f>
        <v>#N/A</v>
      </c>
      <c r="BF948" s="2"/>
      <c r="BG948" s="12"/>
      <c r="BH948" s="12"/>
      <c r="BI948" s="6"/>
      <c r="BJ948" t="e">
        <f>VLOOKUP(Таблица91112282710[[#This Row],[Название направления закупки]],ТаблНапрЗакуп[],2,FALSE)</f>
        <v>#N/A</v>
      </c>
      <c r="BK948" s="14"/>
      <c r="BL948" s="43" t="e">
        <f>VLOOKUP(Таблица91112282710[[#This Row],[Наименование подразделения-заявителя закупки (только для закупок ОАО "Газпром")]],ТаблПодрГазпром[],2,FALSE)</f>
        <v>#N/A</v>
      </c>
      <c r="BM948" s="14"/>
    </row>
    <row r="949" spans="1:65" x14ac:dyDescent="0.25">
      <c r="A949" s="2"/>
      <c r="B949" s="16"/>
      <c r="C949" s="6"/>
      <c r="D949" t="e">
        <f>VLOOKUP(Таблица91112282710[[#This Row],[Название документа, основания для закупки]],ТаблОснЗакуп[],2,FALSE)</f>
        <v>#N/A</v>
      </c>
      <c r="E949" s="2"/>
      <c r="F949" s="6"/>
      <c r="G949" s="41" t="e">
        <f>VLOOKUP(Таблица91112282710[[#This Row],[ Название раздела Плана]],ТаблРазделПлана4[],2,FALSE)</f>
        <v>#N/A</v>
      </c>
      <c r="H949" s="14"/>
      <c r="I949" s="14"/>
      <c r="J949" s="17"/>
      <c r="K949" s="17"/>
      <c r="L949" s="52"/>
      <c r="M949" s="51" t="e">
        <f>VLOOKUP(Таблица91112282710[[#This Row],[Предмет закупки для учета исключений  в годовом объеме закупок (Код исключения СМСП)]],ТаблИсключ,2,FALSE)</f>
        <v>#N/A</v>
      </c>
      <c r="N949" s="20"/>
      <c r="O949" s="12"/>
      <c r="P949" s="37"/>
      <c r="Q949" s="12"/>
      <c r="R949" s="12"/>
      <c r="S949" s="12"/>
      <c r="T949" s="16" t="e">
        <f>VLOOKUP(Таблица91112282710[[#This Row],[Ставка НДС]],ТаблицаСтавкиНДС[],2,FALSE)</f>
        <v>#N/A</v>
      </c>
      <c r="U949" s="6"/>
      <c r="V949" t="e">
        <f>VLOOKUP(Таблица91112282710[[#This Row],[Название источника финансирования]],ТаблИстФинанс[],2,FALSE)</f>
        <v>#N/A</v>
      </c>
      <c r="W949" s="2"/>
      <c r="X949" s="14"/>
      <c r="Y949" s="13"/>
      <c r="Z949" s="13"/>
      <c r="AA949" s="13"/>
      <c r="AB949" s="13"/>
      <c r="AC949" s="17"/>
      <c r="AD949" s="17"/>
      <c r="AE949" s="20"/>
      <c r="AF949" s="20"/>
      <c r="AG949" s="6"/>
      <c r="AH949" t="e">
        <f>VLOOKUP(Таблица91112282710[[#This Row],[Название способа закупки]],ТаблСпосЗакуп[],2,FALSE)</f>
        <v>#N/A</v>
      </c>
      <c r="AI949" s="6"/>
      <c r="AJ949" t="e">
        <f>VLOOKUP(Таблица91112282710[[#This Row],[Название формы конкурентной закупки]],ТаблФормЗакуп[],2,FALSE)</f>
        <v>#N/A</v>
      </c>
      <c r="AM949" s="14"/>
      <c r="AN949" s="14"/>
      <c r="AO949" s="15"/>
      <c r="AP949" s="14"/>
      <c r="AQ949" s="14"/>
      <c r="AR949" s="14"/>
      <c r="AT949" s="2"/>
      <c r="AV949" s="6"/>
      <c r="AW949" t="e">
        <f>VLOOKUP(Таблица91112282710[[#This Row],[Название ПД1 для согласования]],ТаблПодрГазпром[],2,FALSE)</f>
        <v>#N/A</v>
      </c>
      <c r="AX949" s="6"/>
      <c r="AY949" t="e">
        <f>VLOOKUP(Таблица91112282710[[#This Row],[Название ПД2 для согласования]],ТаблПодрГазпром[],2,FALSE)</f>
        <v>#N/A</v>
      </c>
      <c r="AZ949" s="6"/>
      <c r="BA949" t="e">
        <f>VLOOKUP(Таблица91112282710[[#This Row],[Название ПД3 для согласования]],ТаблПодрГазпром[],2,FALSE)</f>
        <v>#N/A</v>
      </c>
      <c r="BB949" s="6"/>
      <c r="BC949" t="e">
        <f>VLOOKUP(Таблица91112282710[[#This Row],[Название ПД4 для согласования]],ТаблПодрГазпром[],2,FALSE)</f>
        <v>#N/A</v>
      </c>
      <c r="BD949" s="6"/>
      <c r="BE949" t="e">
        <f>VLOOKUP(Таблица91112282710[[#This Row],[Название ПД5 для согласования]],ТаблПодрГазпром[],2,FALSE)</f>
        <v>#N/A</v>
      </c>
      <c r="BF949" s="2"/>
      <c r="BG949" s="12"/>
      <c r="BH949" s="12"/>
      <c r="BI949" s="6"/>
      <c r="BJ949" t="e">
        <f>VLOOKUP(Таблица91112282710[[#This Row],[Название направления закупки]],ТаблНапрЗакуп[],2,FALSE)</f>
        <v>#N/A</v>
      </c>
      <c r="BK949" s="14"/>
      <c r="BL949" s="44" t="e">
        <f>VLOOKUP(Таблица91112282710[[#This Row],[Наименование подразделения-заявителя закупки (только для закупок ОАО "Газпром")]],ТаблПодрГазпром[],2,FALSE)</f>
        <v>#N/A</v>
      </c>
      <c r="BM949" s="14"/>
    </row>
    <row r="950" spans="1:65" x14ac:dyDescent="0.25">
      <c r="A950" s="2"/>
      <c r="B950" s="16"/>
      <c r="C950" s="6"/>
      <c r="D950" t="e">
        <f>VLOOKUP(Таблица91112282710[[#This Row],[Название документа, основания для закупки]],ТаблОснЗакуп[],2,FALSE)</f>
        <v>#N/A</v>
      </c>
      <c r="E950" s="2"/>
      <c r="F950" s="6"/>
      <c r="G950" s="41" t="e">
        <f>VLOOKUP(Таблица91112282710[[#This Row],[ Название раздела Плана]],ТаблРазделПлана4[],2,FALSE)</f>
        <v>#N/A</v>
      </c>
      <c r="H950" s="14"/>
      <c r="I950" s="14"/>
      <c r="J950" s="17"/>
      <c r="K950" s="17"/>
      <c r="L950" s="52"/>
      <c r="M950" s="51" t="e">
        <f>VLOOKUP(Таблица91112282710[[#This Row],[Предмет закупки для учета исключений  в годовом объеме закупок (Код исключения СМСП)]],ТаблИсключ,2,FALSE)</f>
        <v>#N/A</v>
      </c>
      <c r="N950" s="20"/>
      <c r="O950" s="12"/>
      <c r="P950" s="37"/>
      <c r="Q950" s="12"/>
      <c r="R950" s="12"/>
      <c r="S950" s="12"/>
      <c r="T950" s="16" t="e">
        <f>VLOOKUP(Таблица91112282710[[#This Row],[Ставка НДС]],ТаблицаСтавкиНДС[],2,FALSE)</f>
        <v>#N/A</v>
      </c>
      <c r="U950" s="6"/>
      <c r="V950" t="e">
        <f>VLOOKUP(Таблица91112282710[[#This Row],[Название источника финансирования]],ТаблИстФинанс[],2,FALSE)</f>
        <v>#N/A</v>
      </c>
      <c r="W950" s="2"/>
      <c r="X950" s="14"/>
      <c r="Y950" s="13"/>
      <c r="Z950" s="13"/>
      <c r="AA950" s="13"/>
      <c r="AB950" s="13"/>
      <c r="AC950" s="17"/>
      <c r="AD950" s="17"/>
      <c r="AE950" s="20"/>
      <c r="AF950" s="20"/>
      <c r="AG950" s="6"/>
      <c r="AH950" t="e">
        <f>VLOOKUP(Таблица91112282710[[#This Row],[Название способа закупки]],ТаблСпосЗакуп[],2,FALSE)</f>
        <v>#N/A</v>
      </c>
      <c r="AI950" s="6"/>
      <c r="AJ950" t="e">
        <f>VLOOKUP(Таблица91112282710[[#This Row],[Название формы конкурентной закупки]],ТаблФормЗакуп[],2,FALSE)</f>
        <v>#N/A</v>
      </c>
      <c r="AM950" s="14"/>
      <c r="AN950" s="14"/>
      <c r="AO950" s="15"/>
      <c r="AP950" s="14"/>
      <c r="AQ950" s="14"/>
      <c r="AR950" s="14"/>
      <c r="AT950" s="2"/>
      <c r="AV950" s="6"/>
      <c r="AW950" t="e">
        <f>VLOOKUP(Таблица91112282710[[#This Row],[Название ПД1 для согласования]],ТаблПодрГазпром[],2,FALSE)</f>
        <v>#N/A</v>
      </c>
      <c r="AX950" s="6"/>
      <c r="AY950" t="e">
        <f>VLOOKUP(Таблица91112282710[[#This Row],[Название ПД2 для согласования]],ТаблПодрГазпром[],2,FALSE)</f>
        <v>#N/A</v>
      </c>
      <c r="AZ950" s="6"/>
      <c r="BA950" t="e">
        <f>VLOOKUP(Таблица91112282710[[#This Row],[Название ПД3 для согласования]],ТаблПодрГазпром[],2,FALSE)</f>
        <v>#N/A</v>
      </c>
      <c r="BB950" s="6"/>
      <c r="BC950" t="e">
        <f>VLOOKUP(Таблица91112282710[[#This Row],[Название ПД4 для согласования]],ТаблПодрГазпром[],2,FALSE)</f>
        <v>#N/A</v>
      </c>
      <c r="BD950" s="6"/>
      <c r="BE950" t="e">
        <f>VLOOKUP(Таблица91112282710[[#This Row],[Название ПД5 для согласования]],ТаблПодрГазпром[],2,FALSE)</f>
        <v>#N/A</v>
      </c>
      <c r="BF950" s="2"/>
      <c r="BG950" s="12"/>
      <c r="BH950" s="12"/>
      <c r="BI950" s="6"/>
      <c r="BJ950" t="e">
        <f>VLOOKUP(Таблица91112282710[[#This Row],[Название направления закупки]],ТаблНапрЗакуп[],2,FALSE)</f>
        <v>#N/A</v>
      </c>
      <c r="BK950" s="14"/>
      <c r="BL950" s="43" t="e">
        <f>VLOOKUP(Таблица91112282710[[#This Row],[Наименование подразделения-заявителя закупки (только для закупок ОАО "Газпром")]],ТаблПодрГазпром[],2,FALSE)</f>
        <v>#N/A</v>
      </c>
      <c r="BM950" s="14"/>
    </row>
    <row r="951" spans="1:65" x14ac:dyDescent="0.25">
      <c r="A951" s="2"/>
      <c r="B951" s="16"/>
      <c r="C951" s="6"/>
      <c r="D951" t="e">
        <f>VLOOKUP(Таблица91112282710[[#This Row],[Название документа, основания для закупки]],ТаблОснЗакуп[],2,FALSE)</f>
        <v>#N/A</v>
      </c>
      <c r="E951" s="2"/>
      <c r="F951" s="6"/>
      <c r="G951" s="41" t="e">
        <f>VLOOKUP(Таблица91112282710[[#This Row],[ Название раздела Плана]],ТаблРазделПлана4[],2,FALSE)</f>
        <v>#N/A</v>
      </c>
      <c r="H951" s="14"/>
      <c r="I951" s="14"/>
      <c r="J951" s="17"/>
      <c r="K951" s="17"/>
      <c r="L951" s="52"/>
      <c r="M951" s="51" t="e">
        <f>VLOOKUP(Таблица91112282710[[#This Row],[Предмет закупки для учета исключений  в годовом объеме закупок (Код исключения СМСП)]],ТаблИсключ,2,FALSE)</f>
        <v>#N/A</v>
      </c>
      <c r="N951" s="20"/>
      <c r="O951" s="12"/>
      <c r="P951" s="37"/>
      <c r="Q951" s="12"/>
      <c r="R951" s="12"/>
      <c r="S951" s="12"/>
      <c r="T951" s="16" t="e">
        <f>VLOOKUP(Таблица91112282710[[#This Row],[Ставка НДС]],ТаблицаСтавкиНДС[],2,FALSE)</f>
        <v>#N/A</v>
      </c>
      <c r="U951" s="6"/>
      <c r="V951" t="e">
        <f>VLOOKUP(Таблица91112282710[[#This Row],[Название источника финансирования]],ТаблИстФинанс[],2,FALSE)</f>
        <v>#N/A</v>
      </c>
      <c r="W951" s="2"/>
      <c r="X951" s="14"/>
      <c r="Y951" s="13"/>
      <c r="Z951" s="13"/>
      <c r="AA951" s="13"/>
      <c r="AB951" s="13"/>
      <c r="AC951" s="17"/>
      <c r="AD951" s="17"/>
      <c r="AE951" s="20"/>
      <c r="AF951" s="20"/>
      <c r="AG951" s="6"/>
      <c r="AH951" t="e">
        <f>VLOOKUP(Таблица91112282710[[#This Row],[Название способа закупки]],ТаблСпосЗакуп[],2,FALSE)</f>
        <v>#N/A</v>
      </c>
      <c r="AI951" s="6"/>
      <c r="AJ951" t="e">
        <f>VLOOKUP(Таблица91112282710[[#This Row],[Название формы конкурентной закупки]],ТаблФормЗакуп[],2,FALSE)</f>
        <v>#N/A</v>
      </c>
      <c r="AM951" s="14"/>
      <c r="AN951" s="14"/>
      <c r="AO951" s="15"/>
      <c r="AP951" s="14"/>
      <c r="AQ951" s="14"/>
      <c r="AR951" s="14"/>
      <c r="AT951" s="2"/>
      <c r="AV951" s="6"/>
      <c r="AW951" t="e">
        <f>VLOOKUP(Таблица91112282710[[#This Row],[Название ПД1 для согласования]],ТаблПодрГазпром[],2,FALSE)</f>
        <v>#N/A</v>
      </c>
      <c r="AX951" s="6"/>
      <c r="AY951" t="e">
        <f>VLOOKUP(Таблица91112282710[[#This Row],[Название ПД2 для согласования]],ТаблПодрГазпром[],2,FALSE)</f>
        <v>#N/A</v>
      </c>
      <c r="AZ951" s="6"/>
      <c r="BA951" t="e">
        <f>VLOOKUP(Таблица91112282710[[#This Row],[Название ПД3 для согласования]],ТаблПодрГазпром[],2,FALSE)</f>
        <v>#N/A</v>
      </c>
      <c r="BB951" s="6"/>
      <c r="BC951" t="e">
        <f>VLOOKUP(Таблица91112282710[[#This Row],[Название ПД4 для согласования]],ТаблПодрГазпром[],2,FALSE)</f>
        <v>#N/A</v>
      </c>
      <c r="BD951" s="6"/>
      <c r="BE951" t="e">
        <f>VLOOKUP(Таблица91112282710[[#This Row],[Название ПД5 для согласования]],ТаблПодрГазпром[],2,FALSE)</f>
        <v>#N/A</v>
      </c>
      <c r="BF951" s="2"/>
      <c r="BG951" s="12"/>
      <c r="BH951" s="12"/>
      <c r="BI951" s="6"/>
      <c r="BJ951" t="e">
        <f>VLOOKUP(Таблица91112282710[[#This Row],[Название направления закупки]],ТаблНапрЗакуп[],2,FALSE)</f>
        <v>#N/A</v>
      </c>
      <c r="BK951" s="14"/>
      <c r="BL951" s="44" t="e">
        <f>VLOOKUP(Таблица91112282710[[#This Row],[Наименование подразделения-заявителя закупки (только для закупок ОАО "Газпром")]],ТаблПодрГазпром[],2,FALSE)</f>
        <v>#N/A</v>
      </c>
      <c r="BM951" s="14"/>
    </row>
    <row r="952" spans="1:65" x14ac:dyDescent="0.25">
      <c r="A952" s="2"/>
      <c r="B952" s="16"/>
      <c r="C952" s="6"/>
      <c r="D952" t="e">
        <f>VLOOKUP(Таблица91112282710[[#This Row],[Название документа, основания для закупки]],ТаблОснЗакуп[],2,FALSE)</f>
        <v>#N/A</v>
      </c>
      <c r="E952" s="2"/>
      <c r="F952" s="6"/>
      <c r="G952" s="41" t="e">
        <f>VLOOKUP(Таблица91112282710[[#This Row],[ Название раздела Плана]],ТаблРазделПлана4[],2,FALSE)</f>
        <v>#N/A</v>
      </c>
      <c r="H952" s="14"/>
      <c r="I952" s="14"/>
      <c r="J952" s="17"/>
      <c r="K952" s="17"/>
      <c r="L952" s="52"/>
      <c r="M952" s="51" t="e">
        <f>VLOOKUP(Таблица91112282710[[#This Row],[Предмет закупки для учета исключений  в годовом объеме закупок (Код исключения СМСП)]],ТаблИсключ,2,FALSE)</f>
        <v>#N/A</v>
      </c>
      <c r="N952" s="20"/>
      <c r="O952" s="12"/>
      <c r="P952" s="37"/>
      <c r="Q952" s="12"/>
      <c r="R952" s="12"/>
      <c r="S952" s="12"/>
      <c r="T952" s="16" t="e">
        <f>VLOOKUP(Таблица91112282710[[#This Row],[Ставка НДС]],ТаблицаСтавкиНДС[],2,FALSE)</f>
        <v>#N/A</v>
      </c>
      <c r="U952" s="6"/>
      <c r="V952" t="e">
        <f>VLOOKUP(Таблица91112282710[[#This Row],[Название источника финансирования]],ТаблИстФинанс[],2,FALSE)</f>
        <v>#N/A</v>
      </c>
      <c r="W952" s="2"/>
      <c r="X952" s="14"/>
      <c r="Y952" s="13"/>
      <c r="Z952" s="13"/>
      <c r="AA952" s="13"/>
      <c r="AB952" s="13"/>
      <c r="AC952" s="17"/>
      <c r="AD952" s="17"/>
      <c r="AE952" s="20"/>
      <c r="AF952" s="20"/>
      <c r="AG952" s="6"/>
      <c r="AH952" t="e">
        <f>VLOOKUP(Таблица91112282710[[#This Row],[Название способа закупки]],ТаблСпосЗакуп[],2,FALSE)</f>
        <v>#N/A</v>
      </c>
      <c r="AI952" s="6"/>
      <c r="AJ952" t="e">
        <f>VLOOKUP(Таблица91112282710[[#This Row],[Название формы конкурентной закупки]],ТаблФормЗакуп[],2,FALSE)</f>
        <v>#N/A</v>
      </c>
      <c r="AM952" s="14"/>
      <c r="AN952" s="14"/>
      <c r="AO952" s="15"/>
      <c r="AP952" s="14"/>
      <c r="AQ952" s="14"/>
      <c r="AR952" s="14"/>
      <c r="AT952" s="2"/>
      <c r="AV952" s="6"/>
      <c r="AW952" t="e">
        <f>VLOOKUP(Таблица91112282710[[#This Row],[Название ПД1 для согласования]],ТаблПодрГазпром[],2,FALSE)</f>
        <v>#N/A</v>
      </c>
      <c r="AX952" s="6"/>
      <c r="AY952" t="e">
        <f>VLOOKUP(Таблица91112282710[[#This Row],[Название ПД2 для согласования]],ТаблПодрГазпром[],2,FALSE)</f>
        <v>#N/A</v>
      </c>
      <c r="AZ952" s="6"/>
      <c r="BA952" t="e">
        <f>VLOOKUP(Таблица91112282710[[#This Row],[Название ПД3 для согласования]],ТаблПодрГазпром[],2,FALSE)</f>
        <v>#N/A</v>
      </c>
      <c r="BB952" s="6"/>
      <c r="BC952" t="e">
        <f>VLOOKUP(Таблица91112282710[[#This Row],[Название ПД4 для согласования]],ТаблПодрГазпром[],2,FALSE)</f>
        <v>#N/A</v>
      </c>
      <c r="BD952" s="6"/>
      <c r="BE952" t="e">
        <f>VLOOKUP(Таблица91112282710[[#This Row],[Название ПД5 для согласования]],ТаблПодрГазпром[],2,FALSE)</f>
        <v>#N/A</v>
      </c>
      <c r="BF952" s="2"/>
      <c r="BG952" s="12"/>
      <c r="BH952" s="12"/>
      <c r="BI952" s="6"/>
      <c r="BJ952" t="e">
        <f>VLOOKUP(Таблица91112282710[[#This Row],[Название направления закупки]],ТаблНапрЗакуп[],2,FALSE)</f>
        <v>#N/A</v>
      </c>
      <c r="BK952" s="14"/>
      <c r="BL952" s="43" t="e">
        <f>VLOOKUP(Таблица91112282710[[#This Row],[Наименование подразделения-заявителя закупки (только для закупок ОАО "Газпром")]],ТаблПодрГазпром[],2,FALSE)</f>
        <v>#N/A</v>
      </c>
      <c r="BM952" s="14"/>
    </row>
    <row r="953" spans="1:65" x14ac:dyDescent="0.25">
      <c r="A953" s="2"/>
      <c r="B953" s="16"/>
      <c r="C953" s="6"/>
      <c r="D953" t="e">
        <f>VLOOKUP(Таблица91112282710[[#This Row],[Название документа, основания для закупки]],ТаблОснЗакуп[],2,FALSE)</f>
        <v>#N/A</v>
      </c>
      <c r="E953" s="2"/>
      <c r="F953" s="6"/>
      <c r="G953" s="41" t="e">
        <f>VLOOKUP(Таблица91112282710[[#This Row],[ Название раздела Плана]],ТаблРазделПлана4[],2,FALSE)</f>
        <v>#N/A</v>
      </c>
      <c r="H953" s="14"/>
      <c r="I953" s="14"/>
      <c r="J953" s="17"/>
      <c r="K953" s="17"/>
      <c r="L953" s="52"/>
      <c r="M953" s="51" t="e">
        <f>VLOOKUP(Таблица91112282710[[#This Row],[Предмет закупки для учета исключений  в годовом объеме закупок (Код исключения СМСП)]],ТаблИсключ,2,FALSE)</f>
        <v>#N/A</v>
      </c>
      <c r="N953" s="20"/>
      <c r="O953" s="12"/>
      <c r="P953" s="37"/>
      <c r="Q953" s="12"/>
      <c r="R953" s="12"/>
      <c r="S953" s="12"/>
      <c r="T953" s="16" t="e">
        <f>VLOOKUP(Таблица91112282710[[#This Row],[Ставка НДС]],ТаблицаСтавкиНДС[],2,FALSE)</f>
        <v>#N/A</v>
      </c>
      <c r="U953" s="6"/>
      <c r="V953" t="e">
        <f>VLOOKUP(Таблица91112282710[[#This Row],[Название источника финансирования]],ТаблИстФинанс[],2,FALSE)</f>
        <v>#N/A</v>
      </c>
      <c r="W953" s="2"/>
      <c r="X953" s="14"/>
      <c r="Y953" s="13"/>
      <c r="Z953" s="13"/>
      <c r="AA953" s="13"/>
      <c r="AB953" s="13"/>
      <c r="AC953" s="17"/>
      <c r="AD953" s="17"/>
      <c r="AE953" s="20"/>
      <c r="AF953" s="20"/>
      <c r="AG953" s="6"/>
      <c r="AH953" t="e">
        <f>VLOOKUP(Таблица91112282710[[#This Row],[Название способа закупки]],ТаблСпосЗакуп[],2,FALSE)</f>
        <v>#N/A</v>
      </c>
      <c r="AI953" s="6"/>
      <c r="AJ953" t="e">
        <f>VLOOKUP(Таблица91112282710[[#This Row],[Название формы конкурентной закупки]],ТаблФормЗакуп[],2,FALSE)</f>
        <v>#N/A</v>
      </c>
      <c r="AM953" s="14"/>
      <c r="AN953" s="14"/>
      <c r="AO953" s="15"/>
      <c r="AP953" s="14"/>
      <c r="AQ953" s="14"/>
      <c r="AR953" s="14"/>
      <c r="AT953" s="2"/>
      <c r="AV953" s="6"/>
      <c r="AW953" t="e">
        <f>VLOOKUP(Таблица91112282710[[#This Row],[Название ПД1 для согласования]],ТаблПодрГазпром[],2,FALSE)</f>
        <v>#N/A</v>
      </c>
      <c r="AX953" s="6"/>
      <c r="AY953" t="e">
        <f>VLOOKUP(Таблица91112282710[[#This Row],[Название ПД2 для согласования]],ТаблПодрГазпром[],2,FALSE)</f>
        <v>#N/A</v>
      </c>
      <c r="AZ953" s="6"/>
      <c r="BA953" t="e">
        <f>VLOOKUP(Таблица91112282710[[#This Row],[Название ПД3 для согласования]],ТаблПодрГазпром[],2,FALSE)</f>
        <v>#N/A</v>
      </c>
      <c r="BB953" s="6"/>
      <c r="BC953" t="e">
        <f>VLOOKUP(Таблица91112282710[[#This Row],[Название ПД4 для согласования]],ТаблПодрГазпром[],2,FALSE)</f>
        <v>#N/A</v>
      </c>
      <c r="BD953" s="6"/>
      <c r="BE953" t="e">
        <f>VLOOKUP(Таблица91112282710[[#This Row],[Название ПД5 для согласования]],ТаблПодрГазпром[],2,FALSE)</f>
        <v>#N/A</v>
      </c>
      <c r="BF953" s="2"/>
      <c r="BG953" s="12"/>
      <c r="BH953" s="12"/>
      <c r="BI953" s="6"/>
      <c r="BJ953" t="e">
        <f>VLOOKUP(Таблица91112282710[[#This Row],[Название направления закупки]],ТаблНапрЗакуп[],2,FALSE)</f>
        <v>#N/A</v>
      </c>
      <c r="BK953" s="14"/>
      <c r="BL953" s="44" t="e">
        <f>VLOOKUP(Таблица91112282710[[#This Row],[Наименование подразделения-заявителя закупки (только для закупок ОАО "Газпром")]],ТаблПодрГазпром[],2,FALSE)</f>
        <v>#N/A</v>
      </c>
      <c r="BM953" s="14"/>
    </row>
    <row r="954" spans="1:65" x14ac:dyDescent="0.25">
      <c r="A954" s="2"/>
      <c r="B954" s="16"/>
      <c r="C954" s="6"/>
      <c r="D954" t="e">
        <f>VLOOKUP(Таблица91112282710[[#This Row],[Название документа, основания для закупки]],ТаблОснЗакуп[],2,FALSE)</f>
        <v>#N/A</v>
      </c>
      <c r="E954" s="2"/>
      <c r="F954" s="6"/>
      <c r="G954" s="41" t="e">
        <f>VLOOKUP(Таблица91112282710[[#This Row],[ Название раздела Плана]],ТаблРазделПлана4[],2,FALSE)</f>
        <v>#N/A</v>
      </c>
      <c r="H954" s="14"/>
      <c r="I954" s="14"/>
      <c r="J954" s="17"/>
      <c r="K954" s="17"/>
      <c r="L954" s="52"/>
      <c r="M954" s="51" t="e">
        <f>VLOOKUP(Таблица91112282710[[#This Row],[Предмет закупки для учета исключений  в годовом объеме закупок (Код исключения СМСП)]],ТаблИсключ,2,FALSE)</f>
        <v>#N/A</v>
      </c>
      <c r="N954" s="20"/>
      <c r="O954" s="12"/>
      <c r="P954" s="37"/>
      <c r="Q954" s="12"/>
      <c r="R954" s="12"/>
      <c r="S954" s="12"/>
      <c r="T954" s="16" t="e">
        <f>VLOOKUP(Таблица91112282710[[#This Row],[Ставка НДС]],ТаблицаСтавкиНДС[],2,FALSE)</f>
        <v>#N/A</v>
      </c>
      <c r="U954" s="6"/>
      <c r="V954" t="e">
        <f>VLOOKUP(Таблица91112282710[[#This Row],[Название источника финансирования]],ТаблИстФинанс[],2,FALSE)</f>
        <v>#N/A</v>
      </c>
      <c r="W954" s="2"/>
      <c r="X954" s="14"/>
      <c r="Y954" s="13"/>
      <c r="Z954" s="13"/>
      <c r="AA954" s="13"/>
      <c r="AB954" s="13"/>
      <c r="AC954" s="17"/>
      <c r="AD954" s="17"/>
      <c r="AE954" s="20"/>
      <c r="AF954" s="20"/>
      <c r="AG954" s="6"/>
      <c r="AH954" t="e">
        <f>VLOOKUP(Таблица91112282710[[#This Row],[Название способа закупки]],ТаблСпосЗакуп[],2,FALSE)</f>
        <v>#N/A</v>
      </c>
      <c r="AI954" s="6"/>
      <c r="AJ954" t="e">
        <f>VLOOKUP(Таблица91112282710[[#This Row],[Название формы конкурентной закупки]],ТаблФормЗакуп[],2,FALSE)</f>
        <v>#N/A</v>
      </c>
      <c r="AM954" s="14"/>
      <c r="AN954" s="14"/>
      <c r="AO954" s="15"/>
      <c r="AP954" s="14"/>
      <c r="AQ954" s="14"/>
      <c r="AR954" s="14"/>
      <c r="AT954" s="2"/>
      <c r="AV954" s="6"/>
      <c r="AW954" t="e">
        <f>VLOOKUP(Таблица91112282710[[#This Row],[Название ПД1 для согласования]],ТаблПодрГазпром[],2,FALSE)</f>
        <v>#N/A</v>
      </c>
      <c r="AX954" s="6"/>
      <c r="AY954" t="e">
        <f>VLOOKUP(Таблица91112282710[[#This Row],[Название ПД2 для согласования]],ТаблПодрГазпром[],2,FALSE)</f>
        <v>#N/A</v>
      </c>
      <c r="AZ954" s="6"/>
      <c r="BA954" t="e">
        <f>VLOOKUP(Таблица91112282710[[#This Row],[Название ПД3 для согласования]],ТаблПодрГазпром[],2,FALSE)</f>
        <v>#N/A</v>
      </c>
      <c r="BB954" s="6"/>
      <c r="BC954" t="e">
        <f>VLOOKUP(Таблица91112282710[[#This Row],[Название ПД4 для согласования]],ТаблПодрГазпром[],2,FALSE)</f>
        <v>#N/A</v>
      </c>
      <c r="BD954" s="6"/>
      <c r="BE954" t="e">
        <f>VLOOKUP(Таблица91112282710[[#This Row],[Название ПД5 для согласования]],ТаблПодрГазпром[],2,FALSE)</f>
        <v>#N/A</v>
      </c>
      <c r="BF954" s="2"/>
      <c r="BG954" s="12"/>
      <c r="BH954" s="12"/>
      <c r="BI954" s="6"/>
      <c r="BJ954" t="e">
        <f>VLOOKUP(Таблица91112282710[[#This Row],[Название направления закупки]],ТаблНапрЗакуп[],2,FALSE)</f>
        <v>#N/A</v>
      </c>
      <c r="BK954" s="14"/>
      <c r="BL954" s="43" t="e">
        <f>VLOOKUP(Таблица91112282710[[#This Row],[Наименование подразделения-заявителя закупки (только для закупок ОАО "Газпром")]],ТаблПодрГазпром[],2,FALSE)</f>
        <v>#N/A</v>
      </c>
      <c r="BM954" s="14"/>
    </row>
    <row r="955" spans="1:65" x14ac:dyDescent="0.25">
      <c r="A955" s="2"/>
      <c r="B955" s="16"/>
      <c r="C955" s="6"/>
      <c r="D955" t="e">
        <f>VLOOKUP(Таблица91112282710[[#This Row],[Название документа, основания для закупки]],ТаблОснЗакуп[],2,FALSE)</f>
        <v>#N/A</v>
      </c>
      <c r="E955" s="2"/>
      <c r="F955" s="6"/>
      <c r="G955" s="41" t="e">
        <f>VLOOKUP(Таблица91112282710[[#This Row],[ Название раздела Плана]],ТаблРазделПлана4[],2,FALSE)</f>
        <v>#N/A</v>
      </c>
      <c r="H955" s="14"/>
      <c r="I955" s="14"/>
      <c r="J955" s="17"/>
      <c r="K955" s="17"/>
      <c r="L955" s="52"/>
      <c r="M955" s="51" t="e">
        <f>VLOOKUP(Таблица91112282710[[#This Row],[Предмет закупки для учета исключений  в годовом объеме закупок (Код исключения СМСП)]],ТаблИсключ,2,FALSE)</f>
        <v>#N/A</v>
      </c>
      <c r="N955" s="20"/>
      <c r="O955" s="12"/>
      <c r="P955" s="37"/>
      <c r="Q955" s="12"/>
      <c r="R955" s="12"/>
      <c r="S955" s="12"/>
      <c r="T955" s="16" t="e">
        <f>VLOOKUP(Таблица91112282710[[#This Row],[Ставка НДС]],ТаблицаСтавкиНДС[],2,FALSE)</f>
        <v>#N/A</v>
      </c>
      <c r="U955" s="6"/>
      <c r="V955" t="e">
        <f>VLOOKUP(Таблица91112282710[[#This Row],[Название источника финансирования]],ТаблИстФинанс[],2,FALSE)</f>
        <v>#N/A</v>
      </c>
      <c r="W955" s="2"/>
      <c r="X955" s="14"/>
      <c r="Y955" s="13"/>
      <c r="Z955" s="13"/>
      <c r="AA955" s="13"/>
      <c r="AB955" s="13"/>
      <c r="AC955" s="17"/>
      <c r="AD955" s="17"/>
      <c r="AE955" s="20"/>
      <c r="AF955" s="20"/>
      <c r="AG955" s="6"/>
      <c r="AH955" t="e">
        <f>VLOOKUP(Таблица91112282710[[#This Row],[Название способа закупки]],ТаблСпосЗакуп[],2,FALSE)</f>
        <v>#N/A</v>
      </c>
      <c r="AI955" s="6"/>
      <c r="AJ955" t="e">
        <f>VLOOKUP(Таблица91112282710[[#This Row],[Название формы конкурентной закупки]],ТаблФормЗакуп[],2,FALSE)</f>
        <v>#N/A</v>
      </c>
      <c r="AM955" s="14"/>
      <c r="AN955" s="14"/>
      <c r="AO955" s="15"/>
      <c r="AP955" s="14"/>
      <c r="AQ955" s="14"/>
      <c r="AR955" s="14"/>
      <c r="AT955" s="2"/>
      <c r="AV955" s="6"/>
      <c r="AW955" t="e">
        <f>VLOOKUP(Таблица91112282710[[#This Row],[Название ПД1 для согласования]],ТаблПодрГазпром[],2,FALSE)</f>
        <v>#N/A</v>
      </c>
      <c r="AX955" s="6"/>
      <c r="AY955" t="e">
        <f>VLOOKUP(Таблица91112282710[[#This Row],[Название ПД2 для согласования]],ТаблПодрГазпром[],2,FALSE)</f>
        <v>#N/A</v>
      </c>
      <c r="AZ955" s="6"/>
      <c r="BA955" t="e">
        <f>VLOOKUP(Таблица91112282710[[#This Row],[Название ПД3 для согласования]],ТаблПодрГазпром[],2,FALSE)</f>
        <v>#N/A</v>
      </c>
      <c r="BB955" s="6"/>
      <c r="BC955" t="e">
        <f>VLOOKUP(Таблица91112282710[[#This Row],[Название ПД4 для согласования]],ТаблПодрГазпром[],2,FALSE)</f>
        <v>#N/A</v>
      </c>
      <c r="BD955" s="6"/>
      <c r="BE955" t="e">
        <f>VLOOKUP(Таблица91112282710[[#This Row],[Название ПД5 для согласования]],ТаблПодрГазпром[],2,FALSE)</f>
        <v>#N/A</v>
      </c>
      <c r="BF955" s="2"/>
      <c r="BG955" s="12"/>
      <c r="BH955" s="12"/>
      <c r="BI955" s="6"/>
      <c r="BJ955" t="e">
        <f>VLOOKUP(Таблица91112282710[[#This Row],[Название направления закупки]],ТаблНапрЗакуп[],2,FALSE)</f>
        <v>#N/A</v>
      </c>
      <c r="BK955" s="14"/>
      <c r="BL955" s="44" t="e">
        <f>VLOOKUP(Таблица91112282710[[#This Row],[Наименование подразделения-заявителя закупки (только для закупок ОАО "Газпром")]],ТаблПодрГазпром[],2,FALSE)</f>
        <v>#N/A</v>
      </c>
      <c r="BM955" s="14"/>
    </row>
    <row r="956" spans="1:65" x14ac:dyDescent="0.25">
      <c r="A956" s="2"/>
      <c r="B956" s="16"/>
      <c r="C956" s="6"/>
      <c r="D956" t="e">
        <f>VLOOKUP(Таблица91112282710[[#This Row],[Название документа, основания для закупки]],ТаблОснЗакуп[],2,FALSE)</f>
        <v>#N/A</v>
      </c>
      <c r="E956" s="2"/>
      <c r="F956" s="6"/>
      <c r="G956" s="41" t="e">
        <f>VLOOKUP(Таблица91112282710[[#This Row],[ Название раздела Плана]],ТаблРазделПлана4[],2,FALSE)</f>
        <v>#N/A</v>
      </c>
      <c r="H956" s="14"/>
      <c r="I956" s="14"/>
      <c r="J956" s="17"/>
      <c r="K956" s="17"/>
      <c r="L956" s="52"/>
      <c r="M956" s="51" t="e">
        <f>VLOOKUP(Таблица91112282710[[#This Row],[Предмет закупки для учета исключений  в годовом объеме закупок (Код исключения СМСП)]],ТаблИсключ,2,FALSE)</f>
        <v>#N/A</v>
      </c>
      <c r="N956" s="20"/>
      <c r="O956" s="12"/>
      <c r="P956" s="37"/>
      <c r="Q956" s="12"/>
      <c r="R956" s="12"/>
      <c r="S956" s="12"/>
      <c r="T956" s="16" t="e">
        <f>VLOOKUP(Таблица91112282710[[#This Row],[Ставка НДС]],ТаблицаСтавкиНДС[],2,FALSE)</f>
        <v>#N/A</v>
      </c>
      <c r="U956" s="6"/>
      <c r="V956" t="e">
        <f>VLOOKUP(Таблица91112282710[[#This Row],[Название источника финансирования]],ТаблИстФинанс[],2,FALSE)</f>
        <v>#N/A</v>
      </c>
      <c r="W956" s="2"/>
      <c r="X956" s="14"/>
      <c r="Y956" s="13"/>
      <c r="Z956" s="13"/>
      <c r="AA956" s="13"/>
      <c r="AB956" s="13"/>
      <c r="AC956" s="17"/>
      <c r="AD956" s="17"/>
      <c r="AE956" s="20"/>
      <c r="AF956" s="20"/>
      <c r="AG956" s="6"/>
      <c r="AH956" t="e">
        <f>VLOOKUP(Таблица91112282710[[#This Row],[Название способа закупки]],ТаблСпосЗакуп[],2,FALSE)</f>
        <v>#N/A</v>
      </c>
      <c r="AI956" s="6"/>
      <c r="AJ956" t="e">
        <f>VLOOKUP(Таблица91112282710[[#This Row],[Название формы конкурентной закупки]],ТаблФормЗакуп[],2,FALSE)</f>
        <v>#N/A</v>
      </c>
      <c r="AM956" s="14"/>
      <c r="AN956" s="14"/>
      <c r="AO956" s="15"/>
      <c r="AP956" s="14"/>
      <c r="AQ956" s="14"/>
      <c r="AR956" s="14"/>
      <c r="AT956" s="2"/>
      <c r="AV956" s="6"/>
      <c r="AW956" t="e">
        <f>VLOOKUP(Таблица91112282710[[#This Row],[Название ПД1 для согласования]],ТаблПодрГазпром[],2,FALSE)</f>
        <v>#N/A</v>
      </c>
      <c r="AX956" s="6"/>
      <c r="AY956" t="e">
        <f>VLOOKUP(Таблица91112282710[[#This Row],[Название ПД2 для согласования]],ТаблПодрГазпром[],2,FALSE)</f>
        <v>#N/A</v>
      </c>
      <c r="AZ956" s="6"/>
      <c r="BA956" t="e">
        <f>VLOOKUP(Таблица91112282710[[#This Row],[Название ПД3 для согласования]],ТаблПодрГазпром[],2,FALSE)</f>
        <v>#N/A</v>
      </c>
      <c r="BB956" s="6"/>
      <c r="BC956" t="e">
        <f>VLOOKUP(Таблица91112282710[[#This Row],[Название ПД4 для согласования]],ТаблПодрГазпром[],2,FALSE)</f>
        <v>#N/A</v>
      </c>
      <c r="BD956" s="6"/>
      <c r="BE956" t="e">
        <f>VLOOKUP(Таблица91112282710[[#This Row],[Название ПД5 для согласования]],ТаблПодрГазпром[],2,FALSE)</f>
        <v>#N/A</v>
      </c>
      <c r="BF956" s="2"/>
      <c r="BG956" s="12"/>
      <c r="BH956" s="12"/>
      <c r="BI956" s="6"/>
      <c r="BJ956" t="e">
        <f>VLOOKUP(Таблица91112282710[[#This Row],[Название направления закупки]],ТаблНапрЗакуп[],2,FALSE)</f>
        <v>#N/A</v>
      </c>
      <c r="BK956" s="14"/>
      <c r="BL956" s="43" t="e">
        <f>VLOOKUP(Таблица91112282710[[#This Row],[Наименование подразделения-заявителя закупки (только для закупок ОАО "Газпром")]],ТаблПодрГазпром[],2,FALSE)</f>
        <v>#N/A</v>
      </c>
      <c r="BM956" s="14"/>
    </row>
    <row r="957" spans="1:65" x14ac:dyDescent="0.25">
      <c r="A957" s="2"/>
      <c r="B957" s="16"/>
      <c r="C957" s="6"/>
      <c r="D957" t="e">
        <f>VLOOKUP(Таблица91112282710[[#This Row],[Название документа, основания для закупки]],ТаблОснЗакуп[],2,FALSE)</f>
        <v>#N/A</v>
      </c>
      <c r="E957" s="2"/>
      <c r="F957" s="6"/>
      <c r="G957" s="41" t="e">
        <f>VLOOKUP(Таблица91112282710[[#This Row],[ Название раздела Плана]],ТаблРазделПлана4[],2,FALSE)</f>
        <v>#N/A</v>
      </c>
      <c r="H957" s="14"/>
      <c r="I957" s="14"/>
      <c r="J957" s="17"/>
      <c r="K957" s="17"/>
      <c r="L957" s="52"/>
      <c r="M957" s="51" t="e">
        <f>VLOOKUP(Таблица91112282710[[#This Row],[Предмет закупки для учета исключений  в годовом объеме закупок (Код исключения СМСП)]],ТаблИсключ,2,FALSE)</f>
        <v>#N/A</v>
      </c>
      <c r="N957" s="20"/>
      <c r="O957" s="12"/>
      <c r="P957" s="37"/>
      <c r="Q957" s="12"/>
      <c r="R957" s="12"/>
      <c r="S957" s="12"/>
      <c r="T957" s="16" t="e">
        <f>VLOOKUP(Таблица91112282710[[#This Row],[Ставка НДС]],ТаблицаСтавкиНДС[],2,FALSE)</f>
        <v>#N/A</v>
      </c>
      <c r="U957" s="6"/>
      <c r="V957" t="e">
        <f>VLOOKUP(Таблица91112282710[[#This Row],[Название источника финансирования]],ТаблИстФинанс[],2,FALSE)</f>
        <v>#N/A</v>
      </c>
      <c r="W957" s="2"/>
      <c r="X957" s="14"/>
      <c r="Y957" s="13"/>
      <c r="Z957" s="13"/>
      <c r="AA957" s="13"/>
      <c r="AB957" s="13"/>
      <c r="AC957" s="17"/>
      <c r="AD957" s="17"/>
      <c r="AE957" s="20"/>
      <c r="AF957" s="20"/>
      <c r="AG957" s="6"/>
      <c r="AH957" t="e">
        <f>VLOOKUP(Таблица91112282710[[#This Row],[Название способа закупки]],ТаблСпосЗакуп[],2,FALSE)</f>
        <v>#N/A</v>
      </c>
      <c r="AI957" s="6"/>
      <c r="AJ957" t="e">
        <f>VLOOKUP(Таблица91112282710[[#This Row],[Название формы конкурентной закупки]],ТаблФормЗакуп[],2,FALSE)</f>
        <v>#N/A</v>
      </c>
      <c r="AM957" s="14"/>
      <c r="AN957" s="14"/>
      <c r="AO957" s="15"/>
      <c r="AP957" s="14"/>
      <c r="AQ957" s="14"/>
      <c r="AR957" s="14"/>
      <c r="AT957" s="2"/>
      <c r="AV957" s="6"/>
      <c r="AW957" t="e">
        <f>VLOOKUP(Таблица91112282710[[#This Row],[Название ПД1 для согласования]],ТаблПодрГазпром[],2,FALSE)</f>
        <v>#N/A</v>
      </c>
      <c r="AX957" s="6"/>
      <c r="AY957" t="e">
        <f>VLOOKUP(Таблица91112282710[[#This Row],[Название ПД2 для согласования]],ТаблПодрГазпром[],2,FALSE)</f>
        <v>#N/A</v>
      </c>
      <c r="AZ957" s="6"/>
      <c r="BA957" t="e">
        <f>VLOOKUP(Таблица91112282710[[#This Row],[Название ПД3 для согласования]],ТаблПодрГазпром[],2,FALSE)</f>
        <v>#N/A</v>
      </c>
      <c r="BB957" s="6"/>
      <c r="BC957" t="e">
        <f>VLOOKUP(Таблица91112282710[[#This Row],[Название ПД4 для согласования]],ТаблПодрГазпром[],2,FALSE)</f>
        <v>#N/A</v>
      </c>
      <c r="BD957" s="6"/>
      <c r="BE957" t="e">
        <f>VLOOKUP(Таблица91112282710[[#This Row],[Название ПД5 для согласования]],ТаблПодрГазпром[],2,FALSE)</f>
        <v>#N/A</v>
      </c>
      <c r="BF957" s="2"/>
      <c r="BG957" s="12"/>
      <c r="BH957" s="12"/>
      <c r="BI957" s="6"/>
      <c r="BJ957" t="e">
        <f>VLOOKUP(Таблица91112282710[[#This Row],[Название направления закупки]],ТаблНапрЗакуп[],2,FALSE)</f>
        <v>#N/A</v>
      </c>
      <c r="BK957" s="14"/>
      <c r="BL957" s="44" t="e">
        <f>VLOOKUP(Таблица91112282710[[#This Row],[Наименование подразделения-заявителя закупки (только для закупок ОАО "Газпром")]],ТаблПодрГазпром[],2,FALSE)</f>
        <v>#N/A</v>
      </c>
      <c r="BM957" s="14"/>
    </row>
    <row r="958" spans="1:65" x14ac:dyDescent="0.25">
      <c r="A958" s="2"/>
      <c r="B958" s="16"/>
      <c r="C958" s="6"/>
      <c r="D958" t="e">
        <f>VLOOKUP(Таблица91112282710[[#This Row],[Название документа, основания для закупки]],ТаблОснЗакуп[],2,FALSE)</f>
        <v>#N/A</v>
      </c>
      <c r="E958" s="2"/>
      <c r="F958" s="6"/>
      <c r="G958" s="41" t="e">
        <f>VLOOKUP(Таблица91112282710[[#This Row],[ Название раздела Плана]],ТаблРазделПлана4[],2,FALSE)</f>
        <v>#N/A</v>
      </c>
      <c r="H958" s="14"/>
      <c r="I958" s="14"/>
      <c r="J958" s="17"/>
      <c r="K958" s="17"/>
      <c r="L958" s="52"/>
      <c r="M958" s="51" t="e">
        <f>VLOOKUP(Таблица91112282710[[#This Row],[Предмет закупки для учета исключений  в годовом объеме закупок (Код исключения СМСП)]],ТаблИсключ,2,FALSE)</f>
        <v>#N/A</v>
      </c>
      <c r="N958" s="20"/>
      <c r="O958" s="12"/>
      <c r="P958" s="37"/>
      <c r="Q958" s="12"/>
      <c r="R958" s="12"/>
      <c r="S958" s="12"/>
      <c r="T958" s="16" t="e">
        <f>VLOOKUP(Таблица91112282710[[#This Row],[Ставка НДС]],ТаблицаСтавкиНДС[],2,FALSE)</f>
        <v>#N/A</v>
      </c>
      <c r="U958" s="6"/>
      <c r="V958" t="e">
        <f>VLOOKUP(Таблица91112282710[[#This Row],[Название источника финансирования]],ТаблИстФинанс[],2,FALSE)</f>
        <v>#N/A</v>
      </c>
      <c r="W958" s="2"/>
      <c r="X958" s="14"/>
      <c r="Y958" s="13"/>
      <c r="Z958" s="13"/>
      <c r="AA958" s="13"/>
      <c r="AB958" s="13"/>
      <c r="AC958" s="17"/>
      <c r="AD958" s="17"/>
      <c r="AE958" s="20"/>
      <c r="AF958" s="20"/>
      <c r="AG958" s="6"/>
      <c r="AH958" t="e">
        <f>VLOOKUP(Таблица91112282710[[#This Row],[Название способа закупки]],ТаблСпосЗакуп[],2,FALSE)</f>
        <v>#N/A</v>
      </c>
      <c r="AI958" s="6"/>
      <c r="AJ958" t="e">
        <f>VLOOKUP(Таблица91112282710[[#This Row],[Название формы конкурентной закупки]],ТаблФормЗакуп[],2,FALSE)</f>
        <v>#N/A</v>
      </c>
      <c r="AM958" s="14"/>
      <c r="AN958" s="14"/>
      <c r="AO958" s="15"/>
      <c r="AP958" s="14"/>
      <c r="AQ958" s="14"/>
      <c r="AR958" s="14"/>
      <c r="AT958" s="2"/>
      <c r="AV958" s="6"/>
      <c r="AW958" t="e">
        <f>VLOOKUP(Таблица91112282710[[#This Row],[Название ПД1 для согласования]],ТаблПодрГазпром[],2,FALSE)</f>
        <v>#N/A</v>
      </c>
      <c r="AX958" s="6"/>
      <c r="AY958" t="e">
        <f>VLOOKUP(Таблица91112282710[[#This Row],[Название ПД2 для согласования]],ТаблПодрГазпром[],2,FALSE)</f>
        <v>#N/A</v>
      </c>
      <c r="AZ958" s="6"/>
      <c r="BA958" t="e">
        <f>VLOOKUP(Таблица91112282710[[#This Row],[Название ПД3 для согласования]],ТаблПодрГазпром[],2,FALSE)</f>
        <v>#N/A</v>
      </c>
      <c r="BB958" s="6"/>
      <c r="BC958" t="e">
        <f>VLOOKUP(Таблица91112282710[[#This Row],[Название ПД4 для согласования]],ТаблПодрГазпром[],2,FALSE)</f>
        <v>#N/A</v>
      </c>
      <c r="BD958" s="6"/>
      <c r="BE958" t="e">
        <f>VLOOKUP(Таблица91112282710[[#This Row],[Название ПД5 для согласования]],ТаблПодрГазпром[],2,FALSE)</f>
        <v>#N/A</v>
      </c>
      <c r="BF958" s="2"/>
      <c r="BG958" s="12"/>
      <c r="BH958" s="12"/>
      <c r="BI958" s="6"/>
      <c r="BJ958" t="e">
        <f>VLOOKUP(Таблица91112282710[[#This Row],[Название направления закупки]],ТаблНапрЗакуп[],2,FALSE)</f>
        <v>#N/A</v>
      </c>
      <c r="BK958" s="14"/>
      <c r="BL958" s="43" t="e">
        <f>VLOOKUP(Таблица91112282710[[#This Row],[Наименование подразделения-заявителя закупки (только для закупок ОАО "Газпром")]],ТаблПодрГазпром[],2,FALSE)</f>
        <v>#N/A</v>
      </c>
      <c r="BM958" s="14"/>
    </row>
    <row r="959" spans="1:65" x14ac:dyDescent="0.25">
      <c r="A959" s="2"/>
      <c r="B959" s="16"/>
      <c r="C959" s="6"/>
      <c r="D959" t="e">
        <f>VLOOKUP(Таблица91112282710[[#This Row],[Название документа, основания для закупки]],ТаблОснЗакуп[],2,FALSE)</f>
        <v>#N/A</v>
      </c>
      <c r="E959" s="2"/>
      <c r="F959" s="6"/>
      <c r="G959" s="41" t="e">
        <f>VLOOKUP(Таблица91112282710[[#This Row],[ Название раздела Плана]],ТаблРазделПлана4[],2,FALSE)</f>
        <v>#N/A</v>
      </c>
      <c r="H959" s="14"/>
      <c r="I959" s="14"/>
      <c r="J959" s="17"/>
      <c r="K959" s="17"/>
      <c r="L959" s="52"/>
      <c r="M959" s="51" t="e">
        <f>VLOOKUP(Таблица91112282710[[#This Row],[Предмет закупки для учета исключений  в годовом объеме закупок (Код исключения СМСП)]],ТаблИсключ,2,FALSE)</f>
        <v>#N/A</v>
      </c>
      <c r="N959" s="20"/>
      <c r="O959" s="12"/>
      <c r="P959" s="37"/>
      <c r="Q959" s="12"/>
      <c r="R959" s="12"/>
      <c r="S959" s="12"/>
      <c r="T959" s="16" t="e">
        <f>VLOOKUP(Таблица91112282710[[#This Row],[Ставка НДС]],ТаблицаСтавкиНДС[],2,FALSE)</f>
        <v>#N/A</v>
      </c>
      <c r="U959" s="6"/>
      <c r="V959" t="e">
        <f>VLOOKUP(Таблица91112282710[[#This Row],[Название источника финансирования]],ТаблИстФинанс[],2,FALSE)</f>
        <v>#N/A</v>
      </c>
      <c r="W959" s="2"/>
      <c r="X959" s="14"/>
      <c r="Y959" s="13"/>
      <c r="Z959" s="13"/>
      <c r="AA959" s="13"/>
      <c r="AB959" s="13"/>
      <c r="AC959" s="17"/>
      <c r="AD959" s="17"/>
      <c r="AE959" s="20"/>
      <c r="AF959" s="20"/>
      <c r="AG959" s="6"/>
      <c r="AH959" t="e">
        <f>VLOOKUP(Таблица91112282710[[#This Row],[Название способа закупки]],ТаблСпосЗакуп[],2,FALSE)</f>
        <v>#N/A</v>
      </c>
      <c r="AI959" s="6"/>
      <c r="AJ959" t="e">
        <f>VLOOKUP(Таблица91112282710[[#This Row],[Название формы конкурентной закупки]],ТаблФормЗакуп[],2,FALSE)</f>
        <v>#N/A</v>
      </c>
      <c r="AM959" s="14"/>
      <c r="AN959" s="14"/>
      <c r="AO959" s="15"/>
      <c r="AP959" s="14"/>
      <c r="AQ959" s="14"/>
      <c r="AR959" s="14"/>
      <c r="AT959" s="2"/>
      <c r="AV959" s="6"/>
      <c r="AW959" t="e">
        <f>VLOOKUP(Таблица91112282710[[#This Row],[Название ПД1 для согласования]],ТаблПодрГазпром[],2,FALSE)</f>
        <v>#N/A</v>
      </c>
      <c r="AX959" s="6"/>
      <c r="AY959" t="e">
        <f>VLOOKUP(Таблица91112282710[[#This Row],[Название ПД2 для согласования]],ТаблПодрГазпром[],2,FALSE)</f>
        <v>#N/A</v>
      </c>
      <c r="AZ959" s="6"/>
      <c r="BA959" t="e">
        <f>VLOOKUP(Таблица91112282710[[#This Row],[Название ПД3 для согласования]],ТаблПодрГазпром[],2,FALSE)</f>
        <v>#N/A</v>
      </c>
      <c r="BB959" s="6"/>
      <c r="BC959" t="e">
        <f>VLOOKUP(Таблица91112282710[[#This Row],[Название ПД4 для согласования]],ТаблПодрГазпром[],2,FALSE)</f>
        <v>#N/A</v>
      </c>
      <c r="BD959" s="6"/>
      <c r="BE959" t="e">
        <f>VLOOKUP(Таблица91112282710[[#This Row],[Название ПД5 для согласования]],ТаблПодрГазпром[],2,FALSE)</f>
        <v>#N/A</v>
      </c>
      <c r="BF959" s="2"/>
      <c r="BG959" s="12"/>
      <c r="BH959" s="12"/>
      <c r="BI959" s="6"/>
      <c r="BJ959" t="e">
        <f>VLOOKUP(Таблица91112282710[[#This Row],[Название направления закупки]],ТаблНапрЗакуп[],2,FALSE)</f>
        <v>#N/A</v>
      </c>
      <c r="BK959" s="14"/>
      <c r="BL959" s="44" t="e">
        <f>VLOOKUP(Таблица91112282710[[#This Row],[Наименование подразделения-заявителя закупки (только для закупок ОАО "Газпром")]],ТаблПодрГазпром[],2,FALSE)</f>
        <v>#N/A</v>
      </c>
      <c r="BM959" s="14"/>
    </row>
    <row r="960" spans="1:65" x14ac:dyDescent="0.25">
      <c r="A960" s="2"/>
      <c r="B960" s="16"/>
      <c r="C960" s="6"/>
      <c r="D960" t="e">
        <f>VLOOKUP(Таблица91112282710[[#This Row],[Название документа, основания для закупки]],ТаблОснЗакуп[],2,FALSE)</f>
        <v>#N/A</v>
      </c>
      <c r="E960" s="2"/>
      <c r="F960" s="6"/>
      <c r="G960" s="41" t="e">
        <f>VLOOKUP(Таблица91112282710[[#This Row],[ Название раздела Плана]],ТаблРазделПлана4[],2,FALSE)</f>
        <v>#N/A</v>
      </c>
      <c r="H960" s="14"/>
      <c r="I960" s="14"/>
      <c r="J960" s="17"/>
      <c r="K960" s="17"/>
      <c r="L960" s="52"/>
      <c r="M960" s="51" t="e">
        <f>VLOOKUP(Таблица91112282710[[#This Row],[Предмет закупки для учета исключений  в годовом объеме закупок (Код исключения СМСП)]],ТаблИсключ,2,FALSE)</f>
        <v>#N/A</v>
      </c>
      <c r="N960" s="20"/>
      <c r="O960" s="12"/>
      <c r="P960" s="37"/>
      <c r="Q960" s="12"/>
      <c r="R960" s="12"/>
      <c r="S960" s="12"/>
      <c r="T960" s="16" t="e">
        <f>VLOOKUP(Таблица91112282710[[#This Row],[Ставка НДС]],ТаблицаСтавкиНДС[],2,FALSE)</f>
        <v>#N/A</v>
      </c>
      <c r="U960" s="6"/>
      <c r="V960" t="e">
        <f>VLOOKUP(Таблица91112282710[[#This Row],[Название источника финансирования]],ТаблИстФинанс[],2,FALSE)</f>
        <v>#N/A</v>
      </c>
      <c r="W960" s="2"/>
      <c r="X960" s="14"/>
      <c r="Y960" s="13"/>
      <c r="Z960" s="13"/>
      <c r="AA960" s="13"/>
      <c r="AB960" s="13"/>
      <c r="AC960" s="17"/>
      <c r="AD960" s="17"/>
      <c r="AE960" s="20"/>
      <c r="AF960" s="20"/>
      <c r="AG960" s="6"/>
      <c r="AH960" t="e">
        <f>VLOOKUP(Таблица91112282710[[#This Row],[Название способа закупки]],ТаблСпосЗакуп[],2,FALSE)</f>
        <v>#N/A</v>
      </c>
      <c r="AI960" s="6"/>
      <c r="AJ960" t="e">
        <f>VLOOKUP(Таблица91112282710[[#This Row],[Название формы конкурентной закупки]],ТаблФормЗакуп[],2,FALSE)</f>
        <v>#N/A</v>
      </c>
      <c r="AM960" s="14"/>
      <c r="AN960" s="14"/>
      <c r="AO960" s="15"/>
      <c r="AP960" s="14"/>
      <c r="AQ960" s="14"/>
      <c r="AR960" s="14"/>
      <c r="AT960" s="2"/>
      <c r="AV960" s="6"/>
      <c r="AW960" t="e">
        <f>VLOOKUP(Таблица91112282710[[#This Row],[Название ПД1 для согласования]],ТаблПодрГазпром[],2,FALSE)</f>
        <v>#N/A</v>
      </c>
      <c r="AX960" s="6"/>
      <c r="AY960" t="e">
        <f>VLOOKUP(Таблица91112282710[[#This Row],[Название ПД2 для согласования]],ТаблПодрГазпром[],2,FALSE)</f>
        <v>#N/A</v>
      </c>
      <c r="AZ960" s="6"/>
      <c r="BA960" t="e">
        <f>VLOOKUP(Таблица91112282710[[#This Row],[Название ПД3 для согласования]],ТаблПодрГазпром[],2,FALSE)</f>
        <v>#N/A</v>
      </c>
      <c r="BB960" s="6"/>
      <c r="BC960" t="e">
        <f>VLOOKUP(Таблица91112282710[[#This Row],[Название ПД4 для согласования]],ТаблПодрГазпром[],2,FALSE)</f>
        <v>#N/A</v>
      </c>
      <c r="BD960" s="6"/>
      <c r="BE960" t="e">
        <f>VLOOKUP(Таблица91112282710[[#This Row],[Название ПД5 для согласования]],ТаблПодрГазпром[],2,FALSE)</f>
        <v>#N/A</v>
      </c>
      <c r="BF960" s="2"/>
      <c r="BG960" s="12"/>
      <c r="BH960" s="12"/>
      <c r="BI960" s="6"/>
      <c r="BJ960" t="e">
        <f>VLOOKUP(Таблица91112282710[[#This Row],[Название направления закупки]],ТаблНапрЗакуп[],2,FALSE)</f>
        <v>#N/A</v>
      </c>
      <c r="BK960" s="14"/>
      <c r="BL960" s="43" t="e">
        <f>VLOOKUP(Таблица91112282710[[#This Row],[Наименование подразделения-заявителя закупки (только для закупок ОАО "Газпром")]],ТаблПодрГазпром[],2,FALSE)</f>
        <v>#N/A</v>
      </c>
      <c r="BM960" s="14"/>
    </row>
    <row r="961" spans="1:65" x14ac:dyDescent="0.25">
      <c r="A961" s="2"/>
      <c r="B961" s="16"/>
      <c r="C961" s="6"/>
      <c r="D961" t="e">
        <f>VLOOKUP(Таблица91112282710[[#This Row],[Название документа, основания для закупки]],ТаблОснЗакуп[],2,FALSE)</f>
        <v>#N/A</v>
      </c>
      <c r="E961" s="2"/>
      <c r="F961" s="6"/>
      <c r="G961" s="41" t="e">
        <f>VLOOKUP(Таблица91112282710[[#This Row],[ Название раздела Плана]],ТаблРазделПлана4[],2,FALSE)</f>
        <v>#N/A</v>
      </c>
      <c r="H961" s="14"/>
      <c r="I961" s="14"/>
      <c r="J961" s="17"/>
      <c r="K961" s="17"/>
      <c r="L961" s="52"/>
      <c r="M961" s="51" t="e">
        <f>VLOOKUP(Таблица91112282710[[#This Row],[Предмет закупки для учета исключений  в годовом объеме закупок (Код исключения СМСП)]],ТаблИсключ,2,FALSE)</f>
        <v>#N/A</v>
      </c>
      <c r="N961" s="20"/>
      <c r="O961" s="12"/>
      <c r="P961" s="37"/>
      <c r="Q961" s="12"/>
      <c r="R961" s="12"/>
      <c r="S961" s="12"/>
      <c r="T961" s="16" t="e">
        <f>VLOOKUP(Таблица91112282710[[#This Row],[Ставка НДС]],ТаблицаСтавкиНДС[],2,FALSE)</f>
        <v>#N/A</v>
      </c>
      <c r="U961" s="6"/>
      <c r="V961" t="e">
        <f>VLOOKUP(Таблица91112282710[[#This Row],[Название источника финансирования]],ТаблИстФинанс[],2,FALSE)</f>
        <v>#N/A</v>
      </c>
      <c r="W961" s="2"/>
      <c r="X961" s="14"/>
      <c r="Y961" s="13"/>
      <c r="Z961" s="13"/>
      <c r="AA961" s="13"/>
      <c r="AB961" s="13"/>
      <c r="AC961" s="17"/>
      <c r="AD961" s="17"/>
      <c r="AE961" s="20"/>
      <c r="AF961" s="20"/>
      <c r="AG961" s="6"/>
      <c r="AH961" t="e">
        <f>VLOOKUP(Таблица91112282710[[#This Row],[Название способа закупки]],ТаблСпосЗакуп[],2,FALSE)</f>
        <v>#N/A</v>
      </c>
      <c r="AI961" s="6"/>
      <c r="AJ961" t="e">
        <f>VLOOKUP(Таблица91112282710[[#This Row],[Название формы конкурентной закупки]],ТаблФормЗакуп[],2,FALSE)</f>
        <v>#N/A</v>
      </c>
      <c r="AM961" s="14"/>
      <c r="AN961" s="14"/>
      <c r="AO961" s="15"/>
      <c r="AP961" s="14"/>
      <c r="AQ961" s="14"/>
      <c r="AR961" s="14"/>
      <c r="AT961" s="2"/>
      <c r="AV961" s="6"/>
      <c r="AW961" t="e">
        <f>VLOOKUP(Таблица91112282710[[#This Row],[Название ПД1 для согласования]],ТаблПодрГазпром[],2,FALSE)</f>
        <v>#N/A</v>
      </c>
      <c r="AX961" s="6"/>
      <c r="AY961" t="e">
        <f>VLOOKUP(Таблица91112282710[[#This Row],[Название ПД2 для согласования]],ТаблПодрГазпром[],2,FALSE)</f>
        <v>#N/A</v>
      </c>
      <c r="AZ961" s="6"/>
      <c r="BA961" t="e">
        <f>VLOOKUP(Таблица91112282710[[#This Row],[Название ПД3 для согласования]],ТаблПодрГазпром[],2,FALSE)</f>
        <v>#N/A</v>
      </c>
      <c r="BB961" s="6"/>
      <c r="BC961" t="e">
        <f>VLOOKUP(Таблица91112282710[[#This Row],[Название ПД4 для согласования]],ТаблПодрГазпром[],2,FALSE)</f>
        <v>#N/A</v>
      </c>
      <c r="BD961" s="6"/>
      <c r="BE961" t="e">
        <f>VLOOKUP(Таблица91112282710[[#This Row],[Название ПД5 для согласования]],ТаблПодрГазпром[],2,FALSE)</f>
        <v>#N/A</v>
      </c>
      <c r="BF961" s="2"/>
      <c r="BG961" s="12"/>
      <c r="BH961" s="12"/>
      <c r="BI961" s="6"/>
      <c r="BJ961" t="e">
        <f>VLOOKUP(Таблица91112282710[[#This Row],[Название направления закупки]],ТаблНапрЗакуп[],2,FALSE)</f>
        <v>#N/A</v>
      </c>
      <c r="BK961" s="14"/>
      <c r="BL961" s="44" t="e">
        <f>VLOOKUP(Таблица91112282710[[#This Row],[Наименование подразделения-заявителя закупки (только для закупок ОАО "Газпром")]],ТаблПодрГазпром[],2,FALSE)</f>
        <v>#N/A</v>
      </c>
      <c r="BM961" s="14"/>
    </row>
    <row r="962" spans="1:65" x14ac:dyDescent="0.25">
      <c r="A962" s="2"/>
      <c r="B962" s="16"/>
      <c r="C962" s="6"/>
      <c r="D962" t="e">
        <f>VLOOKUP(Таблица91112282710[[#This Row],[Название документа, основания для закупки]],ТаблОснЗакуп[],2,FALSE)</f>
        <v>#N/A</v>
      </c>
      <c r="E962" s="2"/>
      <c r="F962" s="6"/>
      <c r="G962" s="41" t="e">
        <f>VLOOKUP(Таблица91112282710[[#This Row],[ Название раздела Плана]],ТаблРазделПлана4[],2,FALSE)</f>
        <v>#N/A</v>
      </c>
      <c r="H962" s="14"/>
      <c r="I962" s="14"/>
      <c r="J962" s="17"/>
      <c r="K962" s="17"/>
      <c r="L962" s="52"/>
      <c r="M962" s="51" t="e">
        <f>VLOOKUP(Таблица91112282710[[#This Row],[Предмет закупки для учета исключений  в годовом объеме закупок (Код исключения СМСП)]],ТаблИсключ,2,FALSE)</f>
        <v>#N/A</v>
      </c>
      <c r="N962" s="20"/>
      <c r="O962" s="12"/>
      <c r="P962" s="37"/>
      <c r="Q962" s="12"/>
      <c r="R962" s="12"/>
      <c r="S962" s="12"/>
      <c r="T962" s="16" t="e">
        <f>VLOOKUP(Таблица91112282710[[#This Row],[Ставка НДС]],ТаблицаСтавкиНДС[],2,FALSE)</f>
        <v>#N/A</v>
      </c>
      <c r="U962" s="6"/>
      <c r="V962" t="e">
        <f>VLOOKUP(Таблица91112282710[[#This Row],[Название источника финансирования]],ТаблИстФинанс[],2,FALSE)</f>
        <v>#N/A</v>
      </c>
      <c r="W962" s="2"/>
      <c r="X962" s="14"/>
      <c r="Y962" s="13"/>
      <c r="Z962" s="13"/>
      <c r="AA962" s="13"/>
      <c r="AB962" s="13"/>
      <c r="AC962" s="17"/>
      <c r="AD962" s="17"/>
      <c r="AE962" s="20"/>
      <c r="AF962" s="20"/>
      <c r="AG962" s="6"/>
      <c r="AH962" t="e">
        <f>VLOOKUP(Таблица91112282710[[#This Row],[Название способа закупки]],ТаблСпосЗакуп[],2,FALSE)</f>
        <v>#N/A</v>
      </c>
      <c r="AI962" s="6"/>
      <c r="AJ962" t="e">
        <f>VLOOKUP(Таблица91112282710[[#This Row],[Название формы конкурентной закупки]],ТаблФормЗакуп[],2,FALSE)</f>
        <v>#N/A</v>
      </c>
      <c r="AM962" s="14"/>
      <c r="AN962" s="14"/>
      <c r="AO962" s="15"/>
      <c r="AP962" s="14"/>
      <c r="AQ962" s="14"/>
      <c r="AR962" s="14"/>
      <c r="AT962" s="2"/>
      <c r="AV962" s="6"/>
      <c r="AW962" t="e">
        <f>VLOOKUP(Таблица91112282710[[#This Row],[Название ПД1 для согласования]],ТаблПодрГазпром[],2,FALSE)</f>
        <v>#N/A</v>
      </c>
      <c r="AX962" s="6"/>
      <c r="AY962" t="e">
        <f>VLOOKUP(Таблица91112282710[[#This Row],[Название ПД2 для согласования]],ТаблПодрГазпром[],2,FALSE)</f>
        <v>#N/A</v>
      </c>
      <c r="AZ962" s="6"/>
      <c r="BA962" t="e">
        <f>VLOOKUP(Таблица91112282710[[#This Row],[Название ПД3 для согласования]],ТаблПодрГазпром[],2,FALSE)</f>
        <v>#N/A</v>
      </c>
      <c r="BB962" s="6"/>
      <c r="BC962" t="e">
        <f>VLOOKUP(Таблица91112282710[[#This Row],[Название ПД4 для согласования]],ТаблПодрГазпром[],2,FALSE)</f>
        <v>#N/A</v>
      </c>
      <c r="BD962" s="6"/>
      <c r="BE962" t="e">
        <f>VLOOKUP(Таблица91112282710[[#This Row],[Название ПД5 для согласования]],ТаблПодрГазпром[],2,FALSE)</f>
        <v>#N/A</v>
      </c>
      <c r="BF962" s="2"/>
      <c r="BG962" s="12"/>
      <c r="BH962" s="12"/>
      <c r="BI962" s="6"/>
      <c r="BJ962" t="e">
        <f>VLOOKUP(Таблица91112282710[[#This Row],[Название направления закупки]],ТаблНапрЗакуп[],2,FALSE)</f>
        <v>#N/A</v>
      </c>
      <c r="BK962" s="14"/>
      <c r="BL962" s="43" t="e">
        <f>VLOOKUP(Таблица91112282710[[#This Row],[Наименование подразделения-заявителя закупки (только для закупок ОАО "Газпром")]],ТаблПодрГазпром[],2,FALSE)</f>
        <v>#N/A</v>
      </c>
      <c r="BM962" s="14"/>
    </row>
    <row r="963" spans="1:65" x14ac:dyDescent="0.25">
      <c r="A963" s="2"/>
      <c r="B963" s="16"/>
      <c r="C963" s="6"/>
      <c r="D963" t="e">
        <f>VLOOKUP(Таблица91112282710[[#This Row],[Название документа, основания для закупки]],ТаблОснЗакуп[],2,FALSE)</f>
        <v>#N/A</v>
      </c>
      <c r="E963" s="2"/>
      <c r="F963" s="6"/>
      <c r="G963" s="41" t="e">
        <f>VLOOKUP(Таблица91112282710[[#This Row],[ Название раздела Плана]],ТаблРазделПлана4[],2,FALSE)</f>
        <v>#N/A</v>
      </c>
      <c r="H963" s="14"/>
      <c r="I963" s="14"/>
      <c r="J963" s="17"/>
      <c r="K963" s="17"/>
      <c r="L963" s="52"/>
      <c r="M963" s="51" t="e">
        <f>VLOOKUP(Таблица91112282710[[#This Row],[Предмет закупки для учета исключений  в годовом объеме закупок (Код исключения СМСП)]],ТаблИсключ,2,FALSE)</f>
        <v>#N/A</v>
      </c>
      <c r="N963" s="20"/>
      <c r="O963" s="12"/>
      <c r="P963" s="37"/>
      <c r="Q963" s="12"/>
      <c r="R963" s="12"/>
      <c r="S963" s="12"/>
      <c r="T963" s="16" t="e">
        <f>VLOOKUP(Таблица91112282710[[#This Row],[Ставка НДС]],ТаблицаСтавкиНДС[],2,FALSE)</f>
        <v>#N/A</v>
      </c>
      <c r="U963" s="6"/>
      <c r="V963" t="e">
        <f>VLOOKUP(Таблица91112282710[[#This Row],[Название источника финансирования]],ТаблИстФинанс[],2,FALSE)</f>
        <v>#N/A</v>
      </c>
      <c r="W963" s="2"/>
      <c r="X963" s="14"/>
      <c r="Y963" s="13"/>
      <c r="Z963" s="13"/>
      <c r="AA963" s="13"/>
      <c r="AB963" s="13"/>
      <c r="AC963" s="17"/>
      <c r="AD963" s="17"/>
      <c r="AE963" s="20"/>
      <c r="AF963" s="20"/>
      <c r="AG963" s="6"/>
      <c r="AH963" t="e">
        <f>VLOOKUP(Таблица91112282710[[#This Row],[Название способа закупки]],ТаблСпосЗакуп[],2,FALSE)</f>
        <v>#N/A</v>
      </c>
      <c r="AI963" s="6"/>
      <c r="AJ963" t="e">
        <f>VLOOKUP(Таблица91112282710[[#This Row],[Название формы конкурентной закупки]],ТаблФормЗакуп[],2,FALSE)</f>
        <v>#N/A</v>
      </c>
      <c r="AM963" s="14"/>
      <c r="AN963" s="14"/>
      <c r="AO963" s="15"/>
      <c r="AP963" s="14"/>
      <c r="AQ963" s="14"/>
      <c r="AR963" s="14"/>
      <c r="AT963" s="2"/>
      <c r="AV963" s="6"/>
      <c r="AW963" t="e">
        <f>VLOOKUP(Таблица91112282710[[#This Row],[Название ПД1 для согласования]],ТаблПодрГазпром[],2,FALSE)</f>
        <v>#N/A</v>
      </c>
      <c r="AX963" s="6"/>
      <c r="AY963" t="e">
        <f>VLOOKUP(Таблица91112282710[[#This Row],[Название ПД2 для согласования]],ТаблПодрГазпром[],2,FALSE)</f>
        <v>#N/A</v>
      </c>
      <c r="AZ963" s="6"/>
      <c r="BA963" t="e">
        <f>VLOOKUP(Таблица91112282710[[#This Row],[Название ПД3 для согласования]],ТаблПодрГазпром[],2,FALSE)</f>
        <v>#N/A</v>
      </c>
      <c r="BB963" s="6"/>
      <c r="BC963" t="e">
        <f>VLOOKUP(Таблица91112282710[[#This Row],[Название ПД4 для согласования]],ТаблПодрГазпром[],2,FALSE)</f>
        <v>#N/A</v>
      </c>
      <c r="BD963" s="6"/>
      <c r="BE963" t="e">
        <f>VLOOKUP(Таблица91112282710[[#This Row],[Название ПД5 для согласования]],ТаблПодрГазпром[],2,FALSE)</f>
        <v>#N/A</v>
      </c>
      <c r="BF963" s="2"/>
      <c r="BG963" s="12"/>
      <c r="BH963" s="12"/>
      <c r="BI963" s="6"/>
      <c r="BJ963" t="e">
        <f>VLOOKUP(Таблица91112282710[[#This Row],[Название направления закупки]],ТаблНапрЗакуп[],2,FALSE)</f>
        <v>#N/A</v>
      </c>
      <c r="BK963" s="14"/>
      <c r="BL963" s="44" t="e">
        <f>VLOOKUP(Таблица91112282710[[#This Row],[Наименование подразделения-заявителя закупки (только для закупок ОАО "Газпром")]],ТаблПодрГазпром[],2,FALSE)</f>
        <v>#N/A</v>
      </c>
      <c r="BM963" s="14"/>
    </row>
    <row r="964" spans="1:65" x14ac:dyDescent="0.25">
      <c r="A964" s="2"/>
      <c r="B964" s="16"/>
      <c r="C964" s="6"/>
      <c r="D964" t="e">
        <f>VLOOKUP(Таблица91112282710[[#This Row],[Название документа, основания для закупки]],ТаблОснЗакуп[],2,FALSE)</f>
        <v>#N/A</v>
      </c>
      <c r="E964" s="2"/>
      <c r="F964" s="6"/>
      <c r="G964" s="41" t="e">
        <f>VLOOKUP(Таблица91112282710[[#This Row],[ Название раздела Плана]],ТаблРазделПлана4[],2,FALSE)</f>
        <v>#N/A</v>
      </c>
      <c r="H964" s="14"/>
      <c r="I964" s="14"/>
      <c r="J964" s="17"/>
      <c r="K964" s="17"/>
      <c r="L964" s="52"/>
      <c r="M964" s="51" t="e">
        <f>VLOOKUP(Таблица91112282710[[#This Row],[Предмет закупки для учета исключений  в годовом объеме закупок (Код исключения СМСП)]],ТаблИсключ,2,FALSE)</f>
        <v>#N/A</v>
      </c>
      <c r="N964" s="20"/>
      <c r="O964" s="12"/>
      <c r="P964" s="37"/>
      <c r="Q964" s="12"/>
      <c r="R964" s="12"/>
      <c r="S964" s="12"/>
      <c r="T964" s="16" t="e">
        <f>VLOOKUP(Таблица91112282710[[#This Row],[Ставка НДС]],ТаблицаСтавкиНДС[],2,FALSE)</f>
        <v>#N/A</v>
      </c>
      <c r="U964" s="6"/>
      <c r="V964" t="e">
        <f>VLOOKUP(Таблица91112282710[[#This Row],[Название источника финансирования]],ТаблИстФинанс[],2,FALSE)</f>
        <v>#N/A</v>
      </c>
      <c r="W964" s="2"/>
      <c r="X964" s="14"/>
      <c r="Y964" s="13"/>
      <c r="Z964" s="13"/>
      <c r="AA964" s="13"/>
      <c r="AB964" s="13"/>
      <c r="AC964" s="17"/>
      <c r="AD964" s="17"/>
      <c r="AE964" s="20"/>
      <c r="AF964" s="20"/>
      <c r="AG964" s="6"/>
      <c r="AH964" t="e">
        <f>VLOOKUP(Таблица91112282710[[#This Row],[Название способа закупки]],ТаблСпосЗакуп[],2,FALSE)</f>
        <v>#N/A</v>
      </c>
      <c r="AI964" s="6"/>
      <c r="AJ964" t="e">
        <f>VLOOKUP(Таблица91112282710[[#This Row],[Название формы конкурентной закупки]],ТаблФормЗакуп[],2,FALSE)</f>
        <v>#N/A</v>
      </c>
      <c r="AM964" s="14"/>
      <c r="AN964" s="14"/>
      <c r="AO964" s="15"/>
      <c r="AP964" s="14"/>
      <c r="AQ964" s="14"/>
      <c r="AR964" s="14"/>
      <c r="AT964" s="2"/>
      <c r="AV964" s="6"/>
      <c r="AW964" t="e">
        <f>VLOOKUP(Таблица91112282710[[#This Row],[Название ПД1 для согласования]],ТаблПодрГазпром[],2,FALSE)</f>
        <v>#N/A</v>
      </c>
      <c r="AX964" s="6"/>
      <c r="AY964" t="e">
        <f>VLOOKUP(Таблица91112282710[[#This Row],[Название ПД2 для согласования]],ТаблПодрГазпром[],2,FALSE)</f>
        <v>#N/A</v>
      </c>
      <c r="AZ964" s="6"/>
      <c r="BA964" t="e">
        <f>VLOOKUP(Таблица91112282710[[#This Row],[Название ПД3 для согласования]],ТаблПодрГазпром[],2,FALSE)</f>
        <v>#N/A</v>
      </c>
      <c r="BB964" s="6"/>
      <c r="BC964" t="e">
        <f>VLOOKUP(Таблица91112282710[[#This Row],[Название ПД4 для согласования]],ТаблПодрГазпром[],2,FALSE)</f>
        <v>#N/A</v>
      </c>
      <c r="BD964" s="6"/>
      <c r="BE964" t="e">
        <f>VLOOKUP(Таблица91112282710[[#This Row],[Название ПД5 для согласования]],ТаблПодрГазпром[],2,FALSE)</f>
        <v>#N/A</v>
      </c>
      <c r="BF964" s="2"/>
      <c r="BG964" s="12"/>
      <c r="BH964" s="12"/>
      <c r="BI964" s="6"/>
      <c r="BJ964" t="e">
        <f>VLOOKUP(Таблица91112282710[[#This Row],[Название направления закупки]],ТаблНапрЗакуп[],2,FALSE)</f>
        <v>#N/A</v>
      </c>
      <c r="BK964" s="14"/>
      <c r="BL964" s="43" t="e">
        <f>VLOOKUP(Таблица91112282710[[#This Row],[Наименование подразделения-заявителя закупки (только для закупок ОАО "Газпром")]],ТаблПодрГазпром[],2,FALSE)</f>
        <v>#N/A</v>
      </c>
      <c r="BM964" s="14"/>
    </row>
    <row r="965" spans="1:65" x14ac:dyDescent="0.25">
      <c r="A965" s="2"/>
      <c r="B965" s="16"/>
      <c r="C965" s="6"/>
      <c r="D965" t="e">
        <f>VLOOKUP(Таблица91112282710[[#This Row],[Название документа, основания для закупки]],ТаблОснЗакуп[],2,FALSE)</f>
        <v>#N/A</v>
      </c>
      <c r="E965" s="2"/>
      <c r="F965" s="6"/>
      <c r="G965" s="41" t="e">
        <f>VLOOKUP(Таблица91112282710[[#This Row],[ Название раздела Плана]],ТаблРазделПлана4[],2,FALSE)</f>
        <v>#N/A</v>
      </c>
      <c r="H965" s="14"/>
      <c r="I965" s="14"/>
      <c r="J965" s="17"/>
      <c r="K965" s="17"/>
      <c r="L965" s="52"/>
      <c r="M965" s="51" t="e">
        <f>VLOOKUP(Таблица91112282710[[#This Row],[Предмет закупки для учета исключений  в годовом объеме закупок (Код исключения СМСП)]],ТаблИсключ,2,FALSE)</f>
        <v>#N/A</v>
      </c>
      <c r="N965" s="20"/>
      <c r="O965" s="12"/>
      <c r="P965" s="37"/>
      <c r="Q965" s="12"/>
      <c r="R965" s="12"/>
      <c r="S965" s="12"/>
      <c r="T965" s="16" t="e">
        <f>VLOOKUP(Таблица91112282710[[#This Row],[Ставка НДС]],ТаблицаСтавкиНДС[],2,FALSE)</f>
        <v>#N/A</v>
      </c>
      <c r="U965" s="6"/>
      <c r="V965" t="e">
        <f>VLOOKUP(Таблица91112282710[[#This Row],[Название источника финансирования]],ТаблИстФинанс[],2,FALSE)</f>
        <v>#N/A</v>
      </c>
      <c r="W965" s="2"/>
      <c r="X965" s="14"/>
      <c r="Y965" s="13"/>
      <c r="Z965" s="13"/>
      <c r="AA965" s="13"/>
      <c r="AB965" s="13"/>
      <c r="AC965" s="17"/>
      <c r="AD965" s="17"/>
      <c r="AE965" s="20"/>
      <c r="AF965" s="20"/>
      <c r="AG965" s="6"/>
      <c r="AH965" t="e">
        <f>VLOOKUP(Таблица91112282710[[#This Row],[Название способа закупки]],ТаблСпосЗакуп[],2,FALSE)</f>
        <v>#N/A</v>
      </c>
      <c r="AI965" s="6"/>
      <c r="AJ965" t="e">
        <f>VLOOKUP(Таблица91112282710[[#This Row],[Название формы конкурентной закупки]],ТаблФормЗакуп[],2,FALSE)</f>
        <v>#N/A</v>
      </c>
      <c r="AM965" s="14"/>
      <c r="AN965" s="14"/>
      <c r="AO965" s="15"/>
      <c r="AP965" s="14"/>
      <c r="AQ965" s="14"/>
      <c r="AR965" s="14"/>
      <c r="AT965" s="2"/>
      <c r="AV965" s="6"/>
      <c r="AW965" t="e">
        <f>VLOOKUP(Таблица91112282710[[#This Row],[Название ПД1 для согласования]],ТаблПодрГазпром[],2,FALSE)</f>
        <v>#N/A</v>
      </c>
      <c r="AX965" s="6"/>
      <c r="AY965" t="e">
        <f>VLOOKUP(Таблица91112282710[[#This Row],[Название ПД2 для согласования]],ТаблПодрГазпром[],2,FALSE)</f>
        <v>#N/A</v>
      </c>
      <c r="AZ965" s="6"/>
      <c r="BA965" t="e">
        <f>VLOOKUP(Таблица91112282710[[#This Row],[Название ПД3 для согласования]],ТаблПодрГазпром[],2,FALSE)</f>
        <v>#N/A</v>
      </c>
      <c r="BB965" s="6"/>
      <c r="BC965" t="e">
        <f>VLOOKUP(Таблица91112282710[[#This Row],[Название ПД4 для согласования]],ТаблПодрГазпром[],2,FALSE)</f>
        <v>#N/A</v>
      </c>
      <c r="BD965" s="6"/>
      <c r="BE965" t="e">
        <f>VLOOKUP(Таблица91112282710[[#This Row],[Название ПД5 для согласования]],ТаблПодрГазпром[],2,FALSE)</f>
        <v>#N/A</v>
      </c>
      <c r="BF965" s="2"/>
      <c r="BG965" s="12"/>
      <c r="BH965" s="12"/>
      <c r="BI965" s="6"/>
      <c r="BJ965" t="e">
        <f>VLOOKUP(Таблица91112282710[[#This Row],[Название направления закупки]],ТаблНапрЗакуп[],2,FALSE)</f>
        <v>#N/A</v>
      </c>
      <c r="BK965" s="14"/>
      <c r="BL965" s="44" t="e">
        <f>VLOOKUP(Таблица91112282710[[#This Row],[Наименование подразделения-заявителя закупки (только для закупок ОАО "Газпром")]],ТаблПодрГазпром[],2,FALSE)</f>
        <v>#N/A</v>
      </c>
      <c r="BM965" s="14"/>
    </row>
    <row r="966" spans="1:65" x14ac:dyDescent="0.25">
      <c r="A966" s="2"/>
      <c r="B966" s="16"/>
      <c r="C966" s="6"/>
      <c r="D966" t="e">
        <f>VLOOKUP(Таблица91112282710[[#This Row],[Название документа, основания для закупки]],ТаблОснЗакуп[],2,FALSE)</f>
        <v>#N/A</v>
      </c>
      <c r="E966" s="2"/>
      <c r="F966" s="6"/>
      <c r="G966" s="41" t="e">
        <f>VLOOKUP(Таблица91112282710[[#This Row],[ Название раздела Плана]],ТаблРазделПлана4[],2,FALSE)</f>
        <v>#N/A</v>
      </c>
      <c r="H966" s="14"/>
      <c r="I966" s="14"/>
      <c r="J966" s="17"/>
      <c r="K966" s="17"/>
      <c r="L966" s="52"/>
      <c r="M966" s="51" t="e">
        <f>VLOOKUP(Таблица91112282710[[#This Row],[Предмет закупки для учета исключений  в годовом объеме закупок (Код исключения СМСП)]],ТаблИсключ,2,FALSE)</f>
        <v>#N/A</v>
      </c>
      <c r="N966" s="20"/>
      <c r="O966" s="12"/>
      <c r="P966" s="37"/>
      <c r="Q966" s="12"/>
      <c r="R966" s="12"/>
      <c r="S966" s="12"/>
      <c r="T966" s="16" t="e">
        <f>VLOOKUP(Таблица91112282710[[#This Row],[Ставка НДС]],ТаблицаСтавкиНДС[],2,FALSE)</f>
        <v>#N/A</v>
      </c>
      <c r="U966" s="6"/>
      <c r="V966" t="e">
        <f>VLOOKUP(Таблица91112282710[[#This Row],[Название источника финансирования]],ТаблИстФинанс[],2,FALSE)</f>
        <v>#N/A</v>
      </c>
      <c r="W966" s="2"/>
      <c r="X966" s="14"/>
      <c r="Y966" s="13"/>
      <c r="Z966" s="13"/>
      <c r="AA966" s="13"/>
      <c r="AB966" s="13"/>
      <c r="AC966" s="17"/>
      <c r="AD966" s="17"/>
      <c r="AE966" s="20"/>
      <c r="AF966" s="20"/>
      <c r="AG966" s="6"/>
      <c r="AH966" t="e">
        <f>VLOOKUP(Таблица91112282710[[#This Row],[Название способа закупки]],ТаблСпосЗакуп[],2,FALSE)</f>
        <v>#N/A</v>
      </c>
      <c r="AI966" s="6"/>
      <c r="AJ966" t="e">
        <f>VLOOKUP(Таблица91112282710[[#This Row],[Название формы конкурентной закупки]],ТаблФормЗакуп[],2,FALSE)</f>
        <v>#N/A</v>
      </c>
      <c r="AM966" s="14"/>
      <c r="AN966" s="14"/>
      <c r="AO966" s="15"/>
      <c r="AP966" s="14"/>
      <c r="AQ966" s="14"/>
      <c r="AR966" s="14"/>
      <c r="AT966" s="2"/>
      <c r="AV966" s="6"/>
      <c r="AW966" t="e">
        <f>VLOOKUP(Таблица91112282710[[#This Row],[Название ПД1 для согласования]],ТаблПодрГазпром[],2,FALSE)</f>
        <v>#N/A</v>
      </c>
      <c r="AX966" s="6"/>
      <c r="AY966" t="e">
        <f>VLOOKUP(Таблица91112282710[[#This Row],[Название ПД2 для согласования]],ТаблПодрГазпром[],2,FALSE)</f>
        <v>#N/A</v>
      </c>
      <c r="AZ966" s="6"/>
      <c r="BA966" t="e">
        <f>VLOOKUP(Таблица91112282710[[#This Row],[Название ПД3 для согласования]],ТаблПодрГазпром[],2,FALSE)</f>
        <v>#N/A</v>
      </c>
      <c r="BB966" s="6"/>
      <c r="BC966" t="e">
        <f>VLOOKUP(Таблица91112282710[[#This Row],[Название ПД4 для согласования]],ТаблПодрГазпром[],2,FALSE)</f>
        <v>#N/A</v>
      </c>
      <c r="BD966" s="6"/>
      <c r="BE966" t="e">
        <f>VLOOKUP(Таблица91112282710[[#This Row],[Название ПД5 для согласования]],ТаблПодрГазпром[],2,FALSE)</f>
        <v>#N/A</v>
      </c>
      <c r="BF966" s="2"/>
      <c r="BG966" s="12"/>
      <c r="BH966" s="12"/>
      <c r="BI966" s="6"/>
      <c r="BJ966" t="e">
        <f>VLOOKUP(Таблица91112282710[[#This Row],[Название направления закупки]],ТаблНапрЗакуп[],2,FALSE)</f>
        <v>#N/A</v>
      </c>
      <c r="BK966" s="14"/>
      <c r="BL966" s="43" t="e">
        <f>VLOOKUP(Таблица91112282710[[#This Row],[Наименование подразделения-заявителя закупки (только для закупок ОАО "Газпром")]],ТаблПодрГазпром[],2,FALSE)</f>
        <v>#N/A</v>
      </c>
      <c r="BM966" s="14"/>
    </row>
    <row r="967" spans="1:65" x14ac:dyDescent="0.25">
      <c r="A967" s="2"/>
      <c r="B967" s="16"/>
      <c r="C967" s="6"/>
      <c r="D967" t="e">
        <f>VLOOKUP(Таблица91112282710[[#This Row],[Название документа, основания для закупки]],ТаблОснЗакуп[],2,FALSE)</f>
        <v>#N/A</v>
      </c>
      <c r="E967" s="2"/>
      <c r="F967" s="6"/>
      <c r="G967" s="41" t="e">
        <f>VLOOKUP(Таблица91112282710[[#This Row],[ Название раздела Плана]],ТаблРазделПлана4[],2,FALSE)</f>
        <v>#N/A</v>
      </c>
      <c r="H967" s="14"/>
      <c r="I967" s="14"/>
      <c r="J967" s="17"/>
      <c r="K967" s="17"/>
      <c r="L967" s="52"/>
      <c r="M967" s="51" t="e">
        <f>VLOOKUP(Таблица91112282710[[#This Row],[Предмет закупки для учета исключений  в годовом объеме закупок (Код исключения СМСП)]],ТаблИсключ,2,FALSE)</f>
        <v>#N/A</v>
      </c>
      <c r="N967" s="20"/>
      <c r="O967" s="12"/>
      <c r="P967" s="37"/>
      <c r="Q967" s="12"/>
      <c r="R967" s="12"/>
      <c r="S967" s="12"/>
      <c r="T967" s="16" t="e">
        <f>VLOOKUP(Таблица91112282710[[#This Row],[Ставка НДС]],ТаблицаСтавкиНДС[],2,FALSE)</f>
        <v>#N/A</v>
      </c>
      <c r="U967" s="6"/>
      <c r="V967" t="e">
        <f>VLOOKUP(Таблица91112282710[[#This Row],[Название источника финансирования]],ТаблИстФинанс[],2,FALSE)</f>
        <v>#N/A</v>
      </c>
      <c r="W967" s="2"/>
      <c r="X967" s="14"/>
      <c r="Y967" s="13"/>
      <c r="Z967" s="13"/>
      <c r="AA967" s="13"/>
      <c r="AB967" s="13"/>
      <c r="AC967" s="17"/>
      <c r="AD967" s="17"/>
      <c r="AE967" s="20"/>
      <c r="AF967" s="20"/>
      <c r="AG967" s="6"/>
      <c r="AH967" t="e">
        <f>VLOOKUP(Таблица91112282710[[#This Row],[Название способа закупки]],ТаблСпосЗакуп[],2,FALSE)</f>
        <v>#N/A</v>
      </c>
      <c r="AI967" s="6"/>
      <c r="AJ967" t="e">
        <f>VLOOKUP(Таблица91112282710[[#This Row],[Название формы конкурентной закупки]],ТаблФормЗакуп[],2,FALSE)</f>
        <v>#N/A</v>
      </c>
      <c r="AM967" s="14"/>
      <c r="AN967" s="14"/>
      <c r="AO967" s="15"/>
      <c r="AP967" s="14"/>
      <c r="AQ967" s="14"/>
      <c r="AR967" s="14"/>
      <c r="AT967" s="2"/>
      <c r="AV967" s="6"/>
      <c r="AW967" t="e">
        <f>VLOOKUP(Таблица91112282710[[#This Row],[Название ПД1 для согласования]],ТаблПодрГазпром[],2,FALSE)</f>
        <v>#N/A</v>
      </c>
      <c r="AX967" s="6"/>
      <c r="AY967" t="e">
        <f>VLOOKUP(Таблица91112282710[[#This Row],[Название ПД2 для согласования]],ТаблПодрГазпром[],2,FALSE)</f>
        <v>#N/A</v>
      </c>
      <c r="AZ967" s="6"/>
      <c r="BA967" t="e">
        <f>VLOOKUP(Таблица91112282710[[#This Row],[Название ПД3 для согласования]],ТаблПодрГазпром[],2,FALSE)</f>
        <v>#N/A</v>
      </c>
      <c r="BB967" s="6"/>
      <c r="BC967" t="e">
        <f>VLOOKUP(Таблица91112282710[[#This Row],[Название ПД4 для согласования]],ТаблПодрГазпром[],2,FALSE)</f>
        <v>#N/A</v>
      </c>
      <c r="BD967" s="6"/>
      <c r="BE967" t="e">
        <f>VLOOKUP(Таблица91112282710[[#This Row],[Название ПД5 для согласования]],ТаблПодрГазпром[],2,FALSE)</f>
        <v>#N/A</v>
      </c>
      <c r="BF967" s="2"/>
      <c r="BG967" s="12"/>
      <c r="BH967" s="12"/>
      <c r="BI967" s="6"/>
      <c r="BJ967" t="e">
        <f>VLOOKUP(Таблица91112282710[[#This Row],[Название направления закупки]],ТаблНапрЗакуп[],2,FALSE)</f>
        <v>#N/A</v>
      </c>
      <c r="BK967" s="14"/>
      <c r="BL967" s="44" t="e">
        <f>VLOOKUP(Таблица91112282710[[#This Row],[Наименование подразделения-заявителя закупки (только для закупок ОАО "Газпром")]],ТаблПодрГазпром[],2,FALSE)</f>
        <v>#N/A</v>
      </c>
      <c r="BM967" s="14"/>
    </row>
    <row r="968" spans="1:65" x14ac:dyDescent="0.25">
      <c r="A968" s="2"/>
      <c r="B968" s="16"/>
      <c r="C968" s="6"/>
      <c r="D968" t="e">
        <f>VLOOKUP(Таблица91112282710[[#This Row],[Название документа, основания для закупки]],ТаблОснЗакуп[],2,FALSE)</f>
        <v>#N/A</v>
      </c>
      <c r="E968" s="2"/>
      <c r="F968" s="6"/>
      <c r="G968" s="41" t="e">
        <f>VLOOKUP(Таблица91112282710[[#This Row],[ Название раздела Плана]],ТаблРазделПлана4[],2,FALSE)</f>
        <v>#N/A</v>
      </c>
      <c r="H968" s="14"/>
      <c r="I968" s="14"/>
      <c r="J968" s="17"/>
      <c r="K968" s="17"/>
      <c r="L968" s="52"/>
      <c r="M968" s="51" t="e">
        <f>VLOOKUP(Таблица91112282710[[#This Row],[Предмет закупки для учета исключений  в годовом объеме закупок (Код исключения СМСП)]],ТаблИсключ,2,FALSE)</f>
        <v>#N/A</v>
      </c>
      <c r="N968" s="20"/>
      <c r="O968" s="12"/>
      <c r="P968" s="37"/>
      <c r="Q968" s="12"/>
      <c r="R968" s="12"/>
      <c r="S968" s="12"/>
      <c r="T968" s="16" t="e">
        <f>VLOOKUP(Таблица91112282710[[#This Row],[Ставка НДС]],ТаблицаСтавкиНДС[],2,FALSE)</f>
        <v>#N/A</v>
      </c>
      <c r="U968" s="6"/>
      <c r="V968" t="e">
        <f>VLOOKUP(Таблица91112282710[[#This Row],[Название источника финансирования]],ТаблИстФинанс[],2,FALSE)</f>
        <v>#N/A</v>
      </c>
      <c r="W968" s="2"/>
      <c r="X968" s="14"/>
      <c r="Y968" s="13"/>
      <c r="Z968" s="13"/>
      <c r="AA968" s="13"/>
      <c r="AB968" s="13"/>
      <c r="AC968" s="17"/>
      <c r="AD968" s="17"/>
      <c r="AE968" s="20"/>
      <c r="AF968" s="20"/>
      <c r="AG968" s="6"/>
      <c r="AH968" t="e">
        <f>VLOOKUP(Таблица91112282710[[#This Row],[Название способа закупки]],ТаблСпосЗакуп[],2,FALSE)</f>
        <v>#N/A</v>
      </c>
      <c r="AI968" s="6"/>
      <c r="AJ968" t="e">
        <f>VLOOKUP(Таблица91112282710[[#This Row],[Название формы конкурентной закупки]],ТаблФормЗакуп[],2,FALSE)</f>
        <v>#N/A</v>
      </c>
      <c r="AM968" s="14"/>
      <c r="AN968" s="14"/>
      <c r="AO968" s="15"/>
      <c r="AP968" s="14"/>
      <c r="AQ968" s="14"/>
      <c r="AR968" s="14"/>
      <c r="AT968" s="2"/>
      <c r="AV968" s="6"/>
      <c r="AW968" t="e">
        <f>VLOOKUP(Таблица91112282710[[#This Row],[Название ПД1 для согласования]],ТаблПодрГазпром[],2,FALSE)</f>
        <v>#N/A</v>
      </c>
      <c r="AX968" s="6"/>
      <c r="AY968" t="e">
        <f>VLOOKUP(Таблица91112282710[[#This Row],[Название ПД2 для согласования]],ТаблПодрГазпром[],2,FALSE)</f>
        <v>#N/A</v>
      </c>
      <c r="AZ968" s="6"/>
      <c r="BA968" t="e">
        <f>VLOOKUP(Таблица91112282710[[#This Row],[Название ПД3 для согласования]],ТаблПодрГазпром[],2,FALSE)</f>
        <v>#N/A</v>
      </c>
      <c r="BB968" s="6"/>
      <c r="BC968" t="e">
        <f>VLOOKUP(Таблица91112282710[[#This Row],[Название ПД4 для согласования]],ТаблПодрГазпром[],2,FALSE)</f>
        <v>#N/A</v>
      </c>
      <c r="BD968" s="6"/>
      <c r="BE968" t="e">
        <f>VLOOKUP(Таблица91112282710[[#This Row],[Название ПД5 для согласования]],ТаблПодрГазпром[],2,FALSE)</f>
        <v>#N/A</v>
      </c>
      <c r="BF968" s="2"/>
      <c r="BG968" s="12"/>
      <c r="BH968" s="12"/>
      <c r="BI968" s="6"/>
      <c r="BJ968" t="e">
        <f>VLOOKUP(Таблица91112282710[[#This Row],[Название направления закупки]],ТаблНапрЗакуп[],2,FALSE)</f>
        <v>#N/A</v>
      </c>
      <c r="BK968" s="14"/>
      <c r="BL968" s="43" t="e">
        <f>VLOOKUP(Таблица91112282710[[#This Row],[Наименование подразделения-заявителя закупки (только для закупок ОАО "Газпром")]],ТаблПодрГазпром[],2,FALSE)</f>
        <v>#N/A</v>
      </c>
      <c r="BM968" s="14"/>
    </row>
    <row r="969" spans="1:65" x14ac:dyDescent="0.25">
      <c r="A969" s="2"/>
      <c r="B969" s="16"/>
      <c r="C969" s="6"/>
      <c r="D969" t="e">
        <f>VLOOKUP(Таблица91112282710[[#This Row],[Название документа, основания для закупки]],ТаблОснЗакуп[],2,FALSE)</f>
        <v>#N/A</v>
      </c>
      <c r="E969" s="2"/>
      <c r="F969" s="6"/>
      <c r="G969" s="41" t="e">
        <f>VLOOKUP(Таблица91112282710[[#This Row],[ Название раздела Плана]],ТаблРазделПлана4[],2,FALSE)</f>
        <v>#N/A</v>
      </c>
      <c r="H969" s="14"/>
      <c r="I969" s="14"/>
      <c r="J969" s="17"/>
      <c r="K969" s="17"/>
      <c r="L969" s="52"/>
      <c r="M969" s="51" t="e">
        <f>VLOOKUP(Таблица91112282710[[#This Row],[Предмет закупки для учета исключений  в годовом объеме закупок (Код исключения СМСП)]],ТаблИсключ,2,FALSE)</f>
        <v>#N/A</v>
      </c>
      <c r="N969" s="20"/>
      <c r="O969" s="12"/>
      <c r="P969" s="37"/>
      <c r="Q969" s="12"/>
      <c r="R969" s="12"/>
      <c r="S969" s="12"/>
      <c r="T969" s="16" t="e">
        <f>VLOOKUP(Таблица91112282710[[#This Row],[Ставка НДС]],ТаблицаСтавкиНДС[],2,FALSE)</f>
        <v>#N/A</v>
      </c>
      <c r="U969" s="6"/>
      <c r="V969" t="e">
        <f>VLOOKUP(Таблица91112282710[[#This Row],[Название источника финансирования]],ТаблИстФинанс[],2,FALSE)</f>
        <v>#N/A</v>
      </c>
      <c r="W969" s="2"/>
      <c r="X969" s="14"/>
      <c r="Y969" s="13"/>
      <c r="Z969" s="13"/>
      <c r="AA969" s="13"/>
      <c r="AB969" s="13"/>
      <c r="AC969" s="17"/>
      <c r="AD969" s="17"/>
      <c r="AE969" s="20"/>
      <c r="AF969" s="20"/>
      <c r="AG969" s="6"/>
      <c r="AH969" t="e">
        <f>VLOOKUP(Таблица91112282710[[#This Row],[Название способа закупки]],ТаблСпосЗакуп[],2,FALSE)</f>
        <v>#N/A</v>
      </c>
      <c r="AI969" s="6"/>
      <c r="AJ969" t="e">
        <f>VLOOKUP(Таблица91112282710[[#This Row],[Название формы конкурентной закупки]],ТаблФормЗакуп[],2,FALSE)</f>
        <v>#N/A</v>
      </c>
      <c r="AM969" s="14"/>
      <c r="AN969" s="14"/>
      <c r="AO969" s="15"/>
      <c r="AP969" s="14"/>
      <c r="AQ969" s="14"/>
      <c r="AR969" s="14"/>
      <c r="AT969" s="2"/>
      <c r="AV969" s="6"/>
      <c r="AW969" t="e">
        <f>VLOOKUP(Таблица91112282710[[#This Row],[Название ПД1 для согласования]],ТаблПодрГазпром[],2,FALSE)</f>
        <v>#N/A</v>
      </c>
      <c r="AX969" s="6"/>
      <c r="AY969" t="e">
        <f>VLOOKUP(Таблица91112282710[[#This Row],[Название ПД2 для согласования]],ТаблПодрГазпром[],2,FALSE)</f>
        <v>#N/A</v>
      </c>
      <c r="AZ969" s="6"/>
      <c r="BA969" t="e">
        <f>VLOOKUP(Таблица91112282710[[#This Row],[Название ПД3 для согласования]],ТаблПодрГазпром[],2,FALSE)</f>
        <v>#N/A</v>
      </c>
      <c r="BB969" s="6"/>
      <c r="BC969" t="e">
        <f>VLOOKUP(Таблица91112282710[[#This Row],[Название ПД4 для согласования]],ТаблПодрГазпром[],2,FALSE)</f>
        <v>#N/A</v>
      </c>
      <c r="BD969" s="6"/>
      <c r="BE969" t="e">
        <f>VLOOKUP(Таблица91112282710[[#This Row],[Название ПД5 для согласования]],ТаблПодрГазпром[],2,FALSE)</f>
        <v>#N/A</v>
      </c>
      <c r="BF969" s="2"/>
      <c r="BG969" s="12"/>
      <c r="BH969" s="12"/>
      <c r="BI969" s="6"/>
      <c r="BJ969" t="e">
        <f>VLOOKUP(Таблица91112282710[[#This Row],[Название направления закупки]],ТаблНапрЗакуп[],2,FALSE)</f>
        <v>#N/A</v>
      </c>
      <c r="BK969" s="14"/>
      <c r="BL969" s="44" t="e">
        <f>VLOOKUP(Таблица91112282710[[#This Row],[Наименование подразделения-заявителя закупки (только для закупок ОАО "Газпром")]],ТаблПодрГазпром[],2,FALSE)</f>
        <v>#N/A</v>
      </c>
      <c r="BM969" s="14"/>
    </row>
    <row r="970" spans="1:65" x14ac:dyDescent="0.25">
      <c r="A970" s="2"/>
      <c r="B970" s="16"/>
      <c r="C970" s="6"/>
      <c r="D970" t="e">
        <f>VLOOKUP(Таблица91112282710[[#This Row],[Название документа, основания для закупки]],ТаблОснЗакуп[],2,FALSE)</f>
        <v>#N/A</v>
      </c>
      <c r="E970" s="2"/>
      <c r="F970" s="6"/>
      <c r="G970" s="41" t="e">
        <f>VLOOKUP(Таблица91112282710[[#This Row],[ Название раздела Плана]],ТаблРазделПлана4[],2,FALSE)</f>
        <v>#N/A</v>
      </c>
      <c r="H970" s="14"/>
      <c r="I970" s="14"/>
      <c r="J970" s="17"/>
      <c r="K970" s="17"/>
      <c r="L970" s="52"/>
      <c r="M970" s="51" t="e">
        <f>VLOOKUP(Таблица91112282710[[#This Row],[Предмет закупки для учета исключений  в годовом объеме закупок (Код исключения СМСП)]],ТаблИсключ,2,FALSE)</f>
        <v>#N/A</v>
      </c>
      <c r="N970" s="20"/>
      <c r="O970" s="12"/>
      <c r="P970" s="37"/>
      <c r="Q970" s="12"/>
      <c r="R970" s="12"/>
      <c r="S970" s="12"/>
      <c r="T970" s="16" t="e">
        <f>VLOOKUP(Таблица91112282710[[#This Row],[Ставка НДС]],ТаблицаСтавкиНДС[],2,FALSE)</f>
        <v>#N/A</v>
      </c>
      <c r="U970" s="6"/>
      <c r="V970" t="e">
        <f>VLOOKUP(Таблица91112282710[[#This Row],[Название источника финансирования]],ТаблИстФинанс[],2,FALSE)</f>
        <v>#N/A</v>
      </c>
      <c r="W970" s="2"/>
      <c r="X970" s="14"/>
      <c r="Y970" s="13"/>
      <c r="Z970" s="13"/>
      <c r="AA970" s="13"/>
      <c r="AB970" s="13"/>
      <c r="AC970" s="17"/>
      <c r="AD970" s="17"/>
      <c r="AE970" s="20"/>
      <c r="AF970" s="20"/>
      <c r="AG970" s="6"/>
      <c r="AH970" t="e">
        <f>VLOOKUP(Таблица91112282710[[#This Row],[Название способа закупки]],ТаблСпосЗакуп[],2,FALSE)</f>
        <v>#N/A</v>
      </c>
      <c r="AI970" s="6"/>
      <c r="AJ970" t="e">
        <f>VLOOKUP(Таблица91112282710[[#This Row],[Название формы конкурентной закупки]],ТаблФормЗакуп[],2,FALSE)</f>
        <v>#N/A</v>
      </c>
      <c r="AM970" s="14"/>
      <c r="AN970" s="14"/>
      <c r="AO970" s="15"/>
      <c r="AP970" s="14"/>
      <c r="AQ970" s="14"/>
      <c r="AR970" s="14"/>
      <c r="AT970" s="2"/>
      <c r="AV970" s="6"/>
      <c r="AW970" t="e">
        <f>VLOOKUP(Таблица91112282710[[#This Row],[Название ПД1 для согласования]],ТаблПодрГазпром[],2,FALSE)</f>
        <v>#N/A</v>
      </c>
      <c r="AX970" s="6"/>
      <c r="AY970" t="e">
        <f>VLOOKUP(Таблица91112282710[[#This Row],[Название ПД2 для согласования]],ТаблПодрГазпром[],2,FALSE)</f>
        <v>#N/A</v>
      </c>
      <c r="AZ970" s="6"/>
      <c r="BA970" t="e">
        <f>VLOOKUP(Таблица91112282710[[#This Row],[Название ПД3 для согласования]],ТаблПодрГазпром[],2,FALSE)</f>
        <v>#N/A</v>
      </c>
      <c r="BB970" s="6"/>
      <c r="BC970" t="e">
        <f>VLOOKUP(Таблица91112282710[[#This Row],[Название ПД4 для согласования]],ТаблПодрГазпром[],2,FALSE)</f>
        <v>#N/A</v>
      </c>
      <c r="BD970" s="6"/>
      <c r="BE970" t="e">
        <f>VLOOKUP(Таблица91112282710[[#This Row],[Название ПД5 для согласования]],ТаблПодрГазпром[],2,FALSE)</f>
        <v>#N/A</v>
      </c>
      <c r="BF970" s="2"/>
      <c r="BG970" s="12"/>
      <c r="BH970" s="12"/>
      <c r="BI970" s="6"/>
      <c r="BJ970" t="e">
        <f>VLOOKUP(Таблица91112282710[[#This Row],[Название направления закупки]],ТаблНапрЗакуп[],2,FALSE)</f>
        <v>#N/A</v>
      </c>
      <c r="BK970" s="14"/>
      <c r="BL970" s="43" t="e">
        <f>VLOOKUP(Таблица91112282710[[#This Row],[Наименование подразделения-заявителя закупки (только для закупок ОАО "Газпром")]],ТаблПодрГазпром[],2,FALSE)</f>
        <v>#N/A</v>
      </c>
      <c r="BM970" s="14"/>
    </row>
    <row r="971" spans="1:65" x14ac:dyDescent="0.25">
      <c r="A971" s="2"/>
      <c r="B971" s="16"/>
      <c r="C971" s="6"/>
      <c r="D971" t="e">
        <f>VLOOKUP(Таблица91112282710[[#This Row],[Название документа, основания для закупки]],ТаблОснЗакуп[],2,FALSE)</f>
        <v>#N/A</v>
      </c>
      <c r="E971" s="2"/>
      <c r="F971" s="6"/>
      <c r="G971" s="41" t="e">
        <f>VLOOKUP(Таблица91112282710[[#This Row],[ Название раздела Плана]],ТаблРазделПлана4[],2,FALSE)</f>
        <v>#N/A</v>
      </c>
      <c r="H971" s="14"/>
      <c r="I971" s="14"/>
      <c r="J971" s="17"/>
      <c r="K971" s="17"/>
      <c r="L971" s="52"/>
      <c r="M971" s="51" t="e">
        <f>VLOOKUP(Таблица91112282710[[#This Row],[Предмет закупки для учета исключений  в годовом объеме закупок (Код исключения СМСП)]],ТаблИсключ,2,FALSE)</f>
        <v>#N/A</v>
      </c>
      <c r="N971" s="20"/>
      <c r="O971" s="12"/>
      <c r="P971" s="37"/>
      <c r="Q971" s="12"/>
      <c r="R971" s="12"/>
      <c r="S971" s="12"/>
      <c r="T971" s="16" t="e">
        <f>VLOOKUP(Таблица91112282710[[#This Row],[Ставка НДС]],ТаблицаСтавкиНДС[],2,FALSE)</f>
        <v>#N/A</v>
      </c>
      <c r="U971" s="6"/>
      <c r="V971" t="e">
        <f>VLOOKUP(Таблица91112282710[[#This Row],[Название источника финансирования]],ТаблИстФинанс[],2,FALSE)</f>
        <v>#N/A</v>
      </c>
      <c r="W971" s="2"/>
      <c r="X971" s="14"/>
      <c r="Y971" s="13"/>
      <c r="Z971" s="13"/>
      <c r="AA971" s="13"/>
      <c r="AB971" s="13"/>
      <c r="AC971" s="17"/>
      <c r="AD971" s="17"/>
      <c r="AE971" s="20"/>
      <c r="AF971" s="20"/>
      <c r="AG971" s="6"/>
      <c r="AH971" t="e">
        <f>VLOOKUP(Таблица91112282710[[#This Row],[Название способа закупки]],ТаблСпосЗакуп[],2,FALSE)</f>
        <v>#N/A</v>
      </c>
      <c r="AI971" s="6"/>
      <c r="AJ971" t="e">
        <f>VLOOKUP(Таблица91112282710[[#This Row],[Название формы конкурентной закупки]],ТаблФормЗакуп[],2,FALSE)</f>
        <v>#N/A</v>
      </c>
      <c r="AM971" s="14"/>
      <c r="AN971" s="14"/>
      <c r="AO971" s="15"/>
      <c r="AP971" s="14"/>
      <c r="AQ971" s="14"/>
      <c r="AR971" s="14"/>
      <c r="AT971" s="2"/>
      <c r="AV971" s="6"/>
      <c r="AW971" t="e">
        <f>VLOOKUP(Таблица91112282710[[#This Row],[Название ПД1 для согласования]],ТаблПодрГазпром[],2,FALSE)</f>
        <v>#N/A</v>
      </c>
      <c r="AX971" s="6"/>
      <c r="AY971" t="e">
        <f>VLOOKUP(Таблица91112282710[[#This Row],[Название ПД2 для согласования]],ТаблПодрГазпром[],2,FALSE)</f>
        <v>#N/A</v>
      </c>
      <c r="AZ971" s="6"/>
      <c r="BA971" t="e">
        <f>VLOOKUP(Таблица91112282710[[#This Row],[Название ПД3 для согласования]],ТаблПодрГазпром[],2,FALSE)</f>
        <v>#N/A</v>
      </c>
      <c r="BB971" s="6"/>
      <c r="BC971" t="e">
        <f>VLOOKUP(Таблица91112282710[[#This Row],[Название ПД4 для согласования]],ТаблПодрГазпром[],2,FALSE)</f>
        <v>#N/A</v>
      </c>
      <c r="BD971" s="6"/>
      <c r="BE971" t="e">
        <f>VLOOKUP(Таблица91112282710[[#This Row],[Название ПД5 для согласования]],ТаблПодрГазпром[],2,FALSE)</f>
        <v>#N/A</v>
      </c>
      <c r="BF971" s="2"/>
      <c r="BG971" s="12"/>
      <c r="BH971" s="12"/>
      <c r="BI971" s="6"/>
      <c r="BJ971" t="e">
        <f>VLOOKUP(Таблица91112282710[[#This Row],[Название направления закупки]],ТаблНапрЗакуп[],2,FALSE)</f>
        <v>#N/A</v>
      </c>
      <c r="BK971" s="14"/>
      <c r="BL971" s="44" t="e">
        <f>VLOOKUP(Таблица91112282710[[#This Row],[Наименование подразделения-заявителя закупки (только для закупок ОАО "Газпром")]],ТаблПодрГазпром[],2,FALSE)</f>
        <v>#N/A</v>
      </c>
      <c r="BM971" s="14"/>
    </row>
    <row r="972" spans="1:65" x14ac:dyDescent="0.25">
      <c r="A972" s="2"/>
      <c r="B972" s="16"/>
      <c r="C972" s="6"/>
      <c r="D972" t="e">
        <f>VLOOKUP(Таблица91112282710[[#This Row],[Название документа, основания для закупки]],ТаблОснЗакуп[],2,FALSE)</f>
        <v>#N/A</v>
      </c>
      <c r="E972" s="2"/>
      <c r="F972" s="6"/>
      <c r="G972" s="41" t="e">
        <f>VLOOKUP(Таблица91112282710[[#This Row],[ Название раздела Плана]],ТаблРазделПлана4[],2,FALSE)</f>
        <v>#N/A</v>
      </c>
      <c r="H972" s="14"/>
      <c r="I972" s="14"/>
      <c r="J972" s="17"/>
      <c r="K972" s="17"/>
      <c r="L972" s="52"/>
      <c r="M972" s="51" t="e">
        <f>VLOOKUP(Таблица91112282710[[#This Row],[Предмет закупки для учета исключений  в годовом объеме закупок (Код исключения СМСП)]],ТаблИсключ,2,FALSE)</f>
        <v>#N/A</v>
      </c>
      <c r="N972" s="20"/>
      <c r="O972" s="12"/>
      <c r="P972" s="37"/>
      <c r="Q972" s="12"/>
      <c r="R972" s="12"/>
      <c r="S972" s="12"/>
      <c r="T972" s="16" t="e">
        <f>VLOOKUP(Таблица91112282710[[#This Row],[Ставка НДС]],ТаблицаСтавкиНДС[],2,FALSE)</f>
        <v>#N/A</v>
      </c>
      <c r="U972" s="6"/>
      <c r="V972" t="e">
        <f>VLOOKUP(Таблица91112282710[[#This Row],[Название источника финансирования]],ТаблИстФинанс[],2,FALSE)</f>
        <v>#N/A</v>
      </c>
      <c r="W972" s="2"/>
      <c r="X972" s="14"/>
      <c r="Y972" s="13"/>
      <c r="Z972" s="13"/>
      <c r="AA972" s="13"/>
      <c r="AB972" s="13"/>
      <c r="AC972" s="17"/>
      <c r="AD972" s="17"/>
      <c r="AE972" s="20"/>
      <c r="AF972" s="20"/>
      <c r="AG972" s="6"/>
      <c r="AH972" t="e">
        <f>VLOOKUP(Таблица91112282710[[#This Row],[Название способа закупки]],ТаблСпосЗакуп[],2,FALSE)</f>
        <v>#N/A</v>
      </c>
      <c r="AI972" s="6"/>
      <c r="AJ972" t="e">
        <f>VLOOKUP(Таблица91112282710[[#This Row],[Название формы конкурентной закупки]],ТаблФормЗакуп[],2,FALSE)</f>
        <v>#N/A</v>
      </c>
      <c r="AM972" s="14"/>
      <c r="AN972" s="14"/>
      <c r="AO972" s="15"/>
      <c r="AP972" s="14"/>
      <c r="AQ972" s="14"/>
      <c r="AR972" s="14"/>
      <c r="AT972" s="2"/>
      <c r="AV972" s="6"/>
      <c r="AW972" t="e">
        <f>VLOOKUP(Таблица91112282710[[#This Row],[Название ПД1 для согласования]],ТаблПодрГазпром[],2,FALSE)</f>
        <v>#N/A</v>
      </c>
      <c r="AX972" s="6"/>
      <c r="AY972" t="e">
        <f>VLOOKUP(Таблица91112282710[[#This Row],[Название ПД2 для согласования]],ТаблПодрГазпром[],2,FALSE)</f>
        <v>#N/A</v>
      </c>
      <c r="AZ972" s="6"/>
      <c r="BA972" t="e">
        <f>VLOOKUP(Таблица91112282710[[#This Row],[Название ПД3 для согласования]],ТаблПодрГазпром[],2,FALSE)</f>
        <v>#N/A</v>
      </c>
      <c r="BB972" s="6"/>
      <c r="BC972" t="e">
        <f>VLOOKUP(Таблица91112282710[[#This Row],[Название ПД4 для согласования]],ТаблПодрГазпром[],2,FALSE)</f>
        <v>#N/A</v>
      </c>
      <c r="BD972" s="6"/>
      <c r="BE972" t="e">
        <f>VLOOKUP(Таблица91112282710[[#This Row],[Название ПД5 для согласования]],ТаблПодрГазпром[],2,FALSE)</f>
        <v>#N/A</v>
      </c>
      <c r="BF972" s="2"/>
      <c r="BG972" s="12"/>
      <c r="BH972" s="12"/>
      <c r="BI972" s="6"/>
      <c r="BJ972" t="e">
        <f>VLOOKUP(Таблица91112282710[[#This Row],[Название направления закупки]],ТаблНапрЗакуп[],2,FALSE)</f>
        <v>#N/A</v>
      </c>
      <c r="BK972" s="14"/>
      <c r="BL972" s="43" t="e">
        <f>VLOOKUP(Таблица91112282710[[#This Row],[Наименование подразделения-заявителя закупки (только для закупок ОАО "Газпром")]],ТаблПодрГазпром[],2,FALSE)</f>
        <v>#N/A</v>
      </c>
      <c r="BM972" s="14"/>
    </row>
    <row r="973" spans="1:65" x14ac:dyDescent="0.25">
      <c r="A973" s="2"/>
      <c r="B973" s="16"/>
      <c r="C973" s="6"/>
      <c r="D973" t="e">
        <f>VLOOKUP(Таблица91112282710[[#This Row],[Название документа, основания для закупки]],ТаблОснЗакуп[],2,FALSE)</f>
        <v>#N/A</v>
      </c>
      <c r="E973" s="2"/>
      <c r="F973" s="6"/>
      <c r="G973" s="41" t="e">
        <f>VLOOKUP(Таблица91112282710[[#This Row],[ Название раздела Плана]],ТаблРазделПлана4[],2,FALSE)</f>
        <v>#N/A</v>
      </c>
      <c r="H973" s="14"/>
      <c r="I973" s="14"/>
      <c r="J973" s="17"/>
      <c r="K973" s="17"/>
      <c r="L973" s="52"/>
      <c r="M973" s="51" t="e">
        <f>VLOOKUP(Таблица91112282710[[#This Row],[Предмет закупки для учета исключений  в годовом объеме закупок (Код исключения СМСП)]],ТаблИсключ,2,FALSE)</f>
        <v>#N/A</v>
      </c>
      <c r="N973" s="20"/>
      <c r="O973" s="12"/>
      <c r="P973" s="37"/>
      <c r="Q973" s="12"/>
      <c r="R973" s="12"/>
      <c r="S973" s="12"/>
      <c r="T973" s="16" t="e">
        <f>VLOOKUP(Таблица91112282710[[#This Row],[Ставка НДС]],ТаблицаСтавкиНДС[],2,FALSE)</f>
        <v>#N/A</v>
      </c>
      <c r="U973" s="6"/>
      <c r="V973" t="e">
        <f>VLOOKUP(Таблица91112282710[[#This Row],[Название источника финансирования]],ТаблИстФинанс[],2,FALSE)</f>
        <v>#N/A</v>
      </c>
      <c r="W973" s="2"/>
      <c r="X973" s="14"/>
      <c r="Y973" s="13"/>
      <c r="Z973" s="13"/>
      <c r="AA973" s="13"/>
      <c r="AB973" s="13"/>
      <c r="AC973" s="17"/>
      <c r="AD973" s="17"/>
      <c r="AE973" s="20"/>
      <c r="AF973" s="20"/>
      <c r="AG973" s="6"/>
      <c r="AH973" t="e">
        <f>VLOOKUP(Таблица91112282710[[#This Row],[Название способа закупки]],ТаблСпосЗакуп[],2,FALSE)</f>
        <v>#N/A</v>
      </c>
      <c r="AI973" s="6"/>
      <c r="AJ973" t="e">
        <f>VLOOKUP(Таблица91112282710[[#This Row],[Название формы конкурентной закупки]],ТаблФормЗакуп[],2,FALSE)</f>
        <v>#N/A</v>
      </c>
      <c r="AM973" s="14"/>
      <c r="AN973" s="14"/>
      <c r="AO973" s="15"/>
      <c r="AP973" s="14"/>
      <c r="AQ973" s="14"/>
      <c r="AR973" s="14"/>
      <c r="AT973" s="2"/>
      <c r="AV973" s="6"/>
      <c r="AW973" t="e">
        <f>VLOOKUP(Таблица91112282710[[#This Row],[Название ПД1 для согласования]],ТаблПодрГазпром[],2,FALSE)</f>
        <v>#N/A</v>
      </c>
      <c r="AX973" s="6"/>
      <c r="AY973" t="e">
        <f>VLOOKUP(Таблица91112282710[[#This Row],[Название ПД2 для согласования]],ТаблПодрГазпром[],2,FALSE)</f>
        <v>#N/A</v>
      </c>
      <c r="AZ973" s="6"/>
      <c r="BA973" t="e">
        <f>VLOOKUP(Таблица91112282710[[#This Row],[Название ПД3 для согласования]],ТаблПодрГазпром[],2,FALSE)</f>
        <v>#N/A</v>
      </c>
      <c r="BB973" s="6"/>
      <c r="BC973" t="e">
        <f>VLOOKUP(Таблица91112282710[[#This Row],[Название ПД4 для согласования]],ТаблПодрГазпром[],2,FALSE)</f>
        <v>#N/A</v>
      </c>
      <c r="BD973" s="6"/>
      <c r="BE973" t="e">
        <f>VLOOKUP(Таблица91112282710[[#This Row],[Название ПД5 для согласования]],ТаблПодрГазпром[],2,FALSE)</f>
        <v>#N/A</v>
      </c>
      <c r="BF973" s="2"/>
      <c r="BG973" s="12"/>
      <c r="BH973" s="12"/>
      <c r="BI973" s="6"/>
      <c r="BJ973" t="e">
        <f>VLOOKUP(Таблица91112282710[[#This Row],[Название направления закупки]],ТаблНапрЗакуп[],2,FALSE)</f>
        <v>#N/A</v>
      </c>
      <c r="BK973" s="14"/>
      <c r="BL973" s="44" t="e">
        <f>VLOOKUP(Таблица91112282710[[#This Row],[Наименование подразделения-заявителя закупки (только для закупок ОАО "Газпром")]],ТаблПодрГазпром[],2,FALSE)</f>
        <v>#N/A</v>
      </c>
      <c r="BM973" s="14"/>
    </row>
  </sheetData>
  <dataValidations count="10">
    <dataValidation type="list" allowBlank="1" showInputMessage="1" showErrorMessage="1" sqref="F2 F4:F973">
      <formula1>ВыборРазделПл</formula1>
    </dataValidation>
    <dataValidation type="list" allowBlank="1" showInputMessage="1" showErrorMessage="1" sqref="AT974:AT1493">
      <formula1>#REF!</formula1>
    </dataValidation>
    <dataValidation type="list" allowBlank="1" showInputMessage="1" showErrorMessage="1" sqref="AW974:AW1493 AY974:AY1493 BA974:BA1493 BC974:BC1493 BE974:BF1493 BL974:BL1493 AV5:AV1493 AX4:AX1493 BD4:BD1493 BB4:BB1493 AZ4:AZ1493 BK4:BK1493">
      <formula1>ВыборПодрГазпром</formula1>
    </dataValidation>
    <dataValidation type="list" allowBlank="1" showInputMessage="1" showErrorMessage="1" sqref="C4:C1048576">
      <formula1>ВыборОснЗакуп</formula1>
    </dataValidation>
    <dataValidation type="list" allowBlank="1" showInputMessage="1" showErrorMessage="1" sqref="BI4:BI973">
      <formula1>ВыборНапрЗакуп</formula1>
    </dataValidation>
    <dataValidation type="list" allowBlank="1" showInputMessage="1" showErrorMessage="1" sqref="AG4:AG973">
      <formula1>ВыборСпосЗакуп</formula1>
    </dataValidation>
    <dataValidation type="list" allowBlank="1" showInputMessage="1" showErrorMessage="1" sqref="U4:U973">
      <formula1>ВыборИстФин</formula1>
    </dataValidation>
    <dataValidation type="list" allowBlank="1" showInputMessage="1" showErrorMessage="1" sqref="AI4:AI973">
      <formula1>ВыборФормЗакуп</formula1>
    </dataValidation>
    <dataValidation type="list" allowBlank="1" showInputMessage="1" showErrorMessage="1" sqref="S4:S973">
      <formula1>ВыборСтавкиНДС</formula1>
    </dataValidation>
    <dataValidation type="list" allowBlank="1" showInputMessage="1" showErrorMessage="1" sqref="L4:L973">
      <formula1>ВыборПредметЗакупкиИсключения</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9">
        <x14:dataValidation type="list" allowBlank="1" showInputMessage="1" showErrorMessage="1">
          <x14:formula1>
            <xm:f>'Форма конкурентной закупки'!$B$2:$B$3</xm:f>
          </x14:formula1>
          <xm:sqref>AI974:AJ1493</xm:sqref>
        </x14:dataValidation>
        <x14:dataValidation type="list" allowBlank="1" showInputMessage="1" showErrorMessage="1">
          <x14:formula1>
            <xm:f>'Направления закупки'!$A$2:$A$6</xm:f>
          </x14:formula1>
          <xm:sqref>BI974:BJ1493</xm:sqref>
        </x14:dataValidation>
        <x14:dataValidation type="list" allowBlank="1" showInputMessage="1" showErrorMessage="1">
          <x14:formula1>
            <xm:f>'Способы закупки'!$A$2:$A$6</xm:f>
          </x14:formula1>
          <xm:sqref>AG974:AH1493</xm:sqref>
        </x14:dataValidation>
        <x14:dataValidation type="list" allowBlank="1" showInputMessage="1" showErrorMessage="1">
          <x14:formula1>
            <xm:f>'Да, нет'!$A$1:$A$2</xm:f>
          </x14:formula1>
          <xm:sqref>AC974:AD1493 AK4:AL1493</xm:sqref>
        </x14:dataValidation>
        <x14:dataValidation type="list" allowBlank="1" showInputMessage="1" showErrorMessage="1">
          <x14:formula1>
            <xm:f>'Источники финансирования'!$A$2:$A$5</xm:f>
          </x14:formula1>
          <xm:sqref>U974:V1493</xm:sqref>
        </x14:dataValidation>
        <x14:dataValidation type="list" allowBlank="1" showInputMessage="1" showErrorMessage="1">
          <x14:formula1>
            <xm:f>'Разделы Плана закупок'!$A$2:$A$19</xm:f>
          </x14:formula1>
          <xm:sqref>F974:G1493</xm:sqref>
        </x14:dataValidation>
        <x14:dataValidation type="list" allowBlank="1" showInputMessage="1" showErrorMessage="1">
          <x14:formula1>
            <xm:f>'Профильные департаменты'!$A$2:$A$77</xm:f>
          </x14:formula1>
          <xm:sqref>AV4</xm:sqref>
        </x14:dataValidation>
        <x14:dataValidation type="list" allowBlank="1" showInputMessage="1" showErrorMessage="1">
          <x14:formula1>
            <xm:f>Приоритет!$A$1:$A$3</xm:f>
          </x14:formula1>
          <xm:sqref>AU4:AU1493</xm:sqref>
        </x14:dataValidation>
        <x14:dataValidation type="list" allowBlank="1" showInputMessage="1" showErrorMessage="1">
          <x14:formula1>
            <xm:f>Выбор!$A$1:$A$2</xm:f>
          </x14:formula1>
          <xm:sqref>AC4:AF973 P4:P973 BN4:BN973 N4:N973 J4:K973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C51"/>
  <sheetViews>
    <sheetView topLeftCell="A47" workbookViewId="0">
      <selection activeCell="C56" sqref="C56"/>
    </sheetView>
  </sheetViews>
  <sheetFormatPr defaultRowHeight="15" x14ac:dyDescent="0.25"/>
  <cols>
    <col min="1" max="1" width="30.42578125" customWidth="1"/>
    <col min="2" max="2" width="33.5703125" customWidth="1"/>
    <col min="3" max="3" width="26.42578125" customWidth="1"/>
  </cols>
  <sheetData>
    <row r="1" spans="1:3" x14ac:dyDescent="0.25">
      <c r="A1" s="1" t="s">
        <v>49</v>
      </c>
      <c r="B1" s="1" t="s">
        <v>47</v>
      </c>
      <c r="C1" s="1" t="s">
        <v>57</v>
      </c>
    </row>
    <row r="2" spans="1:3" ht="30" x14ac:dyDescent="0.25">
      <c r="A2" s="66" t="s">
        <v>229</v>
      </c>
      <c r="B2" s="29">
        <v>10013937</v>
      </c>
    </row>
    <row r="3" spans="1:3" ht="45" x14ac:dyDescent="0.25">
      <c r="A3" s="66" t="s">
        <v>142</v>
      </c>
      <c r="B3" s="29">
        <v>10014056</v>
      </c>
    </row>
    <row r="4" spans="1:3" ht="30" x14ac:dyDescent="0.25">
      <c r="A4" s="66" t="s">
        <v>367</v>
      </c>
      <c r="B4" s="29">
        <v>10015229</v>
      </c>
    </row>
    <row r="5" spans="1:3" ht="45" x14ac:dyDescent="0.25">
      <c r="A5" s="66" t="s">
        <v>368</v>
      </c>
      <c r="B5" s="29">
        <v>10015128</v>
      </c>
    </row>
    <row r="6" spans="1:3" ht="30" x14ac:dyDescent="0.25">
      <c r="A6" s="66" t="s">
        <v>369</v>
      </c>
      <c r="B6" s="29">
        <v>10015159</v>
      </c>
    </row>
    <row r="7" spans="1:3" ht="30" x14ac:dyDescent="0.25">
      <c r="A7" s="66" t="s">
        <v>370</v>
      </c>
      <c r="B7" s="29">
        <v>10029317</v>
      </c>
    </row>
    <row r="8" spans="1:3" ht="60" x14ac:dyDescent="0.25">
      <c r="A8" s="66" t="s">
        <v>400</v>
      </c>
      <c r="B8" s="29">
        <v>10054436</v>
      </c>
      <c r="C8" s="64" t="s">
        <v>397</v>
      </c>
    </row>
    <row r="9" spans="1:3" ht="30" x14ac:dyDescent="0.25">
      <c r="A9" s="66" t="s">
        <v>371</v>
      </c>
      <c r="B9" s="29">
        <v>10051618</v>
      </c>
      <c r="C9" s="64">
        <v>10015437</v>
      </c>
    </row>
    <row r="10" spans="1:3" ht="30" x14ac:dyDescent="0.25">
      <c r="A10" s="66" t="s">
        <v>372</v>
      </c>
      <c r="B10" s="29">
        <v>10015450</v>
      </c>
      <c r="C10" s="64">
        <v>10015450</v>
      </c>
    </row>
    <row r="11" spans="1:3" ht="30" x14ac:dyDescent="0.25">
      <c r="A11" s="66" t="s">
        <v>373</v>
      </c>
      <c r="B11" s="29">
        <v>10056582</v>
      </c>
    </row>
    <row r="12" spans="1:3" ht="45" x14ac:dyDescent="0.25">
      <c r="A12" s="66" t="s">
        <v>374</v>
      </c>
      <c r="B12" s="29">
        <v>10015171</v>
      </c>
    </row>
    <row r="13" spans="1:3" ht="60" x14ac:dyDescent="0.25">
      <c r="A13" s="66" t="s">
        <v>375</v>
      </c>
      <c r="B13" s="29">
        <v>10015021</v>
      </c>
    </row>
    <row r="14" spans="1:3" ht="45" x14ac:dyDescent="0.25">
      <c r="A14" s="66" t="s">
        <v>376</v>
      </c>
      <c r="B14" s="29">
        <v>10015257</v>
      </c>
    </row>
    <row r="15" spans="1:3" ht="30" x14ac:dyDescent="0.25">
      <c r="A15" s="66" t="s">
        <v>377</v>
      </c>
      <c r="B15" s="29">
        <v>10055803</v>
      </c>
    </row>
    <row r="16" spans="1:3" ht="30" x14ac:dyDescent="0.25">
      <c r="A16" s="66" t="s">
        <v>378</v>
      </c>
      <c r="B16" s="29">
        <v>10057055</v>
      </c>
    </row>
    <row r="17" spans="1:2" ht="30" x14ac:dyDescent="0.25">
      <c r="A17" s="66" t="s">
        <v>379</v>
      </c>
      <c r="B17" s="29">
        <v>10029318</v>
      </c>
    </row>
    <row r="18" spans="1:2" ht="30" x14ac:dyDescent="0.25">
      <c r="A18" s="66" t="s">
        <v>380</v>
      </c>
      <c r="B18" s="29">
        <v>10015423</v>
      </c>
    </row>
    <row r="19" spans="1:2" ht="30" x14ac:dyDescent="0.25">
      <c r="A19" s="66" t="s">
        <v>381</v>
      </c>
      <c r="B19" s="29">
        <v>10046592</v>
      </c>
    </row>
    <row r="20" spans="1:2" ht="45" x14ac:dyDescent="0.25">
      <c r="A20" s="66" t="s">
        <v>382</v>
      </c>
      <c r="B20" s="29">
        <v>10015708</v>
      </c>
    </row>
    <row r="21" spans="1:2" ht="45" x14ac:dyDescent="0.25">
      <c r="A21" s="66" t="s">
        <v>383</v>
      </c>
      <c r="B21" s="29">
        <v>10015199</v>
      </c>
    </row>
    <row r="22" spans="1:2" ht="30" x14ac:dyDescent="0.25">
      <c r="A22" s="66" t="s">
        <v>384</v>
      </c>
      <c r="B22" s="29">
        <v>10015101</v>
      </c>
    </row>
    <row r="23" spans="1:2" ht="60" x14ac:dyDescent="0.25">
      <c r="A23" s="66" t="s">
        <v>385</v>
      </c>
      <c r="B23" s="29">
        <v>10015402</v>
      </c>
    </row>
    <row r="24" spans="1:2" ht="15.75" x14ac:dyDescent="0.25">
      <c r="A24" s="66" t="s">
        <v>401</v>
      </c>
      <c r="B24" s="60">
        <v>10058442</v>
      </c>
    </row>
    <row r="25" spans="1:2" ht="30" x14ac:dyDescent="0.25">
      <c r="A25" s="66" t="s">
        <v>386</v>
      </c>
      <c r="B25" s="29">
        <v>10015315</v>
      </c>
    </row>
    <row r="26" spans="1:2" ht="45" x14ac:dyDescent="0.25">
      <c r="A26" s="66" t="s">
        <v>387</v>
      </c>
      <c r="B26" s="29">
        <v>10015051</v>
      </c>
    </row>
    <row r="27" spans="1:2" ht="30" x14ac:dyDescent="0.25">
      <c r="A27" s="66" t="s">
        <v>388</v>
      </c>
      <c r="B27" s="29">
        <v>10027965</v>
      </c>
    </row>
    <row r="28" spans="1:2" ht="30" x14ac:dyDescent="0.25">
      <c r="A28" s="66" t="s">
        <v>389</v>
      </c>
      <c r="B28" s="29">
        <v>10015068</v>
      </c>
    </row>
    <row r="29" spans="1:2" ht="45" x14ac:dyDescent="0.25">
      <c r="A29" s="28" t="s">
        <v>228</v>
      </c>
      <c r="B29" s="29">
        <v>10015388</v>
      </c>
    </row>
    <row r="30" spans="1:2" ht="45" x14ac:dyDescent="0.25">
      <c r="A30" s="28" t="s">
        <v>225</v>
      </c>
      <c r="B30" s="29">
        <v>10031141</v>
      </c>
    </row>
    <row r="31" spans="1:2" ht="15.75" x14ac:dyDescent="0.25">
      <c r="A31" s="28" t="s">
        <v>130</v>
      </c>
      <c r="B31" s="29">
        <v>10014045</v>
      </c>
    </row>
    <row r="32" spans="1:2" ht="45" x14ac:dyDescent="0.25">
      <c r="A32" s="66" t="s">
        <v>390</v>
      </c>
      <c r="B32" s="29">
        <v>10028313</v>
      </c>
    </row>
    <row r="33" spans="1:2" ht="15.75" x14ac:dyDescent="0.25">
      <c r="A33" s="28" t="s">
        <v>131</v>
      </c>
      <c r="B33" s="29">
        <v>10013936</v>
      </c>
    </row>
    <row r="34" spans="1:2" ht="15.75" x14ac:dyDescent="0.25">
      <c r="A34" s="28" t="s">
        <v>132</v>
      </c>
      <c r="B34" s="29">
        <v>10014044</v>
      </c>
    </row>
    <row r="35" spans="1:2" ht="45" x14ac:dyDescent="0.25">
      <c r="A35" s="66" t="s">
        <v>138</v>
      </c>
      <c r="B35" s="29">
        <v>10014052</v>
      </c>
    </row>
    <row r="36" spans="1:2" ht="45" x14ac:dyDescent="0.25">
      <c r="A36" s="66" t="s">
        <v>136</v>
      </c>
      <c r="B36" s="29">
        <v>10014050</v>
      </c>
    </row>
    <row r="37" spans="1:2" ht="45" x14ac:dyDescent="0.25">
      <c r="A37" s="28" t="s">
        <v>139</v>
      </c>
      <c r="B37" s="29">
        <v>10014053</v>
      </c>
    </row>
    <row r="38" spans="1:2" ht="45" x14ac:dyDescent="0.25">
      <c r="A38" s="28" t="s">
        <v>141</v>
      </c>
      <c r="B38" s="29">
        <v>10014055</v>
      </c>
    </row>
    <row r="39" spans="1:2" ht="30" x14ac:dyDescent="0.25">
      <c r="A39" s="28" t="s">
        <v>134</v>
      </c>
      <c r="B39" s="29">
        <v>10014046</v>
      </c>
    </row>
    <row r="40" spans="1:2" ht="15.75" x14ac:dyDescent="0.25">
      <c r="A40" s="66" t="s">
        <v>391</v>
      </c>
      <c r="B40" s="29">
        <v>10031064</v>
      </c>
    </row>
    <row r="41" spans="1:2" ht="15.75" x14ac:dyDescent="0.25">
      <c r="A41" s="28" t="s">
        <v>403</v>
      </c>
      <c r="B41" s="29">
        <v>10058445</v>
      </c>
    </row>
    <row r="42" spans="1:2" ht="30" x14ac:dyDescent="0.25">
      <c r="A42" s="66" t="s">
        <v>392</v>
      </c>
      <c r="B42" s="29">
        <v>10015154</v>
      </c>
    </row>
    <row r="43" spans="1:2" ht="30" x14ac:dyDescent="0.25">
      <c r="A43" s="28" t="s">
        <v>393</v>
      </c>
      <c r="B43" s="60">
        <v>10048227</v>
      </c>
    </row>
    <row r="44" spans="1:2" ht="45" x14ac:dyDescent="0.25">
      <c r="A44" s="66" t="s">
        <v>394</v>
      </c>
      <c r="B44" s="29">
        <v>10015420</v>
      </c>
    </row>
    <row r="45" spans="1:2" ht="30" x14ac:dyDescent="0.25">
      <c r="A45" s="28" t="s">
        <v>133</v>
      </c>
      <c r="B45" s="29">
        <v>10013939</v>
      </c>
    </row>
    <row r="46" spans="1:2" ht="15.75" x14ac:dyDescent="0.25">
      <c r="A46" s="28" t="s">
        <v>226</v>
      </c>
      <c r="B46" s="29">
        <v>10015413</v>
      </c>
    </row>
    <row r="47" spans="1:2" ht="15.75" x14ac:dyDescent="0.25">
      <c r="A47" s="28" t="s">
        <v>227</v>
      </c>
      <c r="B47" s="29">
        <v>10015118</v>
      </c>
    </row>
    <row r="48" spans="1:2" ht="45" x14ac:dyDescent="0.25">
      <c r="A48" s="28" t="s">
        <v>135</v>
      </c>
      <c r="B48" s="29">
        <v>10014049</v>
      </c>
    </row>
    <row r="49" spans="1:2" ht="45" x14ac:dyDescent="0.25">
      <c r="A49" s="28" t="s">
        <v>137</v>
      </c>
      <c r="B49" s="29">
        <v>10014051</v>
      </c>
    </row>
    <row r="50" spans="1:2" ht="45" x14ac:dyDescent="0.25">
      <c r="A50" s="28" t="s">
        <v>140</v>
      </c>
      <c r="B50" s="29">
        <v>10014054</v>
      </c>
    </row>
    <row r="51" spans="1:2" ht="15.75" x14ac:dyDescent="0.25">
      <c r="A51" s="28"/>
      <c r="B51" s="29"/>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B6"/>
  <sheetViews>
    <sheetView workbookViewId="0">
      <selection activeCell="A2" sqref="A2:A6"/>
    </sheetView>
  </sheetViews>
  <sheetFormatPr defaultRowHeight="15" x14ac:dyDescent="0.25"/>
  <cols>
    <col min="1" max="1" width="18.5703125" customWidth="1"/>
    <col min="2" max="2" width="6.85546875" customWidth="1"/>
  </cols>
  <sheetData>
    <row r="1" spans="1:2" x14ac:dyDescent="0.25">
      <c r="A1" t="s">
        <v>48</v>
      </c>
      <c r="B1" t="s">
        <v>47</v>
      </c>
    </row>
    <row r="2" spans="1:2" ht="15.75" x14ac:dyDescent="0.25">
      <c r="A2" s="3" t="s">
        <v>44</v>
      </c>
      <c r="B2" s="4" t="s">
        <v>45</v>
      </c>
    </row>
    <row r="3" spans="1:2" ht="15.75" x14ac:dyDescent="0.25">
      <c r="A3" s="3" t="s">
        <v>42</v>
      </c>
      <c r="B3" s="4" t="s">
        <v>43</v>
      </c>
    </row>
    <row r="4" spans="1:2" ht="15.75" x14ac:dyDescent="0.25">
      <c r="A4" s="3" t="s">
        <v>40</v>
      </c>
      <c r="B4" s="4" t="s">
        <v>41</v>
      </c>
    </row>
    <row r="5" spans="1:2" ht="47.25" x14ac:dyDescent="0.25">
      <c r="A5" s="3" t="s">
        <v>38</v>
      </c>
      <c r="B5" s="4" t="s">
        <v>39</v>
      </c>
    </row>
    <row r="6" spans="1:2" ht="47.25" x14ac:dyDescent="0.25">
      <c r="A6" s="3" t="s">
        <v>36</v>
      </c>
      <c r="B6" s="4" t="s">
        <v>37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2"/>
  <sheetViews>
    <sheetView workbookViewId="0">
      <selection activeCell="C8" sqref="C8"/>
    </sheetView>
  </sheetViews>
  <sheetFormatPr defaultRowHeight="15" x14ac:dyDescent="0.25"/>
  <sheetData>
    <row r="2" spans="1:1" x14ac:dyDescent="0.25">
      <c r="A2" t="s">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B22"/>
  <sheetViews>
    <sheetView workbookViewId="0">
      <selection activeCell="D9" sqref="D9"/>
    </sheetView>
  </sheetViews>
  <sheetFormatPr defaultRowHeight="15" x14ac:dyDescent="0.25"/>
  <cols>
    <col min="1" max="1" width="46.85546875" customWidth="1"/>
    <col min="2" max="2" width="18" customWidth="1"/>
  </cols>
  <sheetData>
    <row r="1" spans="1:2" ht="45" x14ac:dyDescent="0.25">
      <c r="A1" s="6" t="s">
        <v>92</v>
      </c>
      <c r="B1" t="s">
        <v>103</v>
      </c>
    </row>
    <row r="2" spans="1:2" ht="30" x14ac:dyDescent="0.25">
      <c r="A2" s="6" t="s">
        <v>93</v>
      </c>
      <c r="B2" t="s">
        <v>104</v>
      </c>
    </row>
    <row r="3" spans="1:2" ht="30" x14ac:dyDescent="0.25">
      <c r="A3" s="6" t="s">
        <v>94</v>
      </c>
      <c r="B3" t="s">
        <v>105</v>
      </c>
    </row>
    <row r="4" spans="1:2" ht="30" x14ac:dyDescent="0.25">
      <c r="A4" s="6" t="s">
        <v>95</v>
      </c>
      <c r="B4" t="s">
        <v>106</v>
      </c>
    </row>
    <row r="5" spans="1:2" ht="30" x14ac:dyDescent="0.25">
      <c r="A5" s="6" t="s">
        <v>96</v>
      </c>
      <c r="B5" t="s">
        <v>107</v>
      </c>
    </row>
    <row r="6" spans="1:2" x14ac:dyDescent="0.25">
      <c r="A6" s="6" t="s">
        <v>97</v>
      </c>
      <c r="B6" t="s">
        <v>108</v>
      </c>
    </row>
    <row r="7" spans="1:2" ht="30" x14ac:dyDescent="0.25">
      <c r="A7" s="6" t="s">
        <v>98</v>
      </c>
      <c r="B7" t="s">
        <v>109</v>
      </c>
    </row>
    <row r="8" spans="1:2" ht="30" x14ac:dyDescent="0.25">
      <c r="A8" s="6" t="s">
        <v>99</v>
      </c>
      <c r="B8" t="s">
        <v>110</v>
      </c>
    </row>
    <row r="9" spans="1:2" ht="45" x14ac:dyDescent="0.25">
      <c r="A9" s="6" t="s">
        <v>100</v>
      </c>
      <c r="B9" t="s">
        <v>111</v>
      </c>
    </row>
    <row r="10" spans="1:2" ht="30" x14ac:dyDescent="0.25">
      <c r="A10" s="6" t="s">
        <v>101</v>
      </c>
      <c r="B10" t="s">
        <v>112</v>
      </c>
    </row>
    <row r="11" spans="1:2" ht="30" x14ac:dyDescent="0.25">
      <c r="A11" s="6" t="s">
        <v>102</v>
      </c>
      <c r="B11" t="s">
        <v>113</v>
      </c>
    </row>
    <row r="12" spans="1:2" x14ac:dyDescent="0.25">
      <c r="A12" s="6"/>
    </row>
    <row r="13" spans="1:2" x14ac:dyDescent="0.25">
      <c r="A13" s="6"/>
    </row>
    <row r="14" spans="1:2" x14ac:dyDescent="0.25">
      <c r="A14" s="6"/>
    </row>
    <row r="15" spans="1:2" x14ac:dyDescent="0.25">
      <c r="A15" s="6"/>
    </row>
    <row r="16" spans="1: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dimension ref="A1:B6"/>
  <sheetViews>
    <sheetView workbookViewId="0">
      <selection sqref="A1:XFD1048576"/>
    </sheetView>
  </sheetViews>
  <sheetFormatPr defaultRowHeight="15" x14ac:dyDescent="0.25"/>
  <cols>
    <col min="1" max="1" width="12.140625" customWidth="1"/>
  </cols>
  <sheetData>
    <row r="1" spans="1:2" s="1" customFormat="1" x14ac:dyDescent="0.25">
      <c r="A1" s="1" t="s">
        <v>119</v>
      </c>
      <c r="B1" s="1" t="s">
        <v>47</v>
      </c>
    </row>
    <row r="2" spans="1:2" x14ac:dyDescent="0.25">
      <c r="A2" t="s">
        <v>120</v>
      </c>
      <c r="B2">
        <v>1</v>
      </c>
    </row>
    <row r="3" spans="1:2" x14ac:dyDescent="0.25">
      <c r="A3" t="s">
        <v>121</v>
      </c>
      <c r="B3">
        <v>2</v>
      </c>
    </row>
    <row r="4" spans="1:2" x14ac:dyDescent="0.25">
      <c r="A4" t="s">
        <v>122</v>
      </c>
      <c r="B4">
        <v>3</v>
      </c>
    </row>
    <row r="5" spans="1:2" x14ac:dyDescent="0.25">
      <c r="A5" t="s">
        <v>123</v>
      </c>
      <c r="B5">
        <v>4</v>
      </c>
    </row>
    <row r="6" spans="1:2" x14ac:dyDescent="0.25">
      <c r="A6" t="s">
        <v>288</v>
      </c>
      <c r="B6">
        <v>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A7" zoomScale="90" zoomScaleNormal="90" workbookViewId="0">
      <selection activeCell="A23" sqref="A23"/>
    </sheetView>
  </sheetViews>
  <sheetFormatPr defaultRowHeight="15" x14ac:dyDescent="0.25"/>
  <cols>
    <col min="1" max="1" width="63.28515625" customWidth="1"/>
    <col min="2" max="2" width="12.42578125" customWidth="1"/>
    <col min="3" max="3" width="70.5703125" customWidth="1"/>
    <col min="4" max="8" width="43.85546875" customWidth="1"/>
  </cols>
  <sheetData>
    <row r="1" spans="1:4" x14ac:dyDescent="0.25">
      <c r="A1" s="46" t="s">
        <v>48</v>
      </c>
      <c r="B1" s="45" t="s">
        <v>47</v>
      </c>
      <c r="C1" s="86" t="s">
        <v>352</v>
      </c>
      <c r="D1" s="86"/>
    </row>
    <row r="2" spans="1:4" ht="31.5" x14ac:dyDescent="0.25">
      <c r="A2" s="48" t="str">
        <f>CONCATENATE("ПП 1352, п.7/",RIGHT(D2,1)," ",LEFT(C2,240))</f>
        <v>ПП 1352, п.7/а закупки для обеспечения обороны страны и безопасности государства</v>
      </c>
      <c r="B2" s="50">
        <v>1</v>
      </c>
      <c r="C2" s="54" t="s">
        <v>312</v>
      </c>
      <c r="D2" s="54" t="s">
        <v>313</v>
      </c>
    </row>
    <row r="3" spans="1:4" ht="31.5" x14ac:dyDescent="0.25">
      <c r="A3" s="47" t="str">
        <f t="shared" ref="A3:A23" si="0">CONCATENATE("ПП 1352, п.7/",RIGHT(D3,1)," ",LEFT(C3,240))</f>
        <v>ПП 1352, п.7/б закупки в области использования атомной энергии</v>
      </c>
      <c r="B3" s="49">
        <v>2</v>
      </c>
      <c r="C3" s="53" t="s">
        <v>314</v>
      </c>
      <c r="D3" s="53" t="s">
        <v>315</v>
      </c>
    </row>
    <row r="4" spans="1:4" ht="63" x14ac:dyDescent="0.25">
      <c r="A4" s="48" t="str">
        <f t="shared" si="0"/>
        <v>ПП 1352, п.7/в закупки, которые относятся к сфере деятельности субъектов естественных монополий в соответствии с Федеральным законом "О естественных монополиях"</v>
      </c>
      <c r="B4" s="50">
        <v>3</v>
      </c>
      <c r="C4" s="54" t="s">
        <v>316</v>
      </c>
      <c r="D4" s="54" t="s">
        <v>317</v>
      </c>
    </row>
    <row r="5" spans="1:4" ht="78.75" x14ac:dyDescent="0.25">
      <c r="A5" s="47" t="str">
        <f t="shared" si="0"/>
        <v>ПП 1352, п.7/г закупки, которые осуществляются за пределами территории Российской Федерации и предметом которых является поставка товаров, выполнение (оказание) работ (услуг) за пределами территории Российской Федерации</v>
      </c>
      <c r="B5" s="49">
        <v>4</v>
      </c>
      <c r="C5" s="53" t="s">
        <v>318</v>
      </c>
      <c r="D5" s="53" t="s">
        <v>319</v>
      </c>
    </row>
    <row r="6" spans="1:4" ht="78.75" x14ac:dyDescent="0.25">
      <c r="A6" s="48" t="str">
        <f t="shared" si="0"/>
        <v>ПП 1352, п.7/д закупки финансовых услуг, включая банковские услуги, страховые услуги, услуги на рынке ценных бумаг, услуги по договору лизинга, а также услуги, оказываемые финансовой организацией и связанные с привлечением и (или) размещением денежных сре</v>
      </c>
      <c r="B6" s="50">
        <v>5</v>
      </c>
      <c r="C6" s="54" t="s">
        <v>320</v>
      </c>
      <c r="D6" s="54" t="s">
        <v>321</v>
      </c>
    </row>
    <row r="7" spans="1:4" ht="47.25" x14ac:dyDescent="0.25">
      <c r="A7" s="47" t="str">
        <f t="shared" si="0"/>
        <v>ПП 1352, п.7/е закупки, сведения о которых составляют государственную тайну, при условии, что такие сведения содержатся в документации о закупке или в проекте договора</v>
      </c>
      <c r="B7" s="49">
        <v>6</v>
      </c>
      <c r="C7" s="53" t="s">
        <v>322</v>
      </c>
      <c r="D7" s="53" t="s">
        <v>323</v>
      </c>
    </row>
    <row r="8" spans="1:4" ht="47.25" x14ac:dyDescent="0.25">
      <c r="A8" s="48" t="str">
        <f t="shared" si="0"/>
        <v>ПП 1352, п.7/ж закупки, в отношении которых принято решение Правительства Российской Федерации в соответствии с частью 16 статьи 4 Федерального закона</v>
      </c>
      <c r="B8" s="50">
        <v>7</v>
      </c>
      <c r="C8" s="54" t="s">
        <v>324</v>
      </c>
      <c r="D8" s="54" t="s">
        <v>325</v>
      </c>
    </row>
    <row r="9" spans="1:4" ht="78.75" x14ac:dyDescent="0.25">
      <c r="A9" s="47" t="str">
        <f t="shared" si="0"/>
        <v>ПП 1352, п.7/з закупки услуг по водоснабжению, водоотведению, теплоснабжению и газоснабжению (за исключением услуг по реализации сжиженного газа), а также по подключению (присоединению) к сетям инженерно-технического обеспечения по регулируемым в соответс</v>
      </c>
      <c r="B9" s="49">
        <v>8</v>
      </c>
      <c r="C9" s="53" t="s">
        <v>326</v>
      </c>
      <c r="D9" s="53" t="s">
        <v>327</v>
      </c>
    </row>
    <row r="10" spans="1:4" ht="157.5" x14ac:dyDescent="0.25">
      <c r="A10" s="48" t="str">
        <f t="shared" si="0"/>
        <v>ПП 1352, п.7/и закупки работ (услуг), выполнение (оказание)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v>
      </c>
      <c r="B10" s="50">
        <v>9</v>
      </c>
      <c r="C10" s="54" t="s">
        <v>328</v>
      </c>
      <c r="D10" s="54" t="s">
        <v>329</v>
      </c>
    </row>
    <row r="11" spans="1:4" ht="126" x14ac:dyDescent="0.25">
      <c r="A11" s="47" t="str">
        <f t="shared" si="0"/>
        <v>ПП 1352, п.7/к закупки услуг по осуществлению авторского контроля за разработкой проектной документации на объект капитального строительства, проведению авторского надзора за строительством, реконструкцией и капитальным ремонтом объекта капитального строи</v>
      </c>
      <c r="B11" s="49">
        <v>10</v>
      </c>
      <c r="C11" s="53" t="s">
        <v>330</v>
      </c>
      <c r="D11" s="53" t="s">
        <v>331</v>
      </c>
    </row>
    <row r="12" spans="1:4" ht="47.25" x14ac:dyDescent="0.25">
      <c r="A12" s="48" t="str">
        <f t="shared" si="0"/>
        <v>ПП 1352, п.7/л закупки, предметом которых является аренда и (или) приобретение в собственность объектов недвижимого имущества</v>
      </c>
      <c r="B12" s="50">
        <v>11</v>
      </c>
      <c r="C12" s="54" t="s">
        <v>332</v>
      </c>
      <c r="D12" s="54" t="s">
        <v>333</v>
      </c>
    </row>
    <row r="13" spans="1:4" ht="31.5" x14ac:dyDescent="0.25">
      <c r="A13" s="47" t="str">
        <f t="shared" si="0"/>
        <v>ПП 1352, п.7/м закупки энергоносителей</v>
      </c>
      <c r="B13" s="49">
        <v>12</v>
      </c>
      <c r="C13" s="53" t="s">
        <v>334</v>
      </c>
      <c r="D13" s="53" t="s">
        <v>335</v>
      </c>
    </row>
    <row r="14" spans="1:4" ht="31.5" x14ac:dyDescent="0.25">
      <c r="A14" s="48" t="str">
        <f t="shared" si="0"/>
        <v>ПП 1352, п.7/н закупки услуг добычи, хранения, отгрузки (перевалки) и переработки энергоносителей</v>
      </c>
      <c r="B14" s="50">
        <v>13</v>
      </c>
      <c r="C14" s="54" t="s">
        <v>336</v>
      </c>
      <c r="D14" s="54" t="s">
        <v>337</v>
      </c>
    </row>
    <row r="15" spans="1:4" ht="31.5" x14ac:dyDescent="0.25">
      <c r="A15" s="47" t="str">
        <f t="shared" si="0"/>
        <v>ПП 1352, п.7/о закупки подвижного состава и материалов верхнего строения железнодорожного пути</v>
      </c>
      <c r="B15" s="49">
        <v>14</v>
      </c>
      <c r="C15" s="53" t="s">
        <v>338</v>
      </c>
      <c r="D15" s="53" t="s">
        <v>339</v>
      </c>
    </row>
    <row r="16" spans="1:4" ht="94.5" x14ac:dyDescent="0.25">
      <c r="A16" s="48" t="str">
        <f t="shared" si="0"/>
        <v>ПП 1352, п.7/п закупки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правоустанавливающим док</v>
      </c>
      <c r="B16" s="50">
        <v>15</v>
      </c>
      <c r="C16" s="54" t="s">
        <v>340</v>
      </c>
      <c r="D16" s="54" t="s">
        <v>341</v>
      </c>
    </row>
    <row r="17" spans="1:4" ht="31.5" x14ac:dyDescent="0.25">
      <c r="A17" s="47" t="str">
        <f t="shared" si="0"/>
        <v>ПП 1352, п.7/р закупки услуг в области воздушных перевозок и авиационных работ</v>
      </c>
      <c r="B17" s="49">
        <v>16</v>
      </c>
      <c r="C17" s="53" t="s">
        <v>342</v>
      </c>
      <c r="D17" s="53" t="s">
        <v>343</v>
      </c>
    </row>
    <row r="18" spans="1:4" ht="47.25" x14ac:dyDescent="0.25">
      <c r="A18" s="48" t="str">
        <f t="shared" si="0"/>
        <v>ПП 1352, п.7/с закупки труб большого диаметра, используемых при строительстве магистральных нефтепроводов и нефтепродуктопроводов</v>
      </c>
      <c r="B18" s="50">
        <v>17</v>
      </c>
      <c r="C18" s="54" t="s">
        <v>344</v>
      </c>
      <c r="D18" s="54" t="s">
        <v>345</v>
      </c>
    </row>
    <row r="19" spans="1:4" ht="63" x14ac:dyDescent="0.25">
      <c r="A19" s="47" t="str">
        <f t="shared" si="0"/>
        <v>ПП 1352, п.7/т закупки товаров, являющихся источником радиоактивной и химической опасности и применяемых для разведки, добычи, транспортировки и переработки сырой нефти и природного газа</v>
      </c>
      <c r="B19" s="49">
        <v>18</v>
      </c>
      <c r="C19" s="53" t="s">
        <v>346</v>
      </c>
      <c r="D19" s="53" t="s">
        <v>347</v>
      </c>
    </row>
    <row r="20" spans="1:4" ht="78.75" x14ac:dyDescent="0.25">
      <c r="A20" s="48" t="str">
        <f t="shared" ref="A20:A21" si="1">CONCATENATE("ПП 1352, п.7/",RIGHT(D20,1)," ",LEFT(C20,240))</f>
        <v>ПП 1352, п.7/у закупки товаров, происходящих из иностранного государства и (или) работ (услуг), выполняемых (оказываемых) иностранными лицами для проведения планового ремонта, технического обслуживания и (или) модернизации импортного оборудования в рамках</v>
      </c>
      <c r="B20" s="50">
        <v>19</v>
      </c>
      <c r="C20" s="54" t="s">
        <v>348</v>
      </c>
      <c r="D20" s="54" t="s">
        <v>349</v>
      </c>
    </row>
    <row r="21" spans="1:4" ht="78.75" x14ac:dyDescent="0.25">
      <c r="A21" s="47" t="str">
        <f t="shared" si="1"/>
        <v>ПП 1352, п.7/ф закупки происходящих из иностранного государства товаров и (или) выполняемых (оказываемых) иностранными лицами работ (услуг) в целях реализации шельфовых проектов (при условии невозможности закупки таких товаров, работ, услуг у субъектов ма</v>
      </c>
      <c r="B21" s="49">
        <v>20</v>
      </c>
      <c r="C21" s="53" t="s">
        <v>350</v>
      </c>
      <c r="D21" s="53" t="s">
        <v>351</v>
      </c>
    </row>
    <row r="22" spans="1:4" ht="31.5" x14ac:dyDescent="0.25">
      <c r="A22" s="48" t="str">
        <f t="shared" si="0"/>
        <v>ПП 1352, п.7/х закупки услуг подвижной радиотелефонной связи</v>
      </c>
      <c r="B22" s="50">
        <v>21</v>
      </c>
      <c r="C22" s="53" t="s">
        <v>360</v>
      </c>
      <c r="D22" s="53" t="s">
        <v>361</v>
      </c>
    </row>
    <row r="23" spans="1:4" ht="63" x14ac:dyDescent="0.25">
      <c r="A23" s="47" t="str">
        <f t="shared" si="0"/>
        <v>ПП 1352, п.7/ц закупки услуг образовательных организаций (за исключением услуг образовательных организаций, созданных в организационно-правовой форме потребительских кооперативов)</v>
      </c>
      <c r="B23" s="49">
        <v>22</v>
      </c>
      <c r="C23" s="53" t="s">
        <v>362</v>
      </c>
      <c r="D23" s="53" t="s">
        <v>363</v>
      </c>
    </row>
  </sheetData>
  <mergeCells count="1">
    <mergeCell ref="C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B5"/>
  <sheetViews>
    <sheetView workbookViewId="0">
      <selection activeCell="A2" sqref="A2"/>
    </sheetView>
  </sheetViews>
  <sheetFormatPr defaultRowHeight="15" x14ac:dyDescent="0.25"/>
  <cols>
    <col min="1" max="1" width="28.85546875" customWidth="1"/>
    <col min="2" max="2" width="16.42578125" customWidth="1"/>
  </cols>
  <sheetData>
    <row r="1" spans="1:2" s="1" customFormat="1" x14ac:dyDescent="0.25">
      <c r="A1" s="1" t="s">
        <v>51</v>
      </c>
      <c r="B1" s="1" t="s">
        <v>47</v>
      </c>
    </row>
    <row r="2" spans="1:2" x14ac:dyDescent="0.25">
      <c r="A2" s="10" t="s">
        <v>79</v>
      </c>
      <c r="B2" s="11" t="s">
        <v>34</v>
      </c>
    </row>
    <row r="3" spans="1:2" x14ac:dyDescent="0.25">
      <c r="A3" s="10" t="s">
        <v>80</v>
      </c>
      <c r="B3" s="11" t="s">
        <v>35</v>
      </c>
    </row>
    <row r="4" spans="1:2" x14ac:dyDescent="0.25">
      <c r="A4" s="10" t="s">
        <v>81</v>
      </c>
      <c r="B4" s="11" t="s">
        <v>77</v>
      </c>
    </row>
    <row r="5" spans="1:2" x14ac:dyDescent="0.25">
      <c r="A5" s="10" t="s">
        <v>25</v>
      </c>
      <c r="B5" s="11"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B19"/>
  <sheetViews>
    <sheetView topLeftCell="A4" workbookViewId="0">
      <selection activeCell="A15" sqref="A15"/>
    </sheetView>
  </sheetViews>
  <sheetFormatPr defaultRowHeight="15" x14ac:dyDescent="0.25"/>
  <cols>
    <col min="1" max="1" width="87.140625" style="2" customWidth="1"/>
    <col min="2" max="2" width="9.140625" style="2" bestFit="1" customWidth="1"/>
  </cols>
  <sheetData>
    <row r="1" spans="1:2" x14ac:dyDescent="0.25">
      <c r="A1" s="5" t="s">
        <v>52</v>
      </c>
      <c r="B1" s="5" t="s">
        <v>47</v>
      </c>
    </row>
    <row r="2" spans="1:2" ht="30" x14ac:dyDescent="0.25">
      <c r="A2" s="14" t="s">
        <v>290</v>
      </c>
      <c r="B2" s="10" t="s">
        <v>12</v>
      </c>
    </row>
    <row r="3" spans="1:2" ht="30" x14ac:dyDescent="0.25">
      <c r="A3" s="14" t="s">
        <v>291</v>
      </c>
      <c r="B3" s="10" t="s">
        <v>13</v>
      </c>
    </row>
    <row r="4" spans="1:2" x14ac:dyDescent="0.25">
      <c r="A4" s="14" t="s">
        <v>196</v>
      </c>
      <c r="B4" s="10" t="s">
        <v>14</v>
      </c>
    </row>
    <row r="5" spans="1:2" ht="30" x14ac:dyDescent="0.25">
      <c r="A5" s="14" t="s">
        <v>292</v>
      </c>
      <c r="B5" s="10" t="s">
        <v>15</v>
      </c>
    </row>
    <row r="6" spans="1:2" ht="30" x14ac:dyDescent="0.25">
      <c r="A6" s="14" t="s">
        <v>293</v>
      </c>
      <c r="B6" s="10" t="s">
        <v>16</v>
      </c>
    </row>
    <row r="7" spans="1:2" x14ac:dyDescent="0.25">
      <c r="A7" s="14" t="s">
        <v>10</v>
      </c>
      <c r="B7" s="10" t="s">
        <v>17</v>
      </c>
    </row>
    <row r="8" spans="1:2" x14ac:dyDescent="0.25">
      <c r="A8" s="14" t="s">
        <v>197</v>
      </c>
      <c r="B8" s="10">
        <v>3</v>
      </c>
    </row>
    <row r="9" spans="1:2" ht="30" x14ac:dyDescent="0.25">
      <c r="A9" s="14" t="s">
        <v>294</v>
      </c>
      <c r="B9" s="10" t="s">
        <v>18</v>
      </c>
    </row>
    <row r="10" spans="1:2" ht="30" x14ac:dyDescent="0.25">
      <c r="A10" s="14" t="s">
        <v>198</v>
      </c>
      <c r="B10" s="10" t="s">
        <v>19</v>
      </c>
    </row>
    <row r="11" spans="1:2" s="7" customFormat="1" ht="15.75" x14ac:dyDescent="0.25">
      <c r="A11" s="14" t="s">
        <v>199</v>
      </c>
      <c r="B11" s="10" t="s">
        <v>20</v>
      </c>
    </row>
    <row r="12" spans="1:2" ht="30" x14ac:dyDescent="0.25">
      <c r="A12" s="14" t="s">
        <v>295</v>
      </c>
      <c r="B12" s="10">
        <v>5</v>
      </c>
    </row>
    <row r="13" spans="1:2" ht="30" x14ac:dyDescent="0.25">
      <c r="A13" s="14" t="s">
        <v>296</v>
      </c>
      <c r="B13" s="10" t="s">
        <v>21</v>
      </c>
    </row>
    <row r="14" spans="1:2" ht="30" x14ac:dyDescent="0.25">
      <c r="A14" s="14" t="s">
        <v>297</v>
      </c>
      <c r="B14" s="10" t="s">
        <v>22</v>
      </c>
    </row>
    <row r="15" spans="1:2" ht="45" x14ac:dyDescent="0.25">
      <c r="A15" s="14" t="s">
        <v>298</v>
      </c>
      <c r="B15" s="10" t="s">
        <v>200</v>
      </c>
    </row>
    <row r="16" spans="1:2" ht="45" x14ac:dyDescent="0.25">
      <c r="A16" s="14" t="s">
        <v>404</v>
      </c>
      <c r="B16" s="10" t="s">
        <v>405</v>
      </c>
    </row>
    <row r="17" spans="1:2" ht="30" x14ac:dyDescent="0.25">
      <c r="A17" s="14" t="s">
        <v>299</v>
      </c>
      <c r="B17" s="10">
        <v>6</v>
      </c>
    </row>
    <row r="18" spans="1:2" ht="45" x14ac:dyDescent="0.25">
      <c r="A18" s="14" t="s">
        <v>300</v>
      </c>
      <c r="B18" s="10" t="s">
        <v>11</v>
      </c>
    </row>
    <row r="19" spans="1:2" x14ac:dyDescent="0.25">
      <c r="A19" s="58" t="s">
        <v>356</v>
      </c>
      <c r="B19" s="10">
        <v>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B5"/>
  <sheetViews>
    <sheetView workbookViewId="0">
      <selection activeCell="D11" sqref="D11"/>
    </sheetView>
  </sheetViews>
  <sheetFormatPr defaultRowHeight="15" x14ac:dyDescent="0.25"/>
  <cols>
    <col min="1" max="1" width="28.7109375" customWidth="1"/>
    <col min="2" max="2" width="10.7109375" customWidth="1"/>
  </cols>
  <sheetData>
    <row r="1" spans="1:2" s="1" customFormat="1" x14ac:dyDescent="0.25">
      <c r="A1" s="1" t="s">
        <v>0</v>
      </c>
      <c r="B1" s="1" t="s">
        <v>47</v>
      </c>
    </row>
    <row r="2" spans="1:2" ht="31.5" x14ac:dyDescent="0.25">
      <c r="A2" s="7" t="s">
        <v>23</v>
      </c>
      <c r="B2" s="9">
        <v>1</v>
      </c>
    </row>
    <row r="3" spans="1:2" ht="31.5" x14ac:dyDescent="0.25">
      <c r="A3" s="7" t="s">
        <v>24</v>
      </c>
      <c r="B3" s="9">
        <v>2</v>
      </c>
    </row>
    <row r="4" spans="1:2" ht="31.5" x14ac:dyDescent="0.25">
      <c r="A4" s="7" t="s">
        <v>223</v>
      </c>
      <c r="B4" s="27">
        <v>3</v>
      </c>
    </row>
    <row r="5" spans="1:2" ht="31.5" x14ac:dyDescent="0.25">
      <c r="A5" s="7" t="s">
        <v>224</v>
      </c>
      <c r="B5" s="9">
        <v>4</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B6"/>
  <sheetViews>
    <sheetView workbookViewId="0">
      <selection activeCell="A5" sqref="A5"/>
    </sheetView>
  </sheetViews>
  <sheetFormatPr defaultRowHeight="15" x14ac:dyDescent="0.25"/>
  <cols>
    <col min="1" max="1" width="20.5703125" customWidth="1"/>
    <col min="2" max="2" width="11.42578125" customWidth="1"/>
  </cols>
  <sheetData>
    <row r="1" spans="1:2" s="1" customFormat="1" x14ac:dyDescent="0.25">
      <c r="A1" s="1" t="s">
        <v>4</v>
      </c>
      <c r="B1" s="1" t="s">
        <v>47</v>
      </c>
    </row>
    <row r="2" spans="1:2" ht="32.25" thickBot="1" x14ac:dyDescent="0.3">
      <c r="A2" s="18" t="s">
        <v>30</v>
      </c>
      <c r="B2" s="8" t="s">
        <v>34</v>
      </c>
    </row>
    <row r="3" spans="1:2" ht="16.5" thickBot="1" x14ac:dyDescent="0.3">
      <c r="A3" s="18" t="s">
        <v>28</v>
      </c>
      <c r="B3" s="8" t="s">
        <v>35</v>
      </c>
    </row>
    <row r="4" spans="1:2" ht="16.5" thickBot="1" x14ac:dyDescent="0.3">
      <c r="A4" s="18" t="s">
        <v>29</v>
      </c>
      <c r="B4" s="8" t="s">
        <v>77</v>
      </c>
    </row>
    <row r="5" spans="1:2" ht="79.5" thickBot="1" x14ac:dyDescent="0.3">
      <c r="A5" s="18" t="s">
        <v>402</v>
      </c>
      <c r="B5" s="8" t="s">
        <v>78</v>
      </c>
    </row>
    <row r="6" spans="1:2" ht="48" thickBot="1" x14ac:dyDescent="0.3">
      <c r="A6" s="18" t="s">
        <v>31</v>
      </c>
      <c r="B6" s="8" t="s">
        <v>129</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B3"/>
  <sheetViews>
    <sheetView workbookViewId="0">
      <selection activeCell="A2" sqref="A2:A3"/>
    </sheetView>
  </sheetViews>
  <sheetFormatPr defaultRowHeight="15" x14ac:dyDescent="0.25"/>
  <cols>
    <col min="1" max="1" width="17.140625" customWidth="1"/>
  </cols>
  <sheetData>
    <row r="1" spans="1:2" s="1" customFormat="1" x14ac:dyDescent="0.25">
      <c r="A1" s="1" t="s">
        <v>58</v>
      </c>
      <c r="B1" s="1" t="s">
        <v>47</v>
      </c>
    </row>
    <row r="2" spans="1:2" ht="15.75" x14ac:dyDescent="0.25">
      <c r="A2" s="7" t="s">
        <v>32</v>
      </c>
      <c r="B2" s="8" t="s">
        <v>34</v>
      </c>
    </row>
    <row r="3" spans="1:2" ht="15.75" x14ac:dyDescent="0.25">
      <c r="A3" s="7" t="s">
        <v>33</v>
      </c>
      <c r="B3" s="8" t="s">
        <v>35</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62"/>
  <sheetViews>
    <sheetView topLeftCell="A42" zoomScale="90" zoomScaleNormal="90" workbookViewId="0">
      <selection activeCell="A43" sqref="A43"/>
    </sheetView>
  </sheetViews>
  <sheetFormatPr defaultRowHeight="15" x14ac:dyDescent="0.25"/>
  <cols>
    <col min="1" max="1" width="71.28515625" customWidth="1"/>
    <col min="2" max="2" width="13.85546875" style="24" customWidth="1"/>
    <col min="3" max="3" width="53.28515625" customWidth="1"/>
  </cols>
  <sheetData>
    <row r="1" spans="1:3" x14ac:dyDescent="0.25">
      <c r="A1" s="1" t="s">
        <v>50</v>
      </c>
      <c r="B1" s="24" t="s">
        <v>47</v>
      </c>
      <c r="C1" s="1" t="s">
        <v>57</v>
      </c>
    </row>
    <row r="2" spans="1:3" ht="31.5" x14ac:dyDescent="0.25">
      <c r="A2" s="7" t="s">
        <v>146</v>
      </c>
      <c r="B2" s="19">
        <v>5</v>
      </c>
      <c r="C2" s="21" t="str">
        <f>LEFT(ТаблОснЗакЕП[[#This Row],[Основание закупки у ЕИ]],255)</f>
        <v>Прочее (не в соответствии с Положением о закупках)</v>
      </c>
    </row>
    <row r="3" spans="1:3" ht="94.5" x14ac:dyDescent="0.25">
      <c r="A3" s="7" t="s">
        <v>147</v>
      </c>
      <c r="B3" s="19">
        <v>16</v>
      </c>
      <c r="C3" s="21" t="str">
        <f>LEFT(ТаблОснЗакЕП[[#This Row],[Основание закупки у ЕИ]],255)</f>
        <v>16.1.1 Поставки товаров, выполнение работ, оказание услуг относятся к сфере деятельности субъектов естественных монополий в соответствии с Федеральным законом от 17 августа 1995 года № 147-ФЗ «О естественных монополиях», и отсутствует альтернатива поставщ</v>
      </c>
    </row>
    <row r="4" spans="1:3" ht="63" x14ac:dyDescent="0.25">
      <c r="A4" s="7" t="s">
        <v>148</v>
      </c>
      <c r="B4" s="19">
        <v>17</v>
      </c>
      <c r="C4" s="21" t="str">
        <f>LEFT(ТаблОснЗакЕП[[#This Row],[Основание закупки у ЕИ]],255)</f>
        <v>16.1.2 Заключается договор с гарантирующим поставщиком электрической энергии энергоснабжения или купли-продажи электрической энергии.</v>
      </c>
    </row>
    <row r="5" spans="1:3" ht="110.25" x14ac:dyDescent="0.25">
      <c r="A5" s="7" t="s">
        <v>149</v>
      </c>
      <c r="B5" s="19">
        <v>18</v>
      </c>
      <c r="C5" s="21" t="str">
        <f>LEFT(ТаблОснЗакЕП[[#This Row],[Основание закупки у ЕИ]],255)</f>
        <v xml:space="preserve">16.1.3 Работы или услуги выполняются (оказываются) исключительно органами исполнительной власти в соответствии с их полномочиями или подведомственными им государственными учреждениями, государственными унитарными предприятиями, соответствующие полномочия </v>
      </c>
    </row>
    <row r="6" spans="1:3" ht="63" x14ac:dyDescent="0.25">
      <c r="A6" s="7" t="s">
        <v>150</v>
      </c>
      <c r="B6" s="19">
        <v>19</v>
      </c>
      <c r="C6" s="21" t="str">
        <f>LEFT(ТаблОснЗакЕП[[#This Row],[Основание закупки у ЕИ]],255)</f>
        <v>16.1.4 Заключается договор на поставку российского вооружения или военной техники с производителем или единственным поставщиком таких вооружения и военной техники.</v>
      </c>
    </row>
    <row r="7" spans="1:3" ht="94.5" x14ac:dyDescent="0.25">
      <c r="A7" s="7" t="s">
        <v>151</v>
      </c>
      <c r="B7" s="19">
        <v>20</v>
      </c>
      <c r="C7" s="21" t="str">
        <f>LEFT(ТаблОснЗакЕП[[#This Row],[Основание закупки у ЕИ]],255)</f>
        <v>16.1.5 Осуществляется оказание услуг водоснабжения, водоотведения, канализации, теплоснабжения, газоснабжения (за исключением услуг по реализации сжиженного газа), подключение (присоединение) к сетям инженерно-технического обеспечения по регулируемым в со</v>
      </c>
    </row>
    <row r="8" spans="1:3" ht="173.25" x14ac:dyDescent="0.25">
      <c r="A8" s="7" t="s">
        <v>152</v>
      </c>
      <c r="B8" s="19">
        <v>21</v>
      </c>
      <c r="C8" s="21" t="str">
        <f>LEFT(ТаблОснЗакЕП[[#This Row],[Основание закупки у ЕИ]],255)</f>
        <v>16.1.6 Возникла потребность в определенных товарах, работах, услугах вследствие непреодолимой силы (чрезвычайных и непредотвратимых при данных условиях обстоятельств), необходимости срочного медицинского вмешательства, а также в целях предотвращения угроз</v>
      </c>
    </row>
    <row r="9" spans="1:3" ht="94.5" x14ac:dyDescent="0.25">
      <c r="A9" s="7" t="s">
        <v>153</v>
      </c>
      <c r="B9" s="19">
        <v>22</v>
      </c>
      <c r="C9" s="21" t="str">
        <f>LEFT(ТаблОснЗакЕП[[#This Row],[Основание закупки у ЕИ]],255)</f>
        <v xml:space="preserve">16.1.7 Осуществляется закупка печатных или электронных изданий определенных авторов, оказание услуг по предоставлению доступа к электронным изданиям для обеспечения деятельности образовательных учреждений, библиотек, научных организаций у издателей таких </v>
      </c>
    </row>
    <row r="10" spans="1:3" ht="47.25" x14ac:dyDescent="0.25">
      <c r="A10" s="7" t="s">
        <v>154</v>
      </c>
      <c r="B10" s="19">
        <v>23</v>
      </c>
      <c r="C10" s="21" t="str">
        <f>LEFT(ТаблОснЗакЕП[[#This Row],[Основание закупки у ЕИ]],255)</f>
        <v>16.1.8 Заключается договор на посещение зоопарка, театра, кинотеатра, цирка, музея, выставки, спортивного мероприятия.</v>
      </c>
    </row>
    <row r="11" spans="1:3" ht="110.25" x14ac:dyDescent="0.25">
      <c r="A11" s="7" t="s">
        <v>155</v>
      </c>
      <c r="B11" s="19">
        <v>24</v>
      </c>
      <c r="C11" s="21" t="str">
        <f>LEFT(ТаблОснЗакЕП[[#This Row],[Основание закупки у ЕИ]],255)</f>
        <v>16.1.9 Осуществляется закупка услуг, связанных с направлением работника в служебную командировку (проезд к месту служебной командировки и обратно, наем жилого помещения, транспортное
обслуживание, обеспечение питания), вахту (обеспечение проживания, проез</v>
      </c>
    </row>
    <row r="12" spans="1:3" ht="94.5" x14ac:dyDescent="0.25">
      <c r="A12" s="7" t="s">
        <v>156</v>
      </c>
      <c r="B12" s="19">
        <v>25</v>
      </c>
      <c r="C12" s="21" t="str">
        <f>LEFT(ТаблОснЗакЕП[[#This Row],[Основание закупки у ЕИ]],255)</f>
        <v xml:space="preserve">16.1.10 Конкурс или аукцион признаны несостоявшимися и заявка на участие в конкурсе (аукционе) только одного участника процедур закупки, признана соответствующей требованиям документации о закупке, только один участник процедур закупки признан участником </v>
      </c>
    </row>
    <row r="13" spans="1:3" ht="141.75" x14ac:dyDescent="0.25">
      <c r="A13" s="7" t="s">
        <v>157</v>
      </c>
      <c r="B13" s="19">
        <v>26</v>
      </c>
      <c r="C13" s="21" t="str">
        <f>LEFT(ТаблОснЗакЕП[[#This Row],[Основание закупки у ЕИ]],255)</f>
        <v xml:space="preserve">16.1.11 На участие в конкурентной закупке не представлено ни одной заявки или к участию в конкурентной закупке не допущено ни одной заявки, и конкурентная закупка признана несостоявшейся, при этом договор может быть заключен по согласованию с Центральным </v>
      </c>
    </row>
    <row r="14" spans="1:3" ht="94.5" x14ac:dyDescent="0.25">
      <c r="A14" s="7" t="s">
        <v>158</v>
      </c>
      <c r="B14" s="19">
        <v>27</v>
      </c>
      <c r="C14" s="21" t="str">
        <f>LEFT(ТаблОснЗакЕП[[#This Row],[Основание закупки у ЕИ]],255)</f>
        <v>16.1.12 Цена договора (стоимость товаров, работ, услуг по договору) не превышает предельной суммы, установленной приказом ОАО «Газпром» для договоров, заключаемых ОАО «Газпром» или Компанией Группы Газпром без проведения конкурентных закупок.</v>
      </c>
    </row>
    <row r="15" spans="1:3" ht="141.75" x14ac:dyDescent="0.25">
      <c r="A15" s="7" t="s">
        <v>159</v>
      </c>
      <c r="B15" s="22">
        <v>28</v>
      </c>
      <c r="C15" s="21" t="str">
        <f>LEFT(ТаблОснЗакЕП[[#This Row],[Основание закупки у ЕИ]],255)</f>
        <v>16.1.13 Председателем Правления ОАО «Газпром» принято решение о заключении договора на поставку товаров, выполнение работ, оказание услуг с единственным поставщиком (подрядчиком, исполнителем). В этом случае до заключения договора Центральный орган управл</v>
      </c>
    </row>
    <row r="16" spans="1:3" ht="47.25" x14ac:dyDescent="0.25">
      <c r="A16" s="23" t="s">
        <v>160</v>
      </c>
      <c r="B16" s="19">
        <v>29</v>
      </c>
      <c r="C16" s="21" t="str">
        <f>LEFT(ТаблОснЗакЕП[[#This Row],[Основание закупки у ЕИ]],255)</f>
        <v>16.1.14 Компанией Группы Газпром осуществляется закупка товаров (работ, услуг) у ОАО «Газпром».</v>
      </c>
    </row>
    <row r="17" spans="1:3" ht="94.5" x14ac:dyDescent="0.25">
      <c r="A17" s="7" t="s">
        <v>161</v>
      </c>
      <c r="B17" s="19">
        <v>30</v>
      </c>
      <c r="C17" s="21" t="str">
        <f>LEFT(ТаблОснЗакЕП[[#This Row],[Основание закупки у ЕИ]],255)</f>
        <v>16.1.15 Заключается договор на оказание услуг, связанных с обеспечением выездных мероприятий, проводимых с участием Председателя Совета директоров ОАО «Газпром», Председателя Правления ОАО «Газпром» (гостиничное, транспортное обслуживание, эксплуатация ко</v>
      </c>
    </row>
    <row r="18" spans="1:3" ht="110.25" x14ac:dyDescent="0.25">
      <c r="A18" s="7" t="s">
        <v>162</v>
      </c>
      <c r="B18" s="19">
        <v>31</v>
      </c>
      <c r="C18" s="21" t="str">
        <f>LEFT(ТаблОснЗакЕП[[#This Row],[Основание закупки у ЕИ]],255)</f>
        <v>16.1.16 Поставщик (производитель) или его единственный дилер (дистрибьютор, представитель) в соответствии с требованиями, установленными в договоре поставки, осуществляет шефмонтаж поставленного оборудования, гарантийное и текущее обслуживание поставленны</v>
      </c>
    </row>
    <row r="19" spans="1:3" ht="47.25" x14ac:dyDescent="0.25">
      <c r="A19" s="7" t="s">
        <v>163</v>
      </c>
      <c r="B19" s="19">
        <v>32</v>
      </c>
      <c r="C19" s="21" t="str">
        <f>LEFT(ТаблОснЗакЕП[[#This Row],[Основание закупки у ЕИ]],255)</f>
        <v>16.1.17 Заключается гражданско-правовой договор с физическим лицом, не являющимся индивидуальным предпринимателем.</v>
      </c>
    </row>
    <row r="20" spans="1:3" ht="31.5" x14ac:dyDescent="0.25">
      <c r="A20" s="7" t="s">
        <v>164</v>
      </c>
      <c r="B20" s="19">
        <v>33</v>
      </c>
      <c r="C20" s="21" t="str">
        <f>LEFT(ТаблОснЗакЕП[[#This Row],[Основание закупки у ЕИ]],255)</f>
        <v>16.1.18 Заключается договор купли-продажи газа, газового конденсата, нефти.</v>
      </c>
    </row>
    <row r="21" spans="1:3" ht="47.25" x14ac:dyDescent="0.25">
      <c r="A21" s="7" t="s">
        <v>165</v>
      </c>
      <c r="B21" s="19">
        <v>34</v>
      </c>
      <c r="C21" s="21" t="str">
        <f>LEFT(ТаблОснЗакЕП[[#This Row],[Основание закупки у ЕИ]],255)</f>
        <v>16.1.19 Заключается договор на оказание услуг транзита и компримирования газа за пределами Российской Федерации.</v>
      </c>
    </row>
    <row r="22" spans="1:3" ht="141.75" x14ac:dyDescent="0.25">
      <c r="A22" s="7" t="s">
        <v>166</v>
      </c>
      <c r="B22" s="19">
        <v>35</v>
      </c>
      <c r="C22" s="21" t="str">
        <f>LEFT(ТаблОснЗакЕП[[#This Row],[Основание закупки у ЕИ]],255)</f>
        <v>16.1.20 Заключается договор на оказание услуг добычи, транспортировки, хранения, переработки газа с дочерними обществами ОАО «Газпром», 100 % уставного капитала которых принадлежит ОАО «Газпром», осуществляющими добычу, транспортировку, хранение, перерабо</v>
      </c>
    </row>
    <row r="23" spans="1:3" ht="110.25" x14ac:dyDescent="0.25">
      <c r="A23" s="7" t="s">
        <v>167</v>
      </c>
      <c r="B23" s="19">
        <v>36</v>
      </c>
      <c r="C23" s="21" t="str">
        <f>LEFT(ТаблОснЗакЕП[[#This Row],[Основание закупки у ЕИ]],255)</f>
        <v>16.1.21 Заключается договор на оказание услуг добычи, транспортировки, хранения, переработки жидких углеводородов с дочерними обществами ОАО «Газпром», 100 % уставного капитала которых принадлежит ОАО «Газпром», осуществляющими добычу, транспортировку, хр</v>
      </c>
    </row>
    <row r="24" spans="1:3" ht="31.5" x14ac:dyDescent="0.25">
      <c r="A24" s="7" t="s">
        <v>168</v>
      </c>
      <c r="B24" s="19">
        <v>37</v>
      </c>
      <c r="C24" s="21" t="str">
        <f>LEFT(ТаблОснЗакЕП[[#This Row],[Основание закупки у ЕИ]],255)</f>
        <v>16.1.22 Заключается инвестиционный договор, по которому инвестором выступает ОАО «Газпром».</v>
      </c>
    </row>
    <row r="25" spans="1:3" ht="108.75" customHeight="1" x14ac:dyDescent="0.25">
      <c r="A25" s="7" t="s">
        <v>169</v>
      </c>
      <c r="B25" s="19">
        <v>38</v>
      </c>
      <c r="C25" s="21" t="str">
        <f>LEFT(ТаблОснЗакЕП[[#This Row],[Основание закупки у ЕИ]],255)</f>
        <v>16.1.23 Осуществляется закупка услуг по авторскому контролю за разработкой проектной документации объектов капитального строительства, авторскому надзору за строительством, реконструкцией, капитальным ремонтом объектов капитального строительства соответст</v>
      </c>
    </row>
    <row r="26" spans="1:3" ht="78.75" x14ac:dyDescent="0.25">
      <c r="A26" s="7" t="s">
        <v>170</v>
      </c>
      <c r="B26" s="19">
        <v>39</v>
      </c>
      <c r="C26" s="21" t="str">
        <f>LEFT(ТаблОснЗакЕП[[#This Row],[Основание закупки у ЕИ]],255)</f>
        <v>16.1.24 Заключается договор аренды либо купли-продажи недвижимого имущества, за исключением аренды либо купли-продажи воздушных и морских судов, судов внутреннего плавания, космических объектов.</v>
      </c>
    </row>
    <row r="27" spans="1:3" ht="94.5" x14ac:dyDescent="0.25">
      <c r="A27" s="7" t="s">
        <v>171</v>
      </c>
      <c r="B27" s="19">
        <v>40</v>
      </c>
      <c r="C27" s="21" t="str">
        <f>LEFT(ТаблОснЗакЕП[[#This Row],[Основание закупки у ЕИ]],255)</f>
        <v>16.1.25 Между ОАО «Газпром» и Компанией Группы Газпром заключается договор аренды или купли-продажи движимого имущества, договор на предоставление услуг по консервации, расконсервации, ликвидации недвижимого и/или движимого имущества».</v>
      </c>
    </row>
    <row r="28" spans="1:3" ht="31.5" x14ac:dyDescent="0.25">
      <c r="A28" s="7" t="s">
        <v>172</v>
      </c>
      <c r="B28" s="19">
        <v>41</v>
      </c>
      <c r="C28" s="21" t="str">
        <f>LEFT(ТаблОснЗакЕП[[#This Row],[Основание закупки у ЕИ]],255)</f>
        <v>16.1.26 Заключается договор на оказание благотворительной помощи или спонсорства.</v>
      </c>
    </row>
    <row r="29" spans="1:3" ht="31.5" x14ac:dyDescent="0.25">
      <c r="A29" s="7" t="s">
        <v>173</v>
      </c>
      <c r="B29" s="19">
        <v>42</v>
      </c>
      <c r="C29" s="21" t="str">
        <f>LEFT(ТаблОснЗакЕП[[#This Row],[Основание закупки у ЕИ]],255)</f>
        <v>16.1.27 Заключается договор с оператором электронной торговой площадки.</v>
      </c>
    </row>
    <row r="30" spans="1:3" ht="126" x14ac:dyDescent="0.25">
      <c r="A30" s="7" t="s">
        <v>174</v>
      </c>
      <c r="B30" s="19">
        <v>43</v>
      </c>
      <c r="C30" s="21" t="str">
        <f>LEFT(ТаблОснЗакЕП[[#This Row],[Основание закупки у ЕИ]],255)</f>
        <v>16.1.28 Центральным органом управления закупками Группы Газпром закупка признана неконкурентной и/или по согласованию с Центральным органом управления закупками Группы Газпром заключается договор с единственным поставщиком (подрядчиком, исполнителем) в сл</v>
      </c>
    </row>
    <row r="31" spans="1:3" ht="94.5" x14ac:dyDescent="0.25">
      <c r="A31" s="7" t="s">
        <v>175</v>
      </c>
      <c r="B31" s="19">
        <v>44</v>
      </c>
      <c r="C31" s="21" t="str">
        <f>LEFT(ТаблОснЗакЕП[[#This Row],[Основание закупки у ЕИ]],255)</f>
        <v>16.1.29 Компанией Группы Газпром, с которой подписан договор по итогам конкурентной закупки, заключается договор с субпоставщиком, (субподрядчиком, соисполнителем), указанным такой Компанией Группы Газпром в заявке на участие в конкурентной закупке, выпол</v>
      </c>
    </row>
    <row r="32" spans="1:3" ht="94.5" x14ac:dyDescent="0.25">
      <c r="A32" s="7" t="s">
        <v>176</v>
      </c>
      <c r="B32" s="19">
        <v>45</v>
      </c>
      <c r="C32" s="21" t="str">
        <f>LEFT(ТаблОснЗакЕП[[#This Row],[Основание закупки у ЕИ]],255)</f>
        <v>16.1.30 Заключается договор на закупку результатов интеллектуальной деятельности у поставщика (исполнителя, подрядчика), обладающего исключительным правом на результат интеллектуальной деятельности или на средство индивидуализации, удостоверенным соответс</v>
      </c>
    </row>
    <row r="33" spans="1:3" ht="63" x14ac:dyDescent="0.25">
      <c r="A33" s="7" t="s">
        <v>177</v>
      </c>
      <c r="B33" s="19">
        <v>46</v>
      </c>
      <c r="C33" s="21" t="str">
        <f>LEFT(ТаблОснЗакЕП[[#This Row],[Основание закупки у ЕИ]],255)</f>
        <v>16.1.31 Заключается договор с кредитной организацией на предоставление банковской гарантии обеспечения обязательств Общества, Компании Группы Газпром.</v>
      </c>
    </row>
    <row r="34" spans="1:3" ht="94.5" x14ac:dyDescent="0.25">
      <c r="A34" s="7" t="s">
        <v>178</v>
      </c>
      <c r="B34" s="19">
        <v>47</v>
      </c>
      <c r="C34" s="21" t="str">
        <f>LEFT(ТаблОснЗакЕП[[#This Row],[Основание закупки у ЕИ]],255)</f>
        <v>16.1.32 Заключается договор на открытие банковского счета, использование систем электронных расчетов («Банк-клиент»), расчетно-кассовое обслуживание, включая услуги инкассации, выпуск и обслуживание корпоративных банковских карт.</v>
      </c>
    </row>
    <row r="35" spans="1:3" ht="63" x14ac:dyDescent="0.25">
      <c r="A35" s="7" t="s">
        <v>179</v>
      </c>
      <c r="B35" s="19">
        <v>48</v>
      </c>
      <c r="C35" s="21" t="str">
        <f>LEFT(ТаблОснЗакЕП[[#This Row],[Основание закупки у ЕИ]],255)</f>
        <v>16.1.33 Заключается договор на закупку услуг по сопровождению и обслуживанию рублевых долговых обязательств ОАО «Газпром» и/или Компаний Группы Газпром.</v>
      </c>
    </row>
    <row r="36" spans="1:3" ht="15.75" x14ac:dyDescent="0.25">
      <c r="A36" s="7" t="s">
        <v>180</v>
      </c>
      <c r="B36" s="19">
        <v>49</v>
      </c>
      <c r="C36" s="21" t="str">
        <f>LEFT(ТаблОснЗакЕП[[#This Row],[Основание закупки у ЕИ]],255)</f>
        <v>16.1.34.1 Услуг связи</v>
      </c>
    </row>
    <row r="37" spans="1:3" ht="47.25" x14ac:dyDescent="0.25">
      <c r="A37" s="7" t="s">
        <v>181</v>
      </c>
      <c r="B37" s="19">
        <v>50</v>
      </c>
      <c r="C37" s="21" t="str">
        <f>LEFT(ТаблОснЗакЕП[[#This Row],[Основание закупки у ЕИ]],255)</f>
        <v>16.1.34.2 Работ (услуг) по обслуживанию и ремонту оборудования связи на базе собственных технических центров подрядчиков (исполнителей).</v>
      </c>
    </row>
    <row r="38" spans="1:3" ht="31.5" x14ac:dyDescent="0.25">
      <c r="A38" s="7" t="s">
        <v>182</v>
      </c>
      <c r="B38" s="19">
        <v>51</v>
      </c>
      <c r="C38" s="21" t="str">
        <f>LEFT(ТаблОснЗакЕП[[#This Row],[Основание закупки у ЕИ]],255)</f>
        <v>16.1.34.3 Услуг информационно-технического обеспечения</v>
      </c>
    </row>
    <row r="39" spans="1:3" ht="157.5" x14ac:dyDescent="0.25">
      <c r="A39" s="7" t="s">
        <v>183</v>
      </c>
      <c r="B39" s="19">
        <v>52</v>
      </c>
      <c r="C39" s="21" t="str">
        <f>LEFT(ТаблОснЗакЕП[[#This Row],[Основание закупки у ЕИ]],255)</f>
        <v>16.1.34.4 Геологоразведочных работ (поиск, оценка и разведка месторождений нефти и газа) на лицензионных участках ОАО «Газпром» и его дочерних обществ, расположенных на территории Российской Федерации; а также проектирования, сопровождения проектов, обобщ</v>
      </c>
    </row>
    <row r="40" spans="1:3" ht="47.25" x14ac:dyDescent="0.25">
      <c r="A40" s="7" t="s">
        <v>184</v>
      </c>
      <c r="B40" s="19">
        <v>53</v>
      </c>
      <c r="C40" s="21" t="str">
        <f>LEFT(ТаблОснЗакЕП[[#This Row],[Основание закупки у ЕИ]],255)</f>
        <v>16.1.34.5 Услуг по организации технического надзора за строительством объектов ОАО «Газпром».</v>
      </c>
    </row>
    <row r="41" spans="1:3" ht="78.75" x14ac:dyDescent="0.25">
      <c r="A41" s="7" t="s">
        <v>185</v>
      </c>
      <c r="B41" s="19">
        <v>54</v>
      </c>
      <c r="C41" s="21" t="str">
        <f>LEFT(ТаблОснЗакЕП[[#This Row],[Основание закупки у ЕИ]],255)</f>
        <v>16.1.34.6 Услуг по организации поставок материально-технических ресурсов в составе централизованных поставок для нужд Компаний Группы Газпром в соответствии с приказом ОАО «Газпром».</v>
      </c>
    </row>
    <row r="42" spans="1:3" ht="63" x14ac:dyDescent="0.25">
      <c r="A42" s="7" t="s">
        <v>186</v>
      </c>
      <c r="B42" s="19">
        <v>55</v>
      </c>
      <c r="C42" s="21" t="str">
        <f>LEFT(ТаблОснЗакЕП[[#This Row],[Основание закупки у ЕИ]],255)</f>
        <v>16.1.34.7 Услуг по организации технического обслуживания и ремонта на объектах ОАО «Газпром» и его дочерних обществ в соответствии с приказом ОАО «Газпром».</v>
      </c>
    </row>
    <row r="43" spans="1:3" ht="63" x14ac:dyDescent="0.25">
      <c r="A43" s="7" t="s">
        <v>187</v>
      </c>
      <c r="B43" s="19">
        <v>56</v>
      </c>
      <c r="C43" s="21" t="str">
        <f>LEFT(ТаблОснЗакЕП[[#This Row],[Основание закупки у ЕИ]],255)</f>
        <v>16.1.34.8 Услуг по организации работ по диагностическому обследованию объектов ОАО «Газпром» в соответствии с приказом ОАО «Газпром».</v>
      </c>
    </row>
    <row r="44" spans="1:3" ht="110.25" x14ac:dyDescent="0.25">
      <c r="A44" s="7" t="s">
        <v>188</v>
      </c>
      <c r="B44" s="19">
        <v>57</v>
      </c>
      <c r="C44" s="21" t="str">
        <f>LEFT(ТаблОснЗакЕП[[#This Row],[Основание закупки у ЕИ]],255)</f>
        <v>16.1.34.9 Работ (услуг) по обеспечению противофонтанной, газовой, пожарной, промышленной безопасности и охраны труда, специальных работ по предупреждению возникновения и ликвидации аварий, проведению плановых газоопасных и ремонтно-восстановительных работ</v>
      </c>
    </row>
    <row r="45" spans="1:3" ht="78.75" x14ac:dyDescent="0.25">
      <c r="A45" s="7" t="s">
        <v>189</v>
      </c>
      <c r="B45" s="19">
        <v>58</v>
      </c>
      <c r="C45" s="21" t="str">
        <f>LEFT(ТаблОснЗакЕП[[#This Row],[Основание закупки у ЕИ]],255)</f>
        <v>16.1.34.10 Услуг по эксплуатации автоматизированной системы коммерческого учета электроэнергии (АСКУЭ) и ее информационному обслуживанию; покупки электроэнергии для компенсации потерь в собственных сетях.</v>
      </c>
    </row>
    <row r="46" spans="1:3" ht="47.25" x14ac:dyDescent="0.25">
      <c r="A46" s="7" t="s">
        <v>190</v>
      </c>
      <c r="B46" s="19">
        <v>59</v>
      </c>
      <c r="C46" s="21" t="str">
        <f>LEFT(ТаблОснЗакЕП[[#This Row],[Основание закупки у ЕИ]],255)</f>
        <v>16.1.34.11 Транспортных услуг железнодорожным транспортом, подачи-уборки вагонов собственным локомотивным парком.</v>
      </c>
    </row>
    <row r="47" spans="1:3" ht="94.5" x14ac:dyDescent="0.25">
      <c r="A47" s="63" t="s">
        <v>396</v>
      </c>
      <c r="B47" s="61">
        <v>60</v>
      </c>
      <c r="C47" s="62" t="str">
        <f>LEFT(ТаблОснЗакЕП[[#This Row],[Основание закупки у ЕИ]],255)</f>
        <v>16.1.35 Председателем Правления ПАО «Газпром» принято решение о заключении договора с иностранной кредитной организацией (банком), зарегистрированной за пределами Российской Федерации, на оказание финансовых услуг по предоставлению Компании Группы Газпром</v>
      </c>
    </row>
    <row r="48" spans="1:3" ht="157.5" x14ac:dyDescent="0.25">
      <c r="A48" s="7" t="s">
        <v>395</v>
      </c>
      <c r="B48" s="19">
        <v>61</v>
      </c>
      <c r="C48" s="21" t="str">
        <f>LEFT(ТаблОснЗакЕП[[#This Row],[Основание закупки у ЕИ]],255)</f>
        <v>16.1.36 Управляющим комитетом по импортозамещению и локализации производства, создаваемым Обществом в установленном порядке принято решение о заключении долгосрочного договора на серийное производство, поставку, техническое, сервисное и ремонтное обслужив</v>
      </c>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sheetData>
  <pageMargins left="0.23622047244094491" right="0.23622047244094491" top="0.35433070866141736" bottom="0.35433070866141736" header="0.31496062992125984" footer="0.31496062992125984"/>
  <pageSetup paperSize="9" scale="85"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A2"/>
  <sheetViews>
    <sheetView workbookViewId="0">
      <selection activeCell="B5" sqref="B5"/>
    </sheetView>
  </sheetViews>
  <sheetFormatPr defaultRowHeight="15" x14ac:dyDescent="0.25"/>
  <sheetData>
    <row r="1" spans="1:1" x14ac:dyDescent="0.25">
      <c r="A1" t="s">
        <v>26</v>
      </c>
    </row>
    <row r="2" spans="1:1" x14ac:dyDescent="0.25">
      <c r="A2" t="s">
        <v>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A3"/>
  <sheetViews>
    <sheetView workbookViewId="0">
      <selection activeCell="B5" sqref="B5"/>
    </sheetView>
  </sheetViews>
  <sheetFormatPr defaultRowHeight="15" x14ac:dyDescent="0.25"/>
  <sheetData>
    <row r="1" spans="1:1" x14ac:dyDescent="0.25">
      <c r="A1">
        <v>1</v>
      </c>
    </row>
    <row r="2" spans="1:1" x14ac:dyDescent="0.25">
      <c r="A2">
        <v>2</v>
      </c>
    </row>
    <row r="3" spans="1:1" x14ac:dyDescent="0.25">
      <c r="A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15</vt:i4>
      </vt:variant>
      <vt:variant>
        <vt:lpstr>Именованные диапазоны</vt:lpstr>
      </vt:variant>
      <vt:variant>
        <vt:i4>12</vt:i4>
      </vt:variant>
    </vt:vector>
  </HeadingPairs>
  <TitlesOfParts>
    <vt:vector size="27" baseType="lpstr">
      <vt:lpstr>ППЗ</vt:lpstr>
      <vt:lpstr>Федеральные законы</vt:lpstr>
      <vt:lpstr>Разделы Плана закупок</vt:lpstr>
      <vt:lpstr>Источники финансирования</vt:lpstr>
      <vt:lpstr>Способы закупки</vt:lpstr>
      <vt:lpstr>Форма конкурентной закупки</vt:lpstr>
      <vt:lpstr>Основание закупки у ЕП</vt:lpstr>
      <vt:lpstr>Да, нет</vt:lpstr>
      <vt:lpstr>Приоритет</vt:lpstr>
      <vt:lpstr>Профильные департаменты</vt:lpstr>
      <vt:lpstr>Направления закупки</vt:lpstr>
      <vt:lpstr>Выбор</vt:lpstr>
      <vt:lpstr>Статьи платежного баланса</vt:lpstr>
      <vt:lpstr>Ставки НДС</vt:lpstr>
      <vt:lpstr>Предмет закупки для исключения</vt:lpstr>
      <vt:lpstr>PlanPosNR</vt:lpstr>
      <vt:lpstr>ВыборИстФин</vt:lpstr>
      <vt:lpstr>ВыборНапрЗакуп</vt:lpstr>
      <vt:lpstr>ВыборОснЗакуп</vt:lpstr>
      <vt:lpstr>ВыборОснЗакупЕП</vt:lpstr>
      <vt:lpstr>ВыборПодрГазпром</vt:lpstr>
      <vt:lpstr>ВыборПредметЗакупкиИсключения</vt:lpstr>
      <vt:lpstr>ВыборРазделПл</vt:lpstr>
      <vt:lpstr>ВыборСпосЗакуп</vt:lpstr>
      <vt:lpstr>ВыборСтавкиНДС</vt:lpstr>
      <vt:lpstr>ВыборФормЗакуп</vt:lpstr>
      <vt:lpstr>ТаблИсключ</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2017-12-06T07:59:00Z</dcterms:modified>
</cp:coreProperties>
</file>