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aml\Downloads\"/>
    </mc:Choice>
  </mc:AlternateContent>
  <xr:revisionPtr revIDLastSave="0" documentId="13_ncr:1_{FAA034E0-82F0-4801-8EE2-7D8736B50530}" xr6:coauthVersionLast="47" xr6:coauthVersionMax="47" xr10:uidLastSave="{00000000-0000-0000-0000-000000000000}"/>
  <bookViews>
    <workbookView xWindow="-108" yWindow="-108" windowWidth="23256" windowHeight="12456" xr2:uid="{F111C433-6B3C-4362-8AED-4FFD1C88C0FD}"/>
  </bookViews>
  <sheets>
    <sheet name="Pivot1" sheetId="2" r:id="rId1"/>
    <sheet name="Pivot2" sheetId="3" r:id="rId2"/>
    <sheet name="Pivot 3" sheetId="4" r:id="rId3"/>
    <sheet name="Montgomery_Fleet_Equipment_Inve" sheetId="1" r:id="rId4"/>
  </sheets>
  <definedNames>
    <definedName name="_xlnm._FilterDatabase" localSheetId="3" hidden="1">Montgomery_Fleet_Equipment_Inve!$A$1:$C$57</definedName>
  </definedNames>
  <calcPr calcId="191029"/>
  <pivotCaches>
    <pivotCache cacheId="7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8" i="1" l="1"/>
  <c r="C57" i="1"/>
  <c r="C56" i="1"/>
  <c r="C55" i="1"/>
  <c r="C54" i="1"/>
</calcChain>
</file>

<file path=xl/sharedStrings.xml><?xml version="1.0" encoding="utf-8"?>
<sst xmlns="http://schemas.openxmlformats.org/spreadsheetml/2006/main" count="152" uniqueCount="38">
  <si>
    <t>Department</t>
  </si>
  <si>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</si>
  <si>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</si>
  <si>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</si>
  <si>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</si>
  <si>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</si>
  <si>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</si>
  <si>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</si>
  <si>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</si>
  <si>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</si>
  <si>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</si>
  <si>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</si>
  <si>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</si>
  <si>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</si>
  <si>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</si>
  <si>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</si>
  <si>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</si>
  <si>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</si>
  <si>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</si>
  <si>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</si>
  <si>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</si>
  <si>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</si>
  <si>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</si>
  <si>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</si>
  <si>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</si>
  <si>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</si>
  <si>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</si>
  <si>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>Fire and Rescue</t>
  </si>
  <si>
    <t>General Services</t>
  </si>
  <si>
    <t>Health and Human Services</t>
  </si>
  <si>
    <t>SUM</t>
  </si>
  <si>
    <t>AVERAGE</t>
  </si>
  <si>
    <t>MIN</t>
  </si>
  <si>
    <t>MAX</t>
  </si>
  <si>
    <t>COUNT</t>
  </si>
  <si>
    <t>Row Labels</t>
  </si>
  <si>
    <t>Grand Total</t>
  </si>
  <si>
    <t>Sum of Equipment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</si>
</sst>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0" fillId="6" borderId="5" xfId="1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[Montgomery_Fleet_Equipment_Inventory_FA_PART_1_START.xlsx]Pivot1!PivotTable1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Sum of Equipment Count by Department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38100">
            <a:solidFill>
              <a:schemeClr val="accent1"/>
            </a:solidFill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 w="38100">
              <a:solidFill>
                <a:schemeClr val="accent1"/>
              </a:solidFill>
            </a:ln>
            <a:effectLst/>
          </c:spPr>
          <c:invertIfNegative val="0"/>
          <c:dLbls>
            <c:delete val="1"/>
          </c:dLbls>
          <c:cat>
            <c:strRef>
              <c:f>Pivot1!$A$4:$A$16</c:f>
              <c:strCache>
                <c:ptCount val="12"/>
                <c:pt idx="0">
                  <c:v>General Services</c:v>
                </c:pt>
                <c:pt idx="1">
                  <c:v>Fire and Rescue</c:v>
                </c:pt>
                <c:pt idx="2">
                  <c:v>Health and Human Services</c:v>
                </c:pt>
                <c:pt idx="3">
                  <c:v>Environmental Protection</c:v>
                </c:pt>
                <c:pt idx="4">
                  <c:v>Correction and Rehabilitation</c:v>
                </c:pt>
                <c:pt idx="5">
                  <c:v>Community Engagement Cluster</c:v>
                </c:pt>
                <c:pt idx="6">
                  <c:v>County Executives Office</c:v>
                </c:pt>
                <c:pt idx="7">
                  <c:v>Board of Elections</c:v>
                </c:pt>
                <c:pt idx="8">
                  <c:v>Community Use of Public Facilities</c:v>
                </c:pt>
                <c:pt idx="9">
                  <c:v>Consumer Protection</c:v>
                </c:pt>
                <c:pt idx="10">
                  <c:v>Economic Development</c:v>
                </c:pt>
                <c:pt idx="11">
                  <c:v>Circuit Court</c:v>
                </c:pt>
              </c:strCache>
            </c:strRef>
          </c:cat>
          <c:val>
            <c:numRef>
              <c:f>Pivot1!$B$4:$B$16</c:f>
              <c:numCache>
                <c:formatCode>General</c:formatCode>
                <c:ptCount val="12"/>
                <c:pt idx="0">
                  <c:v>202</c:v>
                </c:pt>
                <c:pt idx="1">
                  <c:v>100</c:v>
                </c:pt>
                <c:pt idx="2">
                  <c:v>96</c:v>
                </c:pt>
                <c:pt idx="3">
                  <c:v>72</c:v>
                </c:pt>
                <c:pt idx="4">
                  <c:v>29</c:v>
                </c:pt>
                <c:pt idx="5">
                  <c:v>17</c:v>
                </c:pt>
                <c:pt idx="6">
                  <c:v>5</c:v>
                </c:pt>
                <c:pt idx="7">
                  <c:v>3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73-4470-9DAD-B698AB63297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2"/>
        <c:axId val="799480015"/>
        <c:axId val="799489135"/>
      </c:barChart>
      <c:catAx>
        <c:axId val="799480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489135"/>
        <c:crosses val="autoZero"/>
        <c:auto val="1"/>
        <c:lblAlgn val="ctr"/>
        <c:lblOffset val="100"/>
        <c:noMultiLvlLbl val="0"/>
      </c:catAx>
      <c:valAx>
        <c:axId val="799489135"/>
        <c:scaling>
          <c:orientation val="minMax"/>
          <c:max val="21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480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[Montgomery_Fleet_Equipment_Inventory_FA_PART_1_START.xlsx]Pivot2!PivotTable2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1 - Sum of Equipment Count by Department and Equipment</a:t>
            </a:r>
            <a:r>
              <a:rPr lang="en-US" baseline="0"/>
              <a:t> Class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Pivot2!$A$4:$A$15</c:f>
              <c:multiLvlStrCache>
                <c:ptCount val="10"/>
                <c:lvl>
                  <c:pt idx="0">
                    <c:v>Pick Up Trucks</c:v>
                  </c:pt>
                  <c:pt idx="1">
                    <c:v>Off Road Vehicle Equipment</c:v>
                  </c:pt>
                  <c:pt idx="2">
                    <c:v>Van</c:v>
                  </c:pt>
                  <c:pt idx="3">
                    <c:v>Sedan</c:v>
                  </c:pt>
                  <c:pt idx="4">
                    <c:v>SUV</c:v>
                  </c:pt>
                  <c:pt idx="5">
                    <c:v>Heavy Duty</c:v>
                  </c:pt>
                  <c:pt idx="6">
                    <c:v>CUV</c:v>
                  </c:pt>
                  <c:pt idx="7">
                    <c:v>Medium Duty</c:v>
                  </c:pt>
                  <c:pt idx="8">
                    <c:v>Public Safety Van</c:v>
                  </c:pt>
                  <c:pt idx="9">
                    <c:v>Public Safety Heavy Duty</c:v>
                  </c:pt>
                </c:lvl>
                <c:lvl>
                  <c:pt idx="0">
                    <c:v>General Services</c:v>
                  </c:pt>
                </c:lvl>
              </c:multiLvlStrCache>
            </c:multiLvlStrRef>
          </c:cat>
          <c:val>
            <c:numRef>
              <c:f>Pivot2!$B$4:$B$15</c:f>
              <c:numCache>
                <c:formatCode>General</c:formatCode>
                <c:ptCount val="10"/>
                <c:pt idx="0">
                  <c:v>48</c:v>
                </c:pt>
                <c:pt idx="1">
                  <c:v>45</c:v>
                </c:pt>
                <c:pt idx="2">
                  <c:v>42</c:v>
                </c:pt>
                <c:pt idx="3">
                  <c:v>31</c:v>
                </c:pt>
                <c:pt idx="4">
                  <c:v>21</c:v>
                </c:pt>
                <c:pt idx="5">
                  <c:v>5</c:v>
                </c:pt>
                <c:pt idx="6">
                  <c:v>5</c:v>
                </c:pt>
                <c:pt idx="7">
                  <c:v>3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F1-46A7-98DC-C37D0DD577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777539264"/>
        <c:axId val="1777540224"/>
      </c:barChart>
      <c:catAx>
        <c:axId val="1777539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7540224"/>
        <c:crosses val="autoZero"/>
        <c:auto val="1"/>
        <c:lblAlgn val="ctr"/>
        <c:lblOffset val="100"/>
        <c:noMultiLvlLbl val="1"/>
      </c:catAx>
      <c:valAx>
        <c:axId val="177754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7539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[Montgomery_Fleet_Equipment_Inventory_FA_PART_1_START.xlsx]Pivot 3!PivotTable3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1 -Sum</a:t>
            </a:r>
            <a:r>
              <a:rPr lang="en-US" baseline="0"/>
              <a:t> of Equipment Count by Equipment Class and Department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3'!$B$3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'Pivot 3'!$A$4:$A$12</c:f>
              <c:multiLvlStrCache>
                <c:ptCount val="7"/>
                <c:lvl>
                  <c:pt idx="0">
                    <c:v>Health and Human Services</c:v>
                  </c:pt>
                  <c:pt idx="1">
                    <c:v>General Services</c:v>
                  </c:pt>
                  <c:pt idx="2">
                    <c:v>Environmental Protection</c:v>
                  </c:pt>
                  <c:pt idx="3">
                    <c:v>Correction and Rehabilitation</c:v>
                  </c:pt>
                  <c:pt idx="4">
                    <c:v>County Executives Office</c:v>
                  </c:pt>
                  <c:pt idx="5">
                    <c:v>Community Use of Public Facilities</c:v>
                  </c:pt>
                  <c:pt idx="6">
                    <c:v>Fire and Rescue</c:v>
                  </c:pt>
                </c:lvl>
                <c:lvl>
                  <c:pt idx="0">
                    <c:v>Sedan</c:v>
                  </c:pt>
                </c:lvl>
              </c:multiLvlStrCache>
            </c:multiLvlStrRef>
          </c:cat>
          <c:val>
            <c:numRef>
              <c:f>'Pivot 3'!$B$4:$B$12</c:f>
              <c:numCache>
                <c:formatCode>General</c:formatCode>
                <c:ptCount val="7"/>
                <c:pt idx="0">
                  <c:v>75</c:v>
                </c:pt>
                <c:pt idx="1">
                  <c:v>31</c:v>
                </c:pt>
                <c:pt idx="2">
                  <c:v>15</c:v>
                </c:pt>
                <c:pt idx="3">
                  <c:v>10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2C-4E76-89DE-E724648BAE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935294272"/>
        <c:axId val="1935300512"/>
      </c:barChart>
      <c:catAx>
        <c:axId val="1935294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5300512"/>
        <c:crosses val="autoZero"/>
        <c:auto val="1"/>
        <c:lblAlgn val="ctr"/>
        <c:lblOffset val="100"/>
        <c:noMultiLvlLbl val="0"/>
      </c:catAx>
      <c:valAx>
        <c:axId val="1935300512"/>
        <c:scaling>
          <c:orientation val="minMax"/>
          <c:max val="21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5294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582778589999517"/>
          <c:y val="0.38013293114480096"/>
          <c:w val="0.17165465650441197"/>
          <c:h val="0.199932881524137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</xdr:colOff>
      <xdr:row>2</xdr:row>
      <xdr:rowOff>3810</xdr:rowOff>
    </xdr:from>
    <xdr:to>
      <xdr:col>13</xdr:col>
      <xdr:colOff>594360</xdr:colOff>
      <xdr:row>28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2564A6-602F-49A6-45FC-A68466FFD5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601978</xdr:colOff>
      <xdr:row>1</xdr:row>
      <xdr:rowOff>179069</xdr:rowOff>
    </xdr:from>
    <xdr:to>
      <xdr:col>15</xdr:col>
      <xdr:colOff>222250</xdr:colOff>
      <xdr:row>24</xdr:row>
      <xdr:rowOff>31749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FBFE04-DE9E-A8A3-6A1B-7A4B766D14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337458</xdr:colOff>
      <xdr:row>1</xdr:row>
      <xdr:rowOff>156210</xdr:rowOff>
    </xdr:from>
    <xdr:to>
      <xdr:col>12</xdr:col>
      <xdr:colOff>55562</xdr:colOff>
      <xdr:row>22</xdr:row>
      <xdr:rowOff>15875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DE4397-EA52-5828-7D26-D958757D6B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anh Nhan Pham Le" refreshedDate="45459.610493518521" createdVersion="8" refreshedVersion="8" minRefreshableVersion="3" recordCount="52" xr:uid="{A5CFE275-1008-4851-B7C1-8B3A23202EE3}">
  <cacheSource type="worksheet">
    <worksheetSource name="Table1"/>
  </cacheSource>
  <cacheFields count="3">
    <cacheField name="Department" numFmtId="0">
      <sharedItems count="12">
        <s v="Board of Elections"/>
        <s v="Circuit Court"/>
        <s v="Community Engagement Cluster"/>
        <s v="Community Use of Public Facilities"/>
        <s v="Consumer Protection"/>
        <s v="Correction and Rehabilitation"/>
        <s v="County Executives Office"/>
        <s v="Economic Development"/>
        <s v="Environmental Protection"/>
        <s v="Fire and Rescue"/>
        <s v="General Services"/>
        <s v="Health and Human Services"/>
      </sharedItems>
    </cacheField>
    <cacheField name="Equipment Class" numFmtId="0">
      <sharedItems count="15">
        <s v="Van"/>
        <s v="Off Road Vehicle Equipment"/>
        <s v="SUV"/>
        <s v="Pick Up Trucks"/>
        <s v="Sedan"/>
        <s v="Public Safety Sedan"/>
        <s v="Public Safety SUV"/>
        <s v="CUV"/>
        <s v="Medium Duty"/>
        <s v="Public Safety Pick Up Trucks"/>
        <s v="Public Safety Van"/>
        <s v="Public Safety CUV"/>
        <s v="Public Safety Heavy Duty"/>
        <s v="Heavy Duty"/>
        <s v="Transit Bus"/>
      </sharedItems>
    </cacheField>
    <cacheField name="Equipment Count" numFmtId="0">
      <sharedItems containsSemiMixedTypes="0" containsString="0" containsNumber="1" containsInteger="1" minValue="1" maxValue="7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">
  <r>
    <x v="0"/>
    <x v="0"/>
    <n v="1"/>
  </r>
  <r>
    <x v="0"/>
    <x v="1"/>
    <n v="2"/>
  </r>
  <r>
    <x v="1"/>
    <x v="2"/>
    <n v="1"/>
  </r>
  <r>
    <x v="2"/>
    <x v="3"/>
    <n v="8"/>
  </r>
  <r>
    <x v="2"/>
    <x v="1"/>
    <n v="7"/>
  </r>
  <r>
    <x v="2"/>
    <x v="2"/>
    <n v="2"/>
  </r>
  <r>
    <x v="3"/>
    <x v="4"/>
    <n v="1"/>
  </r>
  <r>
    <x v="4"/>
    <x v="4"/>
    <n v="1"/>
  </r>
  <r>
    <x v="5"/>
    <x v="1"/>
    <n v="3"/>
  </r>
  <r>
    <x v="5"/>
    <x v="5"/>
    <n v="1"/>
  </r>
  <r>
    <x v="5"/>
    <x v="6"/>
    <n v="2"/>
  </r>
  <r>
    <x v="5"/>
    <x v="2"/>
    <n v="3"/>
  </r>
  <r>
    <x v="5"/>
    <x v="3"/>
    <n v="1"/>
  </r>
  <r>
    <x v="5"/>
    <x v="0"/>
    <n v="8"/>
  </r>
  <r>
    <x v="5"/>
    <x v="4"/>
    <n v="10"/>
  </r>
  <r>
    <x v="5"/>
    <x v="7"/>
    <n v="1"/>
  </r>
  <r>
    <x v="6"/>
    <x v="4"/>
    <n v="2"/>
  </r>
  <r>
    <x v="6"/>
    <x v="6"/>
    <n v="3"/>
  </r>
  <r>
    <x v="7"/>
    <x v="2"/>
    <n v="1"/>
  </r>
  <r>
    <x v="8"/>
    <x v="2"/>
    <n v="18"/>
  </r>
  <r>
    <x v="8"/>
    <x v="4"/>
    <n v="15"/>
  </r>
  <r>
    <x v="8"/>
    <x v="0"/>
    <n v="3"/>
  </r>
  <r>
    <x v="8"/>
    <x v="7"/>
    <n v="1"/>
  </r>
  <r>
    <x v="8"/>
    <x v="8"/>
    <n v="2"/>
  </r>
  <r>
    <x v="8"/>
    <x v="3"/>
    <n v="33"/>
  </r>
  <r>
    <x v="9"/>
    <x v="6"/>
    <n v="27"/>
  </r>
  <r>
    <x v="9"/>
    <x v="9"/>
    <n v="12"/>
  </r>
  <r>
    <x v="9"/>
    <x v="5"/>
    <n v="18"/>
  </r>
  <r>
    <x v="9"/>
    <x v="10"/>
    <n v="11"/>
  </r>
  <r>
    <x v="9"/>
    <x v="2"/>
    <n v="6"/>
  </r>
  <r>
    <x v="9"/>
    <x v="0"/>
    <n v="4"/>
  </r>
  <r>
    <x v="9"/>
    <x v="1"/>
    <n v="2"/>
  </r>
  <r>
    <x v="9"/>
    <x v="3"/>
    <n v="12"/>
  </r>
  <r>
    <x v="9"/>
    <x v="4"/>
    <n v="1"/>
  </r>
  <r>
    <x v="9"/>
    <x v="11"/>
    <n v="4"/>
  </r>
  <r>
    <x v="9"/>
    <x v="12"/>
    <n v="1"/>
  </r>
  <r>
    <x v="9"/>
    <x v="13"/>
    <n v="1"/>
  </r>
  <r>
    <x v="9"/>
    <x v="14"/>
    <n v="1"/>
  </r>
  <r>
    <x v="10"/>
    <x v="10"/>
    <n v="1"/>
  </r>
  <r>
    <x v="10"/>
    <x v="2"/>
    <n v="21"/>
  </r>
  <r>
    <x v="10"/>
    <x v="12"/>
    <n v="1"/>
  </r>
  <r>
    <x v="10"/>
    <x v="1"/>
    <n v="45"/>
  </r>
  <r>
    <x v="10"/>
    <x v="4"/>
    <n v="31"/>
  </r>
  <r>
    <x v="10"/>
    <x v="8"/>
    <n v="3"/>
  </r>
  <r>
    <x v="10"/>
    <x v="0"/>
    <n v="42"/>
  </r>
  <r>
    <x v="10"/>
    <x v="7"/>
    <n v="5"/>
  </r>
  <r>
    <x v="10"/>
    <x v="13"/>
    <n v="5"/>
  </r>
  <r>
    <x v="10"/>
    <x v="3"/>
    <n v="48"/>
  </r>
  <r>
    <x v="11"/>
    <x v="7"/>
    <n v="5"/>
  </r>
  <r>
    <x v="11"/>
    <x v="0"/>
    <n v="15"/>
  </r>
  <r>
    <x v="11"/>
    <x v="6"/>
    <n v="1"/>
  </r>
  <r>
    <x v="11"/>
    <x v="4"/>
    <n v="7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8FE421-E2D9-4278-A29D-F9A2DFCC366A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B16" firstHeaderRow="1" firstDataRow="1" firstDataCol="1"/>
  <pivotFields count="3">
    <pivotField axis="axisRow" showAll="0" sortType="de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</pivotFields>
  <rowFields count="1">
    <field x="0"/>
  </rowFields>
  <rowItems count="13">
    <i>
      <x v="10"/>
    </i>
    <i>
      <x v="9"/>
    </i>
    <i>
      <x v="11"/>
    </i>
    <i>
      <x v="8"/>
    </i>
    <i>
      <x v="5"/>
    </i>
    <i>
      <x v="2"/>
    </i>
    <i>
      <x v="6"/>
    </i>
    <i>
      <x/>
    </i>
    <i>
      <x v="3"/>
    </i>
    <i>
      <x v="4"/>
    </i>
    <i>
      <x v="7"/>
    </i>
    <i>
      <x v="1"/>
    </i>
    <i t="grand">
      <x/>
    </i>
  </rowItems>
  <colItems count="1">
    <i/>
  </colItems>
  <dataFields count="1">
    <dataField name="Sum of Equipment Count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6B58D6-7CD5-4CA3-A6EA-5C461F6366AF}" name="PivotTable2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15" firstHeaderRow="1" firstDataRow="1" firstDataCol="1"/>
  <pivotFields count="3">
    <pivotField axis="axisRow" showAll="0" measureFilter="1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 sortType="descending">
      <items count="16">
        <item x="7"/>
        <item x="13"/>
        <item x="8"/>
        <item x="1"/>
        <item x="3"/>
        <item x="11"/>
        <item x="12"/>
        <item x="9"/>
        <item x="5"/>
        <item x="6"/>
        <item x="10"/>
        <item x="4"/>
        <item x="2"/>
        <item x="14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2">
    <field x="0"/>
    <field x="1"/>
  </rowFields>
  <rowItems count="12">
    <i>
      <x v="10"/>
    </i>
    <i r="1">
      <x v="4"/>
    </i>
    <i r="1">
      <x v="3"/>
    </i>
    <i r="1">
      <x v="14"/>
    </i>
    <i r="1">
      <x v="11"/>
    </i>
    <i r="1">
      <x v="12"/>
    </i>
    <i r="1">
      <x v="1"/>
    </i>
    <i r="1">
      <x/>
    </i>
    <i r="1">
      <x v="2"/>
    </i>
    <i r="1">
      <x v="10"/>
    </i>
    <i r="1">
      <x v="6"/>
    </i>
    <i t="grand">
      <x/>
    </i>
  </rowItems>
  <colItems count="1">
    <i/>
  </colItems>
  <dataFields count="1">
    <dataField name="Sum of Equipment Count" fld="2" baseField="1" baseItem="11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2" iMeasureFld="0">
      <autoFilter ref="A1">
        <filterColumn colId="0">
          <top10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37891F-D0B1-4E58-8EAF-548FCFE7062D}" name="PivotTable3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12" firstHeaderRow="1" firstDataRow="1" firstDataCol="1"/>
  <pivotFields count="3">
    <pivotField axis="axisRow" showAll="0" sortType="descending">
      <items count="13">
        <item x="0"/>
        <item x="1"/>
        <item x="2"/>
        <item x="3"/>
        <item h="1"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measureFilter="1">
      <items count="16">
        <item x="7"/>
        <item x="13"/>
        <item x="8"/>
        <item x="1"/>
        <item x="3"/>
        <item x="11"/>
        <item x="12"/>
        <item x="9"/>
        <item x="5"/>
        <item x="6"/>
        <item x="10"/>
        <item x="4"/>
        <item x="2"/>
        <item x="14"/>
        <item x="0"/>
        <item t="default"/>
      </items>
    </pivotField>
    <pivotField dataField="1" showAll="0"/>
  </pivotFields>
  <rowFields count="2">
    <field x="1"/>
    <field x="0"/>
  </rowFields>
  <rowItems count="9">
    <i>
      <x v="11"/>
    </i>
    <i r="1">
      <x v="11"/>
    </i>
    <i r="1">
      <x v="10"/>
    </i>
    <i r="1">
      <x v="8"/>
    </i>
    <i r="1">
      <x v="5"/>
    </i>
    <i r="1">
      <x v="6"/>
    </i>
    <i r="1">
      <x v="3"/>
    </i>
    <i r="1">
      <x v="9"/>
    </i>
    <i t="grand">
      <x/>
    </i>
  </rowItems>
  <colItems count="1">
    <i/>
  </colItems>
  <dataFields count="1">
    <dataField name="Sum of Equipment Count" fld="2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C56848-2BAE-401A-8297-E20F7CC56D97}" name="Table1" displayName="Table1" ref="A1:C54" totalsRowCount="1" headerRowDxfId="0" totalsRowCellStyle="Output">
  <tableColumns count="3">
    <tableColumn id="1" xr3:uid="{ACE4BB9E-9CA0-43F9-A882-FD0EF3EB15D1}" name="Department" totalsRowCellStyle="Output"/>
    <tableColumn id="2" xr3:uid="{9ED96C21-9B16-4042-9D22-9B80A82E3EF2}" name="Equipment Class" totalsRowLabel="SUM" totalsRowCellStyle="Output"/>
    <tableColumn id="3" xr3:uid="{B1073EE5-D53A-4E13-95EC-F3CAFB32C391}" name="Equipment Count" totalsRowFunction="custom" totalsRowCellStyle="Output">
      <totalsRowFormula>SUM($C$2:$C$53)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42137-35C3-4C81-A508-F51D7FF4F763}">
  <dimension ref="A3:B16"/>
  <sheetViews>
    <sheetView tabSelected="1" topLeftCell="A2" workbookViewId="0">
      <selection activeCell="E34" sqref="E34"/>
    </sheetView>
  </sheetViews>
  <sheetFormatPr defaultRowHeight="14.4" x14ac:dyDescent="0.3"/>
  <cols>
    <col min="1" max="1" width="28.77734375" bestFit="1" customWidth="1"/>
    <col min="2" max="2" width="21.6640625" bestFit="1" customWidth="1"/>
  </cols>
  <sheetData>
    <row r="3" spans="1:2" x14ac:dyDescent="0.3">
      <c r="A3" s="3" t="s">
        <v>35</v>
      </c>
      <c r="B3" t="s">
        <v>37</v>
      </c>
    </row>
    <row r="4" spans="1:2" x14ac:dyDescent="0.3">
      <c r="A4" s="4" t="s">
        <v>28</v>
      </c>
      <c r="B4" s="5">
        <v>202</v>
      </c>
    </row>
    <row r="5" spans="1:2" x14ac:dyDescent="0.3">
      <c r="A5" s="4" t="s">
        <v>27</v>
      </c>
      <c r="B5" s="5">
        <v>100</v>
      </c>
    </row>
    <row r="6" spans="1:2" x14ac:dyDescent="0.3">
      <c r="A6" s="4" t="s">
        <v>29</v>
      </c>
      <c r="B6" s="5">
        <v>96</v>
      </c>
    </row>
    <row r="7" spans="1:2" x14ac:dyDescent="0.3">
      <c r="A7" s="4" t="s">
        <v>26</v>
      </c>
      <c r="B7" s="5">
        <v>72</v>
      </c>
    </row>
    <row r="8" spans="1:2" x14ac:dyDescent="0.3">
      <c r="A8" s="4" t="s">
        <v>23</v>
      </c>
      <c r="B8" s="5">
        <v>29</v>
      </c>
    </row>
    <row r="9" spans="1:2" x14ac:dyDescent="0.3">
      <c r="A9" s="4" t="s">
        <v>20</v>
      </c>
      <c r="B9" s="5">
        <v>17</v>
      </c>
    </row>
    <row r="10" spans="1:2" x14ac:dyDescent="0.3">
      <c r="A10" s="4" t="s">
        <v>24</v>
      </c>
      <c r="B10" s="5">
        <v>5</v>
      </c>
    </row>
    <row r="11" spans="1:2" x14ac:dyDescent="0.3">
      <c r="A11" s="4" t="s">
        <v>18</v>
      </c>
      <c r="B11" s="5">
        <v>3</v>
      </c>
    </row>
    <row r="12" spans="1:2" x14ac:dyDescent="0.3">
      <c r="A12" s="4" t="s">
        <v>21</v>
      </c>
      <c r="B12" s="5">
        <v>1</v>
      </c>
    </row>
    <row r="13" spans="1:2" x14ac:dyDescent="0.3">
      <c r="A13" s="4" t="s">
        <v>22</v>
      </c>
      <c r="B13" s="5">
        <v>1</v>
      </c>
    </row>
    <row r="14" spans="1:2" x14ac:dyDescent="0.3">
      <c r="A14" s="4" t="s">
        <v>25</v>
      </c>
      <c r="B14" s="5">
        <v>1</v>
      </c>
    </row>
    <row r="15" spans="1:2" x14ac:dyDescent="0.3">
      <c r="A15" s="4" t="s">
        <v>19</v>
      </c>
      <c r="B15" s="5">
        <v>1</v>
      </c>
    </row>
    <row r="16" spans="1:2" x14ac:dyDescent="0.3">
      <c r="A16" s="4" t="s">
        <v>36</v>
      </c>
      <c r="B16" s="5">
        <v>528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902B-7466-421D-A617-76AAD6496D25}">
  <dimension ref="A3:B15"/>
  <sheetViews>
    <sheetView topLeftCell="A2" zoomScale="96" zoomScaleNormal="96" workbookViewId="0">
      <selection activeCell="E29" sqref="E29"/>
    </sheetView>
  </sheetViews>
  <sheetFormatPr defaultRowHeight="14.4" x14ac:dyDescent="0.3"/>
  <cols>
    <col min="1" max="1" width="27.109375" bestFit="1" customWidth="1"/>
    <col min="2" max="2" width="22.33203125" bestFit="1" customWidth="1"/>
  </cols>
  <sheetData>
    <row r="3" spans="1:2" x14ac:dyDescent="0.3">
      <c r="A3" s="3" t="s">
        <v>35</v>
      </c>
      <c r="B3" t="s">
        <v>37</v>
      </c>
    </row>
    <row r="4" spans="1:2" x14ac:dyDescent="0.3">
      <c r="A4" s="4" t="s">
        <v>28</v>
      </c>
      <c r="B4" s="5">
        <v>202</v>
      </c>
    </row>
    <row r="5" spans="1:2" x14ac:dyDescent="0.3">
      <c r="A5" s="6" t="s">
        <v>6</v>
      </c>
      <c r="B5" s="5">
        <v>48</v>
      </c>
    </row>
    <row r="6" spans="1:2" x14ac:dyDescent="0.3">
      <c r="A6" s="6" t="s">
        <v>17</v>
      </c>
      <c r="B6" s="5">
        <v>45</v>
      </c>
    </row>
    <row r="7" spans="1:2" x14ac:dyDescent="0.3">
      <c r="A7" s="6" t="s">
        <v>3</v>
      </c>
      <c r="B7" s="5">
        <v>42</v>
      </c>
    </row>
    <row r="8" spans="1:2" x14ac:dyDescent="0.3">
      <c r="A8" s="6" t="s">
        <v>5</v>
      </c>
      <c r="B8" s="5">
        <v>31</v>
      </c>
    </row>
    <row r="9" spans="1:2" x14ac:dyDescent="0.3">
      <c r="A9" s="6" t="s">
        <v>4</v>
      </c>
      <c r="B9" s="5">
        <v>21</v>
      </c>
    </row>
    <row r="10" spans="1:2" x14ac:dyDescent="0.3">
      <c r="A10" s="6" t="s">
        <v>15</v>
      </c>
      <c r="B10" s="5">
        <v>5</v>
      </c>
    </row>
    <row r="11" spans="1:2" x14ac:dyDescent="0.3">
      <c r="A11" s="6" t="s">
        <v>7</v>
      </c>
      <c r="B11" s="5">
        <v>5</v>
      </c>
    </row>
    <row r="12" spans="1:2" x14ac:dyDescent="0.3">
      <c r="A12" s="6" t="s">
        <v>9</v>
      </c>
      <c r="B12" s="5">
        <v>3</v>
      </c>
    </row>
    <row r="13" spans="1:2" x14ac:dyDescent="0.3">
      <c r="A13" s="6" t="s">
        <v>12</v>
      </c>
      <c r="B13" s="5">
        <v>1</v>
      </c>
    </row>
    <row r="14" spans="1:2" x14ac:dyDescent="0.3">
      <c r="A14" s="6" t="s">
        <v>14</v>
      </c>
      <c r="B14" s="5">
        <v>1</v>
      </c>
    </row>
    <row r="15" spans="1:2" x14ac:dyDescent="0.3">
      <c r="A15" s="4" t="s">
        <v>36</v>
      </c>
      <c r="B15" s="5">
        <v>202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A6004-AA1E-4756-AE7C-09323582537D}">
  <dimension ref="A3:B12"/>
  <sheetViews>
    <sheetView zoomScale="96" zoomScaleNormal="96" workbookViewId="0">
      <selection activeCell="B26" sqref="B26"/>
    </sheetView>
  </sheetViews>
  <sheetFormatPr defaultRowHeight="14.4" x14ac:dyDescent="0.3"/>
  <cols>
    <col min="1" max="1" width="32.5546875" bestFit="1" customWidth="1"/>
    <col min="2" max="2" width="22.44140625" bestFit="1" customWidth="1"/>
    <col min="3" max="3" width="23.44140625" bestFit="1" customWidth="1"/>
  </cols>
  <sheetData>
    <row r="3" spans="1:2" x14ac:dyDescent="0.3">
      <c r="A3" s="3" t="s">
        <v>35</v>
      </c>
      <c r="B3" t="s">
        <v>37</v>
      </c>
    </row>
    <row r="4" spans="1:2" x14ac:dyDescent="0.3">
      <c r="A4" s="4" t="s">
        <v>5</v>
      </c>
      <c r="B4" s="5">
        <v>135</v>
      </c>
    </row>
    <row r="5" spans="1:2" x14ac:dyDescent="0.3">
      <c r="A5" s="6" t="s">
        <v>29</v>
      </c>
      <c r="B5" s="5">
        <v>75</v>
      </c>
    </row>
    <row r="6" spans="1:2" x14ac:dyDescent="0.3">
      <c r="A6" s="6" t="s">
        <v>28</v>
      </c>
      <c r="B6" s="5">
        <v>31</v>
      </c>
    </row>
    <row r="7" spans="1:2" x14ac:dyDescent="0.3">
      <c r="A7" s="6" t="s">
        <v>26</v>
      </c>
      <c r="B7" s="5">
        <v>15</v>
      </c>
    </row>
    <row r="8" spans="1:2" x14ac:dyDescent="0.3">
      <c r="A8" s="6" t="s">
        <v>23</v>
      </c>
      <c r="B8" s="5">
        <v>10</v>
      </c>
    </row>
    <row r="9" spans="1:2" x14ac:dyDescent="0.3">
      <c r="A9" s="6" t="s">
        <v>24</v>
      </c>
      <c r="B9" s="5">
        <v>2</v>
      </c>
    </row>
    <row r="10" spans="1:2" x14ac:dyDescent="0.3">
      <c r="A10" s="6" t="s">
        <v>21</v>
      </c>
      <c r="B10" s="5">
        <v>1</v>
      </c>
    </row>
    <row r="11" spans="1:2" x14ac:dyDescent="0.3">
      <c r="A11" s="6" t="s">
        <v>27</v>
      </c>
      <c r="B11" s="5">
        <v>1</v>
      </c>
    </row>
    <row r="12" spans="1:2" x14ac:dyDescent="0.3">
      <c r="A12" s="4" t="s">
        <v>36</v>
      </c>
      <c r="B12" s="5">
        <v>135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71721-BCDF-4CA8-B9B0-415650C93719}">
  <dimension ref="A1:C58"/>
  <sheetViews>
    <sheetView topLeftCell="A2" workbookViewId="0">
      <selection activeCell="B39" sqref="B39"/>
    </sheetView>
  </sheetViews>
  <sheetFormatPr defaultRowHeight="14.4" x14ac:dyDescent="0.3"/>
  <cols>
    <col min="1" max="1" width="28.77734375" bestFit="1" customWidth="1"/>
    <col min="2" max="2" width="23.5546875" bestFit="1" customWidth="1"/>
    <col min="3" max="3" width="17.218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18</v>
      </c>
      <c r="B2" t="s">
        <v>3</v>
      </c>
      <c r="C2">
        <v>1</v>
      </c>
    </row>
    <row r="3" spans="1:3" x14ac:dyDescent="0.3">
      <c r="A3" t="s">
        <v>18</v>
      </c>
      <c r="B3" t="s">
        <v>17</v>
      </c>
      <c r="C3">
        <v>2</v>
      </c>
    </row>
    <row r="4" spans="1:3" x14ac:dyDescent="0.3">
      <c r="A4" t="s">
        <v>19</v>
      </c>
      <c r="B4" t="s">
        <v>4</v>
      </c>
      <c r="C4">
        <v>1</v>
      </c>
    </row>
    <row r="5" spans="1:3" x14ac:dyDescent="0.3">
      <c r="A5" t="s">
        <v>20</v>
      </c>
      <c r="B5" t="s">
        <v>6</v>
      </c>
      <c r="C5">
        <v>8</v>
      </c>
    </row>
    <row r="6" spans="1:3" x14ac:dyDescent="0.3">
      <c r="A6" t="s">
        <v>20</v>
      </c>
      <c r="B6" t="s">
        <v>17</v>
      </c>
      <c r="C6">
        <v>7</v>
      </c>
    </row>
    <row r="7" spans="1:3" x14ac:dyDescent="0.3">
      <c r="A7" t="s">
        <v>20</v>
      </c>
      <c r="B7" t="s">
        <v>4</v>
      </c>
      <c r="C7">
        <v>2</v>
      </c>
    </row>
    <row r="8" spans="1:3" x14ac:dyDescent="0.3">
      <c r="A8" t="s">
        <v>21</v>
      </c>
      <c r="B8" t="s">
        <v>5</v>
      </c>
      <c r="C8">
        <v>1</v>
      </c>
    </row>
    <row r="9" spans="1:3" x14ac:dyDescent="0.3">
      <c r="A9" t="s">
        <v>22</v>
      </c>
      <c r="B9" t="s">
        <v>5</v>
      </c>
      <c r="C9">
        <v>1</v>
      </c>
    </row>
    <row r="10" spans="1:3" x14ac:dyDescent="0.3">
      <c r="A10" t="s">
        <v>23</v>
      </c>
      <c r="B10" t="s">
        <v>17</v>
      </c>
      <c r="C10">
        <v>3</v>
      </c>
    </row>
    <row r="11" spans="1:3" x14ac:dyDescent="0.3">
      <c r="A11" t="s">
        <v>23</v>
      </c>
      <c r="B11" t="s">
        <v>11</v>
      </c>
      <c r="C11">
        <v>1</v>
      </c>
    </row>
    <row r="12" spans="1:3" x14ac:dyDescent="0.3">
      <c r="A12" t="s">
        <v>23</v>
      </c>
      <c r="B12" t="s">
        <v>8</v>
      </c>
      <c r="C12">
        <v>2</v>
      </c>
    </row>
    <row r="13" spans="1:3" x14ac:dyDescent="0.3">
      <c r="A13" t="s">
        <v>23</v>
      </c>
      <c r="B13" t="s">
        <v>4</v>
      </c>
      <c r="C13">
        <v>3</v>
      </c>
    </row>
    <row r="14" spans="1:3" x14ac:dyDescent="0.3">
      <c r="A14" t="s">
        <v>23</v>
      </c>
      <c r="B14" t="s">
        <v>6</v>
      </c>
      <c r="C14">
        <v>1</v>
      </c>
    </row>
    <row r="15" spans="1:3" x14ac:dyDescent="0.3">
      <c r="A15" t="s">
        <v>23</v>
      </c>
      <c r="B15" t="s">
        <v>3</v>
      </c>
      <c r="C15">
        <v>8</v>
      </c>
    </row>
    <row r="16" spans="1:3" x14ac:dyDescent="0.3">
      <c r="A16" t="s">
        <v>23</v>
      </c>
      <c r="B16" t="s">
        <v>5</v>
      </c>
      <c r="C16">
        <v>10</v>
      </c>
    </row>
    <row r="17" spans="1:3" x14ac:dyDescent="0.3">
      <c r="A17" t="s">
        <v>23</v>
      </c>
      <c r="B17" t="s">
        <v>7</v>
      </c>
      <c r="C17">
        <v>1</v>
      </c>
    </row>
    <row r="18" spans="1:3" x14ac:dyDescent="0.3">
      <c r="A18" t="s">
        <v>24</v>
      </c>
      <c r="B18" t="s">
        <v>5</v>
      </c>
      <c r="C18">
        <v>2</v>
      </c>
    </row>
    <row r="19" spans="1:3" x14ac:dyDescent="0.3">
      <c r="A19" t="s">
        <v>24</v>
      </c>
      <c r="B19" t="s">
        <v>8</v>
      </c>
      <c r="C19">
        <v>3</v>
      </c>
    </row>
    <row r="20" spans="1:3" x14ac:dyDescent="0.3">
      <c r="A20" t="s">
        <v>25</v>
      </c>
      <c r="B20" t="s">
        <v>4</v>
      </c>
      <c r="C20">
        <v>1</v>
      </c>
    </row>
    <row r="21" spans="1:3" x14ac:dyDescent="0.3">
      <c r="A21" t="s">
        <v>26</v>
      </c>
      <c r="B21" t="s">
        <v>4</v>
      </c>
      <c r="C21">
        <v>18</v>
      </c>
    </row>
    <row r="22" spans="1:3" x14ac:dyDescent="0.3">
      <c r="A22" t="s">
        <v>26</v>
      </c>
      <c r="B22" t="s">
        <v>5</v>
      </c>
      <c r="C22">
        <v>15</v>
      </c>
    </row>
    <row r="23" spans="1:3" x14ac:dyDescent="0.3">
      <c r="A23" t="s">
        <v>26</v>
      </c>
      <c r="B23" t="s">
        <v>3</v>
      </c>
      <c r="C23">
        <v>3</v>
      </c>
    </row>
    <row r="24" spans="1:3" x14ac:dyDescent="0.3">
      <c r="A24" t="s">
        <v>26</v>
      </c>
      <c r="B24" t="s">
        <v>7</v>
      </c>
      <c r="C24">
        <v>1</v>
      </c>
    </row>
    <row r="25" spans="1:3" x14ac:dyDescent="0.3">
      <c r="A25" t="s">
        <v>26</v>
      </c>
      <c r="B25" t="s">
        <v>9</v>
      </c>
      <c r="C25">
        <v>2</v>
      </c>
    </row>
    <row r="26" spans="1:3" x14ac:dyDescent="0.3">
      <c r="A26" t="s">
        <v>26</v>
      </c>
      <c r="B26" t="s">
        <v>6</v>
      </c>
      <c r="C26">
        <v>33</v>
      </c>
    </row>
    <row r="27" spans="1:3" x14ac:dyDescent="0.3">
      <c r="A27" t="s">
        <v>27</v>
      </c>
      <c r="B27" t="s">
        <v>8</v>
      </c>
      <c r="C27">
        <v>27</v>
      </c>
    </row>
    <row r="28" spans="1:3" x14ac:dyDescent="0.3">
      <c r="A28" t="s">
        <v>27</v>
      </c>
      <c r="B28" t="s">
        <v>10</v>
      </c>
      <c r="C28">
        <v>12</v>
      </c>
    </row>
    <row r="29" spans="1:3" x14ac:dyDescent="0.3">
      <c r="A29" t="s">
        <v>27</v>
      </c>
      <c r="B29" t="s">
        <v>11</v>
      </c>
      <c r="C29">
        <v>18</v>
      </c>
    </row>
    <row r="30" spans="1:3" x14ac:dyDescent="0.3">
      <c r="A30" t="s">
        <v>27</v>
      </c>
      <c r="B30" t="s">
        <v>12</v>
      </c>
      <c r="C30">
        <v>11</v>
      </c>
    </row>
    <row r="31" spans="1:3" x14ac:dyDescent="0.3">
      <c r="A31" t="s">
        <v>27</v>
      </c>
      <c r="B31" t="s">
        <v>4</v>
      </c>
      <c r="C31">
        <v>6</v>
      </c>
    </row>
    <row r="32" spans="1:3" x14ac:dyDescent="0.3">
      <c r="A32" t="s">
        <v>27</v>
      </c>
      <c r="B32" t="s">
        <v>3</v>
      </c>
      <c r="C32">
        <v>4</v>
      </c>
    </row>
    <row r="33" spans="1:3" x14ac:dyDescent="0.3">
      <c r="A33" t="s">
        <v>27</v>
      </c>
      <c r="B33" t="s">
        <v>17</v>
      </c>
      <c r="C33">
        <v>2</v>
      </c>
    </row>
    <row r="34" spans="1:3" x14ac:dyDescent="0.3">
      <c r="A34" t="s">
        <v>27</v>
      </c>
      <c r="B34" t="s">
        <v>6</v>
      </c>
      <c r="C34">
        <v>12</v>
      </c>
    </row>
    <row r="35" spans="1:3" x14ac:dyDescent="0.3">
      <c r="A35" t="s">
        <v>27</v>
      </c>
      <c r="B35" t="s">
        <v>5</v>
      </c>
      <c r="C35">
        <v>1</v>
      </c>
    </row>
    <row r="36" spans="1:3" x14ac:dyDescent="0.3">
      <c r="A36" t="s">
        <v>27</v>
      </c>
      <c r="B36" t="s">
        <v>13</v>
      </c>
      <c r="C36">
        <v>4</v>
      </c>
    </row>
    <row r="37" spans="1:3" x14ac:dyDescent="0.3">
      <c r="A37" t="s">
        <v>27</v>
      </c>
      <c r="B37" t="s">
        <v>14</v>
      </c>
      <c r="C37">
        <v>1</v>
      </c>
    </row>
    <row r="38" spans="1:3" x14ac:dyDescent="0.3">
      <c r="A38" t="s">
        <v>27</v>
      </c>
      <c r="B38" t="s">
        <v>15</v>
      </c>
      <c r="C38">
        <v>1</v>
      </c>
    </row>
    <row r="39" spans="1:3" x14ac:dyDescent="0.3">
      <c r="A39" t="s">
        <v>27</v>
      </c>
      <c r="B39" t="s">
        <v>16</v>
      </c>
      <c r="C39">
        <v>1</v>
      </c>
    </row>
    <row r="40" spans="1:3" x14ac:dyDescent="0.3">
      <c r="A40" t="s">
        <v>28</v>
      </c>
      <c r="B40" t="s">
        <v>12</v>
      </c>
      <c r="C40">
        <v>1</v>
      </c>
    </row>
    <row r="41" spans="1:3" x14ac:dyDescent="0.3">
      <c r="A41" t="s">
        <v>28</v>
      </c>
      <c r="B41" t="s">
        <v>4</v>
      </c>
      <c r="C41">
        <v>21</v>
      </c>
    </row>
    <row r="42" spans="1:3" x14ac:dyDescent="0.3">
      <c r="A42" t="s">
        <v>28</v>
      </c>
      <c r="B42" t="s">
        <v>14</v>
      </c>
      <c r="C42">
        <v>1</v>
      </c>
    </row>
    <row r="43" spans="1:3" x14ac:dyDescent="0.3">
      <c r="A43" t="s">
        <v>28</v>
      </c>
      <c r="B43" t="s">
        <v>17</v>
      </c>
      <c r="C43">
        <v>45</v>
      </c>
    </row>
    <row r="44" spans="1:3" x14ac:dyDescent="0.3">
      <c r="A44" t="s">
        <v>28</v>
      </c>
      <c r="B44" t="s">
        <v>5</v>
      </c>
      <c r="C44">
        <v>31</v>
      </c>
    </row>
    <row r="45" spans="1:3" x14ac:dyDescent="0.3">
      <c r="A45" t="s">
        <v>28</v>
      </c>
      <c r="B45" t="s">
        <v>9</v>
      </c>
      <c r="C45">
        <v>3</v>
      </c>
    </row>
    <row r="46" spans="1:3" x14ac:dyDescent="0.3">
      <c r="A46" t="s">
        <v>28</v>
      </c>
      <c r="B46" t="s">
        <v>3</v>
      </c>
      <c r="C46">
        <v>42</v>
      </c>
    </row>
    <row r="47" spans="1:3" x14ac:dyDescent="0.3">
      <c r="A47" t="s">
        <v>28</v>
      </c>
      <c r="B47" t="s">
        <v>7</v>
      </c>
      <c r="C47">
        <v>5</v>
      </c>
    </row>
    <row r="48" spans="1:3" x14ac:dyDescent="0.3">
      <c r="A48" t="s">
        <v>28</v>
      </c>
      <c r="B48" t="s">
        <v>15</v>
      </c>
      <c r="C48">
        <v>5</v>
      </c>
    </row>
    <row r="49" spans="1:3" x14ac:dyDescent="0.3">
      <c r="A49" t="s">
        <v>28</v>
      </c>
      <c r="B49" t="s">
        <v>6</v>
      </c>
      <c r="C49">
        <v>48</v>
      </c>
    </row>
    <row r="50" spans="1:3" x14ac:dyDescent="0.3">
      <c r="A50" t="s">
        <v>29</v>
      </c>
      <c r="B50" t="s">
        <v>7</v>
      </c>
      <c r="C50">
        <v>5</v>
      </c>
    </row>
    <row r="51" spans="1:3" x14ac:dyDescent="0.3">
      <c r="A51" t="s">
        <v>29</v>
      </c>
      <c r="B51" t="s">
        <v>3</v>
      </c>
      <c r="C51">
        <v>15</v>
      </c>
    </row>
    <row r="52" spans="1:3" x14ac:dyDescent="0.3">
      <c r="A52" t="s">
        <v>29</v>
      </c>
      <c r="B52" t="s">
        <v>8</v>
      </c>
      <c r="C52">
        <v>1</v>
      </c>
    </row>
    <row r="53" spans="1:3" x14ac:dyDescent="0.3">
      <c r="A53" t="s">
        <v>29</v>
      </c>
      <c r="B53" t="s">
        <v>5</v>
      </c>
      <c r="C53">
        <v>75</v>
      </c>
    </row>
    <row r="54" spans="1:3" x14ac:dyDescent="0.3">
      <c r="A54" s="2"/>
      <c r="B54" s="2" t="s">
        <v>30</v>
      </c>
      <c r="C54" s="2">
        <f>SUM($C$2:$C$53)</f>
        <v>528</v>
      </c>
    </row>
    <row r="55" spans="1:3" x14ac:dyDescent="0.3">
      <c r="A55" s="2"/>
      <c r="B55" s="2" t="s">
        <v>31</v>
      </c>
      <c r="C55" s="2">
        <f>AVERAGE($C$2:$C$53)</f>
        <v>10.153846153846153</v>
      </c>
    </row>
    <row r="56" spans="1:3" x14ac:dyDescent="0.3">
      <c r="A56" s="2"/>
      <c r="B56" s="2" t="s">
        <v>32</v>
      </c>
      <c r="C56" s="2">
        <f>MIN($C$2:$C$53)</f>
        <v>1</v>
      </c>
    </row>
    <row r="57" spans="1:3" x14ac:dyDescent="0.3">
      <c r="A57" s="2"/>
      <c r="B57" s="2" t="s">
        <v>33</v>
      </c>
      <c r="C57" s="2">
        <f>MAX($C$2:$C$53)</f>
        <v>75</v>
      </c>
    </row>
    <row r="58" spans="1:3" x14ac:dyDescent="0.3">
      <c r="A58" s="2"/>
      <c r="B58" s="2" t="s">
        <v>34</v>
      </c>
      <c r="C58" s="2">
        <f>COUNT($C$2:$C$53)</f>
        <v>52</v>
      </c>
    </row>
  </sheetData>
  <dataConsolidate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Pivot1</vt:lpstr>
      <vt:lpstr>Pivot2</vt:lpstr>
      <vt:lpstr>Pivot 3</vt:lpstr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Nhan Pham Le</dc:creator>
  <cp:lastModifiedBy>Pham Le Thanh Nhan</cp:lastModifiedBy>
  <dcterms:created xsi:type="dcterms:W3CDTF">2024-06-16T06:03:29Z</dcterms:created>
  <dcterms:modified xsi:type="dcterms:W3CDTF">2024-06-16T08:29:53Z</dcterms:modified>
</cp:coreProperties>
</file>