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checkCompatibility="1" autoCompressPictures="0"/>
  <bookViews>
    <workbookView xWindow="28800" yWindow="0" windowWidth="33600" windowHeight="2056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BEEM" localSheetId="0">Sheet1!$A$3:$E$213</definedName>
    <definedName name="BEEM" localSheetId="2">Sheet3!$A$3:$H$213</definedName>
    <definedName name="BEEM" localSheetId="3">Sheet4!$A$3:$H$169</definedName>
    <definedName name="BEEM" localSheetId="4">Sheet5!$A$3:$H$169</definedName>
    <definedName name="BEEM" localSheetId="6">Sheet7!$A$4:$H$170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9" i="5" l="1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L161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L141" i="5"/>
  <c r="L140" i="5"/>
  <c r="M139" i="5"/>
  <c r="L139" i="5"/>
  <c r="M138" i="5"/>
  <c r="L138" i="5"/>
  <c r="M137" i="5"/>
  <c r="L137" i="5"/>
  <c r="M136" i="5"/>
  <c r="L136" i="5"/>
  <c r="L135" i="5"/>
  <c r="L134" i="5"/>
  <c r="L133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L97" i="5"/>
  <c r="L96" i="5"/>
  <c r="L95" i="5"/>
  <c r="M94" i="5"/>
  <c r="L94" i="5"/>
  <c r="M93" i="5"/>
  <c r="L93" i="5"/>
  <c r="M92" i="5"/>
  <c r="L92" i="5"/>
  <c r="M91" i="5"/>
  <c r="L91" i="5"/>
  <c r="L90" i="5"/>
  <c r="L89" i="5"/>
  <c r="L88" i="5"/>
  <c r="L87" i="5"/>
  <c r="L86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L56" i="5"/>
  <c r="L55" i="5"/>
  <c r="L54" i="5"/>
  <c r="L53" i="5"/>
  <c r="L52" i="5"/>
  <c r="L51" i="5"/>
  <c r="L50" i="5"/>
  <c r="L49" i="5"/>
  <c r="L48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L33" i="5"/>
  <c r="L32" i="5"/>
  <c r="L31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AD102" i="4"/>
  <c r="AD95" i="4"/>
  <c r="AE95" i="4"/>
  <c r="AC95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3" i="4"/>
  <c r="X4" i="4"/>
  <c r="Y4" i="4"/>
  <c r="Z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3" i="4"/>
  <c r="Y3" i="4"/>
  <c r="Z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O169" i="4"/>
  <c r="M169" i="4"/>
  <c r="L169" i="4"/>
  <c r="O168" i="4"/>
  <c r="M168" i="4"/>
  <c r="L168" i="4"/>
  <c r="O167" i="4"/>
  <c r="M167" i="4"/>
  <c r="L167" i="4"/>
  <c r="O166" i="4"/>
  <c r="M166" i="4"/>
  <c r="L166" i="4"/>
  <c r="O165" i="4"/>
  <c r="M165" i="4"/>
  <c r="L165" i="4"/>
  <c r="O164" i="4"/>
  <c r="M164" i="4"/>
  <c r="L164" i="4"/>
  <c r="O163" i="4"/>
  <c r="M163" i="4"/>
  <c r="L163" i="4"/>
  <c r="O162" i="4"/>
  <c r="M162" i="4"/>
  <c r="L162" i="4"/>
  <c r="O161" i="4"/>
  <c r="L161" i="4"/>
  <c r="O160" i="4"/>
  <c r="L160" i="4"/>
  <c r="O159" i="4"/>
  <c r="M159" i="4"/>
  <c r="L159" i="4"/>
  <c r="O158" i="4"/>
  <c r="M158" i="4"/>
  <c r="L158" i="4"/>
  <c r="O157" i="4"/>
  <c r="M157" i="4"/>
  <c r="L157" i="4"/>
  <c r="O156" i="4"/>
  <c r="M156" i="4"/>
  <c r="L156" i="4"/>
  <c r="O155" i="4"/>
  <c r="M155" i="4"/>
  <c r="L155" i="4"/>
  <c r="O154" i="4"/>
  <c r="M154" i="4"/>
  <c r="L154" i="4"/>
  <c r="O153" i="4"/>
  <c r="M153" i="4"/>
  <c r="L153" i="4"/>
  <c r="O152" i="4"/>
  <c r="M152" i="4"/>
  <c r="L152" i="4"/>
  <c r="O151" i="4"/>
  <c r="M151" i="4"/>
  <c r="L151" i="4"/>
  <c r="O150" i="4"/>
  <c r="M150" i="4"/>
  <c r="L150" i="4"/>
  <c r="O149" i="4"/>
  <c r="M149" i="4"/>
  <c r="L149" i="4"/>
  <c r="O148" i="4"/>
  <c r="M148" i="4"/>
  <c r="L148" i="4"/>
  <c r="O147" i="4"/>
  <c r="M147" i="4"/>
  <c r="L147" i="4"/>
  <c r="O146" i="4"/>
  <c r="M146" i="4"/>
  <c r="L146" i="4"/>
  <c r="O145" i="4"/>
  <c r="M145" i="4"/>
  <c r="L145" i="4"/>
  <c r="O144" i="4"/>
  <c r="M144" i="4"/>
  <c r="L144" i="4"/>
  <c r="O143" i="4"/>
  <c r="M143" i="4"/>
  <c r="L143" i="4"/>
  <c r="O142" i="4"/>
  <c r="M142" i="4"/>
  <c r="L142" i="4"/>
  <c r="O141" i="4"/>
  <c r="L141" i="4"/>
  <c r="O140" i="4"/>
  <c r="L140" i="4"/>
  <c r="O139" i="4"/>
  <c r="M139" i="4"/>
  <c r="L139" i="4"/>
  <c r="O138" i="4"/>
  <c r="M138" i="4"/>
  <c r="L138" i="4"/>
  <c r="O137" i="4"/>
  <c r="M137" i="4"/>
  <c r="L137" i="4"/>
  <c r="O136" i="4"/>
  <c r="M136" i="4"/>
  <c r="L136" i="4"/>
  <c r="O135" i="4"/>
  <c r="L135" i="4"/>
  <c r="O134" i="4"/>
  <c r="L134" i="4"/>
  <c r="O133" i="4"/>
  <c r="L133" i="4"/>
  <c r="O132" i="4"/>
  <c r="L132" i="4"/>
  <c r="O131" i="4"/>
  <c r="M131" i="4"/>
  <c r="L131" i="4"/>
  <c r="O130" i="4"/>
  <c r="M130" i="4"/>
  <c r="L130" i="4"/>
  <c r="O129" i="4"/>
  <c r="M129" i="4"/>
  <c r="L129" i="4"/>
  <c r="O128" i="4"/>
  <c r="M128" i="4"/>
  <c r="L128" i="4"/>
  <c r="O127" i="4"/>
  <c r="M127" i="4"/>
  <c r="L127" i="4"/>
  <c r="O126" i="4"/>
  <c r="M126" i="4"/>
  <c r="L126" i="4"/>
  <c r="O125" i="4"/>
  <c r="M125" i="4"/>
  <c r="L125" i="4"/>
  <c r="O124" i="4"/>
  <c r="M124" i="4"/>
  <c r="L124" i="4"/>
  <c r="O123" i="4"/>
  <c r="M123" i="4"/>
  <c r="L123" i="4"/>
  <c r="O122" i="4"/>
  <c r="M122" i="4"/>
  <c r="L122" i="4"/>
  <c r="O121" i="4"/>
  <c r="M121" i="4"/>
  <c r="L121" i="4"/>
  <c r="O120" i="4"/>
  <c r="M120" i="4"/>
  <c r="L120" i="4"/>
  <c r="O119" i="4"/>
  <c r="M119" i="4"/>
  <c r="L119" i="4"/>
  <c r="O118" i="4"/>
  <c r="M118" i="4"/>
  <c r="L118" i="4"/>
  <c r="O117" i="4"/>
  <c r="M117" i="4"/>
  <c r="L117" i="4"/>
  <c r="O116" i="4"/>
  <c r="M116" i="4"/>
  <c r="L116" i="4"/>
  <c r="O115" i="4"/>
  <c r="M115" i="4"/>
  <c r="L115" i="4"/>
  <c r="O114" i="4"/>
  <c r="M114" i="4"/>
  <c r="L114" i="4"/>
  <c r="O113" i="4"/>
  <c r="M113" i="4"/>
  <c r="L113" i="4"/>
  <c r="O112" i="4"/>
  <c r="M112" i="4"/>
  <c r="L112" i="4"/>
  <c r="O111" i="4"/>
  <c r="M111" i="4"/>
  <c r="L111" i="4"/>
  <c r="O110" i="4"/>
  <c r="M110" i="4"/>
  <c r="L110" i="4"/>
  <c r="O109" i="4"/>
  <c r="M109" i="4"/>
  <c r="L109" i="4"/>
  <c r="O108" i="4"/>
  <c r="M108" i="4"/>
  <c r="L108" i="4"/>
  <c r="O107" i="4"/>
  <c r="M107" i="4"/>
  <c r="L107" i="4"/>
  <c r="O106" i="4"/>
  <c r="M106" i="4"/>
  <c r="L106" i="4"/>
  <c r="O105" i="4"/>
  <c r="M105" i="4"/>
  <c r="L105" i="4"/>
  <c r="O104" i="4"/>
  <c r="M104" i="4"/>
  <c r="L104" i="4"/>
  <c r="O103" i="4"/>
  <c r="M103" i="4"/>
  <c r="L103" i="4"/>
  <c r="O102" i="4"/>
  <c r="M102" i="4"/>
  <c r="L102" i="4"/>
  <c r="O101" i="4"/>
  <c r="M101" i="4"/>
  <c r="L101" i="4"/>
  <c r="O100" i="4"/>
  <c r="M100" i="4"/>
  <c r="L100" i="4"/>
  <c r="O99" i="4"/>
  <c r="M99" i="4"/>
  <c r="L99" i="4"/>
  <c r="O98" i="4"/>
  <c r="M98" i="4"/>
  <c r="L98" i="4"/>
  <c r="O97" i="4"/>
  <c r="L97" i="4"/>
  <c r="O96" i="4"/>
  <c r="L96" i="4"/>
  <c r="O95" i="4"/>
  <c r="L95" i="4"/>
  <c r="O94" i="4"/>
  <c r="M94" i="4"/>
  <c r="L94" i="4"/>
  <c r="O93" i="4"/>
  <c r="M93" i="4"/>
  <c r="L93" i="4"/>
  <c r="O92" i="4"/>
  <c r="M92" i="4"/>
  <c r="L92" i="4"/>
  <c r="O91" i="4"/>
  <c r="M91" i="4"/>
  <c r="L91" i="4"/>
  <c r="O90" i="4"/>
  <c r="L90" i="4"/>
  <c r="O89" i="4"/>
  <c r="L89" i="4"/>
  <c r="O88" i="4"/>
  <c r="L88" i="4"/>
  <c r="O87" i="4"/>
  <c r="L87" i="4"/>
  <c r="O86" i="4"/>
  <c r="L86" i="4"/>
  <c r="O85" i="4"/>
  <c r="L85" i="4"/>
  <c r="O84" i="4"/>
  <c r="M84" i="4"/>
  <c r="L84" i="4"/>
  <c r="O83" i="4"/>
  <c r="M83" i="4"/>
  <c r="L83" i="4"/>
  <c r="O82" i="4"/>
  <c r="M82" i="4"/>
  <c r="L82" i="4"/>
  <c r="O81" i="4"/>
  <c r="M81" i="4"/>
  <c r="L81" i="4"/>
  <c r="O80" i="4"/>
  <c r="M80" i="4"/>
  <c r="L80" i="4"/>
  <c r="O79" i="4"/>
  <c r="M79" i="4"/>
  <c r="L79" i="4"/>
  <c r="O78" i="4"/>
  <c r="M78" i="4"/>
  <c r="L78" i="4"/>
  <c r="O77" i="4"/>
  <c r="M77" i="4"/>
  <c r="L77" i="4"/>
  <c r="O76" i="4"/>
  <c r="M76" i="4"/>
  <c r="L76" i="4"/>
  <c r="O75" i="4"/>
  <c r="M75" i="4"/>
  <c r="L75" i="4"/>
  <c r="O74" i="4"/>
  <c r="M74" i="4"/>
  <c r="L74" i="4"/>
  <c r="O73" i="4"/>
  <c r="M73" i="4"/>
  <c r="L73" i="4"/>
  <c r="O72" i="4"/>
  <c r="M72" i="4"/>
  <c r="L72" i="4"/>
  <c r="O71" i="4"/>
  <c r="M71" i="4"/>
  <c r="L71" i="4"/>
  <c r="O70" i="4"/>
  <c r="M70" i="4"/>
  <c r="L70" i="4"/>
  <c r="O69" i="4"/>
  <c r="M69" i="4"/>
  <c r="L69" i="4"/>
  <c r="O68" i="4"/>
  <c r="M68" i="4"/>
  <c r="L68" i="4"/>
  <c r="O67" i="4"/>
  <c r="M67" i="4"/>
  <c r="L67" i="4"/>
  <c r="O66" i="4"/>
  <c r="M66" i="4"/>
  <c r="L66" i="4"/>
  <c r="O65" i="4"/>
  <c r="M65" i="4"/>
  <c r="L65" i="4"/>
  <c r="O64" i="4"/>
  <c r="M64" i="4"/>
  <c r="L64" i="4"/>
  <c r="O63" i="4"/>
  <c r="M63" i="4"/>
  <c r="L63" i="4"/>
  <c r="O62" i="4"/>
  <c r="M62" i="4"/>
  <c r="L62" i="4"/>
  <c r="O61" i="4"/>
  <c r="M61" i="4"/>
  <c r="L61" i="4"/>
  <c r="O60" i="4"/>
  <c r="M60" i="4"/>
  <c r="L60" i="4"/>
  <c r="O59" i="4"/>
  <c r="M59" i="4"/>
  <c r="L59" i="4"/>
  <c r="O58" i="4"/>
  <c r="M58" i="4"/>
  <c r="L58" i="4"/>
  <c r="O57" i="4"/>
  <c r="M57" i="4"/>
  <c r="L57" i="4"/>
  <c r="O56" i="4"/>
  <c r="L56" i="4"/>
  <c r="O55" i="4"/>
  <c r="L55" i="4"/>
  <c r="O54" i="4"/>
  <c r="L54" i="4"/>
  <c r="O53" i="4"/>
  <c r="L53" i="4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M46" i="4"/>
  <c r="L46" i="4"/>
  <c r="O45" i="4"/>
  <c r="M45" i="4"/>
  <c r="L45" i="4"/>
  <c r="O44" i="4"/>
  <c r="M44" i="4"/>
  <c r="L44" i="4"/>
  <c r="O43" i="4"/>
  <c r="M43" i="4"/>
  <c r="L43" i="4"/>
  <c r="O42" i="4"/>
  <c r="M42" i="4"/>
  <c r="L42" i="4"/>
  <c r="O41" i="4"/>
  <c r="M41" i="4"/>
  <c r="L41" i="4"/>
  <c r="O40" i="4"/>
  <c r="M40" i="4"/>
  <c r="L40" i="4"/>
  <c r="O39" i="4"/>
  <c r="M39" i="4"/>
  <c r="L39" i="4"/>
  <c r="O38" i="4"/>
  <c r="M38" i="4"/>
  <c r="L38" i="4"/>
  <c r="O37" i="4"/>
  <c r="M37" i="4"/>
  <c r="L37" i="4"/>
  <c r="O36" i="4"/>
  <c r="M36" i="4"/>
  <c r="L36" i="4"/>
  <c r="O35" i="4"/>
  <c r="M35" i="4"/>
  <c r="L35" i="4"/>
  <c r="O34" i="4"/>
  <c r="M34" i="4"/>
  <c r="L34" i="4"/>
  <c r="O33" i="4"/>
  <c r="L33" i="4"/>
  <c r="O32" i="4"/>
  <c r="L32" i="4"/>
  <c r="O31" i="4"/>
  <c r="L31" i="4"/>
  <c r="O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M3" i="3"/>
  <c r="L3" i="3"/>
</calcChain>
</file>

<file path=xl/connections.xml><?xml version="1.0" encoding="utf-8"?>
<connections xmlns="http://schemas.openxmlformats.org/spreadsheetml/2006/main">
  <connection id="1" name="BEEM.csv" type="6" refreshedVersion="0" background="1" saveData="1">
    <textPr fileType="mac" sourceFile="iSSD:Users:ciprian:BEEM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<sst xmlns="http://schemas.openxmlformats.org/spreadsheetml/2006/main" count="3725" uniqueCount="476">
  <si>
    <t xml:space="preserve"> #normally</t>
  </si>
  <si>
    <t xml:space="preserve"> </t>
  </si>
  <si>
    <t xml:space="preserve"> #error</t>
  </si>
  <si>
    <t xml:space="preserve"> #incomplete</t>
  </si>
  <si>
    <t>states</t>
  </si>
  <si>
    <t>transitions</t>
  </si>
  <si>
    <t>time (sec)</t>
  </si>
  <si>
    <t>status</t>
  </si>
  <si>
    <t>Model Name</t>
  </si>
  <si>
    <t>States</t>
  </si>
  <si>
    <t>Depth</t>
  </si>
  <si>
    <t>adding.1</t>
  </si>
  <si>
    <r>
      <t>-</t>
    </r>
    <r>
      <rPr>
        <sz val="12"/>
        <color rgb="FF0000FF"/>
        <rFont val="Verdana"/>
      </rPr>
      <t>-</t>
    </r>
  </si>
  <si>
    <t>adding.2</t>
  </si>
  <si>
    <t>adding.3</t>
  </si>
  <si>
    <t>adding.4</t>
  </si>
  <si>
    <t>adding.5</t>
  </si>
  <si>
    <t>adding.6</t>
  </si>
  <si>
    <t>anderson.1</t>
  </si>
  <si>
    <t>anderson.2</t>
  </si>
  <si>
    <t>anderson.3</t>
  </si>
  <si>
    <t>anderson.4</t>
  </si>
  <si>
    <t>anderson.5</t>
  </si>
  <si>
    <r>
      <t>x</t>
    </r>
    <r>
      <rPr>
        <sz val="12"/>
        <color rgb="FF0000FF"/>
        <rFont val="Verdana"/>
      </rPr>
      <t>x</t>
    </r>
  </si>
  <si>
    <t>anderson.6</t>
  </si>
  <si>
    <t>anderson.7</t>
  </si>
  <si>
    <t>anderson.8</t>
  </si>
  <si>
    <r>
      <t>-</t>
    </r>
    <r>
      <rPr>
        <sz val="12"/>
        <color rgb="FF0000FF"/>
        <rFont val="Verdana"/>
      </rPr>
      <t>x</t>
    </r>
  </si>
  <si>
    <t>bakery.1</t>
  </si>
  <si>
    <t>bakery.2</t>
  </si>
  <si>
    <t>bakery.3</t>
  </si>
  <si>
    <t>bakery.4</t>
  </si>
  <si>
    <t>bakery.5</t>
  </si>
  <si>
    <t>bakery.6</t>
  </si>
  <si>
    <t>bakery.7</t>
  </si>
  <si>
    <t>bakery.8</t>
  </si>
  <si>
    <t>blocks.2</t>
  </si>
  <si>
    <t>blocks.3</t>
  </si>
  <si>
    <t>blocks.4</t>
  </si>
  <si>
    <t>bopdp.1</t>
  </si>
  <si>
    <t>bopdp.2</t>
  </si>
  <si>
    <t>bopdp.3</t>
  </si>
  <si>
    <t>cambridge.1</t>
  </si>
  <si>
    <t>cambridge.2</t>
  </si>
  <si>
    <t>cambridge.3</t>
  </si>
  <si>
    <t>cambridge.4</t>
  </si>
  <si>
    <t>cambridge.5</t>
  </si>
  <si>
    <t>cambridge.6</t>
  </si>
  <si>
    <t>cambridge.7</t>
  </si>
  <si>
    <r>
      <t>x</t>
    </r>
    <r>
      <rPr>
        <sz val="12"/>
        <color rgb="FF0000FF"/>
        <rFont val="Verdana"/>
      </rPr>
      <t>-</t>
    </r>
  </si>
  <si>
    <t>elevator.1</t>
  </si>
  <si>
    <t>elevator.2</t>
  </si>
  <si>
    <t>elevator.3</t>
  </si>
  <si>
    <t>elevator.4</t>
  </si>
  <si>
    <t>elevator.5</t>
  </si>
  <si>
    <t>elevator2.1</t>
  </si>
  <si>
    <t>elevator2.2</t>
  </si>
  <si>
    <t>elevator2.3</t>
  </si>
  <si>
    <t>frogs.1</t>
  </si>
  <si>
    <t>frogs.2</t>
  </si>
  <si>
    <t>frogs.3</t>
  </si>
  <si>
    <t>frogs.4</t>
  </si>
  <si>
    <t>frogs.5</t>
  </si>
  <si>
    <t>hanoi.1</t>
  </si>
  <si>
    <t>hanoi.2</t>
  </si>
  <si>
    <t>hanoi.3</t>
  </si>
  <si>
    <t>hanoi.4</t>
  </si>
  <si>
    <t>iprotocol.1</t>
  </si>
  <si>
    <t>iprotocol.2</t>
  </si>
  <si>
    <t>iprotocol.3</t>
  </si>
  <si>
    <t>iprotocol.4</t>
  </si>
  <si>
    <t>iprotocol.5</t>
  </si>
  <si>
    <t>iprotocol.6</t>
  </si>
  <si>
    <t>iprotocol.7</t>
  </si>
  <si>
    <t>krebs.1</t>
  </si>
  <si>
    <t>krebs.2</t>
  </si>
  <si>
    <t>krebs.3</t>
  </si>
  <si>
    <t>krebs.4</t>
  </si>
  <si>
    <t>lamport.1</t>
  </si>
  <si>
    <t>lamport.2</t>
  </si>
  <si>
    <t>lamport.3</t>
  </si>
  <si>
    <t>lamport.5</t>
  </si>
  <si>
    <t>lamport.6</t>
  </si>
  <si>
    <t>lamport.7</t>
  </si>
  <si>
    <t>lamport.8</t>
  </si>
  <si>
    <t>lann.1</t>
  </si>
  <si>
    <t>lann.2</t>
  </si>
  <si>
    <t>lann.3</t>
  </si>
  <si>
    <t>lann.4</t>
  </si>
  <si>
    <t>lann.5</t>
  </si>
  <si>
    <t>lann.6</t>
  </si>
  <si>
    <t>lann.7</t>
  </si>
  <si>
    <t>lann.8</t>
  </si>
  <si>
    <t>-</t>
  </si>
  <si>
    <t>x</t>
  </si>
  <si>
    <t>loyd.1</t>
  </si>
  <si>
    <t>loyd.2</t>
  </si>
  <si>
    <t>loyd.3</t>
  </si>
  <si>
    <t>mcs.1</t>
  </si>
  <si>
    <t>mcs.2</t>
  </si>
  <si>
    <t>mcs.3</t>
  </si>
  <si>
    <t>mcs.4</t>
  </si>
  <si>
    <t>mcs.5</t>
  </si>
  <si>
    <t>mcs.6</t>
  </si>
  <si>
    <t>msmie.1</t>
  </si>
  <si>
    <t>msmie.2</t>
  </si>
  <si>
    <t>msmie.3</t>
  </si>
  <si>
    <t>msmie.4</t>
  </si>
  <si>
    <t>peterson.1</t>
  </si>
  <si>
    <t>peterson.2</t>
  </si>
  <si>
    <t>peterson.3</t>
  </si>
  <si>
    <t>peterson.4</t>
  </si>
  <si>
    <t>peterson.5</t>
  </si>
  <si>
    <t>peterson.6</t>
  </si>
  <si>
    <t>peterson.7</t>
  </si>
  <si>
    <t>phils.1</t>
  </si>
  <si>
    <t>phils.2</t>
  </si>
  <si>
    <t>phils.3</t>
  </si>
  <si>
    <t>phils.4</t>
  </si>
  <si>
    <t>phils.5</t>
  </si>
  <si>
    <t>phils.6</t>
  </si>
  <si>
    <t>phils.7</t>
  </si>
  <si>
    <t>phils.8</t>
  </si>
  <si>
    <t>protocols.2</t>
  </si>
  <si>
    <t>protocols.3</t>
  </si>
  <si>
    <t>protocols.4</t>
  </si>
  <si>
    <t>protocols.5</t>
  </si>
  <si>
    <t>rushhour.1</t>
  </si>
  <si>
    <t>rushhour.2</t>
  </si>
  <si>
    <t>rushhour.3</t>
  </si>
  <si>
    <t>rushhour.4</t>
  </si>
  <si>
    <t>sokoban.1</t>
  </si>
  <si>
    <t>sokoban.2</t>
  </si>
  <si>
    <t>sokoban.3</t>
  </si>
  <si>
    <t>sorter.1</t>
  </si>
  <si>
    <t>sorter.2</t>
  </si>
  <si>
    <t>sorter.3</t>
  </si>
  <si>
    <t>sorter.4</t>
  </si>
  <si>
    <t>sorter.5</t>
  </si>
  <si>
    <t>szymanski.1</t>
  </si>
  <si>
    <t>szymanski.2</t>
  </si>
  <si>
    <t>szymanski.3</t>
  </si>
  <si>
    <t>telephony.1</t>
  </si>
  <si>
    <t>telephony.2</t>
  </si>
  <si>
    <t>telephony.3</t>
  </si>
  <si>
    <t>telephony.4</t>
  </si>
  <si>
    <t>telephony.5</t>
  </si>
  <si>
    <t>telephony.6</t>
  </si>
  <si>
    <t>telephony.7</t>
  </si>
  <si>
    <t>telephony.8</t>
  </si>
  <si>
    <t>Time (sec,)</t>
  </si>
  <si>
    <t>adding,1</t>
  </si>
  <si>
    <t>adding,2</t>
  </si>
  <si>
    <t>adding,3</t>
  </si>
  <si>
    <t>adding,4</t>
  </si>
  <si>
    <t>adding,5</t>
  </si>
  <si>
    <t>adding,6</t>
  </si>
  <si>
    <t>anderson,1</t>
  </si>
  <si>
    <t>anderson,2</t>
  </si>
  <si>
    <t>anderson,3</t>
  </si>
  <si>
    <t>anderson,4</t>
  </si>
  <si>
    <t>anderson,5</t>
  </si>
  <si>
    <t>anderson,6</t>
  </si>
  <si>
    <t>anderson,7</t>
  </si>
  <si>
    <t>anderson,8</t>
  </si>
  <si>
    <t>at,1</t>
  </si>
  <si>
    <t>at,2</t>
  </si>
  <si>
    <t>at,3</t>
  </si>
  <si>
    <t>at,4</t>
  </si>
  <si>
    <t>at,5</t>
  </si>
  <si>
    <t>at,6</t>
  </si>
  <si>
    <t>at,7</t>
  </si>
  <si>
    <t>bakery,1</t>
  </si>
  <si>
    <t>bakery,2</t>
  </si>
  <si>
    <t>bakery,3</t>
  </si>
  <si>
    <t>bakery,4</t>
  </si>
  <si>
    <t>bakery,5</t>
  </si>
  <si>
    <t>bakery,6</t>
  </si>
  <si>
    <t>bakery,7</t>
  </si>
  <si>
    <t>bakery,8</t>
  </si>
  <si>
    <t>blocks,2</t>
  </si>
  <si>
    <t>blocks,3</t>
  </si>
  <si>
    <t>blocks,4</t>
  </si>
  <si>
    <t>bopdp,1</t>
  </si>
  <si>
    <t>bopdp,2</t>
  </si>
  <si>
    <t>bopdp,3</t>
  </si>
  <si>
    <t>bridge,1</t>
  </si>
  <si>
    <t>bridge,2</t>
  </si>
  <si>
    <t>brp,1</t>
  </si>
  <si>
    <t>brp,2</t>
  </si>
  <si>
    <t>brp,3</t>
  </si>
  <si>
    <t>brp,4</t>
  </si>
  <si>
    <t>brp,5</t>
  </si>
  <si>
    <t>brp,6</t>
  </si>
  <si>
    <t>cambridge,1</t>
  </si>
  <si>
    <t>cambridge,2</t>
  </si>
  <si>
    <t>cambridge,3</t>
  </si>
  <si>
    <t>cambridge,4</t>
  </si>
  <si>
    <t>cambridge,5</t>
  </si>
  <si>
    <t>cambridge,6</t>
  </si>
  <si>
    <t>cambridge,7</t>
  </si>
  <si>
    <t>driving_phils,1</t>
  </si>
  <si>
    <t>driving_phils,2</t>
  </si>
  <si>
    <t>driving_phils,3</t>
  </si>
  <si>
    <t>driving_phils,4</t>
  </si>
  <si>
    <t>driving_phils,5</t>
  </si>
  <si>
    <t>elevator,1</t>
  </si>
  <si>
    <t>elevator,2</t>
  </si>
  <si>
    <t>elevator,3</t>
  </si>
  <si>
    <t>elevator,4</t>
  </si>
  <si>
    <t>elevator,5</t>
  </si>
  <si>
    <t>elevator2,1</t>
  </si>
  <si>
    <t>elevator2,2</t>
  </si>
  <si>
    <t>elevator2,3</t>
  </si>
  <si>
    <t>elevator_planning,1</t>
  </si>
  <si>
    <t>elevator_planning,2</t>
  </si>
  <si>
    <t>elevator_planning,3</t>
  </si>
  <si>
    <t>extinction,1</t>
  </si>
  <si>
    <t>extinction,2</t>
  </si>
  <si>
    <t>extinction,3</t>
  </si>
  <si>
    <t>extinction,4</t>
  </si>
  <si>
    <t>firewire_link,1</t>
  </si>
  <si>
    <t>firewire_link,2</t>
  </si>
  <si>
    <t>firewire_link,3</t>
  </si>
  <si>
    <t>firewire_link,4</t>
  </si>
  <si>
    <t>firewire_link,5</t>
  </si>
  <si>
    <t>firewire_link,6</t>
  </si>
  <si>
    <t>firewire_link,7</t>
  </si>
  <si>
    <t>fischer,1</t>
  </si>
  <si>
    <t>fischer,2</t>
  </si>
  <si>
    <t>fischer,3</t>
  </si>
  <si>
    <t>fischer,4</t>
  </si>
  <si>
    <t>fischer,5</t>
  </si>
  <si>
    <t>fischer,6</t>
  </si>
  <si>
    <t>fischer,7</t>
  </si>
  <si>
    <t>frogs,1</t>
  </si>
  <si>
    <t>frogs,2</t>
  </si>
  <si>
    <t>frogs,3</t>
  </si>
  <si>
    <t>frogs,4</t>
  </si>
  <si>
    <t>frogs,5</t>
  </si>
  <si>
    <t>gear,1</t>
  </si>
  <si>
    <t>gear,2</t>
  </si>
  <si>
    <t>hanoi,1</t>
  </si>
  <si>
    <t>hanoi,2</t>
  </si>
  <si>
    <t>hanoi,3</t>
  </si>
  <si>
    <t>hanoi,4</t>
  </si>
  <si>
    <t>iprotocol,1</t>
  </si>
  <si>
    <t>iprotocol,2</t>
  </si>
  <si>
    <t>iprotocol,3</t>
  </si>
  <si>
    <t>iprotocol,4</t>
  </si>
  <si>
    <t>iprotocol,5</t>
  </si>
  <si>
    <t>iprotocol,6</t>
  </si>
  <si>
    <t>iprotocol,7</t>
  </si>
  <si>
    <t>krebs,1</t>
  </si>
  <si>
    <t>krebs,2</t>
  </si>
  <si>
    <t>krebs,3</t>
  </si>
  <si>
    <t>krebs,4</t>
  </si>
  <si>
    <t>lamport,1</t>
  </si>
  <si>
    <t>lamport,2</t>
  </si>
  <si>
    <t>lamport,3</t>
  </si>
  <si>
    <t>lamport,5</t>
  </si>
  <si>
    <t>lamport,6</t>
  </si>
  <si>
    <t>lamport,7</t>
  </si>
  <si>
    <t>lamport,8</t>
  </si>
  <si>
    <t>lamport_nonatomic,1</t>
  </si>
  <si>
    <t>lamport_nonatomic,2</t>
  </si>
  <si>
    <t>lamport_nonatomic,3</t>
  </si>
  <si>
    <t>lamport_nonatomic,4</t>
  </si>
  <si>
    <t>lamport_nonatomic,5</t>
  </si>
  <si>
    <t>lann,1</t>
  </si>
  <si>
    <t>lann,2</t>
  </si>
  <si>
    <t>lann,3</t>
  </si>
  <si>
    <t>lann,4</t>
  </si>
  <si>
    <t>lann,5</t>
  </si>
  <si>
    <t>lann,6</t>
  </si>
  <si>
    <t>lann,7</t>
  </si>
  <si>
    <t>lann,8</t>
  </si>
  <si>
    <t>leader_filters,1</t>
  </si>
  <si>
    <t>leader_filters,2</t>
  </si>
  <si>
    <t>leader_filters,3</t>
  </si>
  <si>
    <t>leader_filters,4</t>
  </si>
  <si>
    <t>leader_filters,5</t>
  </si>
  <si>
    <t>leader_filters,6</t>
  </si>
  <si>
    <t>leader_filters,7</t>
  </si>
  <si>
    <t>loyd,1</t>
  </si>
  <si>
    <t>loyd,2</t>
  </si>
  <si>
    <t>loyd,3</t>
  </si>
  <si>
    <t>mcs,1</t>
  </si>
  <si>
    <t>mcs,2</t>
  </si>
  <si>
    <t>mcs,3</t>
  </si>
  <si>
    <t>mcs,4</t>
  </si>
  <si>
    <t>mcs,5</t>
  </si>
  <si>
    <t>mcs,6</t>
  </si>
  <si>
    <t>msmie,1</t>
  </si>
  <si>
    <t>msmie,2</t>
  </si>
  <si>
    <t>msmie,3</t>
  </si>
  <si>
    <t>msmie,4</t>
  </si>
  <si>
    <t>needham,1</t>
  </si>
  <si>
    <t>needham,2</t>
  </si>
  <si>
    <t>needham,3</t>
  </si>
  <si>
    <t>needham,4</t>
  </si>
  <si>
    <t>peg_solitaire,1</t>
  </si>
  <si>
    <t>peg_solitaire,2</t>
  </si>
  <si>
    <t>peg_solitaire,3</t>
  </si>
  <si>
    <t>peg_solitaire,4</t>
  </si>
  <si>
    <t>peg_solitaire,5</t>
  </si>
  <si>
    <t>peg_solitaire,6</t>
  </si>
  <si>
    <t>peterson,1</t>
  </si>
  <si>
    <t>peterson,2</t>
  </si>
  <si>
    <t>peterson,3</t>
  </si>
  <si>
    <t>peterson,4</t>
  </si>
  <si>
    <t>peterson,5</t>
  </si>
  <si>
    <t>peterson,6</t>
  </si>
  <si>
    <t>peterson,7</t>
  </si>
  <si>
    <t>phils,1</t>
  </si>
  <si>
    <t>phils,2</t>
  </si>
  <si>
    <t>phils,3</t>
  </si>
  <si>
    <t>phils,4</t>
  </si>
  <si>
    <t>phils,5</t>
  </si>
  <si>
    <t>phils,6</t>
  </si>
  <si>
    <t>phils,7</t>
  </si>
  <si>
    <t>phils,8</t>
  </si>
  <si>
    <t>pouring,1</t>
  </si>
  <si>
    <t>pouring,2</t>
  </si>
  <si>
    <t>production_cell,1</t>
  </si>
  <si>
    <t>production_cell,2</t>
  </si>
  <si>
    <t>production_cell,3</t>
  </si>
  <si>
    <t>production_cell,4</t>
  </si>
  <si>
    <t>production_cell,5</t>
  </si>
  <si>
    <t>production_cell,6</t>
  </si>
  <si>
    <t>protocols,1</t>
  </si>
  <si>
    <t>protocols,2</t>
  </si>
  <si>
    <t>protocols,3</t>
  </si>
  <si>
    <t>protocols,4</t>
  </si>
  <si>
    <t>protocols,5</t>
  </si>
  <si>
    <t>public_subscribe,1</t>
  </si>
  <si>
    <t>public_subscribe,2</t>
  </si>
  <si>
    <t>public_subscribe,3</t>
  </si>
  <si>
    <t>public_subscribe,4</t>
  </si>
  <si>
    <t>public_subscribe,5</t>
  </si>
  <si>
    <t>reader_writer,1</t>
  </si>
  <si>
    <t>reader_writer,2</t>
  </si>
  <si>
    <t>reader_writer,3</t>
  </si>
  <si>
    <t>rether,1</t>
  </si>
  <si>
    <t>rether,2</t>
  </si>
  <si>
    <t>rether,3</t>
  </si>
  <si>
    <t>rether,4</t>
  </si>
  <si>
    <t>rether,5</t>
  </si>
  <si>
    <t>rether,6</t>
  </si>
  <si>
    <t>rether,7</t>
  </si>
  <si>
    <t>rushhour,1</t>
  </si>
  <si>
    <t>rushhour,2</t>
  </si>
  <si>
    <t>rushhour,3</t>
  </si>
  <si>
    <t>rushhour,4</t>
  </si>
  <si>
    <t>schedule_world,1</t>
  </si>
  <si>
    <t>schedule_world,2</t>
  </si>
  <si>
    <t>schedule_world,3</t>
  </si>
  <si>
    <t>sokoban,1</t>
  </si>
  <si>
    <t>sokoban,2</t>
  </si>
  <si>
    <t>sokoban,3</t>
  </si>
  <si>
    <t>sorter,1</t>
  </si>
  <si>
    <t>sorter,2</t>
  </si>
  <si>
    <t>sorter,3</t>
  </si>
  <si>
    <t>sorter,4</t>
  </si>
  <si>
    <t>sorter,5</t>
  </si>
  <si>
    <t>szymanski,1</t>
  </si>
  <si>
    <t>szymanski,2</t>
  </si>
  <si>
    <t>szymanski,3</t>
  </si>
  <si>
    <t>telephony,1</t>
  </si>
  <si>
    <t>telephony,2</t>
  </si>
  <si>
    <t>telephony,3</t>
  </si>
  <si>
    <t>telephony,4</t>
  </si>
  <si>
    <t>telephony,5</t>
  </si>
  <si>
    <t>telephony,6</t>
  </si>
  <si>
    <t>telephony,7</t>
  </si>
  <si>
    <t>telephony,8</t>
  </si>
  <si>
    <t>train-gate,1</t>
  </si>
  <si>
    <t>train-gate,2</t>
  </si>
  <si>
    <t>train-gate,3</t>
  </si>
  <si>
    <t>train-gate,4</t>
  </si>
  <si>
    <t>train-gate,5</t>
  </si>
  <si>
    <t>train-gate,6</t>
  </si>
  <si>
    <t>train-gate,7</t>
  </si>
  <si>
    <t>Fanout</t>
  </si>
  <si>
    <t>cyclic.scheduler.1</t>
  </si>
  <si>
    <t>cyclic.scheduler.2</t>
  </si>
  <si>
    <t>cyclic.scheduler.3</t>
  </si>
  <si>
    <t>cyclic.scheduler.4</t>
  </si>
  <si>
    <t>driving.phils.1</t>
  </si>
  <si>
    <t>driving.phils.2</t>
  </si>
  <si>
    <t>driving.phils.3</t>
  </si>
  <si>
    <t>driving.phils.4</t>
  </si>
  <si>
    <t>driving.phils.5</t>
  </si>
  <si>
    <t>elevator.planning.1</t>
  </si>
  <si>
    <t>elevator.planning.2</t>
  </si>
  <si>
    <t>elevator.planning.3</t>
  </si>
  <si>
    <t>exit.1</t>
  </si>
  <si>
    <t>exit.2</t>
  </si>
  <si>
    <t>exit.3</t>
  </si>
  <si>
    <t>exit.4</t>
  </si>
  <si>
    <t>exit.5</t>
  </si>
  <si>
    <t>firewire.link.3</t>
  </si>
  <si>
    <t>firewire.link.5</t>
  </si>
  <si>
    <t>firewire.link.6</t>
  </si>
  <si>
    <t>firewire.tree.1</t>
  </si>
  <si>
    <t>firewire.tree.2</t>
  </si>
  <si>
    <t>firewire.tree.3</t>
  </si>
  <si>
    <t>firewire.tree.4</t>
  </si>
  <si>
    <t>firewire.tree.5</t>
  </si>
  <si>
    <t>lamport.nonatomic.1</t>
  </si>
  <si>
    <t>lamport.nonatomic.2</t>
  </si>
  <si>
    <t>lamport.nonatomic.3</t>
  </si>
  <si>
    <t>lamport.nonatomic.4</t>
  </si>
  <si>
    <t>lamport.nonatomic.5</t>
  </si>
  <si>
    <t>leader.election.1</t>
  </si>
  <si>
    <t>leader.election.2</t>
  </si>
  <si>
    <t>leader.election.3</t>
  </si>
  <si>
    <t>leader.election.4</t>
  </si>
  <si>
    <t>leader.election.5</t>
  </si>
  <si>
    <t>leader.election.6</t>
  </si>
  <si>
    <t>leader.filters.1</t>
  </si>
  <si>
    <t>leader.filters.2</t>
  </si>
  <si>
    <t>leader.filters.3</t>
  </si>
  <si>
    <t>leader.filters.4</t>
  </si>
  <si>
    <t>leader.filters.5</t>
  </si>
  <si>
    <t>leader.filters.6</t>
  </si>
  <si>
    <t>leader.filters.7</t>
  </si>
  <si>
    <t>lifts.1</t>
  </si>
  <si>
    <t>lifts.2</t>
  </si>
  <si>
    <t>lifts.3</t>
  </si>
  <si>
    <t>lifts.4</t>
  </si>
  <si>
    <t>lifts.5</t>
  </si>
  <si>
    <t>lifts.6</t>
  </si>
  <si>
    <t>lifts.7</t>
  </si>
  <si>
    <t>lifts.8</t>
  </si>
  <si>
    <t>peg.solitaire.1</t>
  </si>
  <si>
    <t>peg.solitaire.2</t>
  </si>
  <si>
    <t>peg.solitaire.3</t>
  </si>
  <si>
    <t>peg.solitaire.4</t>
  </si>
  <si>
    <t>peg.solitaire.5</t>
  </si>
  <si>
    <t>peg.solitaire.6</t>
  </si>
  <si>
    <t>plc.1</t>
  </si>
  <si>
    <t>plc.2</t>
  </si>
  <si>
    <t>plc.3</t>
  </si>
  <si>
    <t>plc.4</t>
  </si>
  <si>
    <t>reader.writer.1</t>
  </si>
  <si>
    <t>reader.writer.2</t>
  </si>
  <si>
    <t>reader.writer.3</t>
  </si>
  <si>
    <t>resistance.1</t>
  </si>
  <si>
    <t>resistance.2</t>
  </si>
  <si>
    <t>schedule.world.1</t>
  </si>
  <si>
    <t>schedule.world.2</t>
  </si>
  <si>
    <t>schedule.world.3</t>
  </si>
  <si>
    <t>szymanski.4</t>
  </si>
  <si>
    <t>szymanski.5</t>
  </si>
  <si>
    <t>train.gate.1</t>
  </si>
  <si>
    <t>train.gate.2</t>
  </si>
  <si>
    <t>train.gate.3</t>
  </si>
  <si>
    <t>train.gate.4</t>
  </si>
  <si>
    <t>train.gate.5</t>
  </si>
  <si>
    <t>train.gate.6</t>
  </si>
  <si>
    <t>train.gate.7</t>
  </si>
  <si>
    <t>OBP</t>
  </si>
  <si>
    <t>SPIN</t>
  </si>
  <si>
    <t>DIVINE</t>
  </si>
  <si>
    <t>BEEM</t>
  </si>
  <si>
    <t>Passing Tests</t>
  </si>
  <si>
    <t>OBP/BEEM</t>
  </si>
  <si>
    <t>OBP/SPIN</t>
  </si>
  <si>
    <t>BEEM/SPIN</t>
  </si>
  <si>
    <t>SPIN (2007)</t>
  </si>
  <si>
    <t>Time_OBP &lt; Time_Divine</t>
  </si>
  <si>
    <t>Time_OBP &gt; Time_Spin</t>
  </si>
  <si>
    <t>Time (sec)</t>
  </si>
  <si>
    <t>Status</t>
  </si>
  <si>
    <t>OBP 1.4.7 -- 17/11/2014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</si>
</sst>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erdana"/>
    </font>
    <font>
      <sz val="12"/>
      <color theme="1"/>
      <name val="Verdana"/>
    </font>
    <font>
      <sz val="12"/>
      <color rgb="FFFF0000"/>
      <name val="Verdana"/>
    </font>
    <font>
      <sz val="12"/>
      <color rgb="FF0000FF"/>
      <name val="Verdana"/>
    </font>
    <font>
      <b/>
      <sz val="12"/>
      <color rgb="FF0000FF"/>
      <name val="Verdana"/>
    </font>
    <font>
      <b/>
      <sz val="12"/>
      <color rgb="FFFF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5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ont="1" applyBorder="1"/>
    <xf numFmtId="0" fontId="0" fillId="0" borderId="2" xfId="0" applyNumberFormat="1" applyBorder="1"/>
    <xf numFmtId="0" fontId="0" fillId="0" borderId="4" xfId="0" applyNumberFormat="1" applyFont="1" applyBorder="1"/>
    <xf numFmtId="0" fontId="0" fillId="0" borderId="2" xfId="0" applyBorder="1"/>
    <xf numFmtId="0" fontId="0" fillId="0" borderId="0" xfId="0" applyFont="1" applyBorder="1"/>
    <xf numFmtId="0" fontId="0" fillId="0" borderId="4" xfId="0" applyFont="1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2" fillId="0" borderId="5" xfId="0" applyNumberFormat="1" applyFont="1" applyBorder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NumberFormat="1" applyBorder="1"/>
    <xf numFmtId="0" fontId="0" fillId="0" borderId="8" xfId="0" applyNumberFormat="1" applyFont="1" applyBorder="1"/>
    <xf numFmtId="0" fontId="0" fillId="0" borderId="7" xfId="0" applyNumberFormat="1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9" xfId="0" applyBorder="1"/>
    <xf numFmtId="0" fontId="0" fillId="0" borderId="7" xfId="0" applyBorder="1"/>
    <xf numFmtId="0" fontId="0" fillId="0" borderId="10" xfId="0" applyNumberFormat="1" applyBorder="1"/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10" xfId="0" applyBorder="1"/>
    <xf numFmtId="0" fontId="0" fillId="0" borderId="8" xfId="0" applyNumberFormat="1" applyBorder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898">
    <dxf>
      <font>
        <b val="0"/>
        <i/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OBP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Sheet3!$A$3:$A$213</c:f>
              <c:strCache>
                <c:ptCount val="211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anderson.1</c:v>
                </c:pt>
                <c:pt idx="7">
                  <c:v>anderson.2</c:v>
                </c:pt>
                <c:pt idx="8">
                  <c:v>anderson.3</c:v>
                </c:pt>
                <c:pt idx="9">
                  <c:v>anderson.4</c:v>
                </c:pt>
                <c:pt idx="10">
                  <c:v>anderson.5</c:v>
                </c:pt>
                <c:pt idx="11">
                  <c:v>anderson.6</c:v>
                </c:pt>
                <c:pt idx="12">
                  <c:v>anderson.7</c:v>
                </c:pt>
                <c:pt idx="13">
                  <c:v>anderson.8</c:v>
                </c:pt>
                <c:pt idx="14">
                  <c:v>bakery.1</c:v>
                </c:pt>
                <c:pt idx="15">
                  <c:v>bakery.2</c:v>
                </c:pt>
                <c:pt idx="16">
                  <c:v>bakery.3</c:v>
                </c:pt>
                <c:pt idx="17">
                  <c:v>bakery.4</c:v>
                </c:pt>
                <c:pt idx="18">
                  <c:v>bakery.5</c:v>
                </c:pt>
                <c:pt idx="19">
                  <c:v>bakery.6</c:v>
                </c:pt>
                <c:pt idx="20">
                  <c:v>bakery.7</c:v>
                </c:pt>
                <c:pt idx="21">
                  <c:v>bakery.8</c:v>
                </c:pt>
                <c:pt idx="22">
                  <c:v>blocks.2</c:v>
                </c:pt>
                <c:pt idx="23">
                  <c:v>blocks.3</c:v>
                </c:pt>
                <c:pt idx="24">
                  <c:v>blocks.4</c:v>
                </c:pt>
                <c:pt idx="25">
                  <c:v>bopdp.1</c:v>
                </c:pt>
                <c:pt idx="26">
                  <c:v>bopdp.2</c:v>
                </c:pt>
                <c:pt idx="27">
                  <c:v>bopdp.3</c:v>
                </c:pt>
                <c:pt idx="28">
                  <c:v>cambridge.1</c:v>
                </c:pt>
                <c:pt idx="29">
                  <c:v>cambridge.2</c:v>
                </c:pt>
                <c:pt idx="30">
                  <c:v>cambridge.3</c:v>
                </c:pt>
                <c:pt idx="31">
                  <c:v>cambridge.4</c:v>
                </c:pt>
                <c:pt idx="32">
                  <c:v>cambridge.5</c:v>
                </c:pt>
                <c:pt idx="33">
                  <c:v>cambridge.6</c:v>
                </c:pt>
                <c:pt idx="34">
                  <c:v>cambridge.7</c:v>
                </c:pt>
                <c:pt idx="35">
                  <c:v>cyclic.scheduler.1</c:v>
                </c:pt>
                <c:pt idx="36">
                  <c:v>cyclic.scheduler.2</c:v>
                </c:pt>
                <c:pt idx="37">
                  <c:v>cyclic.scheduler.3</c:v>
                </c:pt>
                <c:pt idx="38">
                  <c:v>cyclic.scheduler.4</c:v>
                </c:pt>
                <c:pt idx="39">
                  <c:v>driving.phils.1</c:v>
                </c:pt>
                <c:pt idx="40">
                  <c:v>driving.phils.2</c:v>
                </c:pt>
                <c:pt idx="41">
                  <c:v>driving.phils.3</c:v>
                </c:pt>
                <c:pt idx="42">
                  <c:v>driving.phils.4</c:v>
                </c:pt>
                <c:pt idx="43">
                  <c:v>driving.phils.5</c:v>
                </c:pt>
                <c:pt idx="44">
                  <c:v>elevator2.1</c:v>
                </c:pt>
                <c:pt idx="45">
                  <c:v>elevator2.2</c:v>
                </c:pt>
                <c:pt idx="46">
                  <c:v>elevator2.3</c:v>
                </c:pt>
                <c:pt idx="47">
                  <c:v>elevator.1</c:v>
                </c:pt>
                <c:pt idx="48">
                  <c:v>elevator.2</c:v>
                </c:pt>
                <c:pt idx="49">
                  <c:v>elevator.3</c:v>
                </c:pt>
                <c:pt idx="50">
                  <c:v>elevator.4</c:v>
                </c:pt>
                <c:pt idx="51">
                  <c:v>elevator.5</c:v>
                </c:pt>
                <c:pt idx="52">
                  <c:v>elevator.planning.1</c:v>
                </c:pt>
                <c:pt idx="53">
                  <c:v>elevator.planning.2</c:v>
                </c:pt>
                <c:pt idx="54">
                  <c:v>elevator.planning.3</c:v>
                </c:pt>
                <c:pt idx="55">
                  <c:v>exit.1</c:v>
                </c:pt>
                <c:pt idx="56">
                  <c:v>exit.2</c:v>
                </c:pt>
                <c:pt idx="57">
                  <c:v>exit.3</c:v>
                </c:pt>
                <c:pt idx="58">
                  <c:v>exit.4</c:v>
                </c:pt>
                <c:pt idx="59">
                  <c:v>exit.5</c:v>
                </c:pt>
                <c:pt idx="60">
                  <c:v>firewire.link.3</c:v>
                </c:pt>
                <c:pt idx="61">
                  <c:v>firewire.link.5</c:v>
                </c:pt>
                <c:pt idx="62">
                  <c:v>firewire.link.6</c:v>
                </c:pt>
                <c:pt idx="63">
                  <c:v>firewire.tree.1</c:v>
                </c:pt>
                <c:pt idx="64">
                  <c:v>firewire.tree.2</c:v>
                </c:pt>
                <c:pt idx="65">
                  <c:v>firewire.tree.3</c:v>
                </c:pt>
                <c:pt idx="66">
                  <c:v>firewire.tree.4</c:v>
                </c:pt>
                <c:pt idx="67">
                  <c:v>firewire.tree.5</c:v>
                </c:pt>
                <c:pt idx="68">
                  <c:v>frogs.1</c:v>
                </c:pt>
                <c:pt idx="69">
                  <c:v>frogs.2</c:v>
                </c:pt>
                <c:pt idx="70">
                  <c:v>frogs.3</c:v>
                </c:pt>
                <c:pt idx="71">
                  <c:v>frogs.4</c:v>
                </c:pt>
                <c:pt idx="72">
                  <c:v>frogs.5</c:v>
                </c:pt>
                <c:pt idx="73">
                  <c:v>hanoi.1</c:v>
                </c:pt>
                <c:pt idx="74">
                  <c:v>hanoi.2</c:v>
                </c:pt>
                <c:pt idx="75">
                  <c:v>hanoi.3</c:v>
                </c:pt>
                <c:pt idx="76">
                  <c:v>hanoi.4</c:v>
                </c:pt>
                <c:pt idx="77">
                  <c:v>iprotocol.1</c:v>
                </c:pt>
                <c:pt idx="78">
                  <c:v>iprotocol.2</c:v>
                </c:pt>
                <c:pt idx="79">
                  <c:v>iprotocol.3</c:v>
                </c:pt>
                <c:pt idx="80">
                  <c:v>iprotocol.4</c:v>
                </c:pt>
                <c:pt idx="81">
                  <c:v>iprotocol.5</c:v>
                </c:pt>
                <c:pt idx="82">
                  <c:v>iprotocol.6</c:v>
                </c:pt>
                <c:pt idx="83">
                  <c:v>iprotocol.7</c:v>
                </c:pt>
                <c:pt idx="84">
                  <c:v>krebs.1</c:v>
                </c:pt>
                <c:pt idx="85">
                  <c:v>krebs.2</c:v>
                </c:pt>
                <c:pt idx="86">
                  <c:v>krebs.3</c:v>
                </c:pt>
                <c:pt idx="87">
                  <c:v>krebs.4</c:v>
                </c:pt>
                <c:pt idx="88">
                  <c:v>lamport.1</c:v>
                </c:pt>
                <c:pt idx="89">
                  <c:v>lamport.2</c:v>
                </c:pt>
                <c:pt idx="90">
                  <c:v>lamport.3</c:v>
                </c:pt>
                <c:pt idx="91">
                  <c:v>lamport.5</c:v>
                </c:pt>
                <c:pt idx="92">
                  <c:v>lamport.6</c:v>
                </c:pt>
                <c:pt idx="93">
                  <c:v>lamport.7</c:v>
                </c:pt>
                <c:pt idx="94">
                  <c:v>lamport.8</c:v>
                </c:pt>
                <c:pt idx="95">
                  <c:v>lamport.nonatomic.1</c:v>
                </c:pt>
                <c:pt idx="96">
                  <c:v>lamport.nonatomic.2</c:v>
                </c:pt>
                <c:pt idx="97">
                  <c:v>lamport.nonatomic.3</c:v>
                </c:pt>
                <c:pt idx="98">
                  <c:v>lamport.nonatomic.4</c:v>
                </c:pt>
                <c:pt idx="99">
                  <c:v>lamport.nonatomic.5</c:v>
                </c:pt>
                <c:pt idx="100">
                  <c:v>lann.1</c:v>
                </c:pt>
                <c:pt idx="101">
                  <c:v>lann.2</c:v>
                </c:pt>
                <c:pt idx="102">
                  <c:v>lann.3</c:v>
                </c:pt>
                <c:pt idx="103">
                  <c:v>lann.4</c:v>
                </c:pt>
                <c:pt idx="104">
                  <c:v>lann.5</c:v>
                </c:pt>
                <c:pt idx="105">
                  <c:v>lann.6</c:v>
                </c:pt>
                <c:pt idx="106">
                  <c:v>lann.7</c:v>
                </c:pt>
                <c:pt idx="107">
                  <c:v>lann.8</c:v>
                </c:pt>
                <c:pt idx="108">
                  <c:v>leader.election.1</c:v>
                </c:pt>
                <c:pt idx="109">
                  <c:v>leader.election.2</c:v>
                </c:pt>
                <c:pt idx="110">
                  <c:v>leader.election.3</c:v>
                </c:pt>
                <c:pt idx="111">
                  <c:v>leader.election.4</c:v>
                </c:pt>
                <c:pt idx="112">
                  <c:v>leader.election.5</c:v>
                </c:pt>
                <c:pt idx="113">
                  <c:v>leader.election.6</c:v>
                </c:pt>
                <c:pt idx="114">
                  <c:v>leader.filters.1</c:v>
                </c:pt>
                <c:pt idx="115">
                  <c:v>leader.filters.2</c:v>
                </c:pt>
                <c:pt idx="116">
                  <c:v>leader.filters.3</c:v>
                </c:pt>
                <c:pt idx="117">
                  <c:v>leader.filters.4</c:v>
                </c:pt>
                <c:pt idx="118">
                  <c:v>leader.filters.5</c:v>
                </c:pt>
                <c:pt idx="119">
                  <c:v>leader.filters.6</c:v>
                </c:pt>
                <c:pt idx="120">
                  <c:v>leader.filters.7</c:v>
                </c:pt>
                <c:pt idx="121">
                  <c:v>lifts.1</c:v>
                </c:pt>
                <c:pt idx="122">
                  <c:v>lifts.2</c:v>
                </c:pt>
                <c:pt idx="123">
                  <c:v>lifts.3</c:v>
                </c:pt>
                <c:pt idx="124">
                  <c:v>lifts.4</c:v>
                </c:pt>
                <c:pt idx="125">
                  <c:v>lifts.5</c:v>
                </c:pt>
                <c:pt idx="126">
                  <c:v>lifts.6</c:v>
                </c:pt>
                <c:pt idx="127">
                  <c:v>lifts.7</c:v>
                </c:pt>
                <c:pt idx="128">
                  <c:v>lifts.8</c:v>
                </c:pt>
                <c:pt idx="129">
                  <c:v>loyd.1</c:v>
                </c:pt>
                <c:pt idx="130">
                  <c:v>loyd.2</c:v>
                </c:pt>
                <c:pt idx="131">
                  <c:v>loyd.3</c:v>
                </c:pt>
                <c:pt idx="132">
                  <c:v>mcs.1</c:v>
                </c:pt>
                <c:pt idx="133">
                  <c:v>mcs.2</c:v>
                </c:pt>
                <c:pt idx="134">
                  <c:v>mcs.3</c:v>
                </c:pt>
                <c:pt idx="135">
                  <c:v>mcs.4</c:v>
                </c:pt>
                <c:pt idx="136">
                  <c:v>mcs.5</c:v>
                </c:pt>
                <c:pt idx="137">
                  <c:v>mcs.6</c:v>
                </c:pt>
                <c:pt idx="138">
                  <c:v>msmie.1</c:v>
                </c:pt>
                <c:pt idx="139">
                  <c:v>msmie.2</c:v>
                </c:pt>
                <c:pt idx="140">
                  <c:v>msmie.3</c:v>
                </c:pt>
                <c:pt idx="141">
                  <c:v>msmie.4</c:v>
                </c:pt>
                <c:pt idx="142">
                  <c:v>peg.solitaire.1</c:v>
                </c:pt>
                <c:pt idx="143">
                  <c:v>peg.solitaire.2</c:v>
                </c:pt>
                <c:pt idx="144">
                  <c:v>peg.solitaire.3</c:v>
                </c:pt>
                <c:pt idx="145">
                  <c:v>peg.solitaire.4</c:v>
                </c:pt>
                <c:pt idx="146">
                  <c:v>peg.solitaire.5</c:v>
                </c:pt>
                <c:pt idx="147">
                  <c:v>peg.solitaire.6</c:v>
                </c:pt>
                <c:pt idx="148">
                  <c:v>peterson.1</c:v>
                </c:pt>
                <c:pt idx="149">
                  <c:v>peterson.2</c:v>
                </c:pt>
                <c:pt idx="150">
                  <c:v>peterson.3</c:v>
                </c:pt>
                <c:pt idx="151">
                  <c:v>peterson.4</c:v>
                </c:pt>
                <c:pt idx="152">
                  <c:v>peterson.5</c:v>
                </c:pt>
                <c:pt idx="153">
                  <c:v>peterson.6</c:v>
                </c:pt>
                <c:pt idx="154">
                  <c:v>peterson.7</c:v>
                </c:pt>
                <c:pt idx="155">
                  <c:v>phils.1</c:v>
                </c:pt>
                <c:pt idx="156">
                  <c:v>phils.2</c:v>
                </c:pt>
                <c:pt idx="157">
                  <c:v>phils.3</c:v>
                </c:pt>
                <c:pt idx="158">
                  <c:v>phils.4</c:v>
                </c:pt>
                <c:pt idx="159">
                  <c:v>phils.5</c:v>
                </c:pt>
                <c:pt idx="160">
                  <c:v>phils.6</c:v>
                </c:pt>
                <c:pt idx="161">
                  <c:v>phils.7</c:v>
                </c:pt>
                <c:pt idx="162">
                  <c:v>phils.8</c:v>
                </c:pt>
                <c:pt idx="163">
                  <c:v>plc.1</c:v>
                </c:pt>
                <c:pt idx="164">
                  <c:v>plc.2</c:v>
                </c:pt>
                <c:pt idx="165">
                  <c:v>plc.3</c:v>
                </c:pt>
                <c:pt idx="166">
                  <c:v>plc.4</c:v>
                </c:pt>
                <c:pt idx="167">
                  <c:v>protocols.2</c:v>
                </c:pt>
                <c:pt idx="168">
                  <c:v>protocols.3</c:v>
                </c:pt>
                <c:pt idx="169">
                  <c:v>protocols.4</c:v>
                </c:pt>
                <c:pt idx="170">
                  <c:v>protocols.5</c:v>
                </c:pt>
                <c:pt idx="171">
                  <c:v>reader.writer.1</c:v>
                </c:pt>
                <c:pt idx="172">
                  <c:v>reader.writer.2</c:v>
                </c:pt>
                <c:pt idx="173">
                  <c:v>reader.writer.3</c:v>
                </c:pt>
                <c:pt idx="174">
                  <c:v>resistance.1</c:v>
                </c:pt>
                <c:pt idx="175">
                  <c:v>resistance.2</c:v>
                </c:pt>
                <c:pt idx="176">
                  <c:v>rushhour.1</c:v>
                </c:pt>
                <c:pt idx="177">
                  <c:v>rushhour.2</c:v>
                </c:pt>
                <c:pt idx="178">
                  <c:v>rushhour.3</c:v>
                </c:pt>
                <c:pt idx="179">
                  <c:v>rushhour.4</c:v>
                </c:pt>
                <c:pt idx="180">
                  <c:v>schedule.world.1</c:v>
                </c:pt>
                <c:pt idx="181">
                  <c:v>schedule.world.2</c:v>
                </c:pt>
                <c:pt idx="182">
                  <c:v>schedule.world.3</c:v>
                </c:pt>
                <c:pt idx="183">
                  <c:v>sokoban.1</c:v>
                </c:pt>
                <c:pt idx="184">
                  <c:v>sokoban.2</c:v>
                </c:pt>
                <c:pt idx="185">
                  <c:v>sokoban.3</c:v>
                </c:pt>
                <c:pt idx="186">
                  <c:v>sorter.1</c:v>
                </c:pt>
                <c:pt idx="187">
                  <c:v>sorter.2</c:v>
                </c:pt>
                <c:pt idx="188">
                  <c:v>sorter.3</c:v>
                </c:pt>
                <c:pt idx="189">
                  <c:v>sorter.4</c:v>
                </c:pt>
                <c:pt idx="190">
                  <c:v>sorter.5</c:v>
                </c:pt>
                <c:pt idx="191">
                  <c:v>szymanski.1</c:v>
                </c:pt>
                <c:pt idx="192">
                  <c:v>szymanski.2</c:v>
                </c:pt>
                <c:pt idx="193">
                  <c:v>szymanski.3</c:v>
                </c:pt>
                <c:pt idx="194">
                  <c:v>szymanski.4</c:v>
                </c:pt>
                <c:pt idx="195">
                  <c:v>szymanski.5</c:v>
                </c:pt>
                <c:pt idx="196">
                  <c:v>telephony.1</c:v>
                </c:pt>
                <c:pt idx="197">
                  <c:v>telephony.2</c:v>
                </c:pt>
                <c:pt idx="198">
                  <c:v>telephony.3</c:v>
                </c:pt>
                <c:pt idx="199">
                  <c:v>telephony.4</c:v>
                </c:pt>
                <c:pt idx="200">
                  <c:v>telephony.5</c:v>
                </c:pt>
                <c:pt idx="201">
                  <c:v>telephony.6</c:v>
                </c:pt>
                <c:pt idx="202">
                  <c:v>telephony.7</c:v>
                </c:pt>
                <c:pt idx="203">
                  <c:v>telephony.8</c:v>
                </c:pt>
                <c:pt idx="204">
                  <c:v>train.gate.1</c:v>
                </c:pt>
                <c:pt idx="205">
                  <c:v>train.gate.2</c:v>
                </c:pt>
                <c:pt idx="206">
                  <c:v>train.gate.3</c:v>
                </c:pt>
                <c:pt idx="207">
                  <c:v>train.gate.4</c:v>
                </c:pt>
                <c:pt idx="208">
                  <c:v>train.gate.5</c:v>
                </c:pt>
                <c:pt idx="209">
                  <c:v>train.gate.6</c:v>
                </c:pt>
                <c:pt idx="210">
                  <c:v>train.gate.7</c:v>
                </c:pt>
              </c:strCache>
            </c:strRef>
          </c:cat>
          <c:val>
            <c:numRef>
              <c:f>Sheet3!$B$3:$B$213</c:f>
              <c:numCache>
                <c:formatCode>General</c:formatCode>
                <c:ptCount val="211"/>
                <c:pt idx="0">
                  <c:v>0.309</c:v>
                </c:pt>
                <c:pt idx="1">
                  <c:v>4.642</c:v>
                </c:pt>
                <c:pt idx="2">
                  <c:v>10.406</c:v>
                </c:pt>
                <c:pt idx="3">
                  <c:v>18.843</c:v>
                </c:pt>
                <c:pt idx="4">
                  <c:v>29.064</c:v>
                </c:pt>
                <c:pt idx="5">
                  <c:v>42.465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0.222</c:v>
                </c:pt>
                <c:pt idx="15">
                  <c:v>0.207</c:v>
                </c:pt>
                <c:pt idx="16">
                  <c:v>0.655</c:v>
                </c:pt>
                <c:pt idx="17">
                  <c:v>1.741</c:v>
                </c:pt>
                <c:pt idx="18">
                  <c:v>83.595</c:v>
                </c:pt>
                <c:pt idx="19">
                  <c:v>127.369</c:v>
                </c:pt>
                <c:pt idx="20">
                  <c:v>332.398</c:v>
                </c:pt>
                <c:pt idx="21">
                  <c:v>624.841</c:v>
                </c:pt>
                <c:pt idx="22">
                  <c:v>0.421</c:v>
                </c:pt>
                <c:pt idx="23">
                  <c:v>7.76</c:v>
                </c:pt>
                <c:pt idx="24">
                  <c:v>293.399</c:v>
                </c:pt>
                <c:pt idx="25">
                  <c:v>0.657</c:v>
                </c:pt>
                <c:pt idx="26">
                  <c:v>0.89</c:v>
                </c:pt>
                <c:pt idx="27">
                  <c:v>14.516</c:v>
                </c:pt>
                <c:pt idx="28">
                  <c:v>0.66</c:v>
                </c:pt>
                <c:pt idx="29">
                  <c:v>0.761</c:v>
                </c:pt>
                <c:pt idx="30">
                  <c:v>0.783</c:v>
                </c:pt>
                <c:pt idx="31">
                  <c:v>1.657</c:v>
                </c:pt>
                <c:pt idx="32">
                  <c:v>15.295</c:v>
                </c:pt>
                <c:pt idx="33">
                  <c:v>72.811</c:v>
                </c:pt>
                <c:pt idx="34">
                  <c:v>366.822</c:v>
                </c:pt>
                <c:pt idx="35">
                  <c:v>0.527</c:v>
                </c:pt>
                <c:pt idx="36">
                  <c:v>0.348</c:v>
                </c:pt>
                <c:pt idx="37">
                  <c:v>12.114</c:v>
                </c:pt>
                <c:pt idx="38">
                  <c:v>12.548</c:v>
                </c:pt>
                <c:pt idx="39">
                  <c:v>0.562</c:v>
                </c:pt>
                <c:pt idx="40">
                  <c:v>0.949</c:v>
                </c:pt>
                <c:pt idx="41">
                  <c:v>331.851</c:v>
                </c:pt>
                <c:pt idx="42">
                  <c:v>352.766</c:v>
                </c:pt>
                <c:pt idx="43">
                  <c:v>325.507</c:v>
                </c:pt>
                <c:pt idx="44">
                  <c:v>0.231</c:v>
                </c:pt>
                <c:pt idx="45">
                  <c:v>2.506</c:v>
                </c:pt>
                <c:pt idx="46">
                  <c:v>113.942</c:v>
                </c:pt>
                <c:pt idx="47">
                  <c:v>0.539</c:v>
                </c:pt>
                <c:pt idx="48">
                  <c:v>0.335</c:v>
                </c:pt>
                <c:pt idx="49">
                  <c:v>8.03</c:v>
                </c:pt>
                <c:pt idx="50">
                  <c:v>16.099</c:v>
                </c:pt>
                <c:pt idx="51">
                  <c:v>340.14</c:v>
                </c:pt>
                <c:pt idx="52">
                  <c:v>0.875</c:v>
                </c:pt>
                <c:pt idx="53">
                  <c:v>220.878</c:v>
                </c:pt>
                <c:pt idx="54">
                  <c:v>1.26</c:v>
                </c:pt>
                <c:pt idx="55">
                  <c:v>30.751</c:v>
                </c:pt>
                <c:pt idx="56">
                  <c:v>1.087</c:v>
                </c:pt>
                <c:pt idx="57">
                  <c:v>31.822</c:v>
                </c:pt>
                <c:pt idx="58">
                  <c:v>419.838</c:v>
                </c:pt>
                <c:pt idx="59">
                  <c:v>15.715</c:v>
                </c:pt>
                <c:pt idx="60">
                  <c:v>738.662</c:v>
                </c:pt>
                <c:pt idx="61">
                  <c:v>671.008</c:v>
                </c:pt>
                <c:pt idx="62">
                  <c:v>692.349</c:v>
                </c:pt>
                <c:pt idx="63">
                  <c:v>0.433</c:v>
                </c:pt>
                <c:pt idx="64">
                  <c:v>0.575</c:v>
                </c:pt>
                <c:pt idx="65">
                  <c:v>9.553</c:v>
                </c:pt>
                <c:pt idx="66">
                  <c:v>22.828</c:v>
                </c:pt>
                <c:pt idx="67">
                  <c:v>966.14</c:v>
                </c:pt>
                <c:pt idx="68">
                  <c:v>0.305</c:v>
                </c:pt>
                <c:pt idx="69">
                  <c:v>0.488</c:v>
                </c:pt>
                <c:pt idx="70">
                  <c:v>7.477</c:v>
                </c:pt>
                <c:pt idx="71">
                  <c:v>217.051</c:v>
                </c:pt>
                <c:pt idx="72">
                  <c:v>344.039</c:v>
                </c:pt>
                <c:pt idx="73">
                  <c:v>0.4</c:v>
                </c:pt>
                <c:pt idx="74">
                  <c:v>6.925</c:v>
                </c:pt>
                <c:pt idx="75">
                  <c:v>209.973</c:v>
                </c:pt>
                <c:pt idx="76">
                  <c:v>286.856</c:v>
                </c:pt>
                <c:pt idx="77">
                  <c:v>0.335</c:v>
                </c:pt>
                <c:pt idx="78">
                  <c:v>0.525</c:v>
                </c:pt>
                <c:pt idx="79">
                  <c:v>4.503</c:v>
                </c:pt>
                <c:pt idx="80">
                  <c:v>12.267</c:v>
                </c:pt>
                <c:pt idx="81">
                  <c:v>106.236</c:v>
                </c:pt>
                <c:pt idx="82">
                  <c:v>151.612</c:v>
                </c:pt>
                <c:pt idx="83">
                  <c:v>200.539</c:v>
                </c:pt>
                <c:pt idx="84">
                  <c:v>0.434</c:v>
                </c:pt>
                <c:pt idx="85">
                  <c:v>1.424</c:v>
                </c:pt>
                <c:pt idx="86">
                  <c:v>3.67</c:v>
                </c:pt>
                <c:pt idx="87">
                  <c:v>15.881</c:v>
                </c:pt>
                <c:pt idx="88">
                  <c:v>0.597</c:v>
                </c:pt>
                <c:pt idx="89">
                  <c:v>1.46</c:v>
                </c:pt>
                <c:pt idx="90">
                  <c:v>0.699</c:v>
                </c:pt>
                <c:pt idx="91">
                  <c:v>11.278</c:v>
                </c:pt>
                <c:pt idx="92">
                  <c:v>97.108</c:v>
                </c:pt>
                <c:pt idx="93">
                  <c:v>553.749</c:v>
                </c:pt>
                <c:pt idx="94">
                  <c:v>545.089</c:v>
                </c:pt>
                <c:pt idx="95">
                  <c:v>0.198</c:v>
                </c:pt>
                <c:pt idx="96">
                  <c:v>0.188</c:v>
                </c:pt>
                <c:pt idx="97">
                  <c:v>0.215</c:v>
                </c:pt>
                <c:pt idx="98">
                  <c:v>0.289</c:v>
                </c:pt>
                <c:pt idx="99">
                  <c:v>0.535</c:v>
                </c:pt>
                <c:pt idx="100">
                  <c:v>0.633</c:v>
                </c:pt>
                <c:pt idx="101">
                  <c:v>0.644</c:v>
                </c:pt>
                <c:pt idx="102">
                  <c:v>33.049</c:v>
                </c:pt>
                <c:pt idx="103">
                  <c:v>20.756</c:v>
                </c:pt>
                <c:pt idx="104">
                  <c:v>22.773</c:v>
                </c:pt>
                <c:pt idx="105">
                  <c:v>477.927</c:v>
                </c:pt>
                <c:pt idx="106">
                  <c:v>427.49</c:v>
                </c:pt>
                <c:pt idx="107">
                  <c:v>368.638</c:v>
                </c:pt>
                <c:pt idx="108">
                  <c:v>0.972</c:v>
                </c:pt>
                <c:pt idx="109">
                  <c:v>1.412</c:v>
                </c:pt>
                <c:pt idx="110">
                  <c:v>4.128</c:v>
                </c:pt>
                <c:pt idx="111">
                  <c:v>31.169</c:v>
                </c:pt>
                <c:pt idx="112">
                  <c:v>251.022</c:v>
                </c:pt>
                <c:pt idx="113">
                  <c:v>854.75</c:v>
                </c:pt>
                <c:pt idx="114">
                  <c:v>0.307</c:v>
                </c:pt>
                <c:pt idx="115">
                  <c:v>0.577</c:v>
                </c:pt>
                <c:pt idx="116">
                  <c:v>1.305</c:v>
                </c:pt>
                <c:pt idx="117">
                  <c:v>0.849</c:v>
                </c:pt>
                <c:pt idx="118">
                  <c:v>16.793</c:v>
                </c:pt>
                <c:pt idx="119">
                  <c:v>434.121</c:v>
                </c:pt>
                <c:pt idx="120">
                  <c:v>347.578</c:v>
                </c:pt>
                <c:pt idx="121">
                  <c:v>0.476</c:v>
                </c:pt>
                <c:pt idx="122">
                  <c:v>0.471</c:v>
                </c:pt>
                <c:pt idx="123">
                  <c:v>2.235</c:v>
                </c:pt>
                <c:pt idx="124">
                  <c:v>8.173</c:v>
                </c:pt>
                <c:pt idx="125">
                  <c:v>8.338</c:v>
                </c:pt>
                <c:pt idx="126">
                  <c:v>21.606</c:v>
                </c:pt>
                <c:pt idx="127">
                  <c:v>680.9640000000001</c:v>
                </c:pt>
                <c:pt idx="128">
                  <c:v>574.49</c:v>
                </c:pt>
                <c:pt idx="129">
                  <c:v>0.186</c:v>
                </c:pt>
                <c:pt idx="130">
                  <c:v>3.198</c:v>
                </c:pt>
                <c:pt idx="131">
                  <c:v>425.25</c:v>
                </c:pt>
                <c:pt idx="132">
                  <c:v>0.382</c:v>
                </c:pt>
                <c:pt idx="133">
                  <c:v>0.228</c:v>
                </c:pt>
                <c:pt idx="134">
                  <c:v>6.819</c:v>
                </c:pt>
                <c:pt idx="135">
                  <c:v>0.514</c:v>
                </c:pt>
                <c:pt idx="136">
                  <c:v>502.736</c:v>
                </c:pt>
                <c:pt idx="137">
                  <c:v>4.519</c:v>
                </c:pt>
                <c:pt idx="138">
                  <c:v>0.278</c:v>
                </c:pt>
                <c:pt idx="139">
                  <c:v>0.719</c:v>
                </c:pt>
                <c:pt idx="140">
                  <c:v>3.331</c:v>
                </c:pt>
                <c:pt idx="141">
                  <c:v>255.034</c:v>
                </c:pt>
                <c:pt idx="142">
                  <c:v>1.133</c:v>
                </c:pt>
                <c:pt idx="143">
                  <c:v>766.378</c:v>
                </c:pt>
                <c:pt idx="144">
                  <c:v>719.217</c:v>
                </c:pt>
                <c:pt idx="145">
                  <c:v>21.194</c:v>
                </c:pt>
                <c:pt idx="146">
                  <c:v>5.256</c:v>
                </c:pt>
                <c:pt idx="147">
                  <c:v>487.383</c:v>
                </c:pt>
                <c:pt idx="148">
                  <c:v>0.41</c:v>
                </c:pt>
                <c:pt idx="149">
                  <c:v>1.488</c:v>
                </c:pt>
                <c:pt idx="150">
                  <c:v>1.87</c:v>
                </c:pt>
                <c:pt idx="151">
                  <c:v>11.672</c:v>
                </c:pt>
                <c:pt idx="152">
                  <c:v>478.751</c:v>
                </c:pt>
                <c:pt idx="153">
                  <c:v>449.775</c:v>
                </c:pt>
                <c:pt idx="154">
                  <c:v>547.92</c:v>
                </c:pt>
                <c:pt idx="155">
                  <c:v>0.144</c:v>
                </c:pt>
                <c:pt idx="156">
                  <c:v>0.227</c:v>
                </c:pt>
                <c:pt idx="157">
                  <c:v>0.21</c:v>
                </c:pt>
                <c:pt idx="158">
                  <c:v>7.503</c:v>
                </c:pt>
                <c:pt idx="159">
                  <c:v>11.619</c:v>
                </c:pt>
                <c:pt idx="160">
                  <c:v>415.459</c:v>
                </c:pt>
                <c:pt idx="161">
                  <c:v>794.551</c:v>
                </c:pt>
                <c:pt idx="162">
                  <c:v>758.499</c:v>
                </c:pt>
                <c:pt idx="163">
                  <c:v>0.929</c:v>
                </c:pt>
                <c:pt idx="164">
                  <c:v>4.785</c:v>
                </c:pt>
                <c:pt idx="165">
                  <c:v>31.098</c:v>
                </c:pt>
                <c:pt idx="166">
                  <c:v>91.94</c:v>
                </c:pt>
                <c:pt idx="167">
                  <c:v>0.503</c:v>
                </c:pt>
                <c:pt idx="168">
                  <c:v>0.296</c:v>
                </c:pt>
                <c:pt idx="169">
                  <c:v>5.203</c:v>
                </c:pt>
                <c:pt idx="170">
                  <c:v>10.966</c:v>
                </c:pt>
                <c:pt idx="171">
                  <c:v>0.158</c:v>
                </c:pt>
                <c:pt idx="172">
                  <c:v>0.167</c:v>
                </c:pt>
                <c:pt idx="173">
                  <c:v>0.152</c:v>
                </c:pt>
                <c:pt idx="174">
                  <c:v>374.628</c:v>
                </c:pt>
                <c:pt idx="175">
                  <c:v>551.8440000000001</c:v>
                </c:pt>
                <c:pt idx="176">
                  <c:v>0.25</c:v>
                </c:pt>
                <c:pt idx="177">
                  <c:v>0.337</c:v>
                </c:pt>
                <c:pt idx="178">
                  <c:v>6.003</c:v>
                </c:pt>
                <c:pt idx="179">
                  <c:v>12.377</c:v>
                </c:pt>
                <c:pt idx="180">
                  <c:v>1.085</c:v>
                </c:pt>
                <c:pt idx="181">
                  <c:v>41.501</c:v>
                </c:pt>
                <c:pt idx="182">
                  <c:v>377.655</c:v>
                </c:pt>
                <c:pt idx="183">
                  <c:v>1.534</c:v>
                </c:pt>
                <c:pt idx="184">
                  <c:v>10.006</c:v>
                </c:pt>
                <c:pt idx="185">
                  <c:v>208.041</c:v>
                </c:pt>
                <c:pt idx="186">
                  <c:v>0.848</c:v>
                </c:pt>
                <c:pt idx="187">
                  <c:v>0.558</c:v>
                </c:pt>
                <c:pt idx="188">
                  <c:v>21.004</c:v>
                </c:pt>
                <c:pt idx="189">
                  <c:v>842.192</c:v>
                </c:pt>
                <c:pt idx="190">
                  <c:v>5.531</c:v>
                </c:pt>
                <c:pt idx="191">
                  <c:v>0.596</c:v>
                </c:pt>
                <c:pt idx="192">
                  <c:v>0.749</c:v>
                </c:pt>
                <c:pt idx="193">
                  <c:v>14.186</c:v>
                </c:pt>
                <c:pt idx="194">
                  <c:v>29.006</c:v>
                </c:pt>
                <c:pt idx="195">
                  <c:v>727.2619999999999</c:v>
                </c:pt>
                <c:pt idx="196">
                  <c:v>0.239</c:v>
                </c:pt>
                <c:pt idx="197">
                  <c:v>1.168</c:v>
                </c:pt>
                <c:pt idx="198">
                  <c:v>11.128</c:v>
                </c:pt>
                <c:pt idx="199">
                  <c:v>196.823</c:v>
                </c:pt>
                <c:pt idx="200">
                  <c:v>446.326</c:v>
                </c:pt>
                <c:pt idx="201">
                  <c:v>453.691</c:v>
                </c:pt>
                <c:pt idx="202">
                  <c:v>386.503</c:v>
                </c:pt>
                <c:pt idx="203">
                  <c:v>451.732</c:v>
                </c:pt>
                <c:pt idx="204">
                  <c:v>0.156</c:v>
                </c:pt>
                <c:pt idx="205">
                  <c:v>0.157</c:v>
                </c:pt>
                <c:pt idx="206">
                  <c:v>0.173</c:v>
                </c:pt>
                <c:pt idx="207">
                  <c:v>0.181</c:v>
                </c:pt>
                <c:pt idx="208">
                  <c:v>0.183</c:v>
                </c:pt>
                <c:pt idx="209">
                  <c:v>0.197</c:v>
                </c:pt>
                <c:pt idx="210">
                  <c:v>0.192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BEEM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Sheet3!$A$3:$A$213</c:f>
              <c:strCache>
                <c:ptCount val="211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anderson.1</c:v>
                </c:pt>
                <c:pt idx="7">
                  <c:v>anderson.2</c:v>
                </c:pt>
                <c:pt idx="8">
                  <c:v>anderson.3</c:v>
                </c:pt>
                <c:pt idx="9">
                  <c:v>anderson.4</c:v>
                </c:pt>
                <c:pt idx="10">
                  <c:v>anderson.5</c:v>
                </c:pt>
                <c:pt idx="11">
                  <c:v>anderson.6</c:v>
                </c:pt>
                <c:pt idx="12">
                  <c:v>anderson.7</c:v>
                </c:pt>
                <c:pt idx="13">
                  <c:v>anderson.8</c:v>
                </c:pt>
                <c:pt idx="14">
                  <c:v>bakery.1</c:v>
                </c:pt>
                <c:pt idx="15">
                  <c:v>bakery.2</c:v>
                </c:pt>
                <c:pt idx="16">
                  <c:v>bakery.3</c:v>
                </c:pt>
                <c:pt idx="17">
                  <c:v>bakery.4</c:v>
                </c:pt>
                <c:pt idx="18">
                  <c:v>bakery.5</c:v>
                </c:pt>
                <c:pt idx="19">
                  <c:v>bakery.6</c:v>
                </c:pt>
                <c:pt idx="20">
                  <c:v>bakery.7</c:v>
                </c:pt>
                <c:pt idx="21">
                  <c:v>bakery.8</c:v>
                </c:pt>
                <c:pt idx="22">
                  <c:v>blocks.2</c:v>
                </c:pt>
                <c:pt idx="23">
                  <c:v>blocks.3</c:v>
                </c:pt>
                <c:pt idx="24">
                  <c:v>blocks.4</c:v>
                </c:pt>
                <c:pt idx="25">
                  <c:v>bopdp.1</c:v>
                </c:pt>
                <c:pt idx="26">
                  <c:v>bopdp.2</c:v>
                </c:pt>
                <c:pt idx="27">
                  <c:v>bopdp.3</c:v>
                </c:pt>
                <c:pt idx="28">
                  <c:v>cambridge.1</c:v>
                </c:pt>
                <c:pt idx="29">
                  <c:v>cambridge.2</c:v>
                </c:pt>
                <c:pt idx="30">
                  <c:v>cambridge.3</c:v>
                </c:pt>
                <c:pt idx="31">
                  <c:v>cambridge.4</c:v>
                </c:pt>
                <c:pt idx="32">
                  <c:v>cambridge.5</c:v>
                </c:pt>
                <c:pt idx="33">
                  <c:v>cambridge.6</c:v>
                </c:pt>
                <c:pt idx="34">
                  <c:v>cambridge.7</c:v>
                </c:pt>
                <c:pt idx="35">
                  <c:v>cyclic.scheduler.1</c:v>
                </c:pt>
                <c:pt idx="36">
                  <c:v>cyclic.scheduler.2</c:v>
                </c:pt>
                <c:pt idx="37">
                  <c:v>cyclic.scheduler.3</c:v>
                </c:pt>
                <c:pt idx="38">
                  <c:v>cyclic.scheduler.4</c:v>
                </c:pt>
                <c:pt idx="39">
                  <c:v>driving.phils.1</c:v>
                </c:pt>
                <c:pt idx="40">
                  <c:v>driving.phils.2</c:v>
                </c:pt>
                <c:pt idx="41">
                  <c:v>driving.phils.3</c:v>
                </c:pt>
                <c:pt idx="42">
                  <c:v>driving.phils.4</c:v>
                </c:pt>
                <c:pt idx="43">
                  <c:v>driving.phils.5</c:v>
                </c:pt>
                <c:pt idx="44">
                  <c:v>elevator2.1</c:v>
                </c:pt>
                <c:pt idx="45">
                  <c:v>elevator2.2</c:v>
                </c:pt>
                <c:pt idx="46">
                  <c:v>elevator2.3</c:v>
                </c:pt>
                <c:pt idx="47">
                  <c:v>elevator.1</c:v>
                </c:pt>
                <c:pt idx="48">
                  <c:v>elevator.2</c:v>
                </c:pt>
                <c:pt idx="49">
                  <c:v>elevator.3</c:v>
                </c:pt>
                <c:pt idx="50">
                  <c:v>elevator.4</c:v>
                </c:pt>
                <c:pt idx="51">
                  <c:v>elevator.5</c:v>
                </c:pt>
                <c:pt idx="52">
                  <c:v>elevator.planning.1</c:v>
                </c:pt>
                <c:pt idx="53">
                  <c:v>elevator.planning.2</c:v>
                </c:pt>
                <c:pt idx="54">
                  <c:v>elevator.planning.3</c:v>
                </c:pt>
                <c:pt idx="55">
                  <c:v>exit.1</c:v>
                </c:pt>
                <c:pt idx="56">
                  <c:v>exit.2</c:v>
                </c:pt>
                <c:pt idx="57">
                  <c:v>exit.3</c:v>
                </c:pt>
                <c:pt idx="58">
                  <c:v>exit.4</c:v>
                </c:pt>
                <c:pt idx="59">
                  <c:v>exit.5</c:v>
                </c:pt>
                <c:pt idx="60">
                  <c:v>firewire.link.3</c:v>
                </c:pt>
                <c:pt idx="61">
                  <c:v>firewire.link.5</c:v>
                </c:pt>
                <c:pt idx="62">
                  <c:v>firewire.link.6</c:v>
                </c:pt>
                <c:pt idx="63">
                  <c:v>firewire.tree.1</c:v>
                </c:pt>
                <c:pt idx="64">
                  <c:v>firewire.tree.2</c:v>
                </c:pt>
                <c:pt idx="65">
                  <c:v>firewire.tree.3</c:v>
                </c:pt>
                <c:pt idx="66">
                  <c:v>firewire.tree.4</c:v>
                </c:pt>
                <c:pt idx="67">
                  <c:v>firewire.tree.5</c:v>
                </c:pt>
                <c:pt idx="68">
                  <c:v>frogs.1</c:v>
                </c:pt>
                <c:pt idx="69">
                  <c:v>frogs.2</c:v>
                </c:pt>
                <c:pt idx="70">
                  <c:v>frogs.3</c:v>
                </c:pt>
                <c:pt idx="71">
                  <c:v>frogs.4</c:v>
                </c:pt>
                <c:pt idx="72">
                  <c:v>frogs.5</c:v>
                </c:pt>
                <c:pt idx="73">
                  <c:v>hanoi.1</c:v>
                </c:pt>
                <c:pt idx="74">
                  <c:v>hanoi.2</c:v>
                </c:pt>
                <c:pt idx="75">
                  <c:v>hanoi.3</c:v>
                </c:pt>
                <c:pt idx="76">
                  <c:v>hanoi.4</c:v>
                </c:pt>
                <c:pt idx="77">
                  <c:v>iprotocol.1</c:v>
                </c:pt>
                <c:pt idx="78">
                  <c:v>iprotocol.2</c:v>
                </c:pt>
                <c:pt idx="79">
                  <c:v>iprotocol.3</c:v>
                </c:pt>
                <c:pt idx="80">
                  <c:v>iprotocol.4</c:v>
                </c:pt>
                <c:pt idx="81">
                  <c:v>iprotocol.5</c:v>
                </c:pt>
                <c:pt idx="82">
                  <c:v>iprotocol.6</c:v>
                </c:pt>
                <c:pt idx="83">
                  <c:v>iprotocol.7</c:v>
                </c:pt>
                <c:pt idx="84">
                  <c:v>krebs.1</c:v>
                </c:pt>
                <c:pt idx="85">
                  <c:v>krebs.2</c:v>
                </c:pt>
                <c:pt idx="86">
                  <c:v>krebs.3</c:v>
                </c:pt>
                <c:pt idx="87">
                  <c:v>krebs.4</c:v>
                </c:pt>
                <c:pt idx="88">
                  <c:v>lamport.1</c:v>
                </c:pt>
                <c:pt idx="89">
                  <c:v>lamport.2</c:v>
                </c:pt>
                <c:pt idx="90">
                  <c:v>lamport.3</c:v>
                </c:pt>
                <c:pt idx="91">
                  <c:v>lamport.5</c:v>
                </c:pt>
                <c:pt idx="92">
                  <c:v>lamport.6</c:v>
                </c:pt>
                <c:pt idx="93">
                  <c:v>lamport.7</c:v>
                </c:pt>
                <c:pt idx="94">
                  <c:v>lamport.8</c:v>
                </c:pt>
                <c:pt idx="95">
                  <c:v>lamport.nonatomic.1</c:v>
                </c:pt>
                <c:pt idx="96">
                  <c:v>lamport.nonatomic.2</c:v>
                </c:pt>
                <c:pt idx="97">
                  <c:v>lamport.nonatomic.3</c:v>
                </c:pt>
                <c:pt idx="98">
                  <c:v>lamport.nonatomic.4</c:v>
                </c:pt>
                <c:pt idx="99">
                  <c:v>lamport.nonatomic.5</c:v>
                </c:pt>
                <c:pt idx="100">
                  <c:v>lann.1</c:v>
                </c:pt>
                <c:pt idx="101">
                  <c:v>lann.2</c:v>
                </c:pt>
                <c:pt idx="102">
                  <c:v>lann.3</c:v>
                </c:pt>
                <c:pt idx="103">
                  <c:v>lann.4</c:v>
                </c:pt>
                <c:pt idx="104">
                  <c:v>lann.5</c:v>
                </c:pt>
                <c:pt idx="105">
                  <c:v>lann.6</c:v>
                </c:pt>
                <c:pt idx="106">
                  <c:v>lann.7</c:v>
                </c:pt>
                <c:pt idx="107">
                  <c:v>lann.8</c:v>
                </c:pt>
                <c:pt idx="108">
                  <c:v>leader.election.1</c:v>
                </c:pt>
                <c:pt idx="109">
                  <c:v>leader.election.2</c:v>
                </c:pt>
                <c:pt idx="110">
                  <c:v>leader.election.3</c:v>
                </c:pt>
                <c:pt idx="111">
                  <c:v>leader.election.4</c:v>
                </c:pt>
                <c:pt idx="112">
                  <c:v>leader.election.5</c:v>
                </c:pt>
                <c:pt idx="113">
                  <c:v>leader.election.6</c:v>
                </c:pt>
                <c:pt idx="114">
                  <c:v>leader.filters.1</c:v>
                </c:pt>
                <c:pt idx="115">
                  <c:v>leader.filters.2</c:v>
                </c:pt>
                <c:pt idx="116">
                  <c:v>leader.filters.3</c:v>
                </c:pt>
                <c:pt idx="117">
                  <c:v>leader.filters.4</c:v>
                </c:pt>
                <c:pt idx="118">
                  <c:v>leader.filters.5</c:v>
                </c:pt>
                <c:pt idx="119">
                  <c:v>leader.filters.6</c:v>
                </c:pt>
                <c:pt idx="120">
                  <c:v>leader.filters.7</c:v>
                </c:pt>
                <c:pt idx="121">
                  <c:v>lifts.1</c:v>
                </c:pt>
                <c:pt idx="122">
                  <c:v>lifts.2</c:v>
                </c:pt>
                <c:pt idx="123">
                  <c:v>lifts.3</c:v>
                </c:pt>
                <c:pt idx="124">
                  <c:v>lifts.4</c:v>
                </c:pt>
                <c:pt idx="125">
                  <c:v>lifts.5</c:v>
                </c:pt>
                <c:pt idx="126">
                  <c:v>lifts.6</c:v>
                </c:pt>
                <c:pt idx="127">
                  <c:v>lifts.7</c:v>
                </c:pt>
                <c:pt idx="128">
                  <c:v>lifts.8</c:v>
                </c:pt>
                <c:pt idx="129">
                  <c:v>loyd.1</c:v>
                </c:pt>
                <c:pt idx="130">
                  <c:v>loyd.2</c:v>
                </c:pt>
                <c:pt idx="131">
                  <c:v>loyd.3</c:v>
                </c:pt>
                <c:pt idx="132">
                  <c:v>mcs.1</c:v>
                </c:pt>
                <c:pt idx="133">
                  <c:v>mcs.2</c:v>
                </c:pt>
                <c:pt idx="134">
                  <c:v>mcs.3</c:v>
                </c:pt>
                <c:pt idx="135">
                  <c:v>mcs.4</c:v>
                </c:pt>
                <c:pt idx="136">
                  <c:v>mcs.5</c:v>
                </c:pt>
                <c:pt idx="137">
                  <c:v>mcs.6</c:v>
                </c:pt>
                <c:pt idx="138">
                  <c:v>msmie.1</c:v>
                </c:pt>
                <c:pt idx="139">
                  <c:v>msmie.2</c:v>
                </c:pt>
                <c:pt idx="140">
                  <c:v>msmie.3</c:v>
                </c:pt>
                <c:pt idx="141">
                  <c:v>msmie.4</c:v>
                </c:pt>
                <c:pt idx="142">
                  <c:v>peg.solitaire.1</c:v>
                </c:pt>
                <c:pt idx="143">
                  <c:v>peg.solitaire.2</c:v>
                </c:pt>
                <c:pt idx="144">
                  <c:v>peg.solitaire.3</c:v>
                </c:pt>
                <c:pt idx="145">
                  <c:v>peg.solitaire.4</c:v>
                </c:pt>
                <c:pt idx="146">
                  <c:v>peg.solitaire.5</c:v>
                </c:pt>
                <c:pt idx="147">
                  <c:v>peg.solitaire.6</c:v>
                </c:pt>
                <c:pt idx="148">
                  <c:v>peterson.1</c:v>
                </c:pt>
                <c:pt idx="149">
                  <c:v>peterson.2</c:v>
                </c:pt>
                <c:pt idx="150">
                  <c:v>peterson.3</c:v>
                </c:pt>
                <c:pt idx="151">
                  <c:v>peterson.4</c:v>
                </c:pt>
                <c:pt idx="152">
                  <c:v>peterson.5</c:v>
                </c:pt>
                <c:pt idx="153">
                  <c:v>peterson.6</c:v>
                </c:pt>
                <c:pt idx="154">
                  <c:v>peterson.7</c:v>
                </c:pt>
                <c:pt idx="155">
                  <c:v>phils.1</c:v>
                </c:pt>
                <c:pt idx="156">
                  <c:v>phils.2</c:v>
                </c:pt>
                <c:pt idx="157">
                  <c:v>phils.3</c:v>
                </c:pt>
                <c:pt idx="158">
                  <c:v>phils.4</c:v>
                </c:pt>
                <c:pt idx="159">
                  <c:v>phils.5</c:v>
                </c:pt>
                <c:pt idx="160">
                  <c:v>phils.6</c:v>
                </c:pt>
                <c:pt idx="161">
                  <c:v>phils.7</c:v>
                </c:pt>
                <c:pt idx="162">
                  <c:v>phils.8</c:v>
                </c:pt>
                <c:pt idx="163">
                  <c:v>plc.1</c:v>
                </c:pt>
                <c:pt idx="164">
                  <c:v>plc.2</c:v>
                </c:pt>
                <c:pt idx="165">
                  <c:v>plc.3</c:v>
                </c:pt>
                <c:pt idx="166">
                  <c:v>plc.4</c:v>
                </c:pt>
                <c:pt idx="167">
                  <c:v>protocols.2</c:v>
                </c:pt>
                <c:pt idx="168">
                  <c:v>protocols.3</c:v>
                </c:pt>
                <c:pt idx="169">
                  <c:v>protocols.4</c:v>
                </c:pt>
                <c:pt idx="170">
                  <c:v>protocols.5</c:v>
                </c:pt>
                <c:pt idx="171">
                  <c:v>reader.writer.1</c:v>
                </c:pt>
                <c:pt idx="172">
                  <c:v>reader.writer.2</c:v>
                </c:pt>
                <c:pt idx="173">
                  <c:v>reader.writer.3</c:v>
                </c:pt>
                <c:pt idx="174">
                  <c:v>resistance.1</c:v>
                </c:pt>
                <c:pt idx="175">
                  <c:v>resistance.2</c:v>
                </c:pt>
                <c:pt idx="176">
                  <c:v>rushhour.1</c:v>
                </c:pt>
                <c:pt idx="177">
                  <c:v>rushhour.2</c:v>
                </c:pt>
                <c:pt idx="178">
                  <c:v>rushhour.3</c:v>
                </c:pt>
                <c:pt idx="179">
                  <c:v>rushhour.4</c:v>
                </c:pt>
                <c:pt idx="180">
                  <c:v>schedule.world.1</c:v>
                </c:pt>
                <c:pt idx="181">
                  <c:v>schedule.world.2</c:v>
                </c:pt>
                <c:pt idx="182">
                  <c:v>schedule.world.3</c:v>
                </c:pt>
                <c:pt idx="183">
                  <c:v>sokoban.1</c:v>
                </c:pt>
                <c:pt idx="184">
                  <c:v>sokoban.2</c:v>
                </c:pt>
                <c:pt idx="185">
                  <c:v>sokoban.3</c:v>
                </c:pt>
                <c:pt idx="186">
                  <c:v>sorter.1</c:v>
                </c:pt>
                <c:pt idx="187">
                  <c:v>sorter.2</c:v>
                </c:pt>
                <c:pt idx="188">
                  <c:v>sorter.3</c:v>
                </c:pt>
                <c:pt idx="189">
                  <c:v>sorter.4</c:v>
                </c:pt>
                <c:pt idx="190">
                  <c:v>sorter.5</c:v>
                </c:pt>
                <c:pt idx="191">
                  <c:v>szymanski.1</c:v>
                </c:pt>
                <c:pt idx="192">
                  <c:v>szymanski.2</c:v>
                </c:pt>
                <c:pt idx="193">
                  <c:v>szymanski.3</c:v>
                </c:pt>
                <c:pt idx="194">
                  <c:v>szymanski.4</c:v>
                </c:pt>
                <c:pt idx="195">
                  <c:v>szymanski.5</c:v>
                </c:pt>
                <c:pt idx="196">
                  <c:v>telephony.1</c:v>
                </c:pt>
                <c:pt idx="197">
                  <c:v>telephony.2</c:v>
                </c:pt>
                <c:pt idx="198">
                  <c:v>telephony.3</c:v>
                </c:pt>
                <c:pt idx="199">
                  <c:v>telephony.4</c:v>
                </c:pt>
                <c:pt idx="200">
                  <c:v>telephony.5</c:v>
                </c:pt>
                <c:pt idx="201">
                  <c:v>telephony.6</c:v>
                </c:pt>
                <c:pt idx="202">
                  <c:v>telephony.7</c:v>
                </c:pt>
                <c:pt idx="203">
                  <c:v>telephony.8</c:v>
                </c:pt>
                <c:pt idx="204">
                  <c:v>train.gate.1</c:v>
                </c:pt>
                <c:pt idx="205">
                  <c:v>train.gate.2</c:v>
                </c:pt>
                <c:pt idx="206">
                  <c:v>train.gate.3</c:v>
                </c:pt>
                <c:pt idx="207">
                  <c:v>train.gate.4</c:v>
                </c:pt>
                <c:pt idx="208">
                  <c:v>train.gate.5</c:v>
                </c:pt>
                <c:pt idx="209">
                  <c:v>train.gate.6</c:v>
                </c:pt>
                <c:pt idx="210">
                  <c:v>train.gate.7</c:v>
                </c:pt>
              </c:strCache>
            </c:strRef>
          </c:cat>
          <c:val>
            <c:numRef>
              <c:f>Sheet3!$C$3:$C$213</c:f>
              <c:numCache>
                <c:formatCode>General</c:formatCode>
                <c:ptCount val="211"/>
                <c:pt idx="0">
                  <c:v>0.5</c:v>
                </c:pt>
                <c:pt idx="1">
                  <c:v>7.4</c:v>
                </c:pt>
                <c:pt idx="2">
                  <c:v>19.1</c:v>
                </c:pt>
                <c:pt idx="3">
                  <c:v>28.3</c:v>
                </c:pt>
                <c:pt idx="4">
                  <c:v>52.3</c:v>
                </c:pt>
                <c:pt idx="5">
                  <c:v>64.8</c:v>
                </c:pt>
                <c:pt idx="6">
                  <c:v>4.1</c:v>
                </c:pt>
                <c:pt idx="7">
                  <c:v>0.4</c:v>
                </c:pt>
                <c:pt idx="8">
                  <c:v>1179.6</c:v>
                </c:pt>
                <c:pt idx="9">
                  <c:v>0.9</c:v>
                </c:pt>
                <c:pt idx="10">
                  <c:v>982.7</c:v>
                </c:pt>
                <c:pt idx="11">
                  <c:v>378.6</c:v>
                </c:pt>
                <c:pt idx="12">
                  <c:v>859.2</c:v>
                </c:pt>
                <c:pt idx="13">
                  <c:v>1054.5</c:v>
                </c:pt>
                <c:pt idx="14">
                  <c:v>0.4</c:v>
                </c:pt>
                <c:pt idx="15">
                  <c:v>0.4</c:v>
                </c:pt>
                <c:pt idx="16">
                  <c:v>0.9</c:v>
                </c:pt>
                <c:pt idx="17">
                  <c:v>2.7</c:v>
                </c:pt>
                <c:pt idx="18">
                  <c:v>143.6</c:v>
                </c:pt>
                <c:pt idx="19">
                  <c:v>228.7</c:v>
                </c:pt>
                <c:pt idx="20">
                  <c:v>540.8</c:v>
                </c:pt>
                <c:pt idx="21">
                  <c:v>1027.4</c:v>
                </c:pt>
                <c:pt idx="22">
                  <c:v>0.5</c:v>
                </c:pt>
                <c:pt idx="23">
                  <c:v>14.0</c:v>
                </c:pt>
                <c:pt idx="24">
                  <c:v>745.5</c:v>
                </c:pt>
                <c:pt idx="25">
                  <c:v>0.7</c:v>
                </c:pt>
                <c:pt idx="26">
                  <c:v>1.1</c:v>
                </c:pt>
                <c:pt idx="27">
                  <c:v>29.4</c:v>
                </c:pt>
                <c:pt idx="28">
                  <c:v>1.2</c:v>
                </c:pt>
                <c:pt idx="29">
                  <c:v>1.7</c:v>
                </c:pt>
                <c:pt idx="30">
                  <c:v>1.7</c:v>
                </c:pt>
                <c:pt idx="31">
                  <c:v>5.1</c:v>
                </c:pt>
                <c:pt idx="32">
                  <c:v>59.8</c:v>
                </c:pt>
                <c:pt idx="33">
                  <c:v>268.0</c:v>
                </c:pt>
                <c:pt idx="34">
                  <c:v>1108.7</c:v>
                </c:pt>
                <c:pt idx="35">
                  <c:v>0.7</c:v>
                </c:pt>
                <c:pt idx="36">
                  <c:v>0.6</c:v>
                </c:pt>
                <c:pt idx="37">
                  <c:v>22.9</c:v>
                </c:pt>
                <c:pt idx="38">
                  <c:v>31.3</c:v>
                </c:pt>
                <c:pt idx="39">
                  <c:v>0.7</c:v>
                </c:pt>
                <c:pt idx="40">
                  <c:v>1.0</c:v>
                </c:pt>
                <c:pt idx="41">
                  <c:v>838.2</c:v>
                </c:pt>
                <c:pt idx="42">
                  <c:v>841.1</c:v>
                </c:pt>
                <c:pt idx="43">
                  <c:v>507.7</c:v>
                </c:pt>
                <c:pt idx="44">
                  <c:v>0.5</c:v>
                </c:pt>
                <c:pt idx="45">
                  <c:v>4.0</c:v>
                </c:pt>
                <c:pt idx="46">
                  <c:v>176.9</c:v>
                </c:pt>
                <c:pt idx="47">
                  <c:v>0.7</c:v>
                </c:pt>
                <c:pt idx="48">
                  <c:v>0.5</c:v>
                </c:pt>
                <c:pt idx="49">
                  <c:v>23.2</c:v>
                </c:pt>
                <c:pt idx="50">
                  <c:v>43.1</c:v>
                </c:pt>
                <c:pt idx="51">
                  <c:v>1802.5</c:v>
                </c:pt>
                <c:pt idx="52">
                  <c:v>1.0</c:v>
                </c:pt>
                <c:pt idx="53">
                  <c:v>324.7</c:v>
                </c:pt>
                <c:pt idx="54">
                  <c:v>1.7</c:v>
                </c:pt>
                <c:pt idx="55">
                  <c:v>57.3</c:v>
                </c:pt>
                <c:pt idx="56">
                  <c:v>1.3</c:v>
                </c:pt>
                <c:pt idx="57">
                  <c:v>62.2</c:v>
                </c:pt>
                <c:pt idx="58">
                  <c:v>1532.1</c:v>
                </c:pt>
                <c:pt idx="59">
                  <c:v>38.7</c:v>
                </c:pt>
                <c:pt idx="60">
                  <c:v>3601.8</c:v>
                </c:pt>
                <c:pt idx="61">
                  <c:v>3601.8</c:v>
                </c:pt>
                <c:pt idx="62">
                  <c:v>3601.9</c:v>
                </c:pt>
                <c:pt idx="63">
                  <c:v>0.6</c:v>
                </c:pt>
                <c:pt idx="64">
                  <c:v>1.2</c:v>
                </c:pt>
                <c:pt idx="65">
                  <c:v>79.8</c:v>
                </c:pt>
                <c:pt idx="66">
                  <c:v>262.1</c:v>
                </c:pt>
                <c:pt idx="67">
                  <c:v>3601.9</c:v>
                </c:pt>
                <c:pt idx="68">
                  <c:v>0.5</c:v>
                </c:pt>
                <c:pt idx="69">
                  <c:v>0.7</c:v>
                </c:pt>
                <c:pt idx="70">
                  <c:v>13.2</c:v>
                </c:pt>
                <c:pt idx="71">
                  <c:v>363.8</c:v>
                </c:pt>
                <c:pt idx="72">
                  <c:v>561.8</c:v>
                </c:pt>
                <c:pt idx="73">
                  <c:v>0.5</c:v>
                </c:pt>
                <c:pt idx="74">
                  <c:v>9.5</c:v>
                </c:pt>
                <c:pt idx="75">
                  <c:v>254.0</c:v>
                </c:pt>
                <c:pt idx="76">
                  <c:v>432.6</c:v>
                </c:pt>
                <c:pt idx="77">
                  <c:v>0.6</c:v>
                </c:pt>
                <c:pt idx="78">
                  <c:v>1.4</c:v>
                </c:pt>
                <c:pt idx="79">
                  <c:v>29.8</c:v>
                </c:pt>
                <c:pt idx="80">
                  <c:v>91.2</c:v>
                </c:pt>
                <c:pt idx="81">
                  <c:v>918.4</c:v>
                </c:pt>
                <c:pt idx="82">
                  <c:v>1210.3</c:v>
                </c:pt>
                <c:pt idx="83">
                  <c:v>1216.6</c:v>
                </c:pt>
                <c:pt idx="84">
                  <c:v>0.5</c:v>
                </c:pt>
                <c:pt idx="85">
                  <c:v>1.7</c:v>
                </c:pt>
                <c:pt idx="86">
                  <c:v>5.5</c:v>
                </c:pt>
                <c:pt idx="87">
                  <c:v>24.3</c:v>
                </c:pt>
                <c:pt idx="88">
                  <c:v>0.9</c:v>
                </c:pt>
                <c:pt idx="89">
                  <c:v>2.1</c:v>
                </c:pt>
                <c:pt idx="90">
                  <c:v>1.0</c:v>
                </c:pt>
                <c:pt idx="91">
                  <c:v>20.6</c:v>
                </c:pt>
                <c:pt idx="92">
                  <c:v>181.1</c:v>
                </c:pt>
                <c:pt idx="93">
                  <c:v>1001.1</c:v>
                </c:pt>
                <c:pt idx="94">
                  <c:v>1503.1</c:v>
                </c:pt>
                <c:pt idx="95">
                  <c:v>3.8</c:v>
                </c:pt>
                <c:pt idx="96">
                  <c:v>2.6</c:v>
                </c:pt>
                <c:pt idx="97">
                  <c:v>6.2</c:v>
                </c:pt>
                <c:pt idx="98">
                  <c:v>553.0</c:v>
                </c:pt>
                <c:pt idx="99">
                  <c:v>3601.8</c:v>
                </c:pt>
                <c:pt idx="100">
                  <c:v>1.1</c:v>
                </c:pt>
                <c:pt idx="101">
                  <c:v>1.0</c:v>
                </c:pt>
                <c:pt idx="102">
                  <c:v>88.1</c:v>
                </c:pt>
                <c:pt idx="103">
                  <c:v>60.9</c:v>
                </c:pt>
                <c:pt idx="104">
                  <c:v>62.4</c:v>
                </c:pt>
                <c:pt idx="105">
                  <c:v>3601.8</c:v>
                </c:pt>
                <c:pt idx="106">
                  <c:v>3601.8</c:v>
                </c:pt>
                <c:pt idx="107">
                  <c:v>3601.8</c:v>
                </c:pt>
                <c:pt idx="108">
                  <c:v>1.8</c:v>
                </c:pt>
                <c:pt idx="109">
                  <c:v>3.1</c:v>
                </c:pt>
                <c:pt idx="110">
                  <c:v>12.7</c:v>
                </c:pt>
                <c:pt idx="111">
                  <c:v>119.0</c:v>
                </c:pt>
                <c:pt idx="112">
                  <c:v>984.6</c:v>
                </c:pt>
                <c:pt idx="113">
                  <c:v>1682.3</c:v>
                </c:pt>
                <c:pt idx="114">
                  <c:v>0.5</c:v>
                </c:pt>
                <c:pt idx="115">
                  <c:v>0.8</c:v>
                </c:pt>
                <c:pt idx="116">
                  <c:v>1.8</c:v>
                </c:pt>
                <c:pt idx="117">
                  <c:v>1.2</c:v>
                </c:pt>
                <c:pt idx="118">
                  <c:v>27.4</c:v>
                </c:pt>
                <c:pt idx="119">
                  <c:v>802.1</c:v>
                </c:pt>
                <c:pt idx="120">
                  <c:v>546.6</c:v>
                </c:pt>
                <c:pt idx="121">
                  <c:v>0.8</c:v>
                </c:pt>
                <c:pt idx="122">
                  <c:v>0.8</c:v>
                </c:pt>
                <c:pt idx="123">
                  <c:v>7.6</c:v>
                </c:pt>
                <c:pt idx="124">
                  <c:v>25.0</c:v>
                </c:pt>
                <c:pt idx="125">
                  <c:v>42.1</c:v>
                </c:pt>
                <c:pt idx="126">
                  <c:v>98.6</c:v>
                </c:pt>
                <c:pt idx="127">
                  <c:v>1772.5</c:v>
                </c:pt>
                <c:pt idx="128">
                  <c:v>3601.8</c:v>
                </c:pt>
                <c:pt idx="129">
                  <c:v>0.4</c:v>
                </c:pt>
                <c:pt idx="130">
                  <c:v>5.9</c:v>
                </c:pt>
                <c:pt idx="131">
                  <c:v>601.7</c:v>
                </c:pt>
                <c:pt idx="132">
                  <c:v>0.5</c:v>
                </c:pt>
                <c:pt idx="133">
                  <c:v>0.4</c:v>
                </c:pt>
                <c:pt idx="134">
                  <c:v>11.7</c:v>
                </c:pt>
                <c:pt idx="135">
                  <c:v>0.7</c:v>
                </c:pt>
                <c:pt idx="136">
                  <c:v>0.7</c:v>
                </c:pt>
                <c:pt idx="137">
                  <c:v>7.2</c:v>
                </c:pt>
                <c:pt idx="138">
                  <c:v>0.5</c:v>
                </c:pt>
                <c:pt idx="139">
                  <c:v>0.9</c:v>
                </c:pt>
                <c:pt idx="140">
                  <c:v>8.5</c:v>
                </c:pt>
                <c:pt idx="141">
                  <c:v>778.8</c:v>
                </c:pt>
                <c:pt idx="142">
                  <c:v>2.7</c:v>
                </c:pt>
                <c:pt idx="143">
                  <c:v>3601.8</c:v>
                </c:pt>
                <c:pt idx="144">
                  <c:v>3601.9</c:v>
                </c:pt>
                <c:pt idx="145">
                  <c:v>78.9</c:v>
                </c:pt>
                <c:pt idx="146">
                  <c:v>14.9</c:v>
                </c:pt>
                <c:pt idx="147">
                  <c:v>1802.6</c:v>
                </c:pt>
                <c:pt idx="148">
                  <c:v>0.6</c:v>
                </c:pt>
                <c:pt idx="149">
                  <c:v>2.2</c:v>
                </c:pt>
                <c:pt idx="150">
                  <c:v>2.8</c:v>
                </c:pt>
                <c:pt idx="151">
                  <c:v>21.4</c:v>
                </c:pt>
                <c:pt idx="152">
                  <c:v>823.2</c:v>
                </c:pt>
                <c:pt idx="153">
                  <c:v>778.1</c:v>
                </c:pt>
                <c:pt idx="154">
                  <c:v>967.3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9.5</c:v>
                </c:pt>
                <c:pt idx="159">
                  <c:v>13.9</c:v>
                </c:pt>
                <c:pt idx="160">
                  <c:v>589.7</c:v>
                </c:pt>
                <c:pt idx="161">
                  <c:v>3965.6</c:v>
                </c:pt>
                <c:pt idx="162">
                  <c:v>3840.4</c:v>
                </c:pt>
                <c:pt idx="163">
                  <c:v>2.1</c:v>
                </c:pt>
                <c:pt idx="164">
                  <c:v>14.8</c:v>
                </c:pt>
                <c:pt idx="165">
                  <c:v>124.7</c:v>
                </c:pt>
                <c:pt idx="166">
                  <c:v>380.3</c:v>
                </c:pt>
                <c:pt idx="167">
                  <c:v>0.6</c:v>
                </c:pt>
                <c:pt idx="168">
                  <c:v>0.5</c:v>
                </c:pt>
                <c:pt idx="169">
                  <c:v>8.5</c:v>
                </c:pt>
                <c:pt idx="170">
                  <c:v>20.0</c:v>
                </c:pt>
                <c:pt idx="171">
                  <c:v>0.7</c:v>
                </c:pt>
                <c:pt idx="172">
                  <c:v>1.0</c:v>
                </c:pt>
                <c:pt idx="173">
                  <c:v>137.3</c:v>
                </c:pt>
                <c:pt idx="174">
                  <c:v>130.3</c:v>
                </c:pt>
                <c:pt idx="175">
                  <c:v>1039.3</c:v>
                </c:pt>
                <c:pt idx="176">
                  <c:v>0.4</c:v>
                </c:pt>
                <c:pt idx="177">
                  <c:v>0.5</c:v>
                </c:pt>
                <c:pt idx="178">
                  <c:v>10.8</c:v>
                </c:pt>
                <c:pt idx="179">
                  <c:v>22.1</c:v>
                </c:pt>
                <c:pt idx="180">
                  <c:v>1.2</c:v>
                </c:pt>
                <c:pt idx="181">
                  <c:v>75.7</c:v>
                </c:pt>
                <c:pt idx="182">
                  <c:v>1508.2</c:v>
                </c:pt>
                <c:pt idx="183">
                  <c:v>2.2</c:v>
                </c:pt>
                <c:pt idx="184">
                  <c:v>15.4</c:v>
                </c:pt>
                <c:pt idx="185">
                  <c:v>177.2</c:v>
                </c:pt>
                <c:pt idx="186">
                  <c:v>0.9</c:v>
                </c:pt>
                <c:pt idx="187">
                  <c:v>0.6</c:v>
                </c:pt>
                <c:pt idx="188">
                  <c:v>41.0</c:v>
                </c:pt>
                <c:pt idx="189">
                  <c:v>421.0</c:v>
                </c:pt>
                <c:pt idx="190">
                  <c:v>9.7</c:v>
                </c:pt>
                <c:pt idx="191">
                  <c:v>0.8</c:v>
                </c:pt>
                <c:pt idx="192">
                  <c:v>1.0</c:v>
                </c:pt>
                <c:pt idx="193">
                  <c:v>25.9</c:v>
                </c:pt>
                <c:pt idx="194">
                  <c:v>57.2</c:v>
                </c:pt>
                <c:pt idx="195">
                  <c:v>1742.5</c:v>
                </c:pt>
                <c:pt idx="196">
                  <c:v>0.4</c:v>
                </c:pt>
                <c:pt idx="197">
                  <c:v>1.6</c:v>
                </c:pt>
                <c:pt idx="198">
                  <c:v>21.1</c:v>
                </c:pt>
                <c:pt idx="199">
                  <c:v>558.1</c:v>
                </c:pt>
                <c:pt idx="200">
                  <c:v>1802.6</c:v>
                </c:pt>
                <c:pt idx="201">
                  <c:v>1801.5</c:v>
                </c:pt>
                <c:pt idx="202">
                  <c:v>1017.2</c:v>
                </c:pt>
                <c:pt idx="203">
                  <c:v>1802.6</c:v>
                </c:pt>
                <c:pt idx="204">
                  <c:v>0.4</c:v>
                </c:pt>
                <c:pt idx="205">
                  <c:v>1.5</c:v>
                </c:pt>
                <c:pt idx="206">
                  <c:v>1.5</c:v>
                </c:pt>
                <c:pt idx="207">
                  <c:v>51.6</c:v>
                </c:pt>
                <c:pt idx="208">
                  <c:v>51.6</c:v>
                </c:pt>
                <c:pt idx="209">
                  <c:v>476.2</c:v>
                </c:pt>
                <c:pt idx="210">
                  <c:v>3601.8</c:v>
                </c:pt>
              </c:numCache>
            </c:numRef>
          </c:val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SPIN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Sheet3!$A$3:$A$213</c:f>
              <c:strCache>
                <c:ptCount val="211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anderson.1</c:v>
                </c:pt>
                <c:pt idx="7">
                  <c:v>anderson.2</c:v>
                </c:pt>
                <c:pt idx="8">
                  <c:v>anderson.3</c:v>
                </c:pt>
                <c:pt idx="9">
                  <c:v>anderson.4</c:v>
                </c:pt>
                <c:pt idx="10">
                  <c:v>anderson.5</c:v>
                </c:pt>
                <c:pt idx="11">
                  <c:v>anderson.6</c:v>
                </c:pt>
                <c:pt idx="12">
                  <c:v>anderson.7</c:v>
                </c:pt>
                <c:pt idx="13">
                  <c:v>anderson.8</c:v>
                </c:pt>
                <c:pt idx="14">
                  <c:v>bakery.1</c:v>
                </c:pt>
                <c:pt idx="15">
                  <c:v>bakery.2</c:v>
                </c:pt>
                <c:pt idx="16">
                  <c:v>bakery.3</c:v>
                </c:pt>
                <c:pt idx="17">
                  <c:v>bakery.4</c:v>
                </c:pt>
                <c:pt idx="18">
                  <c:v>bakery.5</c:v>
                </c:pt>
                <c:pt idx="19">
                  <c:v>bakery.6</c:v>
                </c:pt>
                <c:pt idx="20">
                  <c:v>bakery.7</c:v>
                </c:pt>
                <c:pt idx="21">
                  <c:v>bakery.8</c:v>
                </c:pt>
                <c:pt idx="22">
                  <c:v>blocks.2</c:v>
                </c:pt>
                <c:pt idx="23">
                  <c:v>blocks.3</c:v>
                </c:pt>
                <c:pt idx="24">
                  <c:v>blocks.4</c:v>
                </c:pt>
                <c:pt idx="25">
                  <c:v>bopdp.1</c:v>
                </c:pt>
                <c:pt idx="26">
                  <c:v>bopdp.2</c:v>
                </c:pt>
                <c:pt idx="27">
                  <c:v>bopdp.3</c:v>
                </c:pt>
                <c:pt idx="28">
                  <c:v>cambridge.1</c:v>
                </c:pt>
                <c:pt idx="29">
                  <c:v>cambridge.2</c:v>
                </c:pt>
                <c:pt idx="30">
                  <c:v>cambridge.3</c:v>
                </c:pt>
                <c:pt idx="31">
                  <c:v>cambridge.4</c:v>
                </c:pt>
                <c:pt idx="32">
                  <c:v>cambridge.5</c:v>
                </c:pt>
                <c:pt idx="33">
                  <c:v>cambridge.6</c:v>
                </c:pt>
                <c:pt idx="34">
                  <c:v>cambridge.7</c:v>
                </c:pt>
                <c:pt idx="35">
                  <c:v>cyclic.scheduler.1</c:v>
                </c:pt>
                <c:pt idx="36">
                  <c:v>cyclic.scheduler.2</c:v>
                </c:pt>
                <c:pt idx="37">
                  <c:v>cyclic.scheduler.3</c:v>
                </c:pt>
                <c:pt idx="38">
                  <c:v>cyclic.scheduler.4</c:v>
                </c:pt>
                <c:pt idx="39">
                  <c:v>driving.phils.1</c:v>
                </c:pt>
                <c:pt idx="40">
                  <c:v>driving.phils.2</c:v>
                </c:pt>
                <c:pt idx="41">
                  <c:v>driving.phils.3</c:v>
                </c:pt>
                <c:pt idx="42">
                  <c:v>driving.phils.4</c:v>
                </c:pt>
                <c:pt idx="43">
                  <c:v>driving.phils.5</c:v>
                </c:pt>
                <c:pt idx="44">
                  <c:v>elevator2.1</c:v>
                </c:pt>
                <c:pt idx="45">
                  <c:v>elevator2.2</c:v>
                </c:pt>
                <c:pt idx="46">
                  <c:v>elevator2.3</c:v>
                </c:pt>
                <c:pt idx="47">
                  <c:v>elevator.1</c:v>
                </c:pt>
                <c:pt idx="48">
                  <c:v>elevator.2</c:v>
                </c:pt>
                <c:pt idx="49">
                  <c:v>elevator.3</c:v>
                </c:pt>
                <c:pt idx="50">
                  <c:v>elevator.4</c:v>
                </c:pt>
                <c:pt idx="51">
                  <c:v>elevator.5</c:v>
                </c:pt>
                <c:pt idx="52">
                  <c:v>elevator.planning.1</c:v>
                </c:pt>
                <c:pt idx="53">
                  <c:v>elevator.planning.2</c:v>
                </c:pt>
                <c:pt idx="54">
                  <c:v>elevator.planning.3</c:v>
                </c:pt>
                <c:pt idx="55">
                  <c:v>exit.1</c:v>
                </c:pt>
                <c:pt idx="56">
                  <c:v>exit.2</c:v>
                </c:pt>
                <c:pt idx="57">
                  <c:v>exit.3</c:v>
                </c:pt>
                <c:pt idx="58">
                  <c:v>exit.4</c:v>
                </c:pt>
                <c:pt idx="59">
                  <c:v>exit.5</c:v>
                </c:pt>
                <c:pt idx="60">
                  <c:v>firewire.link.3</c:v>
                </c:pt>
                <c:pt idx="61">
                  <c:v>firewire.link.5</c:v>
                </c:pt>
                <c:pt idx="62">
                  <c:v>firewire.link.6</c:v>
                </c:pt>
                <c:pt idx="63">
                  <c:v>firewire.tree.1</c:v>
                </c:pt>
                <c:pt idx="64">
                  <c:v>firewire.tree.2</c:v>
                </c:pt>
                <c:pt idx="65">
                  <c:v>firewire.tree.3</c:v>
                </c:pt>
                <c:pt idx="66">
                  <c:v>firewire.tree.4</c:v>
                </c:pt>
                <c:pt idx="67">
                  <c:v>firewire.tree.5</c:v>
                </c:pt>
                <c:pt idx="68">
                  <c:v>frogs.1</c:v>
                </c:pt>
                <c:pt idx="69">
                  <c:v>frogs.2</c:v>
                </c:pt>
                <c:pt idx="70">
                  <c:v>frogs.3</c:v>
                </c:pt>
                <c:pt idx="71">
                  <c:v>frogs.4</c:v>
                </c:pt>
                <c:pt idx="72">
                  <c:v>frogs.5</c:v>
                </c:pt>
                <c:pt idx="73">
                  <c:v>hanoi.1</c:v>
                </c:pt>
                <c:pt idx="74">
                  <c:v>hanoi.2</c:v>
                </c:pt>
                <c:pt idx="75">
                  <c:v>hanoi.3</c:v>
                </c:pt>
                <c:pt idx="76">
                  <c:v>hanoi.4</c:v>
                </c:pt>
                <c:pt idx="77">
                  <c:v>iprotocol.1</c:v>
                </c:pt>
                <c:pt idx="78">
                  <c:v>iprotocol.2</c:v>
                </c:pt>
                <c:pt idx="79">
                  <c:v>iprotocol.3</c:v>
                </c:pt>
                <c:pt idx="80">
                  <c:v>iprotocol.4</c:v>
                </c:pt>
                <c:pt idx="81">
                  <c:v>iprotocol.5</c:v>
                </c:pt>
                <c:pt idx="82">
                  <c:v>iprotocol.6</c:v>
                </c:pt>
                <c:pt idx="83">
                  <c:v>iprotocol.7</c:v>
                </c:pt>
                <c:pt idx="84">
                  <c:v>krebs.1</c:v>
                </c:pt>
                <c:pt idx="85">
                  <c:v>krebs.2</c:v>
                </c:pt>
                <c:pt idx="86">
                  <c:v>krebs.3</c:v>
                </c:pt>
                <c:pt idx="87">
                  <c:v>krebs.4</c:v>
                </c:pt>
                <c:pt idx="88">
                  <c:v>lamport.1</c:v>
                </c:pt>
                <c:pt idx="89">
                  <c:v>lamport.2</c:v>
                </c:pt>
                <c:pt idx="90">
                  <c:v>lamport.3</c:v>
                </c:pt>
                <c:pt idx="91">
                  <c:v>lamport.5</c:v>
                </c:pt>
                <c:pt idx="92">
                  <c:v>lamport.6</c:v>
                </c:pt>
                <c:pt idx="93">
                  <c:v>lamport.7</c:v>
                </c:pt>
                <c:pt idx="94">
                  <c:v>lamport.8</c:v>
                </c:pt>
                <c:pt idx="95">
                  <c:v>lamport.nonatomic.1</c:v>
                </c:pt>
                <c:pt idx="96">
                  <c:v>lamport.nonatomic.2</c:v>
                </c:pt>
                <c:pt idx="97">
                  <c:v>lamport.nonatomic.3</c:v>
                </c:pt>
                <c:pt idx="98">
                  <c:v>lamport.nonatomic.4</c:v>
                </c:pt>
                <c:pt idx="99">
                  <c:v>lamport.nonatomic.5</c:v>
                </c:pt>
                <c:pt idx="100">
                  <c:v>lann.1</c:v>
                </c:pt>
                <c:pt idx="101">
                  <c:v>lann.2</c:v>
                </c:pt>
                <c:pt idx="102">
                  <c:v>lann.3</c:v>
                </c:pt>
                <c:pt idx="103">
                  <c:v>lann.4</c:v>
                </c:pt>
                <c:pt idx="104">
                  <c:v>lann.5</c:v>
                </c:pt>
                <c:pt idx="105">
                  <c:v>lann.6</c:v>
                </c:pt>
                <c:pt idx="106">
                  <c:v>lann.7</c:v>
                </c:pt>
                <c:pt idx="107">
                  <c:v>lann.8</c:v>
                </c:pt>
                <c:pt idx="108">
                  <c:v>leader.election.1</c:v>
                </c:pt>
                <c:pt idx="109">
                  <c:v>leader.election.2</c:v>
                </c:pt>
                <c:pt idx="110">
                  <c:v>leader.election.3</c:v>
                </c:pt>
                <c:pt idx="111">
                  <c:v>leader.election.4</c:v>
                </c:pt>
                <c:pt idx="112">
                  <c:v>leader.election.5</c:v>
                </c:pt>
                <c:pt idx="113">
                  <c:v>leader.election.6</c:v>
                </c:pt>
                <c:pt idx="114">
                  <c:v>leader.filters.1</c:v>
                </c:pt>
                <c:pt idx="115">
                  <c:v>leader.filters.2</c:v>
                </c:pt>
                <c:pt idx="116">
                  <c:v>leader.filters.3</c:v>
                </c:pt>
                <c:pt idx="117">
                  <c:v>leader.filters.4</c:v>
                </c:pt>
                <c:pt idx="118">
                  <c:v>leader.filters.5</c:v>
                </c:pt>
                <c:pt idx="119">
                  <c:v>leader.filters.6</c:v>
                </c:pt>
                <c:pt idx="120">
                  <c:v>leader.filters.7</c:v>
                </c:pt>
                <c:pt idx="121">
                  <c:v>lifts.1</c:v>
                </c:pt>
                <c:pt idx="122">
                  <c:v>lifts.2</c:v>
                </c:pt>
                <c:pt idx="123">
                  <c:v>lifts.3</c:v>
                </c:pt>
                <c:pt idx="124">
                  <c:v>lifts.4</c:v>
                </c:pt>
                <c:pt idx="125">
                  <c:v>lifts.5</c:v>
                </c:pt>
                <c:pt idx="126">
                  <c:v>lifts.6</c:v>
                </c:pt>
                <c:pt idx="127">
                  <c:v>lifts.7</c:v>
                </c:pt>
                <c:pt idx="128">
                  <c:v>lifts.8</c:v>
                </c:pt>
                <c:pt idx="129">
                  <c:v>loyd.1</c:v>
                </c:pt>
                <c:pt idx="130">
                  <c:v>loyd.2</c:v>
                </c:pt>
                <c:pt idx="131">
                  <c:v>loyd.3</c:v>
                </c:pt>
                <c:pt idx="132">
                  <c:v>mcs.1</c:v>
                </c:pt>
                <c:pt idx="133">
                  <c:v>mcs.2</c:v>
                </c:pt>
                <c:pt idx="134">
                  <c:v>mcs.3</c:v>
                </c:pt>
                <c:pt idx="135">
                  <c:v>mcs.4</c:v>
                </c:pt>
                <c:pt idx="136">
                  <c:v>mcs.5</c:v>
                </c:pt>
                <c:pt idx="137">
                  <c:v>mcs.6</c:v>
                </c:pt>
                <c:pt idx="138">
                  <c:v>msmie.1</c:v>
                </c:pt>
                <c:pt idx="139">
                  <c:v>msmie.2</c:v>
                </c:pt>
                <c:pt idx="140">
                  <c:v>msmie.3</c:v>
                </c:pt>
                <c:pt idx="141">
                  <c:v>msmie.4</c:v>
                </c:pt>
                <c:pt idx="142">
                  <c:v>peg.solitaire.1</c:v>
                </c:pt>
                <c:pt idx="143">
                  <c:v>peg.solitaire.2</c:v>
                </c:pt>
                <c:pt idx="144">
                  <c:v>peg.solitaire.3</c:v>
                </c:pt>
                <c:pt idx="145">
                  <c:v>peg.solitaire.4</c:v>
                </c:pt>
                <c:pt idx="146">
                  <c:v>peg.solitaire.5</c:v>
                </c:pt>
                <c:pt idx="147">
                  <c:v>peg.solitaire.6</c:v>
                </c:pt>
                <c:pt idx="148">
                  <c:v>peterson.1</c:v>
                </c:pt>
                <c:pt idx="149">
                  <c:v>peterson.2</c:v>
                </c:pt>
                <c:pt idx="150">
                  <c:v>peterson.3</c:v>
                </c:pt>
                <c:pt idx="151">
                  <c:v>peterson.4</c:v>
                </c:pt>
                <c:pt idx="152">
                  <c:v>peterson.5</c:v>
                </c:pt>
                <c:pt idx="153">
                  <c:v>peterson.6</c:v>
                </c:pt>
                <c:pt idx="154">
                  <c:v>peterson.7</c:v>
                </c:pt>
                <c:pt idx="155">
                  <c:v>phils.1</c:v>
                </c:pt>
                <c:pt idx="156">
                  <c:v>phils.2</c:v>
                </c:pt>
                <c:pt idx="157">
                  <c:v>phils.3</c:v>
                </c:pt>
                <c:pt idx="158">
                  <c:v>phils.4</c:v>
                </c:pt>
                <c:pt idx="159">
                  <c:v>phils.5</c:v>
                </c:pt>
                <c:pt idx="160">
                  <c:v>phils.6</c:v>
                </c:pt>
                <c:pt idx="161">
                  <c:v>phils.7</c:v>
                </c:pt>
                <c:pt idx="162">
                  <c:v>phils.8</c:v>
                </c:pt>
                <c:pt idx="163">
                  <c:v>plc.1</c:v>
                </c:pt>
                <c:pt idx="164">
                  <c:v>plc.2</c:v>
                </c:pt>
                <c:pt idx="165">
                  <c:v>plc.3</c:v>
                </c:pt>
                <c:pt idx="166">
                  <c:v>plc.4</c:v>
                </c:pt>
                <c:pt idx="167">
                  <c:v>protocols.2</c:v>
                </c:pt>
                <c:pt idx="168">
                  <c:v>protocols.3</c:v>
                </c:pt>
                <c:pt idx="169">
                  <c:v>protocols.4</c:v>
                </c:pt>
                <c:pt idx="170">
                  <c:v>protocols.5</c:v>
                </c:pt>
                <c:pt idx="171">
                  <c:v>reader.writer.1</c:v>
                </c:pt>
                <c:pt idx="172">
                  <c:v>reader.writer.2</c:v>
                </c:pt>
                <c:pt idx="173">
                  <c:v>reader.writer.3</c:v>
                </c:pt>
                <c:pt idx="174">
                  <c:v>resistance.1</c:v>
                </c:pt>
                <c:pt idx="175">
                  <c:v>resistance.2</c:v>
                </c:pt>
                <c:pt idx="176">
                  <c:v>rushhour.1</c:v>
                </c:pt>
                <c:pt idx="177">
                  <c:v>rushhour.2</c:v>
                </c:pt>
                <c:pt idx="178">
                  <c:v>rushhour.3</c:v>
                </c:pt>
                <c:pt idx="179">
                  <c:v>rushhour.4</c:v>
                </c:pt>
                <c:pt idx="180">
                  <c:v>schedule.world.1</c:v>
                </c:pt>
                <c:pt idx="181">
                  <c:v>schedule.world.2</c:v>
                </c:pt>
                <c:pt idx="182">
                  <c:v>schedule.world.3</c:v>
                </c:pt>
                <c:pt idx="183">
                  <c:v>sokoban.1</c:v>
                </c:pt>
                <c:pt idx="184">
                  <c:v>sokoban.2</c:v>
                </c:pt>
                <c:pt idx="185">
                  <c:v>sokoban.3</c:v>
                </c:pt>
                <c:pt idx="186">
                  <c:v>sorter.1</c:v>
                </c:pt>
                <c:pt idx="187">
                  <c:v>sorter.2</c:v>
                </c:pt>
                <c:pt idx="188">
                  <c:v>sorter.3</c:v>
                </c:pt>
                <c:pt idx="189">
                  <c:v>sorter.4</c:v>
                </c:pt>
                <c:pt idx="190">
                  <c:v>sorter.5</c:v>
                </c:pt>
                <c:pt idx="191">
                  <c:v>szymanski.1</c:v>
                </c:pt>
                <c:pt idx="192">
                  <c:v>szymanski.2</c:v>
                </c:pt>
                <c:pt idx="193">
                  <c:v>szymanski.3</c:v>
                </c:pt>
                <c:pt idx="194">
                  <c:v>szymanski.4</c:v>
                </c:pt>
                <c:pt idx="195">
                  <c:v>szymanski.5</c:v>
                </c:pt>
                <c:pt idx="196">
                  <c:v>telephony.1</c:v>
                </c:pt>
                <c:pt idx="197">
                  <c:v>telephony.2</c:v>
                </c:pt>
                <c:pt idx="198">
                  <c:v>telephony.3</c:v>
                </c:pt>
                <c:pt idx="199">
                  <c:v>telephony.4</c:v>
                </c:pt>
                <c:pt idx="200">
                  <c:v>telephony.5</c:v>
                </c:pt>
                <c:pt idx="201">
                  <c:v>telephony.6</c:v>
                </c:pt>
                <c:pt idx="202">
                  <c:v>telephony.7</c:v>
                </c:pt>
                <c:pt idx="203">
                  <c:v>telephony.8</c:v>
                </c:pt>
                <c:pt idx="204">
                  <c:v>train.gate.1</c:v>
                </c:pt>
                <c:pt idx="205">
                  <c:v>train.gate.2</c:v>
                </c:pt>
                <c:pt idx="206">
                  <c:v>train.gate.3</c:v>
                </c:pt>
                <c:pt idx="207">
                  <c:v>train.gate.4</c:v>
                </c:pt>
                <c:pt idx="208">
                  <c:v>train.gate.5</c:v>
                </c:pt>
                <c:pt idx="209">
                  <c:v>train.gate.6</c:v>
                </c:pt>
                <c:pt idx="210">
                  <c:v>train.gate.7</c:v>
                </c:pt>
              </c:strCache>
            </c:strRef>
          </c:cat>
          <c:val>
            <c:numRef>
              <c:f>Sheet3!$D$3:$D$213</c:f>
              <c:numCache>
                <c:formatCode>General</c:formatCode>
                <c:ptCount val="211"/>
                <c:pt idx="0">
                  <c:v>0.01</c:v>
                </c:pt>
                <c:pt idx="1">
                  <c:v>0.98</c:v>
                </c:pt>
                <c:pt idx="2">
                  <c:v>2.21</c:v>
                </c:pt>
                <c:pt idx="3">
                  <c:v>3.95</c:v>
                </c:pt>
                <c:pt idx="4">
                  <c:v>6.22</c:v>
                </c:pt>
                <c:pt idx="5">
                  <c:v>9.0</c:v>
                </c:pt>
                <c:pt idx="6">
                  <c:v>0.59</c:v>
                </c:pt>
                <c:pt idx="7">
                  <c:v>0.0</c:v>
                </c:pt>
                <c:pt idx="8">
                  <c:v>401.0</c:v>
                </c:pt>
                <c:pt idx="9">
                  <c:v>0.08</c:v>
                </c:pt>
                <c:pt idx="10">
                  <c:v>546.0</c:v>
                </c:pt>
                <c:pt idx="11">
                  <c:v>86.9</c:v>
                </c:pt>
                <c:pt idx="12">
                  <c:v>417.0</c:v>
                </c:pt>
                <c:pt idx="13">
                  <c:v>514.0</c:v>
                </c:pt>
                <c:pt idx="14">
                  <c:v>0.0</c:v>
                </c:pt>
                <c:pt idx="15">
                  <c:v>0.0</c:v>
                </c:pt>
                <c:pt idx="16">
                  <c:v>0.07</c:v>
                </c:pt>
                <c:pt idx="17">
                  <c:v>0.36</c:v>
                </c:pt>
                <c:pt idx="18">
                  <c:v>19.3</c:v>
                </c:pt>
                <c:pt idx="19">
                  <c:v>30.0</c:v>
                </c:pt>
                <c:pt idx="20">
                  <c:v>75.5</c:v>
                </c:pt>
                <c:pt idx="21">
                  <c:v>441.0</c:v>
                </c:pt>
                <c:pt idx="22">
                  <c:v>0.01</c:v>
                </c:pt>
                <c:pt idx="23">
                  <c:v>2.09</c:v>
                </c:pt>
                <c:pt idx="24">
                  <c:v>252.0</c:v>
                </c:pt>
                <c:pt idx="25">
                  <c:v>0.03</c:v>
                </c:pt>
                <c:pt idx="26">
                  <c:v>0.06</c:v>
                </c:pt>
                <c:pt idx="27">
                  <c:v>2.42</c:v>
                </c:pt>
                <c:pt idx="28">
                  <c:v>1.3</c:v>
                </c:pt>
                <c:pt idx="29">
                  <c:v>2.27</c:v>
                </c:pt>
                <c:pt idx="30">
                  <c:v>2.44</c:v>
                </c:pt>
                <c:pt idx="31">
                  <c:v>9.18</c:v>
                </c:pt>
                <c:pt idx="32">
                  <c:v>168.0</c:v>
                </c:pt>
                <c:pt idx="33">
                  <c:v>237.0</c:v>
                </c:pt>
                <c:pt idx="34">
                  <c:v>252.0</c:v>
                </c:pt>
                <c:pt idx="39">
                  <c:v>0.01</c:v>
                </c:pt>
                <c:pt idx="40">
                  <c:v>0.02</c:v>
                </c:pt>
                <c:pt idx="41">
                  <c:v>185.0</c:v>
                </c:pt>
                <c:pt idx="42">
                  <c:v>33.4</c:v>
                </c:pt>
                <c:pt idx="43">
                  <c:v>154.0</c:v>
                </c:pt>
                <c:pt idx="44">
                  <c:v>0.0</c:v>
                </c:pt>
                <c:pt idx="45">
                  <c:v>0.83</c:v>
                </c:pt>
                <c:pt idx="46">
                  <c:v>45.1</c:v>
                </c:pt>
                <c:pt idx="47">
                  <c:v>0.33</c:v>
                </c:pt>
                <c:pt idx="48">
                  <c:v>0.08</c:v>
                </c:pt>
                <c:pt idx="49">
                  <c:v>111.0</c:v>
                </c:pt>
                <c:pt idx="50">
                  <c:v>408.0</c:v>
                </c:pt>
                <c:pt idx="51">
                  <c:v>428.0</c:v>
                </c:pt>
                <c:pt idx="52">
                  <c:v>0.09</c:v>
                </c:pt>
                <c:pt idx="53">
                  <c:v>68.8</c:v>
                </c:pt>
                <c:pt idx="54">
                  <c:v>0.25</c:v>
                </c:pt>
                <c:pt idx="60">
                  <c:v>388.0</c:v>
                </c:pt>
                <c:pt idx="61">
                  <c:v>31.6</c:v>
                </c:pt>
                <c:pt idx="62">
                  <c:v>312.0</c:v>
                </c:pt>
                <c:pt idx="68">
                  <c:v>0.01</c:v>
                </c:pt>
                <c:pt idx="69">
                  <c:v>0.03</c:v>
                </c:pt>
                <c:pt idx="70">
                  <c:v>1.12</c:v>
                </c:pt>
                <c:pt idx="71">
                  <c:v>44.1</c:v>
                </c:pt>
                <c:pt idx="72">
                  <c:v>288.0</c:v>
                </c:pt>
                <c:pt idx="73">
                  <c:v>0.02</c:v>
                </c:pt>
                <c:pt idx="74">
                  <c:v>1.87</c:v>
                </c:pt>
                <c:pt idx="75">
                  <c:v>54.1</c:v>
                </c:pt>
                <c:pt idx="76">
                  <c:v>131.0</c:v>
                </c:pt>
                <c:pt idx="77">
                  <c:v>0.04</c:v>
                </c:pt>
                <c:pt idx="78">
                  <c:v>0.1</c:v>
                </c:pt>
                <c:pt idx="79">
                  <c:v>4.09</c:v>
                </c:pt>
                <c:pt idx="80">
                  <c:v>11.2</c:v>
                </c:pt>
                <c:pt idx="81">
                  <c:v>111.0</c:v>
                </c:pt>
                <c:pt idx="82">
                  <c:v>122.0</c:v>
                </c:pt>
                <c:pt idx="83">
                  <c:v>188.0</c:v>
                </c:pt>
                <c:pt idx="84">
                  <c:v>0.17</c:v>
                </c:pt>
                <c:pt idx="85">
                  <c:v>2.36</c:v>
                </c:pt>
                <c:pt idx="86">
                  <c:v>14.0</c:v>
                </c:pt>
                <c:pt idx="87">
                  <c:v>65.2</c:v>
                </c:pt>
                <c:pt idx="88">
                  <c:v>0.01</c:v>
                </c:pt>
                <c:pt idx="89">
                  <c:v>0.04</c:v>
                </c:pt>
                <c:pt idx="90">
                  <c:v>0.01</c:v>
                </c:pt>
                <c:pt idx="91">
                  <c:v>0.42</c:v>
                </c:pt>
                <c:pt idx="92">
                  <c:v>2.42</c:v>
                </c:pt>
                <c:pt idx="93">
                  <c:v>15.0</c:v>
                </c:pt>
                <c:pt idx="94">
                  <c:v>23.7</c:v>
                </c:pt>
                <c:pt idx="95">
                  <c:v>0.46</c:v>
                </c:pt>
                <c:pt idx="96">
                  <c:v>0.37</c:v>
                </c:pt>
                <c:pt idx="97">
                  <c:v>0.92</c:v>
                </c:pt>
                <c:pt idx="98">
                  <c:v>88.0</c:v>
                </c:pt>
                <c:pt idx="99">
                  <c:v>433.0</c:v>
                </c:pt>
                <c:pt idx="100">
                  <c:v>0.25</c:v>
                </c:pt>
                <c:pt idx="101">
                  <c:v>0.44</c:v>
                </c:pt>
                <c:pt idx="102">
                  <c:v>31.3</c:v>
                </c:pt>
                <c:pt idx="103">
                  <c:v>87.3</c:v>
                </c:pt>
                <c:pt idx="104">
                  <c:v>209.0</c:v>
                </c:pt>
                <c:pt idx="105">
                  <c:v>594.0</c:v>
                </c:pt>
                <c:pt idx="106">
                  <c:v>730.0</c:v>
                </c:pt>
                <c:pt idx="107">
                  <c:v>548.0</c:v>
                </c:pt>
                <c:pt idx="114">
                  <c:v>0.01</c:v>
                </c:pt>
                <c:pt idx="115">
                  <c:v>0.02</c:v>
                </c:pt>
                <c:pt idx="116">
                  <c:v>0.13</c:v>
                </c:pt>
                <c:pt idx="117">
                  <c:v>0.07</c:v>
                </c:pt>
                <c:pt idx="129">
                  <c:v>0.0</c:v>
                </c:pt>
                <c:pt idx="130">
                  <c:v>0.92</c:v>
                </c:pt>
                <c:pt idx="131">
                  <c:v>254.0</c:v>
                </c:pt>
                <c:pt idx="132">
                  <c:v>0.0</c:v>
                </c:pt>
                <c:pt idx="133">
                  <c:v>0.0</c:v>
                </c:pt>
                <c:pt idx="134">
                  <c:v>0.68</c:v>
                </c:pt>
                <c:pt idx="135">
                  <c:v>0.01</c:v>
                </c:pt>
                <c:pt idx="136">
                  <c:v>102.0</c:v>
                </c:pt>
                <c:pt idx="137">
                  <c:v>0.07</c:v>
                </c:pt>
                <c:pt idx="138">
                  <c:v>0.0</c:v>
                </c:pt>
                <c:pt idx="139">
                  <c:v>0.02</c:v>
                </c:pt>
                <c:pt idx="140">
                  <c:v>0.25</c:v>
                </c:pt>
                <c:pt idx="141">
                  <c:v>18.3</c:v>
                </c:pt>
                <c:pt idx="142">
                  <c:v>0.17</c:v>
                </c:pt>
                <c:pt idx="143">
                  <c:v>1080.0</c:v>
                </c:pt>
                <c:pt idx="144">
                  <c:v>1740.0</c:v>
                </c:pt>
                <c:pt idx="145">
                  <c:v>6.31</c:v>
                </c:pt>
                <c:pt idx="146">
                  <c:v>0.74</c:v>
                </c:pt>
                <c:pt idx="147">
                  <c:v>1030.0</c:v>
                </c:pt>
                <c:pt idx="148">
                  <c:v>0.02</c:v>
                </c:pt>
                <c:pt idx="149">
                  <c:v>0.26</c:v>
                </c:pt>
                <c:pt idx="150">
                  <c:v>0.08</c:v>
                </c:pt>
                <c:pt idx="151">
                  <c:v>2.08</c:v>
                </c:pt>
                <c:pt idx="152">
                  <c:v>295.0</c:v>
                </c:pt>
                <c:pt idx="153">
                  <c:v>29.5</c:v>
                </c:pt>
                <c:pt idx="154">
                  <c:v>396.0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2.72</c:v>
                </c:pt>
                <c:pt idx="159">
                  <c:v>4.26</c:v>
                </c:pt>
                <c:pt idx="160">
                  <c:v>144.0</c:v>
                </c:pt>
                <c:pt idx="161">
                  <c:v>568.0</c:v>
                </c:pt>
                <c:pt idx="162">
                  <c:v>359.0</c:v>
                </c:pt>
                <c:pt idx="167">
                  <c:v>0.01</c:v>
                </c:pt>
                <c:pt idx="168">
                  <c:v>0.01</c:v>
                </c:pt>
                <c:pt idx="169">
                  <c:v>3.49</c:v>
                </c:pt>
                <c:pt idx="170">
                  <c:v>9.36</c:v>
                </c:pt>
                <c:pt idx="171">
                  <c:v>0.05</c:v>
                </c:pt>
                <c:pt idx="172">
                  <c:v>0.15</c:v>
                </c:pt>
                <c:pt idx="173">
                  <c:v>24.3</c:v>
                </c:pt>
                <c:pt idx="176">
                  <c:v>0.01</c:v>
                </c:pt>
                <c:pt idx="177">
                  <c:v>0.01</c:v>
                </c:pt>
                <c:pt idx="178">
                  <c:v>2.17</c:v>
                </c:pt>
                <c:pt idx="179">
                  <c:v>4.7</c:v>
                </c:pt>
                <c:pt idx="180">
                  <c:v>0.01</c:v>
                </c:pt>
                <c:pt idx="181">
                  <c:v>0.62</c:v>
                </c:pt>
                <c:pt idx="182">
                  <c:v>38.5</c:v>
                </c:pt>
                <c:pt idx="183">
                  <c:v>0.26</c:v>
                </c:pt>
                <c:pt idx="184">
                  <c:v>2.04</c:v>
                </c:pt>
                <c:pt idx="185">
                  <c:v>111.0</c:v>
                </c:pt>
                <c:pt idx="186">
                  <c:v>0.02</c:v>
                </c:pt>
                <c:pt idx="187">
                  <c:v>0.01</c:v>
                </c:pt>
                <c:pt idx="188">
                  <c:v>2.09</c:v>
                </c:pt>
                <c:pt idx="189">
                  <c:v>36.9</c:v>
                </c:pt>
                <c:pt idx="190">
                  <c:v>0.4</c:v>
                </c:pt>
                <c:pt idx="191">
                  <c:v>0.04</c:v>
                </c:pt>
                <c:pt idx="192">
                  <c:v>0.06</c:v>
                </c:pt>
                <c:pt idx="193">
                  <c:v>2.47</c:v>
                </c:pt>
                <c:pt idx="196">
                  <c:v>0.0</c:v>
                </c:pt>
                <c:pt idx="197">
                  <c:v>0.14</c:v>
                </c:pt>
                <c:pt idx="198">
                  <c:v>2.58</c:v>
                </c:pt>
                <c:pt idx="199">
                  <c:v>50.8</c:v>
                </c:pt>
                <c:pt idx="200">
                  <c:v>436.0</c:v>
                </c:pt>
                <c:pt idx="201">
                  <c:v>539.0</c:v>
                </c:pt>
                <c:pt idx="202">
                  <c:v>90.1</c:v>
                </c:pt>
                <c:pt idx="203">
                  <c:v>428.0</c:v>
                </c:pt>
                <c:pt idx="204">
                  <c:v>0.09</c:v>
                </c:pt>
                <c:pt idx="205">
                  <c:v>65.5</c:v>
                </c:pt>
                <c:pt idx="206">
                  <c:v>74.3</c:v>
                </c:pt>
                <c:pt idx="207">
                  <c:v>299.0</c:v>
                </c:pt>
                <c:pt idx="208">
                  <c:v>294.0</c:v>
                </c:pt>
                <c:pt idx="209">
                  <c:v>318.0</c:v>
                </c:pt>
                <c:pt idx="210">
                  <c:v>294.0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8955544"/>
        <c:axId val="2068958520"/>
      </c:barChart>
      <c:catAx>
        <c:axId val="20689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58520"/>
        <c:crosses val="autoZero"/>
        <c:auto val="1"/>
        <c:lblAlgn val="ctr"/>
        <c:lblOffset val="100"/>
        <c:noMultiLvlLbl val="0"/>
      </c:catAx>
      <c:valAx>
        <c:axId val="2068958520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9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time (sec) OBP</c:v>
                </c:pt>
              </c:strCache>
            </c:strRef>
          </c:tx>
          <c:invertIfNegative val="0"/>
          <c:cat>
            <c:strRef>
              <c:f>Sheet4!$A$3:$A$169</c:f>
              <c:strCache>
                <c:ptCount val="167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bakery.1</c:v>
                </c:pt>
                <c:pt idx="7">
                  <c:v>bakery.2</c:v>
                </c:pt>
                <c:pt idx="8">
                  <c:v>bakery.3</c:v>
                </c:pt>
                <c:pt idx="9">
                  <c:v>bakery.4</c:v>
                </c:pt>
                <c:pt idx="10">
                  <c:v>bakery.5</c:v>
                </c:pt>
                <c:pt idx="11">
                  <c:v>bakery.6</c:v>
                </c:pt>
                <c:pt idx="12">
                  <c:v>bakery.7</c:v>
                </c:pt>
                <c:pt idx="13">
                  <c:v>bakery.8</c:v>
                </c:pt>
                <c:pt idx="14">
                  <c:v>blocks.2</c:v>
                </c:pt>
                <c:pt idx="15">
                  <c:v>blocks.3</c:v>
                </c:pt>
                <c:pt idx="16">
                  <c:v>blocks.4</c:v>
                </c:pt>
                <c:pt idx="17">
                  <c:v>bopdp.1</c:v>
                </c:pt>
                <c:pt idx="18">
                  <c:v>bopdp.2</c:v>
                </c:pt>
                <c:pt idx="19">
                  <c:v>bopdp.3</c:v>
                </c:pt>
                <c:pt idx="20">
                  <c:v>cambridge.1</c:v>
                </c:pt>
                <c:pt idx="21">
                  <c:v>cambridge.2</c:v>
                </c:pt>
                <c:pt idx="22">
                  <c:v>cambridge.3</c:v>
                </c:pt>
                <c:pt idx="23">
                  <c:v>cambridge.4</c:v>
                </c:pt>
                <c:pt idx="24">
                  <c:v>cambridge.5</c:v>
                </c:pt>
                <c:pt idx="25">
                  <c:v>cambridge.6</c:v>
                </c:pt>
                <c:pt idx="26">
                  <c:v>cambridge.7</c:v>
                </c:pt>
                <c:pt idx="27">
                  <c:v>cyclic.scheduler.1</c:v>
                </c:pt>
                <c:pt idx="28">
                  <c:v>cyclic.scheduler.2</c:v>
                </c:pt>
                <c:pt idx="29">
                  <c:v>cyclic.scheduler.3</c:v>
                </c:pt>
                <c:pt idx="30">
                  <c:v>cyclic.scheduler.4</c:v>
                </c:pt>
                <c:pt idx="31">
                  <c:v>driving.phils.1</c:v>
                </c:pt>
                <c:pt idx="32">
                  <c:v>driving.phils.2</c:v>
                </c:pt>
                <c:pt idx="33">
                  <c:v>driving.phils.3</c:v>
                </c:pt>
                <c:pt idx="34">
                  <c:v>driving.phils.4</c:v>
                </c:pt>
                <c:pt idx="35">
                  <c:v>driving.phils.5</c:v>
                </c:pt>
                <c:pt idx="36">
                  <c:v>elevator2.1</c:v>
                </c:pt>
                <c:pt idx="37">
                  <c:v>elevator2.2</c:v>
                </c:pt>
                <c:pt idx="38">
                  <c:v>elevator2.3</c:v>
                </c:pt>
                <c:pt idx="39">
                  <c:v>elevator.1</c:v>
                </c:pt>
                <c:pt idx="40">
                  <c:v>elevator.2</c:v>
                </c:pt>
                <c:pt idx="41">
                  <c:v>elevator.3</c:v>
                </c:pt>
                <c:pt idx="42">
                  <c:v>elevator.4</c:v>
                </c:pt>
                <c:pt idx="43">
                  <c:v>elevator.5</c:v>
                </c:pt>
                <c:pt idx="44">
                  <c:v>exit.1</c:v>
                </c:pt>
                <c:pt idx="45">
                  <c:v>exit.2</c:v>
                </c:pt>
                <c:pt idx="46">
                  <c:v>exit.3</c:v>
                </c:pt>
                <c:pt idx="47">
                  <c:v>exit.4</c:v>
                </c:pt>
                <c:pt idx="48">
                  <c:v>exit.5</c:v>
                </c:pt>
                <c:pt idx="49">
                  <c:v>firewire.tree.1</c:v>
                </c:pt>
                <c:pt idx="50">
                  <c:v>firewire.tree.2</c:v>
                </c:pt>
                <c:pt idx="51">
                  <c:v>firewire.tree.3</c:v>
                </c:pt>
                <c:pt idx="52">
                  <c:v>firewire.tree.4</c:v>
                </c:pt>
                <c:pt idx="53">
                  <c:v>firewire.tree.5</c:v>
                </c:pt>
                <c:pt idx="54">
                  <c:v>frogs.1</c:v>
                </c:pt>
                <c:pt idx="55">
                  <c:v>frogs.2</c:v>
                </c:pt>
                <c:pt idx="56">
                  <c:v>frogs.3</c:v>
                </c:pt>
                <c:pt idx="57">
                  <c:v>frogs.4</c:v>
                </c:pt>
                <c:pt idx="58">
                  <c:v>frogs.5</c:v>
                </c:pt>
                <c:pt idx="59">
                  <c:v>hanoi.1</c:v>
                </c:pt>
                <c:pt idx="60">
                  <c:v>hanoi.2</c:v>
                </c:pt>
                <c:pt idx="61">
                  <c:v>hanoi.3</c:v>
                </c:pt>
                <c:pt idx="62">
                  <c:v>hanoi.4</c:v>
                </c:pt>
                <c:pt idx="63">
                  <c:v>krebs.1</c:v>
                </c:pt>
                <c:pt idx="64">
                  <c:v>krebs.2</c:v>
                </c:pt>
                <c:pt idx="65">
                  <c:v>krebs.3</c:v>
                </c:pt>
                <c:pt idx="66">
                  <c:v>krebs.4</c:v>
                </c:pt>
                <c:pt idx="67">
                  <c:v>lamport.1</c:v>
                </c:pt>
                <c:pt idx="68">
                  <c:v>lamport.2</c:v>
                </c:pt>
                <c:pt idx="69">
                  <c:v>lamport.3</c:v>
                </c:pt>
                <c:pt idx="70">
                  <c:v>lamport.5</c:v>
                </c:pt>
                <c:pt idx="71">
                  <c:v>lamport.6</c:v>
                </c:pt>
                <c:pt idx="72">
                  <c:v>lamport.7</c:v>
                </c:pt>
                <c:pt idx="73">
                  <c:v>lamport.8</c:v>
                </c:pt>
                <c:pt idx="74">
                  <c:v>lann.1</c:v>
                </c:pt>
                <c:pt idx="75">
                  <c:v>lann.2</c:v>
                </c:pt>
                <c:pt idx="76">
                  <c:v>lann.3</c:v>
                </c:pt>
                <c:pt idx="77">
                  <c:v>lann.4</c:v>
                </c:pt>
                <c:pt idx="78">
                  <c:v>lann.5</c:v>
                </c:pt>
                <c:pt idx="79">
                  <c:v>lann.6</c:v>
                </c:pt>
                <c:pt idx="80">
                  <c:v>lann.7</c:v>
                </c:pt>
                <c:pt idx="81">
                  <c:v>lann.8</c:v>
                </c:pt>
                <c:pt idx="82">
                  <c:v>leader.election.1</c:v>
                </c:pt>
                <c:pt idx="83">
                  <c:v>leader.election.2</c:v>
                </c:pt>
                <c:pt idx="84">
                  <c:v>leader.election.3</c:v>
                </c:pt>
                <c:pt idx="85">
                  <c:v>leader.election.4</c:v>
                </c:pt>
                <c:pt idx="86">
                  <c:v>leader.election.5</c:v>
                </c:pt>
                <c:pt idx="87">
                  <c:v>leader.election.6</c:v>
                </c:pt>
                <c:pt idx="88">
                  <c:v>leader.filters.1</c:v>
                </c:pt>
                <c:pt idx="89">
                  <c:v>leader.filters.2</c:v>
                </c:pt>
                <c:pt idx="90">
                  <c:v>leader.filters.3</c:v>
                </c:pt>
                <c:pt idx="91">
                  <c:v>leader.filters.4</c:v>
                </c:pt>
                <c:pt idx="92">
                  <c:v>leader.filters.5</c:v>
                </c:pt>
                <c:pt idx="93">
                  <c:v>leader.filters.6</c:v>
                </c:pt>
                <c:pt idx="94">
                  <c:v>leader.filters.7</c:v>
                </c:pt>
                <c:pt idx="95">
                  <c:v>loyd.1</c:v>
                </c:pt>
                <c:pt idx="96">
                  <c:v>loyd.2</c:v>
                </c:pt>
                <c:pt idx="97">
                  <c:v>loyd.3</c:v>
                </c:pt>
                <c:pt idx="98">
                  <c:v>mcs.1</c:v>
                </c:pt>
                <c:pt idx="99">
                  <c:v>mcs.2</c:v>
                </c:pt>
                <c:pt idx="100">
                  <c:v>mcs.3</c:v>
                </c:pt>
                <c:pt idx="101">
                  <c:v>mcs.4</c:v>
                </c:pt>
                <c:pt idx="102">
                  <c:v>mcs.5</c:v>
                </c:pt>
                <c:pt idx="103">
                  <c:v>mcs.6</c:v>
                </c:pt>
                <c:pt idx="104">
                  <c:v>msmie.1</c:v>
                </c:pt>
                <c:pt idx="105">
                  <c:v>msmie.2</c:v>
                </c:pt>
                <c:pt idx="106">
                  <c:v>msmie.3</c:v>
                </c:pt>
                <c:pt idx="107">
                  <c:v>msmie.4</c:v>
                </c:pt>
                <c:pt idx="108">
                  <c:v>peg.solitaire.1</c:v>
                </c:pt>
                <c:pt idx="109">
                  <c:v>peg.solitaire.2</c:v>
                </c:pt>
                <c:pt idx="110">
                  <c:v>peg.solitaire.3</c:v>
                </c:pt>
                <c:pt idx="111">
                  <c:v>peg.solitaire.4</c:v>
                </c:pt>
                <c:pt idx="112">
                  <c:v>peg.solitaire.5</c:v>
                </c:pt>
                <c:pt idx="113">
                  <c:v>peg.solitaire.6</c:v>
                </c:pt>
                <c:pt idx="114">
                  <c:v>peterson.1</c:v>
                </c:pt>
                <c:pt idx="115">
                  <c:v>peterson.2</c:v>
                </c:pt>
                <c:pt idx="116">
                  <c:v>peterson.3</c:v>
                </c:pt>
                <c:pt idx="117">
                  <c:v>peterson.4</c:v>
                </c:pt>
                <c:pt idx="118">
                  <c:v>peterson.5</c:v>
                </c:pt>
                <c:pt idx="119">
                  <c:v>peterson.6</c:v>
                </c:pt>
                <c:pt idx="120">
                  <c:v>peterson.7</c:v>
                </c:pt>
                <c:pt idx="121">
                  <c:v>phils.1</c:v>
                </c:pt>
                <c:pt idx="122">
                  <c:v>phils.2</c:v>
                </c:pt>
                <c:pt idx="123">
                  <c:v>phils.3</c:v>
                </c:pt>
                <c:pt idx="124">
                  <c:v>phils.4</c:v>
                </c:pt>
                <c:pt idx="125">
                  <c:v>phils.5</c:v>
                </c:pt>
                <c:pt idx="126">
                  <c:v>phils.6</c:v>
                </c:pt>
                <c:pt idx="127">
                  <c:v>phils.7</c:v>
                </c:pt>
                <c:pt idx="128">
                  <c:v>phils.8</c:v>
                </c:pt>
                <c:pt idx="129">
                  <c:v>plc.1</c:v>
                </c:pt>
                <c:pt idx="130">
                  <c:v>plc.2</c:v>
                </c:pt>
                <c:pt idx="131">
                  <c:v>plc.3</c:v>
                </c:pt>
                <c:pt idx="132">
                  <c:v>plc.4</c:v>
                </c:pt>
                <c:pt idx="133">
                  <c:v>protocols.2</c:v>
                </c:pt>
                <c:pt idx="134">
                  <c:v>protocols.3</c:v>
                </c:pt>
                <c:pt idx="135">
                  <c:v>protocols.4</c:v>
                </c:pt>
                <c:pt idx="136">
                  <c:v>protocols.5</c:v>
                </c:pt>
                <c:pt idx="137">
                  <c:v>resistance.1</c:v>
                </c:pt>
                <c:pt idx="138">
                  <c:v>resistance.2</c:v>
                </c:pt>
                <c:pt idx="139">
                  <c:v>rushhour.1</c:v>
                </c:pt>
                <c:pt idx="140">
                  <c:v>rushhour.2</c:v>
                </c:pt>
                <c:pt idx="141">
                  <c:v>rushhour.3</c:v>
                </c:pt>
                <c:pt idx="142">
                  <c:v>rushhour.4</c:v>
                </c:pt>
                <c:pt idx="143">
                  <c:v>schedule.world.1</c:v>
                </c:pt>
                <c:pt idx="144">
                  <c:v>schedule.world.2</c:v>
                </c:pt>
                <c:pt idx="145">
                  <c:v>schedule.world.3</c:v>
                </c:pt>
                <c:pt idx="146">
                  <c:v>sokoban.1</c:v>
                </c:pt>
                <c:pt idx="147">
                  <c:v>sokoban.2</c:v>
                </c:pt>
                <c:pt idx="148">
                  <c:v>sokoban.3</c:v>
                </c:pt>
                <c:pt idx="149">
                  <c:v>sorter.1</c:v>
                </c:pt>
                <c:pt idx="150">
                  <c:v>sorter.2</c:v>
                </c:pt>
                <c:pt idx="151">
                  <c:v>sorter.3</c:v>
                </c:pt>
                <c:pt idx="152">
                  <c:v>sorter.4</c:v>
                </c:pt>
                <c:pt idx="153">
                  <c:v>sorter.5</c:v>
                </c:pt>
                <c:pt idx="154">
                  <c:v>szymanski.1</c:v>
                </c:pt>
                <c:pt idx="155">
                  <c:v>szymanski.2</c:v>
                </c:pt>
                <c:pt idx="156">
                  <c:v>szymanski.3</c:v>
                </c:pt>
                <c:pt idx="157">
                  <c:v>szymanski.4</c:v>
                </c:pt>
                <c:pt idx="158">
                  <c:v>szymanski.5</c:v>
                </c:pt>
                <c:pt idx="159">
                  <c:v>telephony.1</c:v>
                </c:pt>
                <c:pt idx="160">
                  <c:v>telephony.2</c:v>
                </c:pt>
                <c:pt idx="161">
                  <c:v>telephony.3</c:v>
                </c:pt>
                <c:pt idx="162">
                  <c:v>telephony.4</c:v>
                </c:pt>
                <c:pt idx="163">
                  <c:v>telephony.5</c:v>
                </c:pt>
                <c:pt idx="164">
                  <c:v>telephony.6</c:v>
                </c:pt>
                <c:pt idx="165">
                  <c:v>telephony.7</c:v>
                </c:pt>
                <c:pt idx="166">
                  <c:v>telephony.8</c:v>
                </c:pt>
              </c:strCache>
            </c:strRef>
          </c:cat>
          <c:val>
            <c:numRef>
              <c:f>Sheet4!$B$3:$B$169</c:f>
              <c:numCache>
                <c:formatCode>General</c:formatCode>
                <c:ptCount val="167"/>
                <c:pt idx="0">
                  <c:v>0.309</c:v>
                </c:pt>
                <c:pt idx="1">
                  <c:v>4.642</c:v>
                </c:pt>
                <c:pt idx="2">
                  <c:v>10.406</c:v>
                </c:pt>
                <c:pt idx="3">
                  <c:v>18.843</c:v>
                </c:pt>
                <c:pt idx="4">
                  <c:v>29.064</c:v>
                </c:pt>
                <c:pt idx="5">
                  <c:v>42.465</c:v>
                </c:pt>
                <c:pt idx="6">
                  <c:v>0.222</c:v>
                </c:pt>
                <c:pt idx="7">
                  <c:v>0.207</c:v>
                </c:pt>
                <c:pt idx="8">
                  <c:v>0.655</c:v>
                </c:pt>
                <c:pt idx="9">
                  <c:v>1.741</c:v>
                </c:pt>
                <c:pt idx="10">
                  <c:v>83.595</c:v>
                </c:pt>
                <c:pt idx="11">
                  <c:v>127.369</c:v>
                </c:pt>
                <c:pt idx="12">
                  <c:v>332.398</c:v>
                </c:pt>
                <c:pt idx="13">
                  <c:v>624.841</c:v>
                </c:pt>
                <c:pt idx="14">
                  <c:v>0.421</c:v>
                </c:pt>
                <c:pt idx="15">
                  <c:v>7.76</c:v>
                </c:pt>
                <c:pt idx="16">
                  <c:v>293.399</c:v>
                </c:pt>
                <c:pt idx="17">
                  <c:v>0.657</c:v>
                </c:pt>
                <c:pt idx="18">
                  <c:v>0.89</c:v>
                </c:pt>
                <c:pt idx="19">
                  <c:v>14.516</c:v>
                </c:pt>
                <c:pt idx="20">
                  <c:v>0.66</c:v>
                </c:pt>
                <c:pt idx="21">
                  <c:v>0.761</c:v>
                </c:pt>
                <c:pt idx="22">
                  <c:v>0.783</c:v>
                </c:pt>
                <c:pt idx="23">
                  <c:v>1.657</c:v>
                </c:pt>
                <c:pt idx="24">
                  <c:v>15.295</c:v>
                </c:pt>
                <c:pt idx="25">
                  <c:v>72.811</c:v>
                </c:pt>
                <c:pt idx="26">
                  <c:v>366.822</c:v>
                </c:pt>
                <c:pt idx="27">
                  <c:v>0.527</c:v>
                </c:pt>
                <c:pt idx="28">
                  <c:v>0.348</c:v>
                </c:pt>
                <c:pt idx="29">
                  <c:v>12.114</c:v>
                </c:pt>
                <c:pt idx="30">
                  <c:v>12.548</c:v>
                </c:pt>
                <c:pt idx="31">
                  <c:v>0.562</c:v>
                </c:pt>
                <c:pt idx="32">
                  <c:v>0.949</c:v>
                </c:pt>
                <c:pt idx="33">
                  <c:v>331.851</c:v>
                </c:pt>
                <c:pt idx="34">
                  <c:v>352.766</c:v>
                </c:pt>
                <c:pt idx="35">
                  <c:v>325.507</c:v>
                </c:pt>
                <c:pt idx="36">
                  <c:v>0.231</c:v>
                </c:pt>
                <c:pt idx="37">
                  <c:v>2.506</c:v>
                </c:pt>
                <c:pt idx="38">
                  <c:v>113.942</c:v>
                </c:pt>
                <c:pt idx="39">
                  <c:v>0.539</c:v>
                </c:pt>
                <c:pt idx="40">
                  <c:v>0.335</c:v>
                </c:pt>
                <c:pt idx="41">
                  <c:v>8.03</c:v>
                </c:pt>
                <c:pt idx="42">
                  <c:v>16.099</c:v>
                </c:pt>
                <c:pt idx="43">
                  <c:v>340.14</c:v>
                </c:pt>
                <c:pt idx="44">
                  <c:v>30.751</c:v>
                </c:pt>
                <c:pt idx="45">
                  <c:v>1.087</c:v>
                </c:pt>
                <c:pt idx="46">
                  <c:v>31.822</c:v>
                </c:pt>
                <c:pt idx="47">
                  <c:v>419.838</c:v>
                </c:pt>
                <c:pt idx="48">
                  <c:v>15.715</c:v>
                </c:pt>
                <c:pt idx="49">
                  <c:v>0.433</c:v>
                </c:pt>
                <c:pt idx="50">
                  <c:v>0.575</c:v>
                </c:pt>
                <c:pt idx="51">
                  <c:v>9.553</c:v>
                </c:pt>
                <c:pt idx="52">
                  <c:v>22.828</c:v>
                </c:pt>
                <c:pt idx="53">
                  <c:v>966.14</c:v>
                </c:pt>
                <c:pt idx="54">
                  <c:v>0.305</c:v>
                </c:pt>
                <c:pt idx="55">
                  <c:v>0.488</c:v>
                </c:pt>
                <c:pt idx="56">
                  <c:v>7.477</c:v>
                </c:pt>
                <c:pt idx="57">
                  <c:v>217.051</c:v>
                </c:pt>
                <c:pt idx="58">
                  <c:v>344.039</c:v>
                </c:pt>
                <c:pt idx="59">
                  <c:v>0.4</c:v>
                </c:pt>
                <c:pt idx="60">
                  <c:v>6.925</c:v>
                </c:pt>
                <c:pt idx="61">
                  <c:v>209.973</c:v>
                </c:pt>
                <c:pt idx="62">
                  <c:v>286.856</c:v>
                </c:pt>
                <c:pt idx="63">
                  <c:v>0.434</c:v>
                </c:pt>
                <c:pt idx="64">
                  <c:v>1.424</c:v>
                </c:pt>
                <c:pt idx="65">
                  <c:v>3.67</c:v>
                </c:pt>
                <c:pt idx="66">
                  <c:v>15.881</c:v>
                </c:pt>
                <c:pt idx="67">
                  <c:v>0.597</c:v>
                </c:pt>
                <c:pt idx="68">
                  <c:v>1.46</c:v>
                </c:pt>
                <c:pt idx="69">
                  <c:v>0.699</c:v>
                </c:pt>
                <c:pt idx="70">
                  <c:v>11.278</c:v>
                </c:pt>
                <c:pt idx="71">
                  <c:v>97.108</c:v>
                </c:pt>
                <c:pt idx="72">
                  <c:v>553.749</c:v>
                </c:pt>
                <c:pt idx="73">
                  <c:v>545.089</c:v>
                </c:pt>
                <c:pt idx="74">
                  <c:v>0.633</c:v>
                </c:pt>
                <c:pt idx="75">
                  <c:v>0.644</c:v>
                </c:pt>
                <c:pt idx="76">
                  <c:v>33.049</c:v>
                </c:pt>
                <c:pt idx="77">
                  <c:v>20.756</c:v>
                </c:pt>
                <c:pt idx="78">
                  <c:v>22.773</c:v>
                </c:pt>
                <c:pt idx="79">
                  <c:v>477.927</c:v>
                </c:pt>
                <c:pt idx="80">
                  <c:v>427.49</c:v>
                </c:pt>
                <c:pt idx="81">
                  <c:v>368.638</c:v>
                </c:pt>
                <c:pt idx="82">
                  <c:v>0.972</c:v>
                </c:pt>
                <c:pt idx="83">
                  <c:v>1.412</c:v>
                </c:pt>
                <c:pt idx="84">
                  <c:v>4.128</c:v>
                </c:pt>
                <c:pt idx="85">
                  <c:v>31.169</c:v>
                </c:pt>
                <c:pt idx="86">
                  <c:v>251.022</c:v>
                </c:pt>
                <c:pt idx="87">
                  <c:v>854.75</c:v>
                </c:pt>
                <c:pt idx="88">
                  <c:v>0.307</c:v>
                </c:pt>
                <c:pt idx="89">
                  <c:v>0.577</c:v>
                </c:pt>
                <c:pt idx="90">
                  <c:v>1.305</c:v>
                </c:pt>
                <c:pt idx="91">
                  <c:v>0.849</c:v>
                </c:pt>
                <c:pt idx="92">
                  <c:v>16.793</c:v>
                </c:pt>
                <c:pt idx="93">
                  <c:v>434.121</c:v>
                </c:pt>
                <c:pt idx="94">
                  <c:v>347.578</c:v>
                </c:pt>
                <c:pt idx="95">
                  <c:v>0.186</c:v>
                </c:pt>
                <c:pt idx="96">
                  <c:v>3.198</c:v>
                </c:pt>
                <c:pt idx="97">
                  <c:v>425.25</c:v>
                </c:pt>
                <c:pt idx="98">
                  <c:v>0.382</c:v>
                </c:pt>
                <c:pt idx="99">
                  <c:v>0.228</c:v>
                </c:pt>
                <c:pt idx="100">
                  <c:v>6.819</c:v>
                </c:pt>
                <c:pt idx="101">
                  <c:v>0.514</c:v>
                </c:pt>
                <c:pt idx="102">
                  <c:v>502.736</c:v>
                </c:pt>
                <c:pt idx="103">
                  <c:v>4.519</c:v>
                </c:pt>
                <c:pt idx="104">
                  <c:v>0.278</c:v>
                </c:pt>
                <c:pt idx="105">
                  <c:v>0.719</c:v>
                </c:pt>
                <c:pt idx="106">
                  <c:v>3.331</c:v>
                </c:pt>
                <c:pt idx="107">
                  <c:v>255.034</c:v>
                </c:pt>
                <c:pt idx="108">
                  <c:v>1.133</c:v>
                </c:pt>
                <c:pt idx="109">
                  <c:v>766.378</c:v>
                </c:pt>
                <c:pt idx="110">
                  <c:v>719.217</c:v>
                </c:pt>
                <c:pt idx="111">
                  <c:v>21.194</c:v>
                </c:pt>
                <c:pt idx="112">
                  <c:v>5.256</c:v>
                </c:pt>
                <c:pt idx="113">
                  <c:v>487.383</c:v>
                </c:pt>
                <c:pt idx="114">
                  <c:v>0.41</c:v>
                </c:pt>
                <c:pt idx="115">
                  <c:v>1.488</c:v>
                </c:pt>
                <c:pt idx="116">
                  <c:v>1.87</c:v>
                </c:pt>
                <c:pt idx="117">
                  <c:v>11.672</c:v>
                </c:pt>
                <c:pt idx="118">
                  <c:v>478.751</c:v>
                </c:pt>
                <c:pt idx="119">
                  <c:v>449.775</c:v>
                </c:pt>
                <c:pt idx="120">
                  <c:v>547.92</c:v>
                </c:pt>
                <c:pt idx="121">
                  <c:v>0.144</c:v>
                </c:pt>
                <c:pt idx="122">
                  <c:v>0.227</c:v>
                </c:pt>
                <c:pt idx="123">
                  <c:v>0.21</c:v>
                </c:pt>
                <c:pt idx="124">
                  <c:v>7.503</c:v>
                </c:pt>
                <c:pt idx="125">
                  <c:v>11.619</c:v>
                </c:pt>
                <c:pt idx="126">
                  <c:v>415.459</c:v>
                </c:pt>
                <c:pt idx="127">
                  <c:v>794.551</c:v>
                </c:pt>
                <c:pt idx="128">
                  <c:v>758.499</c:v>
                </c:pt>
                <c:pt idx="129">
                  <c:v>0.929</c:v>
                </c:pt>
                <c:pt idx="130">
                  <c:v>4.785</c:v>
                </c:pt>
                <c:pt idx="131">
                  <c:v>31.098</c:v>
                </c:pt>
                <c:pt idx="132">
                  <c:v>91.94</c:v>
                </c:pt>
                <c:pt idx="133">
                  <c:v>0.503</c:v>
                </c:pt>
                <c:pt idx="134">
                  <c:v>0.296</c:v>
                </c:pt>
                <c:pt idx="135">
                  <c:v>5.203</c:v>
                </c:pt>
                <c:pt idx="136">
                  <c:v>10.966</c:v>
                </c:pt>
                <c:pt idx="137">
                  <c:v>374.628</c:v>
                </c:pt>
                <c:pt idx="138">
                  <c:v>551.8440000000001</c:v>
                </c:pt>
                <c:pt idx="139">
                  <c:v>0.25</c:v>
                </c:pt>
                <c:pt idx="140">
                  <c:v>0.337</c:v>
                </c:pt>
                <c:pt idx="141">
                  <c:v>6.003</c:v>
                </c:pt>
                <c:pt idx="142">
                  <c:v>12.377</c:v>
                </c:pt>
                <c:pt idx="143">
                  <c:v>1.085</c:v>
                </c:pt>
                <c:pt idx="144">
                  <c:v>41.501</c:v>
                </c:pt>
                <c:pt idx="145">
                  <c:v>377.655</c:v>
                </c:pt>
                <c:pt idx="146">
                  <c:v>1.534</c:v>
                </c:pt>
                <c:pt idx="147">
                  <c:v>10.006</c:v>
                </c:pt>
                <c:pt idx="148">
                  <c:v>208.041</c:v>
                </c:pt>
                <c:pt idx="149">
                  <c:v>0.848</c:v>
                </c:pt>
                <c:pt idx="150">
                  <c:v>0.558</c:v>
                </c:pt>
                <c:pt idx="151">
                  <c:v>21.004</c:v>
                </c:pt>
                <c:pt idx="152">
                  <c:v>842.192</c:v>
                </c:pt>
                <c:pt idx="153">
                  <c:v>5.531</c:v>
                </c:pt>
                <c:pt idx="154">
                  <c:v>0.596</c:v>
                </c:pt>
                <c:pt idx="155">
                  <c:v>0.749</c:v>
                </c:pt>
                <c:pt idx="156">
                  <c:v>14.186</c:v>
                </c:pt>
                <c:pt idx="157">
                  <c:v>29.006</c:v>
                </c:pt>
                <c:pt idx="158">
                  <c:v>727.2619999999999</c:v>
                </c:pt>
                <c:pt idx="159">
                  <c:v>0.239</c:v>
                </c:pt>
                <c:pt idx="160">
                  <c:v>1.168</c:v>
                </c:pt>
                <c:pt idx="161">
                  <c:v>11.128</c:v>
                </c:pt>
                <c:pt idx="162">
                  <c:v>196.823</c:v>
                </c:pt>
                <c:pt idx="163">
                  <c:v>446.326</c:v>
                </c:pt>
                <c:pt idx="164">
                  <c:v>453.691</c:v>
                </c:pt>
                <c:pt idx="165">
                  <c:v>386.503</c:v>
                </c:pt>
                <c:pt idx="166">
                  <c:v>451.732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time (sec) BEEM</c:v>
                </c:pt>
              </c:strCache>
            </c:strRef>
          </c:tx>
          <c:invertIfNegative val="0"/>
          <c:cat>
            <c:strRef>
              <c:f>Sheet4!$A$3:$A$169</c:f>
              <c:strCache>
                <c:ptCount val="167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bakery.1</c:v>
                </c:pt>
                <c:pt idx="7">
                  <c:v>bakery.2</c:v>
                </c:pt>
                <c:pt idx="8">
                  <c:v>bakery.3</c:v>
                </c:pt>
                <c:pt idx="9">
                  <c:v>bakery.4</c:v>
                </c:pt>
                <c:pt idx="10">
                  <c:v>bakery.5</c:v>
                </c:pt>
                <c:pt idx="11">
                  <c:v>bakery.6</c:v>
                </c:pt>
                <c:pt idx="12">
                  <c:v>bakery.7</c:v>
                </c:pt>
                <c:pt idx="13">
                  <c:v>bakery.8</c:v>
                </c:pt>
                <c:pt idx="14">
                  <c:v>blocks.2</c:v>
                </c:pt>
                <c:pt idx="15">
                  <c:v>blocks.3</c:v>
                </c:pt>
                <c:pt idx="16">
                  <c:v>blocks.4</c:v>
                </c:pt>
                <c:pt idx="17">
                  <c:v>bopdp.1</c:v>
                </c:pt>
                <c:pt idx="18">
                  <c:v>bopdp.2</c:v>
                </c:pt>
                <c:pt idx="19">
                  <c:v>bopdp.3</c:v>
                </c:pt>
                <c:pt idx="20">
                  <c:v>cambridge.1</c:v>
                </c:pt>
                <c:pt idx="21">
                  <c:v>cambridge.2</c:v>
                </c:pt>
                <c:pt idx="22">
                  <c:v>cambridge.3</c:v>
                </c:pt>
                <c:pt idx="23">
                  <c:v>cambridge.4</c:v>
                </c:pt>
                <c:pt idx="24">
                  <c:v>cambridge.5</c:v>
                </c:pt>
                <c:pt idx="25">
                  <c:v>cambridge.6</c:v>
                </c:pt>
                <c:pt idx="26">
                  <c:v>cambridge.7</c:v>
                </c:pt>
                <c:pt idx="27">
                  <c:v>cyclic.scheduler.1</c:v>
                </c:pt>
                <c:pt idx="28">
                  <c:v>cyclic.scheduler.2</c:v>
                </c:pt>
                <c:pt idx="29">
                  <c:v>cyclic.scheduler.3</c:v>
                </c:pt>
                <c:pt idx="30">
                  <c:v>cyclic.scheduler.4</c:v>
                </c:pt>
                <c:pt idx="31">
                  <c:v>driving.phils.1</c:v>
                </c:pt>
                <c:pt idx="32">
                  <c:v>driving.phils.2</c:v>
                </c:pt>
                <c:pt idx="33">
                  <c:v>driving.phils.3</c:v>
                </c:pt>
                <c:pt idx="34">
                  <c:v>driving.phils.4</c:v>
                </c:pt>
                <c:pt idx="35">
                  <c:v>driving.phils.5</c:v>
                </c:pt>
                <c:pt idx="36">
                  <c:v>elevator2.1</c:v>
                </c:pt>
                <c:pt idx="37">
                  <c:v>elevator2.2</c:v>
                </c:pt>
                <c:pt idx="38">
                  <c:v>elevator2.3</c:v>
                </c:pt>
                <c:pt idx="39">
                  <c:v>elevator.1</c:v>
                </c:pt>
                <c:pt idx="40">
                  <c:v>elevator.2</c:v>
                </c:pt>
                <c:pt idx="41">
                  <c:v>elevator.3</c:v>
                </c:pt>
                <c:pt idx="42">
                  <c:v>elevator.4</c:v>
                </c:pt>
                <c:pt idx="43">
                  <c:v>elevator.5</c:v>
                </c:pt>
                <c:pt idx="44">
                  <c:v>exit.1</c:v>
                </c:pt>
                <c:pt idx="45">
                  <c:v>exit.2</c:v>
                </c:pt>
                <c:pt idx="46">
                  <c:v>exit.3</c:v>
                </c:pt>
                <c:pt idx="47">
                  <c:v>exit.4</c:v>
                </c:pt>
                <c:pt idx="48">
                  <c:v>exit.5</c:v>
                </c:pt>
                <c:pt idx="49">
                  <c:v>firewire.tree.1</c:v>
                </c:pt>
                <c:pt idx="50">
                  <c:v>firewire.tree.2</c:v>
                </c:pt>
                <c:pt idx="51">
                  <c:v>firewire.tree.3</c:v>
                </c:pt>
                <c:pt idx="52">
                  <c:v>firewire.tree.4</c:v>
                </c:pt>
                <c:pt idx="53">
                  <c:v>firewire.tree.5</c:v>
                </c:pt>
                <c:pt idx="54">
                  <c:v>frogs.1</c:v>
                </c:pt>
                <c:pt idx="55">
                  <c:v>frogs.2</c:v>
                </c:pt>
                <c:pt idx="56">
                  <c:v>frogs.3</c:v>
                </c:pt>
                <c:pt idx="57">
                  <c:v>frogs.4</c:v>
                </c:pt>
                <c:pt idx="58">
                  <c:v>frogs.5</c:v>
                </c:pt>
                <c:pt idx="59">
                  <c:v>hanoi.1</c:v>
                </c:pt>
                <c:pt idx="60">
                  <c:v>hanoi.2</c:v>
                </c:pt>
                <c:pt idx="61">
                  <c:v>hanoi.3</c:v>
                </c:pt>
                <c:pt idx="62">
                  <c:v>hanoi.4</c:v>
                </c:pt>
                <c:pt idx="63">
                  <c:v>krebs.1</c:v>
                </c:pt>
                <c:pt idx="64">
                  <c:v>krebs.2</c:v>
                </c:pt>
                <c:pt idx="65">
                  <c:v>krebs.3</c:v>
                </c:pt>
                <c:pt idx="66">
                  <c:v>krebs.4</c:v>
                </c:pt>
                <c:pt idx="67">
                  <c:v>lamport.1</c:v>
                </c:pt>
                <c:pt idx="68">
                  <c:v>lamport.2</c:v>
                </c:pt>
                <c:pt idx="69">
                  <c:v>lamport.3</c:v>
                </c:pt>
                <c:pt idx="70">
                  <c:v>lamport.5</c:v>
                </c:pt>
                <c:pt idx="71">
                  <c:v>lamport.6</c:v>
                </c:pt>
                <c:pt idx="72">
                  <c:v>lamport.7</c:v>
                </c:pt>
                <c:pt idx="73">
                  <c:v>lamport.8</c:v>
                </c:pt>
                <c:pt idx="74">
                  <c:v>lann.1</c:v>
                </c:pt>
                <c:pt idx="75">
                  <c:v>lann.2</c:v>
                </c:pt>
                <c:pt idx="76">
                  <c:v>lann.3</c:v>
                </c:pt>
                <c:pt idx="77">
                  <c:v>lann.4</c:v>
                </c:pt>
                <c:pt idx="78">
                  <c:v>lann.5</c:v>
                </c:pt>
                <c:pt idx="79">
                  <c:v>lann.6</c:v>
                </c:pt>
                <c:pt idx="80">
                  <c:v>lann.7</c:v>
                </c:pt>
                <c:pt idx="81">
                  <c:v>lann.8</c:v>
                </c:pt>
                <c:pt idx="82">
                  <c:v>leader.election.1</c:v>
                </c:pt>
                <c:pt idx="83">
                  <c:v>leader.election.2</c:v>
                </c:pt>
                <c:pt idx="84">
                  <c:v>leader.election.3</c:v>
                </c:pt>
                <c:pt idx="85">
                  <c:v>leader.election.4</c:v>
                </c:pt>
                <c:pt idx="86">
                  <c:v>leader.election.5</c:v>
                </c:pt>
                <c:pt idx="87">
                  <c:v>leader.election.6</c:v>
                </c:pt>
                <c:pt idx="88">
                  <c:v>leader.filters.1</c:v>
                </c:pt>
                <c:pt idx="89">
                  <c:v>leader.filters.2</c:v>
                </c:pt>
                <c:pt idx="90">
                  <c:v>leader.filters.3</c:v>
                </c:pt>
                <c:pt idx="91">
                  <c:v>leader.filters.4</c:v>
                </c:pt>
                <c:pt idx="92">
                  <c:v>leader.filters.5</c:v>
                </c:pt>
                <c:pt idx="93">
                  <c:v>leader.filters.6</c:v>
                </c:pt>
                <c:pt idx="94">
                  <c:v>leader.filters.7</c:v>
                </c:pt>
                <c:pt idx="95">
                  <c:v>loyd.1</c:v>
                </c:pt>
                <c:pt idx="96">
                  <c:v>loyd.2</c:v>
                </c:pt>
                <c:pt idx="97">
                  <c:v>loyd.3</c:v>
                </c:pt>
                <c:pt idx="98">
                  <c:v>mcs.1</c:v>
                </c:pt>
                <c:pt idx="99">
                  <c:v>mcs.2</c:v>
                </c:pt>
                <c:pt idx="100">
                  <c:v>mcs.3</c:v>
                </c:pt>
                <c:pt idx="101">
                  <c:v>mcs.4</c:v>
                </c:pt>
                <c:pt idx="102">
                  <c:v>mcs.5</c:v>
                </c:pt>
                <c:pt idx="103">
                  <c:v>mcs.6</c:v>
                </c:pt>
                <c:pt idx="104">
                  <c:v>msmie.1</c:v>
                </c:pt>
                <c:pt idx="105">
                  <c:v>msmie.2</c:v>
                </c:pt>
                <c:pt idx="106">
                  <c:v>msmie.3</c:v>
                </c:pt>
                <c:pt idx="107">
                  <c:v>msmie.4</c:v>
                </c:pt>
                <c:pt idx="108">
                  <c:v>peg.solitaire.1</c:v>
                </c:pt>
                <c:pt idx="109">
                  <c:v>peg.solitaire.2</c:v>
                </c:pt>
                <c:pt idx="110">
                  <c:v>peg.solitaire.3</c:v>
                </c:pt>
                <c:pt idx="111">
                  <c:v>peg.solitaire.4</c:v>
                </c:pt>
                <c:pt idx="112">
                  <c:v>peg.solitaire.5</c:v>
                </c:pt>
                <c:pt idx="113">
                  <c:v>peg.solitaire.6</c:v>
                </c:pt>
                <c:pt idx="114">
                  <c:v>peterson.1</c:v>
                </c:pt>
                <c:pt idx="115">
                  <c:v>peterson.2</c:v>
                </c:pt>
                <c:pt idx="116">
                  <c:v>peterson.3</c:v>
                </c:pt>
                <c:pt idx="117">
                  <c:v>peterson.4</c:v>
                </c:pt>
                <c:pt idx="118">
                  <c:v>peterson.5</c:v>
                </c:pt>
                <c:pt idx="119">
                  <c:v>peterson.6</c:v>
                </c:pt>
                <c:pt idx="120">
                  <c:v>peterson.7</c:v>
                </c:pt>
                <c:pt idx="121">
                  <c:v>phils.1</c:v>
                </c:pt>
                <c:pt idx="122">
                  <c:v>phils.2</c:v>
                </c:pt>
                <c:pt idx="123">
                  <c:v>phils.3</c:v>
                </c:pt>
                <c:pt idx="124">
                  <c:v>phils.4</c:v>
                </c:pt>
                <c:pt idx="125">
                  <c:v>phils.5</c:v>
                </c:pt>
                <c:pt idx="126">
                  <c:v>phils.6</c:v>
                </c:pt>
                <c:pt idx="127">
                  <c:v>phils.7</c:v>
                </c:pt>
                <c:pt idx="128">
                  <c:v>phils.8</c:v>
                </c:pt>
                <c:pt idx="129">
                  <c:v>plc.1</c:v>
                </c:pt>
                <c:pt idx="130">
                  <c:v>plc.2</c:v>
                </c:pt>
                <c:pt idx="131">
                  <c:v>plc.3</c:v>
                </c:pt>
                <c:pt idx="132">
                  <c:v>plc.4</c:v>
                </c:pt>
                <c:pt idx="133">
                  <c:v>protocols.2</c:v>
                </c:pt>
                <c:pt idx="134">
                  <c:v>protocols.3</c:v>
                </c:pt>
                <c:pt idx="135">
                  <c:v>protocols.4</c:v>
                </c:pt>
                <c:pt idx="136">
                  <c:v>protocols.5</c:v>
                </c:pt>
                <c:pt idx="137">
                  <c:v>resistance.1</c:v>
                </c:pt>
                <c:pt idx="138">
                  <c:v>resistance.2</c:v>
                </c:pt>
                <c:pt idx="139">
                  <c:v>rushhour.1</c:v>
                </c:pt>
                <c:pt idx="140">
                  <c:v>rushhour.2</c:v>
                </c:pt>
                <c:pt idx="141">
                  <c:v>rushhour.3</c:v>
                </c:pt>
                <c:pt idx="142">
                  <c:v>rushhour.4</c:v>
                </c:pt>
                <c:pt idx="143">
                  <c:v>schedule.world.1</c:v>
                </c:pt>
                <c:pt idx="144">
                  <c:v>schedule.world.2</c:v>
                </c:pt>
                <c:pt idx="145">
                  <c:v>schedule.world.3</c:v>
                </c:pt>
                <c:pt idx="146">
                  <c:v>sokoban.1</c:v>
                </c:pt>
                <c:pt idx="147">
                  <c:v>sokoban.2</c:v>
                </c:pt>
                <c:pt idx="148">
                  <c:v>sokoban.3</c:v>
                </c:pt>
                <c:pt idx="149">
                  <c:v>sorter.1</c:v>
                </c:pt>
                <c:pt idx="150">
                  <c:v>sorter.2</c:v>
                </c:pt>
                <c:pt idx="151">
                  <c:v>sorter.3</c:v>
                </c:pt>
                <c:pt idx="152">
                  <c:v>sorter.4</c:v>
                </c:pt>
                <c:pt idx="153">
                  <c:v>sorter.5</c:v>
                </c:pt>
                <c:pt idx="154">
                  <c:v>szymanski.1</c:v>
                </c:pt>
                <c:pt idx="155">
                  <c:v>szymanski.2</c:v>
                </c:pt>
                <c:pt idx="156">
                  <c:v>szymanski.3</c:v>
                </c:pt>
                <c:pt idx="157">
                  <c:v>szymanski.4</c:v>
                </c:pt>
                <c:pt idx="158">
                  <c:v>szymanski.5</c:v>
                </c:pt>
                <c:pt idx="159">
                  <c:v>telephony.1</c:v>
                </c:pt>
                <c:pt idx="160">
                  <c:v>telephony.2</c:v>
                </c:pt>
                <c:pt idx="161">
                  <c:v>telephony.3</c:v>
                </c:pt>
                <c:pt idx="162">
                  <c:v>telephony.4</c:v>
                </c:pt>
                <c:pt idx="163">
                  <c:v>telephony.5</c:v>
                </c:pt>
                <c:pt idx="164">
                  <c:v>telephony.6</c:v>
                </c:pt>
                <c:pt idx="165">
                  <c:v>telephony.7</c:v>
                </c:pt>
                <c:pt idx="166">
                  <c:v>telephony.8</c:v>
                </c:pt>
              </c:strCache>
            </c:strRef>
          </c:cat>
          <c:val>
            <c:numRef>
              <c:f>Sheet4!$C$3:$C$169</c:f>
              <c:numCache>
                <c:formatCode>General</c:formatCode>
                <c:ptCount val="167"/>
                <c:pt idx="0">
                  <c:v>0.5</c:v>
                </c:pt>
                <c:pt idx="1">
                  <c:v>7.4</c:v>
                </c:pt>
                <c:pt idx="2">
                  <c:v>19.1</c:v>
                </c:pt>
                <c:pt idx="3">
                  <c:v>28.3</c:v>
                </c:pt>
                <c:pt idx="4">
                  <c:v>52.3</c:v>
                </c:pt>
                <c:pt idx="5">
                  <c:v>64.8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2.7</c:v>
                </c:pt>
                <c:pt idx="10">
                  <c:v>143.6</c:v>
                </c:pt>
                <c:pt idx="11">
                  <c:v>228.7</c:v>
                </c:pt>
                <c:pt idx="12">
                  <c:v>540.8</c:v>
                </c:pt>
                <c:pt idx="13">
                  <c:v>1027.4</c:v>
                </c:pt>
                <c:pt idx="14">
                  <c:v>0.5</c:v>
                </c:pt>
                <c:pt idx="15">
                  <c:v>14.0</c:v>
                </c:pt>
                <c:pt idx="16">
                  <c:v>745.5</c:v>
                </c:pt>
                <c:pt idx="17">
                  <c:v>0.7</c:v>
                </c:pt>
                <c:pt idx="18">
                  <c:v>1.1</c:v>
                </c:pt>
                <c:pt idx="19">
                  <c:v>29.4</c:v>
                </c:pt>
                <c:pt idx="20">
                  <c:v>1.2</c:v>
                </c:pt>
                <c:pt idx="21">
                  <c:v>1.7</c:v>
                </c:pt>
                <c:pt idx="22">
                  <c:v>1.7</c:v>
                </c:pt>
                <c:pt idx="23">
                  <c:v>5.1</c:v>
                </c:pt>
                <c:pt idx="24">
                  <c:v>59.8</c:v>
                </c:pt>
                <c:pt idx="25">
                  <c:v>268.0</c:v>
                </c:pt>
                <c:pt idx="26">
                  <c:v>1108.7</c:v>
                </c:pt>
                <c:pt idx="27">
                  <c:v>0.7</c:v>
                </c:pt>
                <c:pt idx="28">
                  <c:v>0.6</c:v>
                </c:pt>
                <c:pt idx="29">
                  <c:v>22.9</c:v>
                </c:pt>
                <c:pt idx="30">
                  <c:v>31.3</c:v>
                </c:pt>
                <c:pt idx="31">
                  <c:v>0.7</c:v>
                </c:pt>
                <c:pt idx="32">
                  <c:v>1.0</c:v>
                </c:pt>
                <c:pt idx="33">
                  <c:v>838.2</c:v>
                </c:pt>
                <c:pt idx="34">
                  <c:v>841.1</c:v>
                </c:pt>
                <c:pt idx="35">
                  <c:v>507.7</c:v>
                </c:pt>
                <c:pt idx="36">
                  <c:v>0.5</c:v>
                </c:pt>
                <c:pt idx="37">
                  <c:v>4.0</c:v>
                </c:pt>
                <c:pt idx="38">
                  <c:v>176.9</c:v>
                </c:pt>
                <c:pt idx="39">
                  <c:v>0.7</c:v>
                </c:pt>
                <c:pt idx="40">
                  <c:v>0.5</c:v>
                </c:pt>
                <c:pt idx="41">
                  <c:v>23.2</c:v>
                </c:pt>
                <c:pt idx="42">
                  <c:v>43.1</c:v>
                </c:pt>
                <c:pt idx="43">
                  <c:v>1802.5</c:v>
                </c:pt>
                <c:pt idx="44">
                  <c:v>57.3</c:v>
                </c:pt>
                <c:pt idx="45">
                  <c:v>1.3</c:v>
                </c:pt>
                <c:pt idx="46">
                  <c:v>62.2</c:v>
                </c:pt>
                <c:pt idx="47">
                  <c:v>1532.1</c:v>
                </c:pt>
                <c:pt idx="48">
                  <c:v>38.7</c:v>
                </c:pt>
                <c:pt idx="49">
                  <c:v>0.6</c:v>
                </c:pt>
                <c:pt idx="50">
                  <c:v>1.2</c:v>
                </c:pt>
                <c:pt idx="51">
                  <c:v>79.8</c:v>
                </c:pt>
                <c:pt idx="52">
                  <c:v>262.1</c:v>
                </c:pt>
                <c:pt idx="53">
                  <c:v>3601.9</c:v>
                </c:pt>
                <c:pt idx="54">
                  <c:v>0.5</c:v>
                </c:pt>
                <c:pt idx="55">
                  <c:v>0.7</c:v>
                </c:pt>
                <c:pt idx="56">
                  <c:v>13.2</c:v>
                </c:pt>
                <c:pt idx="57">
                  <c:v>363.8</c:v>
                </c:pt>
                <c:pt idx="58">
                  <c:v>561.8</c:v>
                </c:pt>
                <c:pt idx="59">
                  <c:v>0.5</c:v>
                </c:pt>
                <c:pt idx="60">
                  <c:v>9.5</c:v>
                </c:pt>
                <c:pt idx="61">
                  <c:v>254.0</c:v>
                </c:pt>
                <c:pt idx="62">
                  <c:v>432.6</c:v>
                </c:pt>
                <c:pt idx="63">
                  <c:v>0.5</c:v>
                </c:pt>
                <c:pt idx="64">
                  <c:v>1.7</c:v>
                </c:pt>
                <c:pt idx="65">
                  <c:v>5.5</c:v>
                </c:pt>
                <c:pt idx="66">
                  <c:v>24.3</c:v>
                </c:pt>
                <c:pt idx="67">
                  <c:v>0.9</c:v>
                </c:pt>
                <c:pt idx="68">
                  <c:v>2.1</c:v>
                </c:pt>
                <c:pt idx="69">
                  <c:v>1.0</c:v>
                </c:pt>
                <c:pt idx="70">
                  <c:v>20.6</c:v>
                </c:pt>
                <c:pt idx="71">
                  <c:v>181.1</c:v>
                </c:pt>
                <c:pt idx="72">
                  <c:v>1001.1</c:v>
                </c:pt>
                <c:pt idx="73">
                  <c:v>1503.1</c:v>
                </c:pt>
                <c:pt idx="74">
                  <c:v>1.1</c:v>
                </c:pt>
                <c:pt idx="75">
                  <c:v>1.0</c:v>
                </c:pt>
                <c:pt idx="76">
                  <c:v>88.1</c:v>
                </c:pt>
                <c:pt idx="77">
                  <c:v>60.9</c:v>
                </c:pt>
                <c:pt idx="78">
                  <c:v>62.4</c:v>
                </c:pt>
                <c:pt idx="79">
                  <c:v>3601.8</c:v>
                </c:pt>
                <c:pt idx="80">
                  <c:v>3601.8</c:v>
                </c:pt>
                <c:pt idx="81">
                  <c:v>3601.8</c:v>
                </c:pt>
                <c:pt idx="82">
                  <c:v>1.8</c:v>
                </c:pt>
                <c:pt idx="83">
                  <c:v>3.1</c:v>
                </c:pt>
                <c:pt idx="84">
                  <c:v>12.7</c:v>
                </c:pt>
                <c:pt idx="85">
                  <c:v>119.0</c:v>
                </c:pt>
                <c:pt idx="86">
                  <c:v>984.6</c:v>
                </c:pt>
                <c:pt idx="87">
                  <c:v>1682.3</c:v>
                </c:pt>
                <c:pt idx="88">
                  <c:v>0.5</c:v>
                </c:pt>
                <c:pt idx="89">
                  <c:v>0.8</c:v>
                </c:pt>
                <c:pt idx="90">
                  <c:v>1.8</c:v>
                </c:pt>
                <c:pt idx="91">
                  <c:v>1.2</c:v>
                </c:pt>
                <c:pt idx="92">
                  <c:v>27.4</c:v>
                </c:pt>
                <c:pt idx="93">
                  <c:v>802.1</c:v>
                </c:pt>
                <c:pt idx="94">
                  <c:v>546.6</c:v>
                </c:pt>
                <c:pt idx="95">
                  <c:v>0.4</c:v>
                </c:pt>
                <c:pt idx="96">
                  <c:v>5.9</c:v>
                </c:pt>
                <c:pt idx="97">
                  <c:v>601.7</c:v>
                </c:pt>
                <c:pt idx="98">
                  <c:v>0.5</c:v>
                </c:pt>
                <c:pt idx="99">
                  <c:v>0.4</c:v>
                </c:pt>
                <c:pt idx="100">
                  <c:v>11.7</c:v>
                </c:pt>
                <c:pt idx="101">
                  <c:v>0.7</c:v>
                </c:pt>
                <c:pt idx="102">
                  <c:v>0.7</c:v>
                </c:pt>
                <c:pt idx="103">
                  <c:v>7.2</c:v>
                </c:pt>
                <c:pt idx="104">
                  <c:v>0.5</c:v>
                </c:pt>
                <c:pt idx="105">
                  <c:v>0.9</c:v>
                </c:pt>
                <c:pt idx="106">
                  <c:v>8.5</c:v>
                </c:pt>
                <c:pt idx="107">
                  <c:v>778.8</c:v>
                </c:pt>
                <c:pt idx="108">
                  <c:v>2.7</c:v>
                </c:pt>
                <c:pt idx="109">
                  <c:v>3601.8</c:v>
                </c:pt>
                <c:pt idx="110">
                  <c:v>3601.9</c:v>
                </c:pt>
                <c:pt idx="111">
                  <c:v>78.9</c:v>
                </c:pt>
                <c:pt idx="112">
                  <c:v>14.9</c:v>
                </c:pt>
                <c:pt idx="113">
                  <c:v>1802.6</c:v>
                </c:pt>
                <c:pt idx="114">
                  <c:v>0.6</c:v>
                </c:pt>
                <c:pt idx="115">
                  <c:v>2.2</c:v>
                </c:pt>
                <c:pt idx="116">
                  <c:v>2.8</c:v>
                </c:pt>
                <c:pt idx="117">
                  <c:v>21.4</c:v>
                </c:pt>
                <c:pt idx="118">
                  <c:v>823.2</c:v>
                </c:pt>
                <c:pt idx="119">
                  <c:v>778.1</c:v>
                </c:pt>
                <c:pt idx="120">
                  <c:v>967.3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9.5</c:v>
                </c:pt>
                <c:pt idx="125">
                  <c:v>13.9</c:v>
                </c:pt>
                <c:pt idx="126">
                  <c:v>589.7</c:v>
                </c:pt>
                <c:pt idx="127">
                  <c:v>3965.6</c:v>
                </c:pt>
                <c:pt idx="128">
                  <c:v>3840.4</c:v>
                </c:pt>
                <c:pt idx="129">
                  <c:v>2.1</c:v>
                </c:pt>
                <c:pt idx="130">
                  <c:v>14.8</c:v>
                </c:pt>
                <c:pt idx="131">
                  <c:v>124.7</c:v>
                </c:pt>
                <c:pt idx="132">
                  <c:v>380.3</c:v>
                </c:pt>
                <c:pt idx="133">
                  <c:v>0.6</c:v>
                </c:pt>
                <c:pt idx="134">
                  <c:v>0.5</c:v>
                </c:pt>
                <c:pt idx="135">
                  <c:v>8.5</c:v>
                </c:pt>
                <c:pt idx="136">
                  <c:v>20.0</c:v>
                </c:pt>
                <c:pt idx="137">
                  <c:v>130.3</c:v>
                </c:pt>
                <c:pt idx="138">
                  <c:v>1039.3</c:v>
                </c:pt>
                <c:pt idx="139">
                  <c:v>0.4</c:v>
                </c:pt>
                <c:pt idx="140">
                  <c:v>0.5</c:v>
                </c:pt>
                <c:pt idx="141">
                  <c:v>10.8</c:v>
                </c:pt>
                <c:pt idx="142">
                  <c:v>22.1</c:v>
                </c:pt>
                <c:pt idx="143">
                  <c:v>1.2</c:v>
                </c:pt>
                <c:pt idx="144">
                  <c:v>75.7</c:v>
                </c:pt>
                <c:pt idx="145">
                  <c:v>1508.2</c:v>
                </c:pt>
                <c:pt idx="146">
                  <c:v>2.2</c:v>
                </c:pt>
                <c:pt idx="147">
                  <c:v>15.4</c:v>
                </c:pt>
                <c:pt idx="148">
                  <c:v>177.2</c:v>
                </c:pt>
                <c:pt idx="149">
                  <c:v>0.9</c:v>
                </c:pt>
                <c:pt idx="150">
                  <c:v>0.6</c:v>
                </c:pt>
                <c:pt idx="151">
                  <c:v>41.0</c:v>
                </c:pt>
                <c:pt idx="152">
                  <c:v>421.0</c:v>
                </c:pt>
                <c:pt idx="153">
                  <c:v>9.7</c:v>
                </c:pt>
                <c:pt idx="154">
                  <c:v>0.8</c:v>
                </c:pt>
                <c:pt idx="155">
                  <c:v>1.0</c:v>
                </c:pt>
                <c:pt idx="156">
                  <c:v>25.9</c:v>
                </c:pt>
                <c:pt idx="157">
                  <c:v>57.2</c:v>
                </c:pt>
                <c:pt idx="158">
                  <c:v>1742.5</c:v>
                </c:pt>
                <c:pt idx="159">
                  <c:v>0.4</c:v>
                </c:pt>
                <c:pt idx="160">
                  <c:v>1.6</c:v>
                </c:pt>
                <c:pt idx="161">
                  <c:v>21.1</c:v>
                </c:pt>
                <c:pt idx="162">
                  <c:v>558.1</c:v>
                </c:pt>
                <c:pt idx="163">
                  <c:v>1802.6</c:v>
                </c:pt>
                <c:pt idx="164">
                  <c:v>1801.5</c:v>
                </c:pt>
                <c:pt idx="165">
                  <c:v>1017.2</c:v>
                </c:pt>
                <c:pt idx="166">
                  <c:v>1802.6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time (sec) SPIN (2007)</c:v>
                </c:pt>
              </c:strCache>
            </c:strRef>
          </c:tx>
          <c:invertIfNegative val="0"/>
          <c:cat>
            <c:strRef>
              <c:f>Sheet4!$A$3:$A$169</c:f>
              <c:strCache>
                <c:ptCount val="167"/>
                <c:pt idx="0">
                  <c:v>adding.1</c:v>
                </c:pt>
                <c:pt idx="1">
                  <c:v>adding.2</c:v>
                </c:pt>
                <c:pt idx="2">
                  <c:v>adding.3</c:v>
                </c:pt>
                <c:pt idx="3">
                  <c:v>adding.4</c:v>
                </c:pt>
                <c:pt idx="4">
                  <c:v>adding.5</c:v>
                </c:pt>
                <c:pt idx="5">
                  <c:v>adding.6</c:v>
                </c:pt>
                <c:pt idx="6">
                  <c:v>bakery.1</c:v>
                </c:pt>
                <c:pt idx="7">
                  <c:v>bakery.2</c:v>
                </c:pt>
                <c:pt idx="8">
                  <c:v>bakery.3</c:v>
                </c:pt>
                <c:pt idx="9">
                  <c:v>bakery.4</c:v>
                </c:pt>
                <c:pt idx="10">
                  <c:v>bakery.5</c:v>
                </c:pt>
                <c:pt idx="11">
                  <c:v>bakery.6</c:v>
                </c:pt>
                <c:pt idx="12">
                  <c:v>bakery.7</c:v>
                </c:pt>
                <c:pt idx="13">
                  <c:v>bakery.8</c:v>
                </c:pt>
                <c:pt idx="14">
                  <c:v>blocks.2</c:v>
                </c:pt>
                <c:pt idx="15">
                  <c:v>blocks.3</c:v>
                </c:pt>
                <c:pt idx="16">
                  <c:v>blocks.4</c:v>
                </c:pt>
                <c:pt idx="17">
                  <c:v>bopdp.1</c:v>
                </c:pt>
                <c:pt idx="18">
                  <c:v>bopdp.2</c:v>
                </c:pt>
                <c:pt idx="19">
                  <c:v>bopdp.3</c:v>
                </c:pt>
                <c:pt idx="20">
                  <c:v>cambridge.1</c:v>
                </c:pt>
                <c:pt idx="21">
                  <c:v>cambridge.2</c:v>
                </c:pt>
                <c:pt idx="22">
                  <c:v>cambridge.3</c:v>
                </c:pt>
                <c:pt idx="23">
                  <c:v>cambridge.4</c:v>
                </c:pt>
                <c:pt idx="24">
                  <c:v>cambridge.5</c:v>
                </c:pt>
                <c:pt idx="25">
                  <c:v>cambridge.6</c:v>
                </c:pt>
                <c:pt idx="26">
                  <c:v>cambridge.7</c:v>
                </c:pt>
                <c:pt idx="27">
                  <c:v>cyclic.scheduler.1</c:v>
                </c:pt>
                <c:pt idx="28">
                  <c:v>cyclic.scheduler.2</c:v>
                </c:pt>
                <c:pt idx="29">
                  <c:v>cyclic.scheduler.3</c:v>
                </c:pt>
                <c:pt idx="30">
                  <c:v>cyclic.scheduler.4</c:v>
                </c:pt>
                <c:pt idx="31">
                  <c:v>driving.phils.1</c:v>
                </c:pt>
                <c:pt idx="32">
                  <c:v>driving.phils.2</c:v>
                </c:pt>
                <c:pt idx="33">
                  <c:v>driving.phils.3</c:v>
                </c:pt>
                <c:pt idx="34">
                  <c:v>driving.phils.4</c:v>
                </c:pt>
                <c:pt idx="35">
                  <c:v>driving.phils.5</c:v>
                </c:pt>
                <c:pt idx="36">
                  <c:v>elevator2.1</c:v>
                </c:pt>
                <c:pt idx="37">
                  <c:v>elevator2.2</c:v>
                </c:pt>
                <c:pt idx="38">
                  <c:v>elevator2.3</c:v>
                </c:pt>
                <c:pt idx="39">
                  <c:v>elevator.1</c:v>
                </c:pt>
                <c:pt idx="40">
                  <c:v>elevator.2</c:v>
                </c:pt>
                <c:pt idx="41">
                  <c:v>elevator.3</c:v>
                </c:pt>
                <c:pt idx="42">
                  <c:v>elevator.4</c:v>
                </c:pt>
                <c:pt idx="43">
                  <c:v>elevator.5</c:v>
                </c:pt>
                <c:pt idx="44">
                  <c:v>exit.1</c:v>
                </c:pt>
                <c:pt idx="45">
                  <c:v>exit.2</c:v>
                </c:pt>
                <c:pt idx="46">
                  <c:v>exit.3</c:v>
                </c:pt>
                <c:pt idx="47">
                  <c:v>exit.4</c:v>
                </c:pt>
                <c:pt idx="48">
                  <c:v>exit.5</c:v>
                </c:pt>
                <c:pt idx="49">
                  <c:v>firewire.tree.1</c:v>
                </c:pt>
                <c:pt idx="50">
                  <c:v>firewire.tree.2</c:v>
                </c:pt>
                <c:pt idx="51">
                  <c:v>firewire.tree.3</c:v>
                </c:pt>
                <c:pt idx="52">
                  <c:v>firewire.tree.4</c:v>
                </c:pt>
                <c:pt idx="53">
                  <c:v>firewire.tree.5</c:v>
                </c:pt>
                <c:pt idx="54">
                  <c:v>frogs.1</c:v>
                </c:pt>
                <c:pt idx="55">
                  <c:v>frogs.2</c:v>
                </c:pt>
                <c:pt idx="56">
                  <c:v>frogs.3</c:v>
                </c:pt>
                <c:pt idx="57">
                  <c:v>frogs.4</c:v>
                </c:pt>
                <c:pt idx="58">
                  <c:v>frogs.5</c:v>
                </c:pt>
                <c:pt idx="59">
                  <c:v>hanoi.1</c:v>
                </c:pt>
                <c:pt idx="60">
                  <c:v>hanoi.2</c:v>
                </c:pt>
                <c:pt idx="61">
                  <c:v>hanoi.3</c:v>
                </c:pt>
                <c:pt idx="62">
                  <c:v>hanoi.4</c:v>
                </c:pt>
                <c:pt idx="63">
                  <c:v>krebs.1</c:v>
                </c:pt>
                <c:pt idx="64">
                  <c:v>krebs.2</c:v>
                </c:pt>
                <c:pt idx="65">
                  <c:v>krebs.3</c:v>
                </c:pt>
                <c:pt idx="66">
                  <c:v>krebs.4</c:v>
                </c:pt>
                <c:pt idx="67">
                  <c:v>lamport.1</c:v>
                </c:pt>
                <c:pt idx="68">
                  <c:v>lamport.2</c:v>
                </c:pt>
                <c:pt idx="69">
                  <c:v>lamport.3</c:v>
                </c:pt>
                <c:pt idx="70">
                  <c:v>lamport.5</c:v>
                </c:pt>
                <c:pt idx="71">
                  <c:v>lamport.6</c:v>
                </c:pt>
                <c:pt idx="72">
                  <c:v>lamport.7</c:v>
                </c:pt>
                <c:pt idx="73">
                  <c:v>lamport.8</c:v>
                </c:pt>
                <c:pt idx="74">
                  <c:v>lann.1</c:v>
                </c:pt>
                <c:pt idx="75">
                  <c:v>lann.2</c:v>
                </c:pt>
                <c:pt idx="76">
                  <c:v>lann.3</c:v>
                </c:pt>
                <c:pt idx="77">
                  <c:v>lann.4</c:v>
                </c:pt>
                <c:pt idx="78">
                  <c:v>lann.5</c:v>
                </c:pt>
                <c:pt idx="79">
                  <c:v>lann.6</c:v>
                </c:pt>
                <c:pt idx="80">
                  <c:v>lann.7</c:v>
                </c:pt>
                <c:pt idx="81">
                  <c:v>lann.8</c:v>
                </c:pt>
                <c:pt idx="82">
                  <c:v>leader.election.1</c:v>
                </c:pt>
                <c:pt idx="83">
                  <c:v>leader.election.2</c:v>
                </c:pt>
                <c:pt idx="84">
                  <c:v>leader.election.3</c:v>
                </c:pt>
                <c:pt idx="85">
                  <c:v>leader.election.4</c:v>
                </c:pt>
                <c:pt idx="86">
                  <c:v>leader.election.5</c:v>
                </c:pt>
                <c:pt idx="87">
                  <c:v>leader.election.6</c:v>
                </c:pt>
                <c:pt idx="88">
                  <c:v>leader.filters.1</c:v>
                </c:pt>
                <c:pt idx="89">
                  <c:v>leader.filters.2</c:v>
                </c:pt>
                <c:pt idx="90">
                  <c:v>leader.filters.3</c:v>
                </c:pt>
                <c:pt idx="91">
                  <c:v>leader.filters.4</c:v>
                </c:pt>
                <c:pt idx="92">
                  <c:v>leader.filters.5</c:v>
                </c:pt>
                <c:pt idx="93">
                  <c:v>leader.filters.6</c:v>
                </c:pt>
                <c:pt idx="94">
                  <c:v>leader.filters.7</c:v>
                </c:pt>
                <c:pt idx="95">
                  <c:v>loyd.1</c:v>
                </c:pt>
                <c:pt idx="96">
                  <c:v>loyd.2</c:v>
                </c:pt>
                <c:pt idx="97">
                  <c:v>loyd.3</c:v>
                </c:pt>
                <c:pt idx="98">
                  <c:v>mcs.1</c:v>
                </c:pt>
                <c:pt idx="99">
                  <c:v>mcs.2</c:v>
                </c:pt>
                <c:pt idx="100">
                  <c:v>mcs.3</c:v>
                </c:pt>
                <c:pt idx="101">
                  <c:v>mcs.4</c:v>
                </c:pt>
                <c:pt idx="102">
                  <c:v>mcs.5</c:v>
                </c:pt>
                <c:pt idx="103">
                  <c:v>mcs.6</c:v>
                </c:pt>
                <c:pt idx="104">
                  <c:v>msmie.1</c:v>
                </c:pt>
                <c:pt idx="105">
                  <c:v>msmie.2</c:v>
                </c:pt>
                <c:pt idx="106">
                  <c:v>msmie.3</c:v>
                </c:pt>
                <c:pt idx="107">
                  <c:v>msmie.4</c:v>
                </c:pt>
                <c:pt idx="108">
                  <c:v>peg.solitaire.1</c:v>
                </c:pt>
                <c:pt idx="109">
                  <c:v>peg.solitaire.2</c:v>
                </c:pt>
                <c:pt idx="110">
                  <c:v>peg.solitaire.3</c:v>
                </c:pt>
                <c:pt idx="111">
                  <c:v>peg.solitaire.4</c:v>
                </c:pt>
                <c:pt idx="112">
                  <c:v>peg.solitaire.5</c:v>
                </c:pt>
                <c:pt idx="113">
                  <c:v>peg.solitaire.6</c:v>
                </c:pt>
                <c:pt idx="114">
                  <c:v>peterson.1</c:v>
                </c:pt>
                <c:pt idx="115">
                  <c:v>peterson.2</c:v>
                </c:pt>
                <c:pt idx="116">
                  <c:v>peterson.3</c:v>
                </c:pt>
                <c:pt idx="117">
                  <c:v>peterson.4</c:v>
                </c:pt>
                <c:pt idx="118">
                  <c:v>peterson.5</c:v>
                </c:pt>
                <c:pt idx="119">
                  <c:v>peterson.6</c:v>
                </c:pt>
                <c:pt idx="120">
                  <c:v>peterson.7</c:v>
                </c:pt>
                <c:pt idx="121">
                  <c:v>phils.1</c:v>
                </c:pt>
                <c:pt idx="122">
                  <c:v>phils.2</c:v>
                </c:pt>
                <c:pt idx="123">
                  <c:v>phils.3</c:v>
                </c:pt>
                <c:pt idx="124">
                  <c:v>phils.4</c:v>
                </c:pt>
                <c:pt idx="125">
                  <c:v>phils.5</c:v>
                </c:pt>
                <c:pt idx="126">
                  <c:v>phils.6</c:v>
                </c:pt>
                <c:pt idx="127">
                  <c:v>phils.7</c:v>
                </c:pt>
                <c:pt idx="128">
                  <c:v>phils.8</c:v>
                </c:pt>
                <c:pt idx="129">
                  <c:v>plc.1</c:v>
                </c:pt>
                <c:pt idx="130">
                  <c:v>plc.2</c:v>
                </c:pt>
                <c:pt idx="131">
                  <c:v>plc.3</c:v>
                </c:pt>
                <c:pt idx="132">
                  <c:v>plc.4</c:v>
                </c:pt>
                <c:pt idx="133">
                  <c:v>protocols.2</c:v>
                </c:pt>
                <c:pt idx="134">
                  <c:v>protocols.3</c:v>
                </c:pt>
                <c:pt idx="135">
                  <c:v>protocols.4</c:v>
                </c:pt>
                <c:pt idx="136">
                  <c:v>protocols.5</c:v>
                </c:pt>
                <c:pt idx="137">
                  <c:v>resistance.1</c:v>
                </c:pt>
                <c:pt idx="138">
                  <c:v>resistance.2</c:v>
                </c:pt>
                <c:pt idx="139">
                  <c:v>rushhour.1</c:v>
                </c:pt>
                <c:pt idx="140">
                  <c:v>rushhour.2</c:v>
                </c:pt>
                <c:pt idx="141">
                  <c:v>rushhour.3</c:v>
                </c:pt>
                <c:pt idx="142">
                  <c:v>rushhour.4</c:v>
                </c:pt>
                <c:pt idx="143">
                  <c:v>schedule.world.1</c:v>
                </c:pt>
                <c:pt idx="144">
                  <c:v>schedule.world.2</c:v>
                </c:pt>
                <c:pt idx="145">
                  <c:v>schedule.world.3</c:v>
                </c:pt>
                <c:pt idx="146">
                  <c:v>sokoban.1</c:v>
                </c:pt>
                <c:pt idx="147">
                  <c:v>sokoban.2</c:v>
                </c:pt>
                <c:pt idx="148">
                  <c:v>sokoban.3</c:v>
                </c:pt>
                <c:pt idx="149">
                  <c:v>sorter.1</c:v>
                </c:pt>
                <c:pt idx="150">
                  <c:v>sorter.2</c:v>
                </c:pt>
                <c:pt idx="151">
                  <c:v>sorter.3</c:v>
                </c:pt>
                <c:pt idx="152">
                  <c:v>sorter.4</c:v>
                </c:pt>
                <c:pt idx="153">
                  <c:v>sorter.5</c:v>
                </c:pt>
                <c:pt idx="154">
                  <c:v>szymanski.1</c:v>
                </c:pt>
                <c:pt idx="155">
                  <c:v>szymanski.2</c:v>
                </c:pt>
                <c:pt idx="156">
                  <c:v>szymanski.3</c:v>
                </c:pt>
                <c:pt idx="157">
                  <c:v>szymanski.4</c:v>
                </c:pt>
                <c:pt idx="158">
                  <c:v>szymanski.5</c:v>
                </c:pt>
                <c:pt idx="159">
                  <c:v>telephony.1</c:v>
                </c:pt>
                <c:pt idx="160">
                  <c:v>telephony.2</c:v>
                </c:pt>
                <c:pt idx="161">
                  <c:v>telephony.3</c:v>
                </c:pt>
                <c:pt idx="162">
                  <c:v>telephony.4</c:v>
                </c:pt>
                <c:pt idx="163">
                  <c:v>telephony.5</c:v>
                </c:pt>
                <c:pt idx="164">
                  <c:v>telephony.6</c:v>
                </c:pt>
                <c:pt idx="165">
                  <c:v>telephony.7</c:v>
                </c:pt>
                <c:pt idx="166">
                  <c:v>telephony.8</c:v>
                </c:pt>
              </c:strCache>
            </c:strRef>
          </c:cat>
          <c:val>
            <c:numRef>
              <c:f>Sheet4!$D$3:$D$169</c:f>
              <c:numCache>
                <c:formatCode>General</c:formatCode>
                <c:ptCount val="167"/>
                <c:pt idx="0">
                  <c:v>0.01</c:v>
                </c:pt>
                <c:pt idx="1">
                  <c:v>0.98</c:v>
                </c:pt>
                <c:pt idx="2">
                  <c:v>2.21</c:v>
                </c:pt>
                <c:pt idx="3">
                  <c:v>3.95</c:v>
                </c:pt>
                <c:pt idx="4">
                  <c:v>6.22</c:v>
                </c:pt>
                <c:pt idx="5">
                  <c:v>9.0</c:v>
                </c:pt>
                <c:pt idx="6">
                  <c:v>0.0</c:v>
                </c:pt>
                <c:pt idx="7">
                  <c:v>0.0</c:v>
                </c:pt>
                <c:pt idx="8">
                  <c:v>0.07</c:v>
                </c:pt>
                <c:pt idx="9">
                  <c:v>0.36</c:v>
                </c:pt>
                <c:pt idx="10">
                  <c:v>19.3</c:v>
                </c:pt>
                <c:pt idx="11">
                  <c:v>30.0</c:v>
                </c:pt>
                <c:pt idx="12">
                  <c:v>75.5</c:v>
                </c:pt>
                <c:pt idx="13">
                  <c:v>441.0</c:v>
                </c:pt>
                <c:pt idx="14">
                  <c:v>0.01</c:v>
                </c:pt>
                <c:pt idx="15">
                  <c:v>2.09</c:v>
                </c:pt>
                <c:pt idx="16">
                  <c:v>252.0</c:v>
                </c:pt>
                <c:pt idx="17">
                  <c:v>0.03</c:v>
                </c:pt>
                <c:pt idx="18">
                  <c:v>0.06</c:v>
                </c:pt>
                <c:pt idx="19">
                  <c:v>2.42</c:v>
                </c:pt>
                <c:pt idx="20">
                  <c:v>1.3</c:v>
                </c:pt>
                <c:pt idx="21">
                  <c:v>2.27</c:v>
                </c:pt>
                <c:pt idx="22">
                  <c:v>2.44</c:v>
                </c:pt>
                <c:pt idx="23">
                  <c:v>9.18</c:v>
                </c:pt>
                <c:pt idx="24">
                  <c:v>168.0</c:v>
                </c:pt>
                <c:pt idx="25">
                  <c:v>237.0</c:v>
                </c:pt>
                <c:pt idx="26">
                  <c:v>252.0</c:v>
                </c:pt>
                <c:pt idx="31">
                  <c:v>0.01</c:v>
                </c:pt>
                <c:pt idx="32">
                  <c:v>0.02</c:v>
                </c:pt>
                <c:pt idx="33">
                  <c:v>185.0</c:v>
                </c:pt>
                <c:pt idx="34">
                  <c:v>33.4</c:v>
                </c:pt>
                <c:pt idx="35">
                  <c:v>154.0</c:v>
                </c:pt>
                <c:pt idx="36">
                  <c:v>0.0</c:v>
                </c:pt>
                <c:pt idx="37">
                  <c:v>0.83</c:v>
                </c:pt>
                <c:pt idx="38">
                  <c:v>45.1</c:v>
                </c:pt>
                <c:pt idx="39">
                  <c:v>0.33</c:v>
                </c:pt>
                <c:pt idx="40">
                  <c:v>0.08</c:v>
                </c:pt>
                <c:pt idx="41">
                  <c:v>111.0</c:v>
                </c:pt>
                <c:pt idx="42">
                  <c:v>408.0</c:v>
                </c:pt>
                <c:pt idx="43">
                  <c:v>428.0</c:v>
                </c:pt>
                <c:pt idx="54">
                  <c:v>0.01</c:v>
                </c:pt>
                <c:pt idx="55">
                  <c:v>0.03</c:v>
                </c:pt>
                <c:pt idx="56">
                  <c:v>1.12</c:v>
                </c:pt>
                <c:pt idx="57">
                  <c:v>44.1</c:v>
                </c:pt>
                <c:pt idx="58">
                  <c:v>288.0</c:v>
                </c:pt>
                <c:pt idx="59">
                  <c:v>0.02</c:v>
                </c:pt>
                <c:pt idx="60">
                  <c:v>1.87</c:v>
                </c:pt>
                <c:pt idx="61">
                  <c:v>54.1</c:v>
                </c:pt>
                <c:pt idx="62">
                  <c:v>131.0</c:v>
                </c:pt>
                <c:pt idx="63">
                  <c:v>0.17</c:v>
                </c:pt>
                <c:pt idx="64">
                  <c:v>2.36</c:v>
                </c:pt>
                <c:pt idx="65">
                  <c:v>14.0</c:v>
                </c:pt>
                <c:pt idx="66">
                  <c:v>65.2</c:v>
                </c:pt>
                <c:pt idx="67">
                  <c:v>0.01</c:v>
                </c:pt>
                <c:pt idx="68">
                  <c:v>0.04</c:v>
                </c:pt>
                <c:pt idx="69">
                  <c:v>0.01</c:v>
                </c:pt>
                <c:pt idx="70">
                  <c:v>0.42</c:v>
                </c:pt>
                <c:pt idx="71">
                  <c:v>2.42</c:v>
                </c:pt>
                <c:pt idx="72">
                  <c:v>15.0</c:v>
                </c:pt>
                <c:pt idx="73">
                  <c:v>23.7</c:v>
                </c:pt>
                <c:pt idx="74">
                  <c:v>0.25</c:v>
                </c:pt>
                <c:pt idx="75">
                  <c:v>0.44</c:v>
                </c:pt>
                <c:pt idx="76">
                  <c:v>31.3</c:v>
                </c:pt>
                <c:pt idx="77">
                  <c:v>87.3</c:v>
                </c:pt>
                <c:pt idx="78">
                  <c:v>209.0</c:v>
                </c:pt>
                <c:pt idx="79">
                  <c:v>594.0</c:v>
                </c:pt>
                <c:pt idx="80">
                  <c:v>730.0</c:v>
                </c:pt>
                <c:pt idx="81">
                  <c:v>548.0</c:v>
                </c:pt>
                <c:pt idx="88">
                  <c:v>0.01</c:v>
                </c:pt>
                <c:pt idx="89">
                  <c:v>0.02</c:v>
                </c:pt>
                <c:pt idx="90">
                  <c:v>0.13</c:v>
                </c:pt>
                <c:pt idx="91">
                  <c:v>0.07</c:v>
                </c:pt>
                <c:pt idx="95">
                  <c:v>0.0</c:v>
                </c:pt>
                <c:pt idx="96">
                  <c:v>0.92</c:v>
                </c:pt>
                <c:pt idx="97">
                  <c:v>254.0</c:v>
                </c:pt>
                <c:pt idx="98">
                  <c:v>0.0</c:v>
                </c:pt>
                <c:pt idx="99">
                  <c:v>0.0</c:v>
                </c:pt>
                <c:pt idx="100">
                  <c:v>0.68</c:v>
                </c:pt>
                <c:pt idx="101">
                  <c:v>0.01</c:v>
                </c:pt>
                <c:pt idx="102">
                  <c:v>102.0</c:v>
                </c:pt>
                <c:pt idx="103">
                  <c:v>0.07</c:v>
                </c:pt>
                <c:pt idx="104">
                  <c:v>0.0</c:v>
                </c:pt>
                <c:pt idx="105">
                  <c:v>0.02</c:v>
                </c:pt>
                <c:pt idx="106">
                  <c:v>0.25</c:v>
                </c:pt>
                <c:pt idx="107">
                  <c:v>18.3</c:v>
                </c:pt>
                <c:pt idx="108">
                  <c:v>0.17</c:v>
                </c:pt>
                <c:pt idx="109">
                  <c:v>1080.0</c:v>
                </c:pt>
                <c:pt idx="110">
                  <c:v>1740.0</c:v>
                </c:pt>
                <c:pt idx="111">
                  <c:v>6.31</c:v>
                </c:pt>
                <c:pt idx="112">
                  <c:v>0.74</c:v>
                </c:pt>
                <c:pt idx="113">
                  <c:v>1030.0</c:v>
                </c:pt>
                <c:pt idx="114">
                  <c:v>0.02</c:v>
                </c:pt>
                <c:pt idx="115">
                  <c:v>0.26</c:v>
                </c:pt>
                <c:pt idx="116">
                  <c:v>0.08</c:v>
                </c:pt>
                <c:pt idx="117">
                  <c:v>2.08</c:v>
                </c:pt>
                <c:pt idx="118">
                  <c:v>295.0</c:v>
                </c:pt>
                <c:pt idx="119">
                  <c:v>29.5</c:v>
                </c:pt>
                <c:pt idx="120">
                  <c:v>396.0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2.72</c:v>
                </c:pt>
                <c:pt idx="125">
                  <c:v>4.26</c:v>
                </c:pt>
                <c:pt idx="126">
                  <c:v>144.0</c:v>
                </c:pt>
                <c:pt idx="127">
                  <c:v>568.0</c:v>
                </c:pt>
                <c:pt idx="128">
                  <c:v>359.0</c:v>
                </c:pt>
                <c:pt idx="133">
                  <c:v>0.01</c:v>
                </c:pt>
                <c:pt idx="134">
                  <c:v>0.01</c:v>
                </c:pt>
                <c:pt idx="135">
                  <c:v>3.49</c:v>
                </c:pt>
                <c:pt idx="136">
                  <c:v>9.36</c:v>
                </c:pt>
                <c:pt idx="139">
                  <c:v>0.01</c:v>
                </c:pt>
                <c:pt idx="140">
                  <c:v>0.01</c:v>
                </c:pt>
                <c:pt idx="141">
                  <c:v>2.17</c:v>
                </c:pt>
                <c:pt idx="142">
                  <c:v>4.7</c:v>
                </c:pt>
                <c:pt idx="143">
                  <c:v>0.01</c:v>
                </c:pt>
                <c:pt idx="144">
                  <c:v>0.62</c:v>
                </c:pt>
                <c:pt idx="145">
                  <c:v>38.5</c:v>
                </c:pt>
                <c:pt idx="146">
                  <c:v>0.26</c:v>
                </c:pt>
                <c:pt idx="147">
                  <c:v>2.04</c:v>
                </c:pt>
                <c:pt idx="148">
                  <c:v>111.0</c:v>
                </c:pt>
                <c:pt idx="149">
                  <c:v>0.02</c:v>
                </c:pt>
                <c:pt idx="150">
                  <c:v>0.01</c:v>
                </c:pt>
                <c:pt idx="151">
                  <c:v>2.09</c:v>
                </c:pt>
                <c:pt idx="152">
                  <c:v>36.9</c:v>
                </c:pt>
                <c:pt idx="153">
                  <c:v>0.4</c:v>
                </c:pt>
                <c:pt idx="154">
                  <c:v>0.04</c:v>
                </c:pt>
                <c:pt idx="155">
                  <c:v>0.06</c:v>
                </c:pt>
                <c:pt idx="156">
                  <c:v>2.47</c:v>
                </c:pt>
                <c:pt idx="159">
                  <c:v>0.0</c:v>
                </c:pt>
                <c:pt idx="160">
                  <c:v>0.14</c:v>
                </c:pt>
                <c:pt idx="161">
                  <c:v>2.58</c:v>
                </c:pt>
                <c:pt idx="162">
                  <c:v>50.8</c:v>
                </c:pt>
                <c:pt idx="163">
                  <c:v>436.0</c:v>
                </c:pt>
                <c:pt idx="164">
                  <c:v>539.0</c:v>
                </c:pt>
                <c:pt idx="165">
                  <c:v>90.1</c:v>
                </c:pt>
                <c:pt idx="166">
                  <c:v>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9316600"/>
        <c:axId val="2069319576"/>
      </c:barChart>
      <c:catAx>
        <c:axId val="20693166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69319576"/>
        <c:crosses val="autoZero"/>
        <c:auto val="1"/>
        <c:lblAlgn val="ctr"/>
        <c:lblOffset val="100"/>
        <c:noMultiLvlLbl val="0"/>
      </c:catAx>
      <c:valAx>
        <c:axId val="206931957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931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213</xdr:row>
      <xdr:rowOff>184150</xdr:rowOff>
    </xdr:from>
    <xdr:to>
      <xdr:col>22</xdr:col>
      <xdr:colOff>762000</xdr:colOff>
      <xdr:row>253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175</xdr:row>
      <xdr:rowOff>95250</xdr:rowOff>
    </xdr:from>
    <xdr:to>
      <xdr:col>24</xdr:col>
      <xdr:colOff>215900</xdr:colOff>
      <xdr:row>251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EE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13"/>
  <sheetViews>
    <sheetView workbookViewId="0">
      <selection sqref="A1:E213"/>
    </sheetView>
  </sheetViews>
  <sheetFormatPr baseColWidth="10" defaultRowHeight="15" x14ac:dyDescent="0"/>
  <cols>
    <col min="1" max="1" width="22.1640625" bestFit="1" customWidth="1"/>
    <col min="2" max="2" width="9.1640625" bestFit="1" customWidth="1"/>
    <col min="3" max="3" width="10.1640625" bestFit="1" customWidth="1"/>
    <col min="4" max="4" width="8.33203125" bestFit="1" customWidth="1"/>
    <col min="5" max="5" width="11.83203125" bestFit="1" customWidth="1"/>
  </cols>
  <sheetData>
    <row r="1" spans="1:5">
      <c r="B1" t="s">
        <v>4</v>
      </c>
      <c r="C1" t="s">
        <v>5</v>
      </c>
      <c r="D1" t="s">
        <v>6</v>
      </c>
      <c r="E1" t="s">
        <v>7</v>
      </c>
    </row>
    <row r="3" spans="1:5">
      <c r="A3" t="s">
        <v>11</v>
      </c>
      <c r="B3">
        <v>7372</v>
      </c>
      <c r="C3">
        <v>11144</v>
      </c>
      <c r="D3">
        <v>0.309</v>
      </c>
      <c r="E3" t="s">
        <v>0</v>
      </c>
    </row>
    <row r="4" spans="1:5">
      <c r="A4" t="s">
        <v>13</v>
      </c>
      <c r="B4">
        <v>836838</v>
      </c>
      <c r="C4">
        <v>1289748</v>
      </c>
      <c r="D4">
        <v>4.6420000000000003</v>
      </c>
      <c r="E4" t="s">
        <v>0</v>
      </c>
    </row>
    <row r="5" spans="1:5">
      <c r="A5" t="s">
        <v>14</v>
      </c>
      <c r="B5">
        <v>1894376</v>
      </c>
      <c r="C5">
        <v>2921634</v>
      </c>
      <c r="D5">
        <v>10.406000000000001</v>
      </c>
      <c r="E5" t="s">
        <v>0</v>
      </c>
    </row>
    <row r="6" spans="1:5">
      <c r="A6" t="s">
        <v>15</v>
      </c>
      <c r="B6">
        <v>3370680</v>
      </c>
      <c r="C6">
        <v>5201282</v>
      </c>
      <c r="D6">
        <v>18.843</v>
      </c>
      <c r="E6" t="s">
        <v>0</v>
      </c>
    </row>
    <row r="7" spans="1:5">
      <c r="A7" t="s">
        <v>16</v>
      </c>
      <c r="B7">
        <v>5271456</v>
      </c>
      <c r="C7">
        <v>8135364</v>
      </c>
      <c r="D7">
        <v>29.064</v>
      </c>
      <c r="E7" t="s">
        <v>0</v>
      </c>
    </row>
    <row r="8" spans="1:5">
      <c r="A8" t="s">
        <v>17</v>
      </c>
      <c r="B8">
        <v>7609684</v>
      </c>
      <c r="C8">
        <v>11746148</v>
      </c>
      <c r="D8">
        <v>42.465000000000003</v>
      </c>
      <c r="E8" t="s">
        <v>0</v>
      </c>
    </row>
    <row r="9" spans="1:5">
      <c r="A9" t="s">
        <v>18</v>
      </c>
      <c r="B9" t="s">
        <v>1</v>
      </c>
      <c r="C9" t="s">
        <v>1</v>
      </c>
      <c r="D9" t="s">
        <v>1</v>
      </c>
      <c r="E9" t="s">
        <v>2</v>
      </c>
    </row>
    <row r="10" spans="1:5">
      <c r="A10" t="s">
        <v>19</v>
      </c>
      <c r="B10" t="s">
        <v>1</v>
      </c>
      <c r="C10" t="s">
        <v>1</v>
      </c>
      <c r="D10" t="s">
        <v>1</v>
      </c>
      <c r="E10" t="s">
        <v>2</v>
      </c>
    </row>
    <row r="11" spans="1:5">
      <c r="A11" t="s">
        <v>20</v>
      </c>
      <c r="B11" t="s">
        <v>1</v>
      </c>
      <c r="C11" t="s">
        <v>1</v>
      </c>
      <c r="D11" t="s">
        <v>1</v>
      </c>
      <c r="E11" t="s">
        <v>2</v>
      </c>
    </row>
    <row r="12" spans="1:5">
      <c r="A12" t="s">
        <v>21</v>
      </c>
      <c r="B12" t="s">
        <v>1</v>
      </c>
      <c r="C12" t="s">
        <v>1</v>
      </c>
      <c r="D12" t="s">
        <v>1</v>
      </c>
      <c r="E12" t="s">
        <v>2</v>
      </c>
    </row>
    <row r="13" spans="1:5">
      <c r="A13" t="s">
        <v>22</v>
      </c>
      <c r="B13" t="s">
        <v>1</v>
      </c>
      <c r="C13" t="s">
        <v>1</v>
      </c>
      <c r="D13" t="s">
        <v>1</v>
      </c>
      <c r="E13" t="s">
        <v>2</v>
      </c>
    </row>
    <row r="14" spans="1:5">
      <c r="A14" t="s">
        <v>24</v>
      </c>
      <c r="B14" t="s">
        <v>1</v>
      </c>
      <c r="C14" t="s">
        <v>1</v>
      </c>
      <c r="D14" t="s">
        <v>1</v>
      </c>
      <c r="E14" t="s">
        <v>2</v>
      </c>
    </row>
    <row r="15" spans="1:5">
      <c r="A15" t="s">
        <v>25</v>
      </c>
      <c r="B15" t="s">
        <v>1</v>
      </c>
      <c r="C15" t="s">
        <v>1</v>
      </c>
      <c r="D15" t="s">
        <v>1</v>
      </c>
      <c r="E15" t="s">
        <v>2</v>
      </c>
    </row>
    <row r="16" spans="1:5">
      <c r="A16" t="s">
        <v>26</v>
      </c>
      <c r="B16" t="s">
        <v>1</v>
      </c>
      <c r="C16" t="s">
        <v>1</v>
      </c>
      <c r="D16" t="s">
        <v>1</v>
      </c>
      <c r="E16" t="s">
        <v>2</v>
      </c>
    </row>
    <row r="17" spans="1:5">
      <c r="A17" t="s">
        <v>28</v>
      </c>
      <c r="B17">
        <v>1506</v>
      </c>
      <c r="C17">
        <v>2697</v>
      </c>
      <c r="D17">
        <v>0.222</v>
      </c>
      <c r="E17" t="s">
        <v>0</v>
      </c>
    </row>
    <row r="18" spans="1:5">
      <c r="A18" t="s">
        <v>29</v>
      </c>
      <c r="B18">
        <v>1146</v>
      </c>
      <c r="C18">
        <v>2085</v>
      </c>
      <c r="D18">
        <v>0.20699999999999999</v>
      </c>
      <c r="E18" t="s">
        <v>0</v>
      </c>
    </row>
    <row r="19" spans="1:5">
      <c r="A19" t="s">
        <v>30</v>
      </c>
      <c r="B19">
        <v>32919</v>
      </c>
      <c r="C19">
        <v>85061</v>
      </c>
      <c r="D19">
        <v>0.65500000000000003</v>
      </c>
      <c r="E19" t="s">
        <v>0</v>
      </c>
    </row>
    <row r="20" spans="1:5">
      <c r="A20" t="s">
        <v>31</v>
      </c>
      <c r="B20">
        <v>157003</v>
      </c>
      <c r="C20">
        <v>411843</v>
      </c>
      <c r="D20">
        <v>1.7410000000000001</v>
      </c>
      <c r="E20" t="s">
        <v>0</v>
      </c>
    </row>
    <row r="21" spans="1:5">
      <c r="A21" t="s">
        <v>32</v>
      </c>
      <c r="B21">
        <v>7866401</v>
      </c>
      <c r="C21">
        <v>27018304</v>
      </c>
      <c r="D21">
        <v>83.594999999999999</v>
      </c>
      <c r="E21" t="s">
        <v>0</v>
      </c>
    </row>
    <row r="22" spans="1:5">
      <c r="A22" t="s">
        <v>33</v>
      </c>
      <c r="B22">
        <v>11845035</v>
      </c>
      <c r="C22">
        <v>40400559</v>
      </c>
      <c r="D22">
        <v>127.369</v>
      </c>
      <c r="E22" t="s">
        <v>0</v>
      </c>
    </row>
    <row r="23" spans="1:5">
      <c r="A23" t="s">
        <v>34</v>
      </c>
      <c r="B23">
        <v>29047471</v>
      </c>
      <c r="C23">
        <v>100691444</v>
      </c>
      <c r="D23">
        <v>332.39800000000002</v>
      </c>
      <c r="E23" t="s">
        <v>0</v>
      </c>
    </row>
    <row r="24" spans="1:5">
      <c r="A24" t="s">
        <v>35</v>
      </c>
      <c r="B24">
        <v>45357604</v>
      </c>
      <c r="C24">
        <v>183947763</v>
      </c>
      <c r="D24">
        <v>624.84100000000001</v>
      </c>
      <c r="E24" t="s">
        <v>3</v>
      </c>
    </row>
    <row r="25" spans="1:5">
      <c r="A25" t="s">
        <v>36</v>
      </c>
      <c r="B25">
        <v>7057</v>
      </c>
      <c r="C25">
        <v>18552</v>
      </c>
      <c r="D25">
        <v>0.42099999999999999</v>
      </c>
      <c r="E25" t="s">
        <v>0</v>
      </c>
    </row>
    <row r="26" spans="1:5">
      <c r="A26" t="s">
        <v>37</v>
      </c>
      <c r="B26">
        <v>695418</v>
      </c>
      <c r="C26">
        <v>2094753</v>
      </c>
      <c r="D26">
        <v>7.76</v>
      </c>
      <c r="E26" t="s">
        <v>0</v>
      </c>
    </row>
    <row r="27" spans="1:5">
      <c r="A27" t="s">
        <v>38</v>
      </c>
      <c r="B27">
        <v>27677275</v>
      </c>
      <c r="C27">
        <v>80240221</v>
      </c>
      <c r="D27">
        <v>293.399</v>
      </c>
      <c r="E27" t="s">
        <v>3</v>
      </c>
    </row>
    <row r="28" spans="1:5">
      <c r="A28" t="s">
        <v>39</v>
      </c>
      <c r="B28">
        <v>12642</v>
      </c>
      <c r="C28">
        <v>24039</v>
      </c>
      <c r="D28">
        <v>0.65700000000000003</v>
      </c>
      <c r="E28" t="s">
        <v>0</v>
      </c>
    </row>
    <row r="29" spans="1:5">
      <c r="A29" t="s">
        <v>40</v>
      </c>
      <c r="B29">
        <v>25685</v>
      </c>
      <c r="C29">
        <v>58520</v>
      </c>
      <c r="D29">
        <v>0.89</v>
      </c>
      <c r="E29" t="s">
        <v>0</v>
      </c>
    </row>
    <row r="30" spans="1:5">
      <c r="A30" t="s">
        <v>41</v>
      </c>
      <c r="B30">
        <v>1040953</v>
      </c>
      <c r="C30">
        <v>2747408</v>
      </c>
      <c r="D30">
        <v>14.516</v>
      </c>
      <c r="E30" t="s">
        <v>0</v>
      </c>
    </row>
    <row r="31" spans="1:5">
      <c r="A31" t="s">
        <v>42</v>
      </c>
      <c r="B31">
        <v>11339</v>
      </c>
      <c r="C31">
        <v>26768</v>
      </c>
      <c r="D31">
        <v>0.66</v>
      </c>
      <c r="E31" t="s">
        <v>0</v>
      </c>
    </row>
    <row r="32" spans="1:5">
      <c r="A32" t="s">
        <v>43</v>
      </c>
      <c r="B32">
        <v>15940</v>
      </c>
      <c r="C32">
        <v>60907</v>
      </c>
      <c r="D32">
        <v>0.76100000000000001</v>
      </c>
      <c r="E32" t="s">
        <v>0</v>
      </c>
    </row>
    <row r="33" spans="1:5">
      <c r="A33" t="s">
        <v>44</v>
      </c>
      <c r="B33">
        <v>18138</v>
      </c>
      <c r="C33">
        <v>45536</v>
      </c>
      <c r="D33">
        <v>0.78300000000000003</v>
      </c>
      <c r="E33" t="s">
        <v>0</v>
      </c>
    </row>
    <row r="34" spans="1:5">
      <c r="A34" t="s">
        <v>45</v>
      </c>
      <c r="B34">
        <v>60463</v>
      </c>
      <c r="C34">
        <v>153956</v>
      </c>
      <c r="D34">
        <v>1.657</v>
      </c>
      <c r="E34" t="s">
        <v>0</v>
      </c>
    </row>
    <row r="35" spans="1:5">
      <c r="A35" t="s">
        <v>46</v>
      </c>
      <c r="B35">
        <v>698912</v>
      </c>
      <c r="C35">
        <v>3199507</v>
      </c>
      <c r="D35">
        <v>15.295</v>
      </c>
      <c r="E35" t="s">
        <v>0</v>
      </c>
    </row>
    <row r="36" spans="1:5">
      <c r="A36" t="s">
        <v>47</v>
      </c>
      <c r="B36">
        <v>3354295</v>
      </c>
      <c r="C36">
        <v>9483191</v>
      </c>
      <c r="D36">
        <v>72.811000000000007</v>
      </c>
      <c r="E36" t="s">
        <v>0</v>
      </c>
    </row>
    <row r="37" spans="1:5">
      <c r="A37" t="s">
        <v>48</v>
      </c>
      <c r="B37">
        <v>11465015</v>
      </c>
      <c r="C37">
        <v>54850496</v>
      </c>
      <c r="D37">
        <v>366.822</v>
      </c>
      <c r="E37" t="s">
        <v>0</v>
      </c>
    </row>
    <row r="38" spans="1:5">
      <c r="A38" t="s">
        <v>384</v>
      </c>
      <c r="B38">
        <v>4606</v>
      </c>
      <c r="C38">
        <v>20480</v>
      </c>
      <c r="D38">
        <v>0.52700000000000002</v>
      </c>
      <c r="E38" t="s">
        <v>0</v>
      </c>
    </row>
    <row r="39" spans="1:5">
      <c r="A39" t="s">
        <v>385</v>
      </c>
      <c r="B39">
        <v>3302</v>
      </c>
      <c r="C39">
        <v>7720</v>
      </c>
      <c r="D39">
        <v>0.34799999999999998</v>
      </c>
      <c r="E39" t="s">
        <v>0</v>
      </c>
    </row>
    <row r="40" spans="1:5">
      <c r="A40" t="s">
        <v>386</v>
      </c>
      <c r="B40">
        <v>229374</v>
      </c>
      <c r="C40">
        <v>1597440</v>
      </c>
      <c r="D40">
        <v>12.114000000000001</v>
      </c>
      <c r="E40" t="s">
        <v>0</v>
      </c>
    </row>
    <row r="41" spans="1:5">
      <c r="A41" t="s">
        <v>387</v>
      </c>
      <c r="B41">
        <v>473414</v>
      </c>
      <c r="C41">
        <v>1736712</v>
      </c>
      <c r="D41">
        <v>12.548</v>
      </c>
      <c r="E41" t="s">
        <v>0</v>
      </c>
    </row>
    <row r="42" spans="1:5">
      <c r="A42" t="s">
        <v>388</v>
      </c>
      <c r="B42">
        <v>14889</v>
      </c>
      <c r="C42">
        <v>28595</v>
      </c>
      <c r="D42">
        <v>0.56200000000000006</v>
      </c>
      <c r="E42" t="s">
        <v>0</v>
      </c>
    </row>
    <row r="43" spans="1:5">
      <c r="A43" t="s">
        <v>389</v>
      </c>
      <c r="B43">
        <v>33173</v>
      </c>
      <c r="C43">
        <v>81854</v>
      </c>
      <c r="D43">
        <v>0.94899999999999995</v>
      </c>
      <c r="E43" t="s">
        <v>0</v>
      </c>
    </row>
    <row r="44" spans="1:5">
      <c r="A44" t="s">
        <v>390</v>
      </c>
      <c r="B44">
        <v>25028985</v>
      </c>
      <c r="C44">
        <v>61975925</v>
      </c>
      <c r="D44">
        <v>331.851</v>
      </c>
      <c r="E44" t="s">
        <v>3</v>
      </c>
    </row>
    <row r="45" spans="1:5">
      <c r="A45" t="s">
        <v>391</v>
      </c>
      <c r="B45">
        <v>24228796</v>
      </c>
      <c r="C45">
        <v>61384890</v>
      </c>
      <c r="D45">
        <v>352.76600000000002</v>
      </c>
      <c r="E45" t="s">
        <v>3</v>
      </c>
    </row>
    <row r="46" spans="1:5">
      <c r="A46" t="s">
        <v>392</v>
      </c>
      <c r="B46">
        <v>22402448</v>
      </c>
      <c r="C46">
        <v>50804563</v>
      </c>
      <c r="D46">
        <v>325.50700000000001</v>
      </c>
      <c r="E46" t="s">
        <v>3</v>
      </c>
    </row>
    <row r="47" spans="1:5">
      <c r="A47" t="s">
        <v>55</v>
      </c>
      <c r="B47">
        <v>1728</v>
      </c>
      <c r="C47">
        <v>4768</v>
      </c>
      <c r="D47">
        <v>0.23100000000000001</v>
      </c>
      <c r="E47" t="s">
        <v>0</v>
      </c>
    </row>
    <row r="48" spans="1:5">
      <c r="A48" t="s">
        <v>56</v>
      </c>
      <c r="B48">
        <v>179200</v>
      </c>
      <c r="C48">
        <v>1036800</v>
      </c>
      <c r="D48">
        <v>2.5059999999999998</v>
      </c>
      <c r="E48" t="s">
        <v>0</v>
      </c>
    </row>
    <row r="49" spans="1:5">
      <c r="A49" t="s">
        <v>57</v>
      </c>
      <c r="B49">
        <v>7667712</v>
      </c>
      <c r="C49">
        <v>55377920</v>
      </c>
      <c r="D49">
        <v>113.94199999999999</v>
      </c>
      <c r="E49" t="s">
        <v>0</v>
      </c>
    </row>
    <row r="50" spans="1:5">
      <c r="A50" t="s">
        <v>50</v>
      </c>
      <c r="B50">
        <v>8543</v>
      </c>
      <c r="C50">
        <v>15914</v>
      </c>
      <c r="D50">
        <v>0.53900000000000003</v>
      </c>
      <c r="E50" t="s">
        <v>0</v>
      </c>
    </row>
    <row r="51" spans="1:5">
      <c r="A51" t="s">
        <v>51</v>
      </c>
      <c r="B51">
        <v>2825</v>
      </c>
      <c r="C51">
        <v>5274</v>
      </c>
      <c r="D51">
        <v>0.33500000000000002</v>
      </c>
      <c r="E51" t="s">
        <v>0</v>
      </c>
    </row>
    <row r="52" spans="1:5">
      <c r="A52" t="s">
        <v>52</v>
      </c>
      <c r="B52">
        <v>416935</v>
      </c>
      <c r="C52">
        <v>1025817</v>
      </c>
      <c r="D52">
        <v>8.0299999999999994</v>
      </c>
      <c r="E52" t="s">
        <v>0</v>
      </c>
    </row>
    <row r="53" spans="1:5">
      <c r="A53" t="s">
        <v>53</v>
      </c>
      <c r="B53">
        <v>888053</v>
      </c>
      <c r="C53">
        <v>2320984</v>
      </c>
      <c r="D53">
        <v>16.099</v>
      </c>
      <c r="E53" t="s">
        <v>0</v>
      </c>
    </row>
    <row r="54" spans="1:5">
      <c r="A54" t="s">
        <v>54</v>
      </c>
      <c r="B54">
        <v>15595207</v>
      </c>
      <c r="C54">
        <v>40283287</v>
      </c>
      <c r="D54">
        <v>340.14</v>
      </c>
      <c r="E54" t="s">
        <v>3</v>
      </c>
    </row>
    <row r="55" spans="1:5">
      <c r="A55" t="s">
        <v>393</v>
      </c>
      <c r="B55">
        <v>27631</v>
      </c>
      <c r="C55">
        <v>136260</v>
      </c>
      <c r="D55">
        <v>0.875</v>
      </c>
      <c r="E55" t="s">
        <v>0</v>
      </c>
    </row>
    <row r="56" spans="1:5">
      <c r="A56" t="s">
        <v>394</v>
      </c>
      <c r="B56">
        <v>11428767</v>
      </c>
      <c r="C56">
        <v>81850097</v>
      </c>
      <c r="D56">
        <v>220.87799999999999</v>
      </c>
      <c r="E56" t="s">
        <v>0</v>
      </c>
    </row>
    <row r="57" spans="1:5">
      <c r="A57" t="s">
        <v>395</v>
      </c>
      <c r="B57">
        <v>52496</v>
      </c>
      <c r="C57">
        <v>414080</v>
      </c>
      <c r="D57">
        <v>1.26</v>
      </c>
      <c r="E57" t="s">
        <v>0</v>
      </c>
    </row>
    <row r="58" spans="1:5">
      <c r="A58" t="s">
        <v>396</v>
      </c>
      <c r="B58">
        <v>3239334</v>
      </c>
      <c r="C58">
        <v>7491035</v>
      </c>
      <c r="D58">
        <v>30.751000000000001</v>
      </c>
      <c r="E58" t="s">
        <v>0</v>
      </c>
    </row>
    <row r="59" spans="1:5">
      <c r="A59" t="s">
        <v>397</v>
      </c>
      <c r="B59">
        <v>33670</v>
      </c>
      <c r="C59">
        <v>88203</v>
      </c>
      <c r="D59">
        <v>1.087</v>
      </c>
      <c r="E59" t="s">
        <v>0</v>
      </c>
    </row>
    <row r="60" spans="1:5">
      <c r="A60" t="s">
        <v>398</v>
      </c>
      <c r="B60">
        <v>2356294</v>
      </c>
      <c r="C60">
        <v>7047332</v>
      </c>
      <c r="D60">
        <v>31.821999999999999</v>
      </c>
      <c r="E60" t="s">
        <v>0</v>
      </c>
    </row>
    <row r="61" spans="1:5">
      <c r="A61" t="s">
        <v>399</v>
      </c>
      <c r="B61">
        <v>29071227</v>
      </c>
      <c r="C61">
        <v>93852926</v>
      </c>
      <c r="D61">
        <v>419.83800000000002</v>
      </c>
      <c r="E61" t="s">
        <v>3</v>
      </c>
    </row>
    <row r="62" spans="1:5">
      <c r="A62" t="s">
        <v>400</v>
      </c>
      <c r="B62">
        <v>833226</v>
      </c>
      <c r="C62">
        <v>3194881</v>
      </c>
      <c r="D62">
        <v>15.715</v>
      </c>
      <c r="E62" t="s">
        <v>0</v>
      </c>
    </row>
    <row r="63" spans="1:5">
      <c r="A63" t="s">
        <v>401</v>
      </c>
      <c r="B63">
        <v>29163550</v>
      </c>
      <c r="C63">
        <v>99008629</v>
      </c>
      <c r="D63">
        <v>738.66200000000003</v>
      </c>
      <c r="E63" t="s">
        <v>3</v>
      </c>
    </row>
    <row r="64" spans="1:5">
      <c r="A64" t="s">
        <v>402</v>
      </c>
      <c r="B64">
        <v>18553032</v>
      </c>
      <c r="C64">
        <v>59782059</v>
      </c>
      <c r="D64">
        <v>671.00800000000004</v>
      </c>
      <c r="E64" t="s">
        <v>0</v>
      </c>
    </row>
    <row r="65" spans="1:5">
      <c r="A65" t="s">
        <v>403</v>
      </c>
      <c r="B65">
        <v>22096045</v>
      </c>
      <c r="C65">
        <v>82435453</v>
      </c>
      <c r="D65">
        <v>692.34900000000005</v>
      </c>
      <c r="E65" t="s">
        <v>3</v>
      </c>
    </row>
    <row r="66" spans="1:5">
      <c r="A66" t="s">
        <v>404</v>
      </c>
      <c r="B66">
        <v>272</v>
      </c>
      <c r="C66">
        <v>864</v>
      </c>
      <c r="D66">
        <v>0.433</v>
      </c>
      <c r="E66" t="s">
        <v>0</v>
      </c>
    </row>
    <row r="67" spans="1:5">
      <c r="A67" t="s">
        <v>405</v>
      </c>
      <c r="B67">
        <v>2441</v>
      </c>
      <c r="C67">
        <v>5692</v>
      </c>
      <c r="D67">
        <v>0.57499999999999996</v>
      </c>
      <c r="E67" t="s">
        <v>0</v>
      </c>
    </row>
    <row r="68" spans="1:5">
      <c r="A68" t="s">
        <v>406</v>
      </c>
      <c r="B68">
        <v>86556</v>
      </c>
      <c r="C68">
        <v>317063</v>
      </c>
      <c r="D68">
        <v>9.5530000000000008</v>
      </c>
      <c r="E68" t="s">
        <v>0</v>
      </c>
    </row>
    <row r="69" spans="1:5">
      <c r="A69" t="s">
        <v>407</v>
      </c>
      <c r="B69">
        <v>169992</v>
      </c>
      <c r="C69">
        <v>630811</v>
      </c>
      <c r="D69">
        <v>22.827999999999999</v>
      </c>
      <c r="E69" t="s">
        <v>0</v>
      </c>
    </row>
    <row r="70" spans="1:5">
      <c r="A70" t="s">
        <v>408</v>
      </c>
      <c r="B70">
        <v>3807023</v>
      </c>
      <c r="C70">
        <v>18225703</v>
      </c>
      <c r="D70">
        <v>966.14</v>
      </c>
      <c r="E70" t="s">
        <v>0</v>
      </c>
    </row>
    <row r="71" spans="1:5">
      <c r="A71" t="s">
        <v>58</v>
      </c>
      <c r="B71">
        <v>5094</v>
      </c>
      <c r="C71">
        <v>5301</v>
      </c>
      <c r="D71">
        <v>0.30499999999999999</v>
      </c>
      <c r="E71" t="s">
        <v>0</v>
      </c>
    </row>
    <row r="72" spans="1:5">
      <c r="A72" t="s">
        <v>59</v>
      </c>
      <c r="B72">
        <v>18207</v>
      </c>
      <c r="C72">
        <v>33209</v>
      </c>
      <c r="D72">
        <v>0.48799999999999999</v>
      </c>
      <c r="E72" t="s">
        <v>0</v>
      </c>
    </row>
    <row r="73" spans="1:5">
      <c r="A73" t="s">
        <v>60</v>
      </c>
      <c r="B73">
        <v>760789</v>
      </c>
      <c r="C73">
        <v>766119</v>
      </c>
      <c r="D73">
        <v>7.4770000000000003</v>
      </c>
      <c r="E73" t="s">
        <v>0</v>
      </c>
    </row>
    <row r="74" spans="1:5">
      <c r="A74" t="s">
        <v>61</v>
      </c>
      <c r="B74">
        <v>17443219</v>
      </c>
      <c r="C74">
        <v>36286061</v>
      </c>
      <c r="D74">
        <v>217.05099999999999</v>
      </c>
      <c r="E74" t="s">
        <v>0</v>
      </c>
    </row>
    <row r="75" spans="1:5">
      <c r="A75" t="s">
        <v>62</v>
      </c>
      <c r="B75">
        <v>28273273</v>
      </c>
      <c r="C75">
        <v>48658637</v>
      </c>
      <c r="D75">
        <v>344.03899999999999</v>
      </c>
      <c r="E75" t="s">
        <v>3</v>
      </c>
    </row>
    <row r="76" spans="1:5">
      <c r="A76" t="s">
        <v>63</v>
      </c>
      <c r="B76">
        <v>6561</v>
      </c>
      <c r="C76">
        <v>19680</v>
      </c>
      <c r="D76">
        <v>0.4</v>
      </c>
      <c r="E76" t="s">
        <v>0</v>
      </c>
    </row>
    <row r="77" spans="1:5">
      <c r="A77" t="s">
        <v>64</v>
      </c>
      <c r="B77">
        <v>531441</v>
      </c>
      <c r="C77">
        <v>1594320</v>
      </c>
      <c r="D77">
        <v>6.9249999999999998</v>
      </c>
      <c r="E77" t="s">
        <v>0</v>
      </c>
    </row>
    <row r="78" spans="1:5">
      <c r="A78" t="s">
        <v>65</v>
      </c>
      <c r="B78">
        <v>14348907</v>
      </c>
      <c r="C78">
        <v>43046718</v>
      </c>
      <c r="D78">
        <v>209.97300000000001</v>
      </c>
      <c r="E78" t="s">
        <v>0</v>
      </c>
    </row>
    <row r="79" spans="1:5">
      <c r="A79" t="s">
        <v>66</v>
      </c>
      <c r="B79">
        <v>18459023</v>
      </c>
      <c r="C79">
        <v>55373996</v>
      </c>
      <c r="D79">
        <v>286.85599999999999</v>
      </c>
      <c r="E79" t="s">
        <v>3</v>
      </c>
    </row>
    <row r="80" spans="1:5">
      <c r="A80" t="s">
        <v>67</v>
      </c>
      <c r="B80">
        <v>2892</v>
      </c>
      <c r="C80">
        <v>7751</v>
      </c>
      <c r="D80">
        <v>0.33500000000000002</v>
      </c>
      <c r="E80" t="s">
        <v>0</v>
      </c>
    </row>
    <row r="81" spans="1:5">
      <c r="A81" t="s">
        <v>68</v>
      </c>
      <c r="B81">
        <v>11778</v>
      </c>
      <c r="C81">
        <v>32503</v>
      </c>
      <c r="D81">
        <v>0.52500000000000002</v>
      </c>
      <c r="E81" t="s">
        <v>0</v>
      </c>
    </row>
    <row r="82" spans="1:5">
      <c r="A82" t="s">
        <v>69</v>
      </c>
      <c r="B82">
        <v>341704</v>
      </c>
      <c r="C82">
        <v>950391</v>
      </c>
      <c r="D82">
        <v>4.5030000000000001</v>
      </c>
      <c r="E82" t="s">
        <v>0</v>
      </c>
    </row>
    <row r="83" spans="1:5">
      <c r="A83" t="s">
        <v>70</v>
      </c>
      <c r="B83">
        <v>965642</v>
      </c>
      <c r="C83">
        <v>2702773</v>
      </c>
      <c r="D83">
        <v>12.266999999999999</v>
      </c>
      <c r="E83" t="s">
        <v>0</v>
      </c>
    </row>
    <row r="84" spans="1:5">
      <c r="A84" t="s">
        <v>71</v>
      </c>
      <c r="B84">
        <v>8311714</v>
      </c>
      <c r="C84">
        <v>23410413</v>
      </c>
      <c r="D84">
        <v>106.236</v>
      </c>
      <c r="E84" t="s">
        <v>0</v>
      </c>
    </row>
    <row r="85" spans="1:5">
      <c r="A85" t="s">
        <v>72</v>
      </c>
      <c r="B85">
        <v>12102772</v>
      </c>
      <c r="C85">
        <v>34017971</v>
      </c>
      <c r="D85">
        <v>151.61199999999999</v>
      </c>
      <c r="E85" t="s">
        <v>0</v>
      </c>
    </row>
    <row r="86" spans="1:5">
      <c r="A86" t="s">
        <v>73</v>
      </c>
      <c r="B86">
        <v>15025162</v>
      </c>
      <c r="C86">
        <v>42457791</v>
      </c>
      <c r="D86">
        <v>200.53899999999999</v>
      </c>
      <c r="E86" t="s">
        <v>0</v>
      </c>
    </row>
    <row r="87" spans="1:5">
      <c r="A87" t="s">
        <v>74</v>
      </c>
      <c r="B87">
        <v>6027</v>
      </c>
      <c r="C87">
        <v>19040</v>
      </c>
      <c r="D87">
        <v>0.434</v>
      </c>
      <c r="E87" t="s">
        <v>0</v>
      </c>
    </row>
    <row r="88" spans="1:5">
      <c r="A88" t="s">
        <v>75</v>
      </c>
      <c r="B88">
        <v>62476</v>
      </c>
      <c r="C88">
        <v>260542</v>
      </c>
      <c r="D88">
        <v>1.4239999999999999</v>
      </c>
      <c r="E88" t="s">
        <v>0</v>
      </c>
    </row>
    <row r="89" spans="1:5">
      <c r="A89" t="s">
        <v>76</v>
      </c>
      <c r="B89">
        <v>238876</v>
      </c>
      <c r="C89">
        <v>1020147</v>
      </c>
      <c r="D89">
        <v>3.67</v>
      </c>
      <c r="E89" t="s">
        <v>0</v>
      </c>
    </row>
    <row r="90" spans="1:5">
      <c r="A90" t="s">
        <v>77</v>
      </c>
      <c r="B90">
        <v>1047405</v>
      </c>
      <c r="C90">
        <v>5246321</v>
      </c>
      <c r="D90">
        <v>15.881</v>
      </c>
      <c r="E90" t="s">
        <v>0</v>
      </c>
    </row>
    <row r="91" spans="1:5">
      <c r="A91" t="s">
        <v>78</v>
      </c>
      <c r="B91">
        <v>29242</v>
      </c>
      <c r="C91">
        <v>77286</v>
      </c>
      <c r="D91">
        <v>0.59699999999999998</v>
      </c>
      <c r="E91" t="s">
        <v>0</v>
      </c>
    </row>
    <row r="92" spans="1:5">
      <c r="A92" t="s">
        <v>79</v>
      </c>
      <c r="B92">
        <v>110920</v>
      </c>
      <c r="C92">
        <v>303058</v>
      </c>
      <c r="D92">
        <v>1.46</v>
      </c>
      <c r="E92" t="s">
        <v>0</v>
      </c>
    </row>
    <row r="93" spans="1:5">
      <c r="A93" t="s">
        <v>80</v>
      </c>
      <c r="B93">
        <v>38067</v>
      </c>
      <c r="C93">
        <v>102747</v>
      </c>
      <c r="D93">
        <v>0.69899999999999995</v>
      </c>
      <c r="E93" t="s">
        <v>0</v>
      </c>
    </row>
    <row r="94" spans="1:5">
      <c r="A94" t="s">
        <v>81</v>
      </c>
      <c r="B94">
        <v>1066800</v>
      </c>
      <c r="C94">
        <v>3630664</v>
      </c>
      <c r="D94">
        <v>11.278</v>
      </c>
      <c r="E94" t="s">
        <v>0</v>
      </c>
    </row>
    <row r="95" spans="1:5">
      <c r="A95" t="s">
        <v>82</v>
      </c>
      <c r="B95">
        <v>8717688</v>
      </c>
      <c r="C95">
        <v>31502176</v>
      </c>
      <c r="D95">
        <v>97.108000000000004</v>
      </c>
      <c r="E95" t="s">
        <v>0</v>
      </c>
    </row>
    <row r="96" spans="1:5">
      <c r="A96" t="s">
        <v>83</v>
      </c>
      <c r="B96">
        <v>38717846</v>
      </c>
      <c r="C96">
        <v>160667630</v>
      </c>
      <c r="D96">
        <v>553.74900000000002</v>
      </c>
      <c r="E96" t="s">
        <v>0</v>
      </c>
    </row>
    <row r="97" spans="1:5">
      <c r="A97" t="s">
        <v>84</v>
      </c>
      <c r="B97">
        <v>39317593</v>
      </c>
      <c r="C97">
        <v>157988545</v>
      </c>
      <c r="D97">
        <v>545.08900000000006</v>
      </c>
      <c r="E97" t="s">
        <v>3</v>
      </c>
    </row>
    <row r="98" spans="1:5">
      <c r="A98" t="s">
        <v>409</v>
      </c>
      <c r="B98">
        <v>205</v>
      </c>
      <c r="C98">
        <v>486</v>
      </c>
      <c r="D98">
        <v>0.19800000000000001</v>
      </c>
      <c r="E98" t="s">
        <v>0</v>
      </c>
    </row>
    <row r="99" spans="1:5">
      <c r="A99" t="s">
        <v>410</v>
      </c>
      <c r="B99">
        <v>161</v>
      </c>
      <c r="C99">
        <v>377</v>
      </c>
      <c r="D99">
        <v>0.188</v>
      </c>
      <c r="E99" t="s">
        <v>0</v>
      </c>
    </row>
    <row r="100" spans="1:5">
      <c r="A100" t="s">
        <v>411</v>
      </c>
      <c r="B100">
        <v>205</v>
      </c>
      <c r="C100">
        <v>486</v>
      </c>
      <c r="D100">
        <v>0.215</v>
      </c>
      <c r="E100" t="s">
        <v>0</v>
      </c>
    </row>
    <row r="101" spans="1:5">
      <c r="A101" t="s">
        <v>412</v>
      </c>
      <c r="B101">
        <v>945</v>
      </c>
      <c r="C101">
        <v>2978</v>
      </c>
      <c r="D101">
        <v>0.28899999999999998</v>
      </c>
      <c r="E101" t="s">
        <v>0</v>
      </c>
    </row>
    <row r="102" spans="1:5">
      <c r="A102" t="s">
        <v>413</v>
      </c>
      <c r="B102">
        <v>4405</v>
      </c>
      <c r="C102">
        <v>17366</v>
      </c>
      <c r="D102">
        <v>0.53500000000000003</v>
      </c>
      <c r="E102" t="s">
        <v>0</v>
      </c>
    </row>
    <row r="103" spans="1:5">
      <c r="A103" t="s">
        <v>85</v>
      </c>
      <c r="B103">
        <v>18424</v>
      </c>
      <c r="C103">
        <v>39673</v>
      </c>
      <c r="D103">
        <v>0.63300000000000001</v>
      </c>
      <c r="E103" t="s">
        <v>0</v>
      </c>
    </row>
    <row r="104" spans="1:5">
      <c r="A104" t="s">
        <v>86</v>
      </c>
      <c r="B104">
        <v>12784</v>
      </c>
      <c r="C104">
        <v>34192</v>
      </c>
      <c r="D104">
        <v>0.64400000000000002</v>
      </c>
      <c r="E104" t="s">
        <v>0</v>
      </c>
    </row>
    <row r="105" spans="1:5">
      <c r="A105" t="s">
        <v>87</v>
      </c>
      <c r="B105">
        <v>1832139</v>
      </c>
      <c r="C105">
        <v>8725188</v>
      </c>
      <c r="D105">
        <v>33.048999999999999</v>
      </c>
      <c r="E105" t="s">
        <v>0</v>
      </c>
    </row>
    <row r="106" spans="1:5">
      <c r="A106" t="s">
        <v>88</v>
      </c>
      <c r="B106">
        <v>966855</v>
      </c>
      <c r="C106">
        <v>3189852</v>
      </c>
      <c r="D106">
        <v>20.756</v>
      </c>
      <c r="E106" t="s">
        <v>0</v>
      </c>
    </row>
    <row r="107" spans="1:5">
      <c r="A107" t="s">
        <v>89</v>
      </c>
      <c r="B107">
        <v>993914</v>
      </c>
      <c r="C107">
        <v>3604487</v>
      </c>
      <c r="D107">
        <v>22.773</v>
      </c>
      <c r="E107" t="s">
        <v>0</v>
      </c>
    </row>
    <row r="108" spans="1:5">
      <c r="A108" t="s">
        <v>90</v>
      </c>
      <c r="B108">
        <v>22510134</v>
      </c>
      <c r="C108">
        <v>85746990</v>
      </c>
      <c r="D108">
        <v>477.92700000000002</v>
      </c>
      <c r="E108" t="s">
        <v>3</v>
      </c>
    </row>
    <row r="109" spans="1:5">
      <c r="A109" t="s">
        <v>91</v>
      </c>
      <c r="B109">
        <v>17640444</v>
      </c>
      <c r="C109">
        <v>88429628</v>
      </c>
      <c r="D109">
        <v>427.49</v>
      </c>
      <c r="E109" t="s">
        <v>3</v>
      </c>
    </row>
    <row r="110" spans="1:5">
      <c r="A110" t="s">
        <v>92</v>
      </c>
      <c r="B110">
        <v>17950722</v>
      </c>
      <c r="C110">
        <v>65588987</v>
      </c>
      <c r="D110">
        <v>368.63799999999998</v>
      </c>
      <c r="E110" t="s">
        <v>3</v>
      </c>
    </row>
    <row r="111" spans="1:5">
      <c r="A111" t="s">
        <v>414</v>
      </c>
      <c r="B111">
        <v>14252</v>
      </c>
      <c r="C111">
        <v>52944</v>
      </c>
      <c r="D111">
        <v>0.97199999999999998</v>
      </c>
      <c r="E111" t="s">
        <v>0</v>
      </c>
    </row>
    <row r="112" spans="1:5">
      <c r="A112" t="s">
        <v>415</v>
      </c>
      <c r="B112">
        <v>28720</v>
      </c>
      <c r="C112">
        <v>98528</v>
      </c>
      <c r="D112">
        <v>1.4119999999999999</v>
      </c>
      <c r="E112" t="s">
        <v>0</v>
      </c>
    </row>
    <row r="113" spans="1:5">
      <c r="A113" t="s">
        <v>416</v>
      </c>
      <c r="B113">
        <v>101360</v>
      </c>
      <c r="C113">
        <v>446024</v>
      </c>
      <c r="D113">
        <v>4.1280000000000001</v>
      </c>
      <c r="E113" t="s">
        <v>0</v>
      </c>
    </row>
    <row r="114" spans="1:5">
      <c r="A114" t="s">
        <v>417</v>
      </c>
      <c r="B114">
        <v>746240</v>
      </c>
      <c r="C114">
        <v>3795388</v>
      </c>
      <c r="D114">
        <v>31.169</v>
      </c>
      <c r="E114" t="s">
        <v>0</v>
      </c>
    </row>
    <row r="115" spans="1:5">
      <c r="A115" t="s">
        <v>418</v>
      </c>
      <c r="B115">
        <v>4803952</v>
      </c>
      <c r="C115">
        <v>28064092</v>
      </c>
      <c r="D115">
        <v>251.02199999999999</v>
      </c>
      <c r="E115" t="s">
        <v>0</v>
      </c>
    </row>
    <row r="116" spans="1:5">
      <c r="A116" t="s">
        <v>419</v>
      </c>
      <c r="B116">
        <v>11991204</v>
      </c>
      <c r="C116">
        <v>77161211</v>
      </c>
      <c r="D116">
        <v>854.75</v>
      </c>
      <c r="E116" t="s">
        <v>3</v>
      </c>
    </row>
    <row r="117" spans="1:5">
      <c r="A117" t="s">
        <v>420</v>
      </c>
      <c r="B117">
        <v>4966</v>
      </c>
      <c r="C117">
        <v>9387</v>
      </c>
      <c r="D117">
        <v>0.307</v>
      </c>
      <c r="E117" t="s">
        <v>0</v>
      </c>
    </row>
    <row r="118" spans="1:5">
      <c r="A118" t="s">
        <v>421</v>
      </c>
      <c r="B118">
        <v>29284</v>
      </c>
      <c r="C118">
        <v>66042</v>
      </c>
      <c r="D118">
        <v>0.57699999999999996</v>
      </c>
      <c r="E118" t="s">
        <v>0</v>
      </c>
    </row>
    <row r="119" spans="1:5">
      <c r="A119" t="s">
        <v>422</v>
      </c>
      <c r="B119">
        <v>91093</v>
      </c>
      <c r="C119">
        <v>223980</v>
      </c>
      <c r="D119">
        <v>1.3049999999999999</v>
      </c>
      <c r="E119" t="s">
        <v>0</v>
      </c>
    </row>
    <row r="120" spans="1:5">
      <c r="A120" t="s">
        <v>423</v>
      </c>
      <c r="B120">
        <v>50025</v>
      </c>
      <c r="C120">
        <v>126784</v>
      </c>
      <c r="D120">
        <v>0.84899999999999998</v>
      </c>
      <c r="E120" t="s">
        <v>0</v>
      </c>
    </row>
    <row r="121" spans="1:5">
      <c r="A121" t="s">
        <v>424</v>
      </c>
      <c r="B121">
        <v>1572886</v>
      </c>
      <c r="C121">
        <v>4684565</v>
      </c>
      <c r="D121">
        <v>16.792999999999999</v>
      </c>
      <c r="E121" t="s">
        <v>0</v>
      </c>
    </row>
    <row r="122" spans="1:5">
      <c r="A122" t="s">
        <v>425</v>
      </c>
      <c r="B122">
        <v>34594267</v>
      </c>
      <c r="C122">
        <v>125987468</v>
      </c>
      <c r="D122">
        <v>434.12099999999998</v>
      </c>
      <c r="E122" t="s">
        <v>3</v>
      </c>
    </row>
    <row r="123" spans="1:5">
      <c r="A123" t="s">
        <v>426</v>
      </c>
      <c r="B123">
        <v>26302351</v>
      </c>
      <c r="C123">
        <v>91692858</v>
      </c>
      <c r="D123">
        <v>347.57799999999997</v>
      </c>
      <c r="E123" t="s">
        <v>0</v>
      </c>
    </row>
    <row r="124" spans="1:5">
      <c r="A124" t="s">
        <v>427</v>
      </c>
      <c r="B124">
        <v>5753</v>
      </c>
      <c r="C124">
        <v>9330</v>
      </c>
      <c r="D124">
        <v>0.47599999999999998</v>
      </c>
      <c r="E124" t="s">
        <v>0</v>
      </c>
    </row>
    <row r="125" spans="1:5">
      <c r="A125" t="s">
        <v>428</v>
      </c>
      <c r="B125">
        <v>5756</v>
      </c>
      <c r="C125">
        <v>9334</v>
      </c>
      <c r="D125">
        <v>0.47099999999999997</v>
      </c>
      <c r="E125" t="s">
        <v>0</v>
      </c>
    </row>
    <row r="126" spans="1:5">
      <c r="A126" t="s">
        <v>429</v>
      </c>
      <c r="B126">
        <v>73306</v>
      </c>
      <c r="C126">
        <v>120663</v>
      </c>
      <c r="D126">
        <v>2.2349999999999999</v>
      </c>
      <c r="E126" t="s">
        <v>0</v>
      </c>
    </row>
    <row r="127" spans="1:5">
      <c r="A127" t="s">
        <v>430</v>
      </c>
      <c r="B127">
        <v>423544</v>
      </c>
      <c r="C127">
        <v>895716</v>
      </c>
      <c r="D127">
        <v>8.173</v>
      </c>
      <c r="E127" t="s">
        <v>0</v>
      </c>
    </row>
    <row r="128" spans="1:5">
      <c r="A128" t="s">
        <v>431</v>
      </c>
      <c r="B128">
        <v>437255</v>
      </c>
      <c r="C128">
        <v>924291</v>
      </c>
      <c r="D128">
        <v>8.3379999999999992</v>
      </c>
      <c r="E128" t="s">
        <v>0</v>
      </c>
    </row>
    <row r="129" spans="1:5">
      <c r="A129" t="s">
        <v>432</v>
      </c>
      <c r="B129">
        <v>1139821</v>
      </c>
      <c r="C129">
        <v>2379568</v>
      </c>
      <c r="D129">
        <v>21.606000000000002</v>
      </c>
      <c r="E129" t="s">
        <v>0</v>
      </c>
    </row>
    <row r="130" spans="1:5">
      <c r="A130" t="s">
        <v>433</v>
      </c>
      <c r="B130">
        <v>26946710</v>
      </c>
      <c r="C130">
        <v>71010510</v>
      </c>
      <c r="D130">
        <v>680.96400000000006</v>
      </c>
      <c r="E130" t="s">
        <v>3</v>
      </c>
    </row>
    <row r="131" spans="1:5">
      <c r="A131" t="s">
        <v>434</v>
      </c>
      <c r="B131">
        <v>24352245</v>
      </c>
      <c r="C131">
        <v>63668072</v>
      </c>
      <c r="D131">
        <v>574.49</v>
      </c>
      <c r="E131" t="s">
        <v>3</v>
      </c>
    </row>
    <row r="132" spans="1:5">
      <c r="A132" t="s">
        <v>95</v>
      </c>
      <c r="B132">
        <v>720</v>
      </c>
      <c r="C132">
        <v>1681</v>
      </c>
      <c r="D132">
        <v>0.186</v>
      </c>
      <c r="E132" t="s">
        <v>0</v>
      </c>
    </row>
    <row r="133" spans="1:5">
      <c r="A133" t="s">
        <v>96</v>
      </c>
      <c r="B133">
        <v>362880</v>
      </c>
      <c r="C133">
        <v>967681</v>
      </c>
      <c r="D133">
        <v>3.198</v>
      </c>
      <c r="E133" t="s">
        <v>0</v>
      </c>
    </row>
    <row r="134" spans="1:5">
      <c r="A134" t="s">
        <v>97</v>
      </c>
      <c r="B134">
        <v>38662434</v>
      </c>
      <c r="C134">
        <v>80048320</v>
      </c>
      <c r="D134">
        <v>425.25</v>
      </c>
      <c r="E134" t="s">
        <v>3</v>
      </c>
    </row>
    <row r="135" spans="1:5">
      <c r="A135" t="s">
        <v>98</v>
      </c>
      <c r="B135">
        <v>7963</v>
      </c>
      <c r="C135">
        <v>21503</v>
      </c>
      <c r="D135">
        <v>0.38200000000000001</v>
      </c>
      <c r="E135" t="s">
        <v>0</v>
      </c>
    </row>
    <row r="136" spans="1:5">
      <c r="A136" t="s">
        <v>99</v>
      </c>
      <c r="B136">
        <v>1408</v>
      </c>
      <c r="C136">
        <v>3222</v>
      </c>
      <c r="D136">
        <v>0.22800000000000001</v>
      </c>
      <c r="E136" t="s">
        <v>0</v>
      </c>
    </row>
    <row r="137" spans="1:5">
      <c r="A137" t="s">
        <v>100</v>
      </c>
      <c r="B137">
        <v>571459</v>
      </c>
      <c r="C137">
        <v>2077384</v>
      </c>
      <c r="D137">
        <v>6.819</v>
      </c>
      <c r="E137" t="s">
        <v>0</v>
      </c>
    </row>
    <row r="138" spans="1:5">
      <c r="A138" t="s">
        <v>101</v>
      </c>
      <c r="B138">
        <v>16384</v>
      </c>
      <c r="C138">
        <v>53248</v>
      </c>
      <c r="D138">
        <v>0.51400000000000001</v>
      </c>
      <c r="E138" t="s">
        <v>0</v>
      </c>
    </row>
    <row r="139" spans="1:5">
      <c r="A139" t="s">
        <v>102</v>
      </c>
      <c r="B139">
        <v>35281004</v>
      </c>
      <c r="C139">
        <v>149462758</v>
      </c>
      <c r="D139">
        <v>502.73599999999999</v>
      </c>
      <c r="E139" t="s">
        <v>3</v>
      </c>
    </row>
    <row r="140" spans="1:5">
      <c r="A140" t="s">
        <v>103</v>
      </c>
      <c r="B140">
        <v>332544</v>
      </c>
      <c r="C140">
        <v>1329920</v>
      </c>
      <c r="D140">
        <v>4.5190000000000001</v>
      </c>
      <c r="E140" t="s">
        <v>0</v>
      </c>
    </row>
    <row r="141" spans="1:5">
      <c r="A141" t="s">
        <v>104</v>
      </c>
      <c r="B141">
        <v>2334</v>
      </c>
      <c r="C141">
        <v>3097</v>
      </c>
      <c r="D141">
        <v>0.27800000000000002</v>
      </c>
      <c r="E141" t="s">
        <v>0</v>
      </c>
    </row>
    <row r="142" spans="1:5">
      <c r="A142" t="s">
        <v>105</v>
      </c>
      <c r="B142">
        <v>10558</v>
      </c>
      <c r="C142">
        <v>11878</v>
      </c>
      <c r="D142">
        <v>0.71899999999999997</v>
      </c>
      <c r="E142" t="s">
        <v>0</v>
      </c>
    </row>
    <row r="143" spans="1:5">
      <c r="A143" t="s">
        <v>106</v>
      </c>
      <c r="B143">
        <v>134844</v>
      </c>
      <c r="C143">
        <v>200614</v>
      </c>
      <c r="D143">
        <v>3.331</v>
      </c>
      <c r="E143" t="s">
        <v>0</v>
      </c>
    </row>
    <row r="144" spans="1:5">
      <c r="A144" t="s">
        <v>107</v>
      </c>
      <c r="B144">
        <v>7125441</v>
      </c>
      <c r="C144">
        <v>11056210</v>
      </c>
      <c r="D144">
        <v>255.03399999999999</v>
      </c>
      <c r="E144" t="s">
        <v>0</v>
      </c>
    </row>
    <row r="145" spans="1:5">
      <c r="A145" t="s">
        <v>435</v>
      </c>
      <c r="B145">
        <v>32181</v>
      </c>
      <c r="C145">
        <v>155814</v>
      </c>
      <c r="D145">
        <v>1.133</v>
      </c>
      <c r="E145" t="s">
        <v>0</v>
      </c>
    </row>
    <row r="146" spans="1:5">
      <c r="A146" t="s">
        <v>436</v>
      </c>
      <c r="B146">
        <v>20276563</v>
      </c>
      <c r="C146">
        <v>97922978</v>
      </c>
      <c r="D146">
        <v>766.37800000000004</v>
      </c>
      <c r="E146" t="s">
        <v>3</v>
      </c>
    </row>
    <row r="147" spans="1:5">
      <c r="A147" t="s">
        <v>437</v>
      </c>
      <c r="B147">
        <v>19990452</v>
      </c>
      <c r="C147">
        <v>88601832</v>
      </c>
      <c r="D147">
        <v>719.21699999999998</v>
      </c>
      <c r="E147" t="s">
        <v>3</v>
      </c>
    </row>
    <row r="148" spans="1:5">
      <c r="A148" t="s">
        <v>438</v>
      </c>
      <c r="B148">
        <v>873326</v>
      </c>
      <c r="C148">
        <v>5473290</v>
      </c>
      <c r="D148">
        <v>21.193999999999999</v>
      </c>
      <c r="E148" t="s">
        <v>0</v>
      </c>
    </row>
    <row r="149" spans="1:5">
      <c r="A149" t="s">
        <v>439</v>
      </c>
      <c r="B149">
        <v>84191</v>
      </c>
      <c r="C149">
        <v>324648</v>
      </c>
      <c r="D149">
        <v>5.2560000000000002</v>
      </c>
      <c r="E149" t="s">
        <v>0</v>
      </c>
    </row>
    <row r="150" spans="1:5">
      <c r="A150" t="s">
        <v>440</v>
      </c>
      <c r="B150">
        <v>23654953</v>
      </c>
      <c r="C150">
        <v>104678020</v>
      </c>
      <c r="D150">
        <v>487.38299999999998</v>
      </c>
      <c r="E150" t="s">
        <v>3</v>
      </c>
    </row>
    <row r="151" spans="1:5">
      <c r="A151" t="s">
        <v>108</v>
      </c>
      <c r="B151">
        <v>12498</v>
      </c>
      <c r="C151">
        <v>33369</v>
      </c>
      <c r="D151">
        <v>0.41</v>
      </c>
      <c r="E151" t="s">
        <v>0</v>
      </c>
    </row>
    <row r="152" spans="1:5">
      <c r="A152" t="s">
        <v>109</v>
      </c>
      <c r="B152">
        <v>124704</v>
      </c>
      <c r="C152">
        <v>399138</v>
      </c>
      <c r="D152">
        <v>1.488</v>
      </c>
      <c r="E152" t="s">
        <v>0</v>
      </c>
    </row>
    <row r="153" spans="1:5">
      <c r="A153" t="s">
        <v>110</v>
      </c>
      <c r="B153">
        <v>170156</v>
      </c>
      <c r="C153">
        <v>538509</v>
      </c>
      <c r="D153">
        <v>1.87</v>
      </c>
      <c r="E153" t="s">
        <v>0</v>
      </c>
    </row>
    <row r="154" spans="1:5">
      <c r="A154" t="s">
        <v>111</v>
      </c>
      <c r="B154">
        <v>1119560</v>
      </c>
      <c r="C154">
        <v>3864896</v>
      </c>
      <c r="D154">
        <v>11.672000000000001</v>
      </c>
      <c r="E154" t="s">
        <v>0</v>
      </c>
    </row>
    <row r="155" spans="1:5">
      <c r="A155" t="s">
        <v>112</v>
      </c>
      <c r="B155">
        <v>41839015</v>
      </c>
      <c r="C155">
        <v>159638222</v>
      </c>
      <c r="D155">
        <v>478.75099999999998</v>
      </c>
      <c r="E155" t="s">
        <v>3</v>
      </c>
    </row>
    <row r="156" spans="1:5">
      <c r="A156" t="s">
        <v>113</v>
      </c>
      <c r="B156">
        <v>39473906</v>
      </c>
      <c r="C156">
        <v>146030215</v>
      </c>
      <c r="D156">
        <v>449.77499999999998</v>
      </c>
      <c r="E156" t="s">
        <v>3</v>
      </c>
    </row>
    <row r="157" spans="1:5">
      <c r="A157" t="s">
        <v>114</v>
      </c>
      <c r="B157">
        <v>38973431</v>
      </c>
      <c r="C157">
        <v>155876015</v>
      </c>
      <c r="D157">
        <v>547.91999999999996</v>
      </c>
      <c r="E157" t="s">
        <v>3</v>
      </c>
    </row>
    <row r="158" spans="1:5">
      <c r="A158" t="s">
        <v>115</v>
      </c>
      <c r="B158">
        <v>80</v>
      </c>
      <c r="C158">
        <v>212</v>
      </c>
      <c r="D158">
        <v>0.14399999999999999</v>
      </c>
      <c r="E158" t="s">
        <v>0</v>
      </c>
    </row>
    <row r="159" spans="1:5">
      <c r="A159" t="s">
        <v>116</v>
      </c>
      <c r="B159">
        <v>581</v>
      </c>
      <c r="C159">
        <v>2350</v>
      </c>
      <c r="D159">
        <v>0.22700000000000001</v>
      </c>
      <c r="E159" t="s">
        <v>0</v>
      </c>
    </row>
    <row r="160" spans="1:5">
      <c r="A160" t="s">
        <v>117</v>
      </c>
      <c r="B160">
        <v>729</v>
      </c>
      <c r="C160">
        <v>2916</v>
      </c>
      <c r="D160">
        <v>0.21</v>
      </c>
      <c r="E160" t="s">
        <v>0</v>
      </c>
    </row>
    <row r="161" spans="1:5">
      <c r="A161" t="s">
        <v>118</v>
      </c>
      <c r="B161">
        <v>340789</v>
      </c>
      <c r="C161">
        <v>3123558</v>
      </c>
      <c r="D161">
        <v>7.5030000000000001</v>
      </c>
      <c r="E161" t="s">
        <v>0</v>
      </c>
    </row>
    <row r="162" spans="1:5">
      <c r="A162" t="s">
        <v>119</v>
      </c>
      <c r="B162">
        <v>531440</v>
      </c>
      <c r="C162">
        <v>4251516</v>
      </c>
      <c r="D162">
        <v>11.619</v>
      </c>
      <c r="E162" t="s">
        <v>0</v>
      </c>
    </row>
    <row r="163" spans="1:5">
      <c r="A163" t="s">
        <v>120</v>
      </c>
      <c r="B163">
        <v>14348906</v>
      </c>
      <c r="C163">
        <v>143489055</v>
      </c>
      <c r="D163">
        <v>415.459</v>
      </c>
      <c r="E163" t="s">
        <v>0</v>
      </c>
    </row>
    <row r="164" spans="1:5">
      <c r="A164" t="s">
        <v>121</v>
      </c>
      <c r="B164">
        <v>27009212</v>
      </c>
      <c r="C164">
        <v>288898985</v>
      </c>
      <c r="D164">
        <v>794.55100000000004</v>
      </c>
      <c r="E164" t="s">
        <v>3</v>
      </c>
    </row>
    <row r="165" spans="1:5">
      <c r="A165" t="s">
        <v>122</v>
      </c>
      <c r="B165">
        <v>25823065</v>
      </c>
      <c r="C165">
        <v>237843822</v>
      </c>
      <c r="D165">
        <v>758.49900000000002</v>
      </c>
      <c r="E165" t="s">
        <v>3</v>
      </c>
    </row>
    <row r="166" spans="1:5">
      <c r="A166" t="s">
        <v>441</v>
      </c>
      <c r="B166">
        <v>7444</v>
      </c>
      <c r="C166">
        <v>12074</v>
      </c>
      <c r="D166">
        <v>0.92900000000000005</v>
      </c>
      <c r="E166" t="s">
        <v>0</v>
      </c>
    </row>
    <row r="167" spans="1:5">
      <c r="A167" t="s">
        <v>442</v>
      </c>
      <c r="B167">
        <v>130777</v>
      </c>
      <c r="C167">
        <v>211470</v>
      </c>
      <c r="D167">
        <v>4.7850000000000001</v>
      </c>
      <c r="E167" t="s">
        <v>0</v>
      </c>
    </row>
    <row r="168" spans="1:5">
      <c r="A168" t="s">
        <v>443</v>
      </c>
      <c r="B168">
        <v>1268968</v>
      </c>
      <c r="C168">
        <v>2057652</v>
      </c>
      <c r="D168">
        <v>31.097999999999999</v>
      </c>
      <c r="E168" t="s">
        <v>0</v>
      </c>
    </row>
    <row r="169" spans="1:5">
      <c r="A169" t="s">
        <v>444</v>
      </c>
      <c r="B169">
        <v>3763999</v>
      </c>
      <c r="C169">
        <v>6092633</v>
      </c>
      <c r="D169">
        <v>91.94</v>
      </c>
      <c r="E169" t="s">
        <v>0</v>
      </c>
    </row>
    <row r="170" spans="1:5">
      <c r="A170" t="s">
        <v>123</v>
      </c>
      <c r="B170">
        <v>11286</v>
      </c>
      <c r="C170">
        <v>42255</v>
      </c>
      <c r="D170">
        <v>0.503</v>
      </c>
      <c r="E170" t="s">
        <v>0</v>
      </c>
    </row>
    <row r="171" spans="1:5">
      <c r="A171" t="s">
        <v>124</v>
      </c>
      <c r="B171">
        <v>2817</v>
      </c>
      <c r="C171">
        <v>7826</v>
      </c>
      <c r="D171">
        <v>0.29599999999999999</v>
      </c>
      <c r="E171" t="s">
        <v>0</v>
      </c>
    </row>
    <row r="172" spans="1:5">
      <c r="A172" t="s">
        <v>125</v>
      </c>
      <c r="B172">
        <v>439245</v>
      </c>
      <c r="C172">
        <v>1454834</v>
      </c>
      <c r="D172">
        <v>5.2030000000000003</v>
      </c>
      <c r="E172" t="s">
        <v>0</v>
      </c>
    </row>
    <row r="173" spans="1:5">
      <c r="A173" t="s">
        <v>126</v>
      </c>
      <c r="B173">
        <v>996345</v>
      </c>
      <c r="C173">
        <v>3272786</v>
      </c>
      <c r="D173">
        <v>10.965999999999999</v>
      </c>
      <c r="E173" t="s">
        <v>0</v>
      </c>
    </row>
    <row r="174" spans="1:5">
      <c r="A174" t="s">
        <v>445</v>
      </c>
      <c r="B174">
        <v>5</v>
      </c>
      <c r="C174">
        <v>7</v>
      </c>
      <c r="D174">
        <v>0.158</v>
      </c>
      <c r="E174" t="s">
        <v>0</v>
      </c>
    </row>
    <row r="175" spans="1:5">
      <c r="A175" t="s">
        <v>446</v>
      </c>
      <c r="B175">
        <v>4</v>
      </c>
      <c r="C175">
        <v>6</v>
      </c>
      <c r="D175">
        <v>0.16700000000000001</v>
      </c>
      <c r="E175" t="s">
        <v>0</v>
      </c>
    </row>
    <row r="176" spans="1:5">
      <c r="A176" t="s">
        <v>447</v>
      </c>
      <c r="B176">
        <v>5</v>
      </c>
      <c r="C176">
        <v>7</v>
      </c>
      <c r="D176">
        <v>0.152</v>
      </c>
      <c r="E176" t="s">
        <v>0</v>
      </c>
    </row>
    <row r="177" spans="1:5">
      <c r="A177" t="s">
        <v>448</v>
      </c>
      <c r="B177">
        <v>48867209</v>
      </c>
      <c r="C177">
        <v>120775174</v>
      </c>
      <c r="D177">
        <v>374.62799999999999</v>
      </c>
      <c r="E177" t="s">
        <v>3</v>
      </c>
    </row>
    <row r="178" spans="1:5">
      <c r="A178" t="s">
        <v>449</v>
      </c>
      <c r="B178">
        <v>50259833</v>
      </c>
      <c r="C178">
        <v>181951683</v>
      </c>
      <c r="D178">
        <v>551.84400000000005</v>
      </c>
      <c r="E178" t="s">
        <v>3</v>
      </c>
    </row>
    <row r="179" spans="1:5">
      <c r="A179" t="s">
        <v>127</v>
      </c>
      <c r="B179">
        <v>1048</v>
      </c>
      <c r="C179">
        <v>5446</v>
      </c>
      <c r="D179">
        <v>0.25</v>
      </c>
      <c r="E179" t="s">
        <v>0</v>
      </c>
    </row>
    <row r="180" spans="1:5">
      <c r="A180" t="s">
        <v>128</v>
      </c>
      <c r="B180">
        <v>2242</v>
      </c>
      <c r="C180">
        <v>12603</v>
      </c>
      <c r="D180">
        <v>0.33700000000000002</v>
      </c>
      <c r="E180" t="s">
        <v>0</v>
      </c>
    </row>
    <row r="181" spans="1:5">
      <c r="A181" t="s">
        <v>129</v>
      </c>
      <c r="B181">
        <v>156723</v>
      </c>
      <c r="C181">
        <v>1583980</v>
      </c>
      <c r="D181">
        <v>6.0030000000000001</v>
      </c>
      <c r="E181" t="s">
        <v>0</v>
      </c>
    </row>
    <row r="182" spans="1:5">
      <c r="A182" t="s">
        <v>130</v>
      </c>
      <c r="B182">
        <v>327675</v>
      </c>
      <c r="C182">
        <v>3390234</v>
      </c>
      <c r="D182">
        <v>12.377000000000001</v>
      </c>
      <c r="E182" t="s">
        <v>0</v>
      </c>
    </row>
    <row r="183" spans="1:5">
      <c r="A183" t="s">
        <v>450</v>
      </c>
      <c r="B183">
        <v>23061</v>
      </c>
      <c r="C183">
        <v>143130</v>
      </c>
      <c r="D183">
        <v>1.085</v>
      </c>
      <c r="E183" t="s">
        <v>0</v>
      </c>
    </row>
    <row r="184" spans="1:5">
      <c r="A184" t="s">
        <v>451</v>
      </c>
      <c r="B184">
        <v>1570340</v>
      </c>
      <c r="C184">
        <v>14308706</v>
      </c>
      <c r="D184">
        <v>41.500999999999998</v>
      </c>
      <c r="E184" t="s">
        <v>0</v>
      </c>
    </row>
    <row r="185" spans="1:5">
      <c r="A185" t="s">
        <v>452</v>
      </c>
      <c r="B185">
        <v>18521906</v>
      </c>
      <c r="C185">
        <v>100246377</v>
      </c>
      <c r="D185">
        <v>377.65499999999997</v>
      </c>
      <c r="E185" t="s">
        <v>3</v>
      </c>
    </row>
    <row r="186" spans="1:5">
      <c r="A186" t="s">
        <v>131</v>
      </c>
      <c r="B186">
        <v>91453</v>
      </c>
      <c r="C186">
        <v>228313</v>
      </c>
      <c r="D186">
        <v>1.534</v>
      </c>
      <c r="E186" t="s">
        <v>0</v>
      </c>
    </row>
    <row r="187" spans="1:5">
      <c r="A187" t="s">
        <v>132</v>
      </c>
      <c r="B187">
        <v>761633</v>
      </c>
      <c r="C187">
        <v>2012841</v>
      </c>
      <c r="D187">
        <v>10.006</v>
      </c>
      <c r="E187" t="s">
        <v>0</v>
      </c>
    </row>
    <row r="188" spans="1:5">
      <c r="A188" t="s">
        <v>133</v>
      </c>
      <c r="B188">
        <v>7552507</v>
      </c>
      <c r="C188">
        <v>17400361</v>
      </c>
      <c r="D188">
        <v>208.041</v>
      </c>
      <c r="E188" t="s">
        <v>3</v>
      </c>
    </row>
    <row r="189" spans="1:5">
      <c r="A189" t="s">
        <v>134</v>
      </c>
      <c r="B189">
        <v>20544</v>
      </c>
      <c r="C189">
        <v>29045</v>
      </c>
      <c r="D189">
        <v>0.84799999999999998</v>
      </c>
      <c r="E189" t="s">
        <v>0</v>
      </c>
    </row>
    <row r="190" spans="1:5">
      <c r="A190" t="s">
        <v>135</v>
      </c>
      <c r="B190">
        <v>7592</v>
      </c>
      <c r="C190">
        <v>9974</v>
      </c>
      <c r="D190">
        <v>0.55800000000000005</v>
      </c>
      <c r="E190" t="s">
        <v>0</v>
      </c>
    </row>
    <row r="191" spans="1:5">
      <c r="A191" t="s">
        <v>136</v>
      </c>
      <c r="B191">
        <v>1288478</v>
      </c>
      <c r="C191">
        <v>2489446</v>
      </c>
      <c r="D191">
        <v>21.004000000000001</v>
      </c>
      <c r="E191" t="s">
        <v>0</v>
      </c>
    </row>
    <row r="192" spans="1:5">
      <c r="A192" t="s">
        <v>137</v>
      </c>
      <c r="B192">
        <v>39620596</v>
      </c>
      <c r="C192">
        <v>73317959</v>
      </c>
      <c r="D192">
        <v>842.19200000000001</v>
      </c>
      <c r="E192" t="s">
        <v>3</v>
      </c>
    </row>
    <row r="193" spans="1:5">
      <c r="A193" t="s">
        <v>138</v>
      </c>
      <c r="B193">
        <v>296148</v>
      </c>
      <c r="C193">
        <v>568334</v>
      </c>
      <c r="D193">
        <v>5.5309999999999997</v>
      </c>
      <c r="E193" t="s">
        <v>0</v>
      </c>
    </row>
    <row r="194" spans="1:5">
      <c r="A194" t="s">
        <v>139</v>
      </c>
      <c r="B194">
        <v>20264</v>
      </c>
      <c r="C194">
        <v>56701</v>
      </c>
      <c r="D194">
        <v>0.59599999999999997</v>
      </c>
      <c r="E194" t="s">
        <v>0</v>
      </c>
    </row>
    <row r="195" spans="1:5">
      <c r="A195" t="s">
        <v>140</v>
      </c>
      <c r="B195">
        <v>31875</v>
      </c>
      <c r="C195">
        <v>88521</v>
      </c>
      <c r="D195">
        <v>0.749</v>
      </c>
      <c r="E195" t="s">
        <v>0</v>
      </c>
    </row>
    <row r="196" spans="1:5">
      <c r="A196" t="s">
        <v>141</v>
      </c>
      <c r="B196">
        <v>1128424</v>
      </c>
      <c r="C196">
        <v>4234041</v>
      </c>
      <c r="D196">
        <v>14.186</v>
      </c>
      <c r="E196" t="s">
        <v>0</v>
      </c>
    </row>
    <row r="197" spans="1:5">
      <c r="A197" t="s">
        <v>453</v>
      </c>
      <c r="B197">
        <v>2313863</v>
      </c>
      <c r="C197">
        <v>8550392</v>
      </c>
      <c r="D197">
        <v>29.006</v>
      </c>
      <c r="E197" t="s">
        <v>0</v>
      </c>
    </row>
    <row r="198" spans="1:5">
      <c r="A198" t="s">
        <v>454</v>
      </c>
      <c r="B198">
        <v>44281998</v>
      </c>
      <c r="C198">
        <v>204752161</v>
      </c>
      <c r="D198">
        <v>727.26199999999994</v>
      </c>
      <c r="E198" t="s">
        <v>3</v>
      </c>
    </row>
    <row r="199" spans="1:5">
      <c r="A199" t="s">
        <v>142</v>
      </c>
      <c r="B199">
        <v>1280</v>
      </c>
      <c r="C199">
        <v>3497</v>
      </c>
      <c r="D199">
        <v>0.23899999999999999</v>
      </c>
      <c r="E199" t="s">
        <v>0</v>
      </c>
    </row>
    <row r="200" spans="1:5">
      <c r="A200" t="s">
        <v>143</v>
      </c>
      <c r="B200">
        <v>51826</v>
      </c>
      <c r="C200">
        <v>200322</v>
      </c>
      <c r="D200">
        <v>1.1679999999999999</v>
      </c>
      <c r="E200" t="s">
        <v>0</v>
      </c>
    </row>
    <row r="201" spans="1:5">
      <c r="A201" t="s">
        <v>144</v>
      </c>
      <c r="B201">
        <v>765379</v>
      </c>
      <c r="C201">
        <v>3155026</v>
      </c>
      <c r="D201">
        <v>11.128</v>
      </c>
      <c r="E201" t="s">
        <v>0</v>
      </c>
    </row>
    <row r="202" spans="1:5">
      <c r="A202" t="s">
        <v>145</v>
      </c>
      <c r="B202">
        <v>12291552</v>
      </c>
      <c r="C202">
        <v>64110312</v>
      </c>
      <c r="D202">
        <v>196.82300000000001</v>
      </c>
      <c r="E202" t="s">
        <v>0</v>
      </c>
    </row>
    <row r="203" spans="1:5">
      <c r="A203" t="s">
        <v>146</v>
      </c>
      <c r="B203">
        <v>27926253</v>
      </c>
      <c r="C203">
        <v>122239978</v>
      </c>
      <c r="D203">
        <v>446.32600000000002</v>
      </c>
      <c r="E203" t="s">
        <v>3</v>
      </c>
    </row>
    <row r="204" spans="1:5">
      <c r="A204" t="s">
        <v>147</v>
      </c>
      <c r="B204">
        <v>30688244</v>
      </c>
      <c r="C204">
        <v>132985338</v>
      </c>
      <c r="D204">
        <v>453.69099999999997</v>
      </c>
      <c r="E204" t="s">
        <v>3</v>
      </c>
    </row>
    <row r="205" spans="1:5">
      <c r="A205" t="s">
        <v>148</v>
      </c>
      <c r="B205">
        <v>21960308</v>
      </c>
      <c r="C205">
        <v>114070470</v>
      </c>
      <c r="D205">
        <v>386.50299999999999</v>
      </c>
      <c r="E205" t="s">
        <v>0</v>
      </c>
    </row>
    <row r="206" spans="1:5">
      <c r="A206" t="s">
        <v>149</v>
      </c>
      <c r="B206">
        <v>27888293</v>
      </c>
      <c r="C206">
        <v>121288819</v>
      </c>
      <c r="D206">
        <v>451.73200000000003</v>
      </c>
      <c r="E206" t="s">
        <v>3</v>
      </c>
    </row>
    <row r="207" spans="1:5">
      <c r="A207" t="s">
        <v>455</v>
      </c>
      <c r="B207">
        <v>76</v>
      </c>
      <c r="C207">
        <v>156</v>
      </c>
      <c r="D207">
        <v>0.156</v>
      </c>
      <c r="E207" t="s">
        <v>0</v>
      </c>
    </row>
    <row r="208" spans="1:5">
      <c r="A208" t="s">
        <v>456</v>
      </c>
      <c r="B208">
        <v>104</v>
      </c>
      <c r="C208">
        <v>242</v>
      </c>
      <c r="D208">
        <v>0.157</v>
      </c>
      <c r="E208" t="s">
        <v>0</v>
      </c>
    </row>
    <row r="209" spans="1:5">
      <c r="A209" t="s">
        <v>457</v>
      </c>
      <c r="B209">
        <v>104</v>
      </c>
      <c r="C209">
        <v>242</v>
      </c>
      <c r="D209">
        <v>0.17299999999999999</v>
      </c>
      <c r="E209" t="s">
        <v>0</v>
      </c>
    </row>
    <row r="210" spans="1:5">
      <c r="A210" t="s">
        <v>458</v>
      </c>
      <c r="B210">
        <v>132</v>
      </c>
      <c r="C210">
        <v>328</v>
      </c>
      <c r="D210">
        <v>0.18099999999999999</v>
      </c>
      <c r="E210" t="s">
        <v>0</v>
      </c>
    </row>
    <row r="211" spans="1:5">
      <c r="A211" t="s">
        <v>459</v>
      </c>
      <c r="B211">
        <v>132</v>
      </c>
      <c r="C211">
        <v>328</v>
      </c>
      <c r="D211">
        <v>0.183</v>
      </c>
      <c r="E211" t="s">
        <v>0</v>
      </c>
    </row>
    <row r="212" spans="1:5">
      <c r="A212" t="s">
        <v>460</v>
      </c>
      <c r="B212">
        <v>146</v>
      </c>
      <c r="C212">
        <v>371</v>
      </c>
      <c r="D212">
        <v>0.19700000000000001</v>
      </c>
      <c r="E212" t="s">
        <v>0</v>
      </c>
    </row>
    <row r="213" spans="1:5">
      <c r="A213" t="s">
        <v>461</v>
      </c>
      <c r="B213">
        <v>160</v>
      </c>
      <c r="C213">
        <v>414</v>
      </c>
      <c r="D213">
        <v>0.192</v>
      </c>
      <c r="E213" t="s">
        <v>0</v>
      </c>
    </row>
  </sheetData>
  <conditionalFormatting sqref="E3:E213">
    <cfRule type="containsText" dxfId="897" priority="1" operator="containsText" text="normally">
      <formula>NOT(ISERROR(SEARCH("normally",E3)))</formula>
    </cfRule>
    <cfRule type="containsText" dxfId="896" priority="2" operator="containsText" text="normally">
      <formula>NOT(ISERROR(SEARCH("normally",E3)))</formula>
    </cfRule>
    <cfRule type="containsText" dxfId="895" priority="3" operator="containsText" text="incomplete">
      <formula>NOT(ISERROR(SEARCH("incomplete",E3)))</formula>
    </cfRule>
    <cfRule type="cellIs" dxfId="894" priority="4" operator="equal">
      <formula>"#incomplete"</formula>
    </cfRule>
    <cfRule type="cellIs" dxfId="893" priority="5" operator="equal">
      <formula>"#incomplete"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234"/>
  <sheetViews>
    <sheetView workbookViewId="0">
      <selection sqref="A1:L234"/>
    </sheetView>
  </sheetViews>
  <sheetFormatPr baseColWidth="10" defaultRowHeight="15" x14ac:dyDescent="0"/>
  <cols>
    <col min="1" max="1" width="22.83203125" bestFit="1" customWidth="1"/>
    <col min="2" max="2" width="14.33203125" bestFit="1" customWidth="1"/>
    <col min="3" max="3" width="8.6640625" bestFit="1" customWidth="1"/>
    <col min="4" max="4" width="8.6640625" customWidth="1"/>
    <col min="5" max="5" width="11.83203125" bestFit="1" customWidth="1"/>
    <col min="6" max="6" width="13.1640625" bestFit="1" customWidth="1"/>
    <col min="7" max="7" width="13.1640625" customWidth="1"/>
    <col min="8" max="8" width="12.1640625" bestFit="1" customWidth="1"/>
    <col min="9" max="9" width="8.33203125" bestFit="1" customWidth="1"/>
    <col min="10" max="10" width="7.83203125" bestFit="1" customWidth="1"/>
    <col min="11" max="11" width="10.5" bestFit="1" customWidth="1"/>
    <col min="12" max="12" width="3.83203125" bestFit="1" customWidth="1"/>
  </cols>
  <sheetData>
    <row r="1" spans="1:12" ht="16">
      <c r="A1" s="1" t="s">
        <v>8</v>
      </c>
      <c r="B1" s="25" t="s">
        <v>150</v>
      </c>
      <c r="C1" s="25"/>
      <c r="D1" s="7"/>
      <c r="E1" s="25" t="s">
        <v>9</v>
      </c>
      <c r="F1" s="25"/>
      <c r="G1" s="7"/>
      <c r="H1" s="25" t="s">
        <v>383</v>
      </c>
      <c r="I1" s="25"/>
      <c r="J1" s="26" t="s">
        <v>10</v>
      </c>
      <c r="K1" s="26"/>
    </row>
    <row r="3" spans="1:12" ht="16">
      <c r="A3" s="2" t="s">
        <v>151</v>
      </c>
      <c r="B3" s="3">
        <v>0.5</v>
      </c>
      <c r="C3" s="4">
        <v>0.01</v>
      </c>
      <c r="D3" s="4"/>
      <c r="E3" s="3">
        <v>7372</v>
      </c>
      <c r="F3" s="5">
        <v>7372</v>
      </c>
      <c r="G3" s="5"/>
      <c r="H3" s="3">
        <v>1.5116700000000001</v>
      </c>
      <c r="I3" s="5">
        <v>1.512</v>
      </c>
      <c r="J3" s="3">
        <v>40</v>
      </c>
      <c r="K3" s="5">
        <v>39</v>
      </c>
      <c r="L3" s="3" t="s">
        <v>12</v>
      </c>
    </row>
    <row r="4" spans="1:12" ht="16">
      <c r="A4" s="2" t="s">
        <v>152</v>
      </c>
      <c r="B4" s="3">
        <v>7.4</v>
      </c>
      <c r="C4" s="4">
        <v>0.98</v>
      </c>
      <c r="D4" s="4"/>
      <c r="E4" s="3">
        <v>836838</v>
      </c>
      <c r="F4" s="5">
        <v>836838</v>
      </c>
      <c r="G4" s="5"/>
      <c r="H4" s="3"/>
      <c r="I4" s="5">
        <v>1.5409999999999999</v>
      </c>
      <c r="J4" s="3"/>
      <c r="K4" s="5">
        <v>77</v>
      </c>
      <c r="L4" s="3" t="s">
        <v>12</v>
      </c>
    </row>
    <row r="5" spans="1:12" ht="16">
      <c r="A5" s="2" t="s">
        <v>153</v>
      </c>
      <c r="B5" s="3">
        <v>19.100000000000001</v>
      </c>
      <c r="C5" s="4">
        <v>2.21</v>
      </c>
      <c r="D5" s="4"/>
      <c r="E5" s="3">
        <v>1894376</v>
      </c>
      <c r="F5" s="5">
        <v>1894380</v>
      </c>
      <c r="G5" s="5"/>
      <c r="H5" s="3"/>
      <c r="I5" s="5">
        <v>1.542</v>
      </c>
      <c r="J5" s="3"/>
      <c r="K5" s="5">
        <v>84</v>
      </c>
      <c r="L5" s="3" t="s">
        <v>12</v>
      </c>
    </row>
    <row r="6" spans="1:12" ht="16">
      <c r="A6" s="2" t="s">
        <v>154</v>
      </c>
      <c r="B6" s="3">
        <v>28.3</v>
      </c>
      <c r="C6" s="4">
        <v>3.95</v>
      </c>
      <c r="D6" s="4"/>
      <c r="E6" s="3">
        <v>3370680</v>
      </c>
      <c r="F6" s="5">
        <v>3370680</v>
      </c>
      <c r="G6" s="5"/>
      <c r="H6" s="3"/>
      <c r="I6" s="5">
        <v>1.5429999999999999</v>
      </c>
      <c r="J6" s="3"/>
      <c r="K6" s="5">
        <v>90</v>
      </c>
      <c r="L6" s="3" t="s">
        <v>12</v>
      </c>
    </row>
    <row r="7" spans="1:12" ht="16">
      <c r="A7" s="2" t="s">
        <v>155</v>
      </c>
      <c r="B7" s="3">
        <v>52.3</v>
      </c>
      <c r="C7" s="4">
        <v>6.22</v>
      </c>
      <c r="D7" s="4"/>
      <c r="E7" s="3">
        <v>5271456</v>
      </c>
      <c r="F7" s="5">
        <v>5271460</v>
      </c>
      <c r="G7" s="5"/>
      <c r="H7" s="3"/>
      <c r="I7" s="5">
        <v>1.5429999999999999</v>
      </c>
      <c r="J7" s="3"/>
      <c r="K7" s="5">
        <v>95</v>
      </c>
      <c r="L7" s="3" t="s">
        <v>12</v>
      </c>
    </row>
    <row r="8" spans="1:12" ht="16">
      <c r="A8" s="2" t="s">
        <v>156</v>
      </c>
      <c r="B8" s="3">
        <v>64.8</v>
      </c>
      <c r="C8" s="4">
        <v>9</v>
      </c>
      <c r="D8" s="4"/>
      <c r="E8" s="3">
        <v>7609684</v>
      </c>
      <c r="F8" s="5">
        <v>7609680</v>
      </c>
      <c r="G8" s="5"/>
      <c r="H8" s="3"/>
      <c r="I8" s="5">
        <v>1.544</v>
      </c>
      <c r="J8" s="3"/>
      <c r="K8" s="5">
        <v>99</v>
      </c>
      <c r="L8" s="3" t="s">
        <v>12</v>
      </c>
    </row>
    <row r="9" spans="1:12" ht="16">
      <c r="A9" s="2" t="s">
        <v>157</v>
      </c>
      <c r="B9" s="3">
        <v>4.0999999999999996</v>
      </c>
      <c r="C9" s="4">
        <v>0.59</v>
      </c>
      <c r="D9" s="4"/>
      <c r="E9" s="3">
        <v>347039</v>
      </c>
      <c r="F9" s="5">
        <v>352666</v>
      </c>
      <c r="G9" s="5"/>
      <c r="H9" s="3"/>
      <c r="I9" s="5">
        <v>1.9970000000000001</v>
      </c>
      <c r="J9" s="3"/>
      <c r="K9" s="5">
        <v>2639</v>
      </c>
      <c r="L9" s="3" t="s">
        <v>12</v>
      </c>
    </row>
    <row r="10" spans="1:12" ht="16">
      <c r="A10" s="2" t="s">
        <v>158</v>
      </c>
      <c r="B10" s="3">
        <v>0.4</v>
      </c>
      <c r="C10" s="4">
        <v>0</v>
      </c>
      <c r="D10" s="4"/>
      <c r="E10" s="3">
        <v>1459</v>
      </c>
      <c r="F10" s="5">
        <v>1461</v>
      </c>
      <c r="G10" s="5"/>
      <c r="H10" s="3">
        <v>2.5394100000000002</v>
      </c>
      <c r="I10" s="5">
        <v>2.5350000000000001</v>
      </c>
      <c r="J10" s="3">
        <v>627</v>
      </c>
      <c r="K10" s="5">
        <v>630</v>
      </c>
      <c r="L10" s="3" t="s">
        <v>12</v>
      </c>
    </row>
    <row r="11" spans="1:12" ht="16">
      <c r="A11" s="2" t="s">
        <v>159</v>
      </c>
      <c r="B11" s="3">
        <v>1179.5999999999999</v>
      </c>
      <c r="C11" s="4">
        <v>401</v>
      </c>
      <c r="D11" s="4"/>
      <c r="E11" s="3">
        <v>75573925</v>
      </c>
      <c r="F11" s="5">
        <v>131777000</v>
      </c>
      <c r="G11" s="5"/>
      <c r="H11" s="3"/>
      <c r="I11" s="5">
        <v>2.9460000000000002</v>
      </c>
      <c r="J11" s="3"/>
      <c r="K11" s="5">
        <v>1465064</v>
      </c>
      <c r="L11" s="3" t="s">
        <v>12</v>
      </c>
    </row>
    <row r="12" spans="1:12" ht="16">
      <c r="A12" s="2" t="s">
        <v>160</v>
      </c>
      <c r="B12" s="3">
        <v>0.9</v>
      </c>
      <c r="C12" s="4">
        <v>0.08</v>
      </c>
      <c r="D12" s="4"/>
      <c r="E12" s="3">
        <v>29641</v>
      </c>
      <c r="F12" s="5">
        <v>29643</v>
      </c>
      <c r="G12" s="5"/>
      <c r="H12" s="3">
        <v>3.2898999999999998</v>
      </c>
      <c r="I12" s="5">
        <v>3.29</v>
      </c>
      <c r="J12" s="3">
        <v>12017</v>
      </c>
      <c r="K12" s="5">
        <v>12021</v>
      </c>
      <c r="L12" s="3" t="s">
        <v>12</v>
      </c>
    </row>
    <row r="13" spans="1:12" ht="16">
      <c r="A13" s="2" t="s">
        <v>161</v>
      </c>
      <c r="B13" s="3">
        <v>982.7</v>
      </c>
      <c r="C13" s="5">
        <v>546</v>
      </c>
      <c r="D13" s="5"/>
      <c r="E13" s="3">
        <v>28143673</v>
      </c>
      <c r="F13" s="5">
        <v>135049000</v>
      </c>
      <c r="G13" s="5"/>
      <c r="H13" s="3"/>
      <c r="I13" s="5">
        <v>4.4930000000000003</v>
      </c>
      <c r="J13" s="3"/>
      <c r="K13" s="5">
        <v>9999999</v>
      </c>
      <c r="L13" s="3" t="s">
        <v>23</v>
      </c>
    </row>
    <row r="14" spans="1:12" ht="16">
      <c r="A14" s="2" t="s">
        <v>162</v>
      </c>
      <c r="B14" s="3">
        <v>378.6</v>
      </c>
      <c r="C14" s="4">
        <v>86.9</v>
      </c>
      <c r="D14" s="4"/>
      <c r="E14" s="3">
        <v>18206917</v>
      </c>
      <c r="F14" s="5">
        <v>18206900</v>
      </c>
      <c r="G14" s="5"/>
      <c r="H14" s="3"/>
      <c r="I14" s="5">
        <v>4.7779999999999996</v>
      </c>
      <c r="J14" s="3"/>
      <c r="K14" s="5">
        <v>6295728</v>
      </c>
      <c r="L14" s="3" t="s">
        <v>12</v>
      </c>
    </row>
    <row r="15" spans="1:12" ht="16">
      <c r="A15" s="2" t="s">
        <v>163</v>
      </c>
      <c r="B15" s="3">
        <v>859.2</v>
      </c>
      <c r="C15" s="5">
        <v>417</v>
      </c>
      <c r="D15" s="5"/>
      <c r="E15" s="3">
        <v>28558175</v>
      </c>
      <c r="F15" s="5">
        <v>111858000</v>
      </c>
      <c r="G15" s="5"/>
      <c r="H15" s="3"/>
      <c r="I15" s="5">
        <v>5.1289999999999996</v>
      </c>
      <c r="J15" s="3"/>
      <c r="K15" s="5">
        <v>9999999</v>
      </c>
      <c r="L15" s="3" t="s">
        <v>23</v>
      </c>
    </row>
    <row r="16" spans="1:12" ht="16">
      <c r="A16" s="2" t="s">
        <v>164</v>
      </c>
      <c r="B16" s="6">
        <v>1054.5</v>
      </c>
      <c r="C16" s="5">
        <v>514</v>
      </c>
      <c r="D16" s="5"/>
      <c r="E16" s="3">
        <v>27858852</v>
      </c>
      <c r="F16" s="5">
        <v>111192000</v>
      </c>
      <c r="G16" s="5"/>
      <c r="H16" s="3"/>
      <c r="I16" s="5">
        <v>5.1260000000000003</v>
      </c>
      <c r="J16" s="3"/>
      <c r="K16" s="5">
        <v>9999999</v>
      </c>
      <c r="L16" s="3" t="s">
        <v>27</v>
      </c>
    </row>
    <row r="17" spans="1:12" ht="16">
      <c r="A17" s="2" t="s">
        <v>165</v>
      </c>
      <c r="B17" s="3">
        <v>1.1000000000000001</v>
      </c>
      <c r="C17" s="4">
        <v>0.09</v>
      </c>
      <c r="D17" s="4"/>
      <c r="E17" s="3">
        <v>39354</v>
      </c>
      <c r="F17" s="5">
        <v>39356</v>
      </c>
      <c r="G17" s="5"/>
      <c r="H17" s="3">
        <v>2.7554500000000002</v>
      </c>
      <c r="I17" s="5">
        <v>2.7549999999999999</v>
      </c>
      <c r="J17" s="3">
        <v>5722</v>
      </c>
      <c r="K17" s="5">
        <v>5585</v>
      </c>
      <c r="L17" s="3" t="s">
        <v>12</v>
      </c>
    </row>
    <row r="18" spans="1:12" ht="16">
      <c r="A18" s="2" t="s">
        <v>166</v>
      </c>
      <c r="B18" s="3">
        <v>1.3</v>
      </c>
      <c r="C18" s="4">
        <v>0.12</v>
      </c>
      <c r="D18" s="4"/>
      <c r="E18" s="3">
        <v>49443</v>
      </c>
      <c r="F18" s="5">
        <v>49445</v>
      </c>
      <c r="G18" s="5"/>
      <c r="H18" s="3">
        <v>2.9719099999999998</v>
      </c>
      <c r="I18" s="5">
        <v>2.972</v>
      </c>
      <c r="J18" s="3">
        <v>6554</v>
      </c>
      <c r="K18" s="5">
        <v>6307</v>
      </c>
      <c r="L18" s="3" t="s">
        <v>12</v>
      </c>
    </row>
    <row r="19" spans="1:12" ht="16">
      <c r="A19" s="2" t="s">
        <v>167</v>
      </c>
      <c r="B19" s="3">
        <v>38.799999999999997</v>
      </c>
      <c r="C19" s="4">
        <v>5.65</v>
      </c>
      <c r="D19" s="4"/>
      <c r="E19" s="3">
        <v>1711620</v>
      </c>
      <c r="F19" s="5">
        <v>1711620</v>
      </c>
      <c r="G19" s="5"/>
      <c r="H19" s="3"/>
      <c r="I19" s="5">
        <v>3.5489999999999999</v>
      </c>
      <c r="J19" s="3"/>
      <c r="K19" s="5">
        <v>207582</v>
      </c>
      <c r="L19" s="3" t="s">
        <v>12</v>
      </c>
    </row>
    <row r="20" spans="1:12" ht="16">
      <c r="A20" s="2" t="s">
        <v>168</v>
      </c>
      <c r="B20" s="3">
        <v>152.80000000000001</v>
      </c>
      <c r="C20" s="4">
        <v>23.1</v>
      </c>
      <c r="D20" s="4"/>
      <c r="E20" s="3">
        <v>6597245</v>
      </c>
      <c r="F20" s="5">
        <v>6597250</v>
      </c>
      <c r="G20" s="5"/>
      <c r="H20" s="3"/>
      <c r="I20" s="5">
        <v>3.8610000000000002</v>
      </c>
      <c r="J20" s="3"/>
      <c r="K20" s="5">
        <v>851760</v>
      </c>
      <c r="L20" s="3" t="s">
        <v>12</v>
      </c>
    </row>
    <row r="21" spans="1:12" ht="16">
      <c r="A21" s="2" t="s">
        <v>169</v>
      </c>
      <c r="B21" s="3">
        <v>821.1</v>
      </c>
      <c r="C21" s="4">
        <v>123</v>
      </c>
      <c r="D21" s="4"/>
      <c r="E21" s="3">
        <v>31999440</v>
      </c>
      <c r="F21" s="5">
        <v>31999400</v>
      </c>
      <c r="G21" s="5"/>
      <c r="H21" s="3"/>
      <c r="I21" s="5">
        <v>3.9140000000000001</v>
      </c>
      <c r="J21" s="3"/>
      <c r="K21" s="5">
        <v>3826060</v>
      </c>
      <c r="L21" s="3" t="s">
        <v>12</v>
      </c>
    </row>
    <row r="22" spans="1:12" ht="16">
      <c r="A22" s="2" t="s">
        <v>170</v>
      </c>
      <c r="B22" s="3">
        <v>1529.2</v>
      </c>
      <c r="C22" s="5">
        <v>481</v>
      </c>
      <c r="D22" s="5"/>
      <c r="E22" s="3">
        <v>37412761</v>
      </c>
      <c r="F22" s="5">
        <v>118855000</v>
      </c>
      <c r="G22" s="5"/>
      <c r="H22" s="3"/>
      <c r="I22" s="5">
        <v>4.3479999999999999</v>
      </c>
      <c r="J22" s="3"/>
      <c r="K22" s="5">
        <v>9999999</v>
      </c>
      <c r="L22" s="3" t="s">
        <v>23</v>
      </c>
    </row>
    <row r="23" spans="1:12" ht="16">
      <c r="A23" s="2" t="s">
        <v>171</v>
      </c>
      <c r="B23" s="3">
        <v>1802.5</v>
      </c>
      <c r="C23" s="5">
        <v>346</v>
      </c>
      <c r="D23" s="5"/>
      <c r="E23" s="3">
        <v>28881350</v>
      </c>
      <c r="F23" s="5">
        <v>97372200</v>
      </c>
      <c r="G23" s="5"/>
      <c r="H23" s="3"/>
      <c r="I23" s="5">
        <v>4.3520000000000003</v>
      </c>
      <c r="J23" s="3"/>
      <c r="K23" s="5">
        <v>9999999</v>
      </c>
      <c r="L23" s="3" t="s">
        <v>23</v>
      </c>
    </row>
    <row r="24" spans="1:12" ht="16">
      <c r="A24" s="2" t="s">
        <v>172</v>
      </c>
      <c r="B24" s="3">
        <v>0.4</v>
      </c>
      <c r="C24" s="4">
        <v>0</v>
      </c>
      <c r="D24" s="4"/>
      <c r="E24" s="3">
        <v>1506</v>
      </c>
      <c r="F24" s="5">
        <v>1485</v>
      </c>
      <c r="G24" s="5"/>
      <c r="H24" s="3">
        <v>1.79084</v>
      </c>
      <c r="I24" s="5">
        <v>1.788</v>
      </c>
      <c r="J24" s="3">
        <v>302</v>
      </c>
      <c r="K24" s="5">
        <v>240</v>
      </c>
      <c r="L24" s="3" t="s">
        <v>12</v>
      </c>
    </row>
    <row r="25" spans="1:12" ht="16">
      <c r="A25" s="2" t="s">
        <v>173</v>
      </c>
      <c r="B25" s="3">
        <v>0.4</v>
      </c>
      <c r="C25" s="4">
        <v>0</v>
      </c>
      <c r="D25" s="4"/>
      <c r="E25" s="3">
        <v>1146</v>
      </c>
      <c r="F25" s="5">
        <v>1125</v>
      </c>
      <c r="G25" s="5"/>
      <c r="H25" s="3">
        <v>1.8193699999999999</v>
      </c>
      <c r="I25" s="5">
        <v>1.8160000000000001</v>
      </c>
      <c r="J25" s="3">
        <v>291</v>
      </c>
      <c r="K25" s="5">
        <v>254</v>
      </c>
      <c r="L25" s="3" t="s">
        <v>12</v>
      </c>
    </row>
    <row r="26" spans="1:12" ht="16">
      <c r="A26" s="2" t="s">
        <v>174</v>
      </c>
      <c r="B26" s="3">
        <v>0.9</v>
      </c>
      <c r="C26" s="4">
        <v>7.0000000000000007E-2</v>
      </c>
      <c r="D26" s="4"/>
      <c r="E26" s="3">
        <v>32919</v>
      </c>
      <c r="F26" s="5">
        <v>29958</v>
      </c>
      <c r="G26" s="5"/>
      <c r="H26" s="3">
        <v>2.5839500000000002</v>
      </c>
      <c r="I26" s="5">
        <v>2.5609999999999999</v>
      </c>
      <c r="J26" s="3">
        <v>3534</v>
      </c>
      <c r="K26" s="5">
        <v>3762</v>
      </c>
      <c r="L26" s="3" t="s">
        <v>12</v>
      </c>
    </row>
    <row r="27" spans="1:12" ht="16">
      <c r="A27" s="2" t="s">
        <v>175</v>
      </c>
      <c r="B27" s="3">
        <v>2.7</v>
      </c>
      <c r="C27" s="4">
        <v>0.36</v>
      </c>
      <c r="D27" s="4"/>
      <c r="E27" s="3">
        <v>157003</v>
      </c>
      <c r="F27" s="5">
        <v>151290</v>
      </c>
      <c r="G27" s="5"/>
      <c r="H27" s="3"/>
      <c r="I27" s="5">
        <v>2.6139999999999999</v>
      </c>
      <c r="J27" s="3"/>
      <c r="K27" s="5">
        <v>24156</v>
      </c>
      <c r="L27" s="3" t="s">
        <v>12</v>
      </c>
    </row>
    <row r="28" spans="1:12" ht="16">
      <c r="A28" s="2" t="s">
        <v>176</v>
      </c>
      <c r="B28" s="3">
        <v>143.6</v>
      </c>
      <c r="C28" s="4">
        <v>19.3</v>
      </c>
      <c r="D28" s="4"/>
      <c r="E28" s="3">
        <v>7866401</v>
      </c>
      <c r="F28" s="5">
        <v>7238550</v>
      </c>
      <c r="G28" s="5"/>
      <c r="H28" s="3"/>
      <c r="I28" s="5">
        <v>3.4140000000000001</v>
      </c>
      <c r="J28" s="3"/>
      <c r="K28" s="5">
        <v>349824</v>
      </c>
      <c r="L28" s="3" t="s">
        <v>12</v>
      </c>
    </row>
    <row r="29" spans="1:12" ht="16">
      <c r="A29" s="2" t="s">
        <v>177</v>
      </c>
      <c r="B29" s="3">
        <v>228.7</v>
      </c>
      <c r="C29" s="4">
        <v>30</v>
      </c>
      <c r="D29" s="4"/>
      <c r="E29" s="3">
        <v>11845035</v>
      </c>
      <c r="F29" s="5">
        <v>11108000</v>
      </c>
      <c r="G29" s="5"/>
      <c r="H29" s="3"/>
      <c r="I29" s="5">
        <v>3.3929999999999998</v>
      </c>
      <c r="J29" s="3"/>
      <c r="K29" s="5">
        <v>1729048</v>
      </c>
      <c r="L29" s="3" t="s">
        <v>12</v>
      </c>
    </row>
    <row r="30" spans="1:12" ht="16">
      <c r="A30" s="2" t="s">
        <v>178</v>
      </c>
      <c r="B30" s="3">
        <v>540.79999999999995</v>
      </c>
      <c r="C30" s="4">
        <v>75.5</v>
      </c>
      <c r="D30" s="4"/>
      <c r="E30" s="3">
        <v>29047471</v>
      </c>
      <c r="F30" s="5">
        <v>27531700</v>
      </c>
      <c r="G30" s="5"/>
      <c r="H30" s="3"/>
      <c r="I30" s="5">
        <v>3.4529999999999998</v>
      </c>
      <c r="J30" s="3"/>
      <c r="K30" s="5">
        <v>1691697</v>
      </c>
      <c r="L30" s="3" t="s">
        <v>12</v>
      </c>
    </row>
    <row r="31" spans="1:12" ht="16">
      <c r="A31" s="2" t="s">
        <v>179</v>
      </c>
      <c r="B31" s="3">
        <v>1027.4000000000001</v>
      </c>
      <c r="C31" s="5">
        <v>441</v>
      </c>
      <c r="D31" s="5"/>
      <c r="E31" s="3">
        <v>30442698</v>
      </c>
      <c r="F31" s="5">
        <v>118391000</v>
      </c>
      <c r="G31" s="5"/>
      <c r="H31" s="3"/>
      <c r="I31" s="5">
        <v>4.101</v>
      </c>
      <c r="J31" s="3"/>
      <c r="K31" s="5">
        <v>1841293</v>
      </c>
      <c r="L31" s="3" t="s">
        <v>23</v>
      </c>
    </row>
    <row r="32" spans="1:12" ht="16">
      <c r="A32" s="2" t="s">
        <v>180</v>
      </c>
      <c r="B32" s="3">
        <v>0.5</v>
      </c>
      <c r="C32" s="4">
        <v>0.01</v>
      </c>
      <c r="D32" s="4"/>
      <c r="E32" s="3">
        <v>7057</v>
      </c>
      <c r="F32" s="5">
        <v>7059</v>
      </c>
      <c r="G32" s="5"/>
      <c r="H32" s="3">
        <v>2.6288800000000001</v>
      </c>
      <c r="I32" s="5">
        <v>2.6280000000000001</v>
      </c>
      <c r="J32" s="3">
        <v>4263</v>
      </c>
      <c r="K32" s="5">
        <v>4264</v>
      </c>
      <c r="L32" s="3" t="s">
        <v>12</v>
      </c>
    </row>
    <row r="33" spans="1:12" ht="16">
      <c r="A33" s="2" t="s">
        <v>181</v>
      </c>
      <c r="B33" s="3">
        <v>14</v>
      </c>
      <c r="C33" s="4">
        <v>2.09</v>
      </c>
      <c r="D33" s="4"/>
      <c r="E33" s="3">
        <v>695418</v>
      </c>
      <c r="F33" s="5">
        <v>695420</v>
      </c>
      <c r="G33" s="5"/>
      <c r="H33" s="3"/>
      <c r="I33" s="5">
        <v>3.012</v>
      </c>
      <c r="J33" s="3"/>
      <c r="K33" s="5">
        <v>487724</v>
      </c>
      <c r="L33" s="3" t="s">
        <v>12</v>
      </c>
    </row>
    <row r="34" spans="1:12" ht="16">
      <c r="A34" s="2" t="s">
        <v>182</v>
      </c>
      <c r="B34" s="3">
        <v>745.5</v>
      </c>
      <c r="C34" s="5">
        <v>252</v>
      </c>
      <c r="D34" s="5"/>
      <c r="E34" s="3">
        <v>23598882</v>
      </c>
      <c r="F34" s="5">
        <v>88987800</v>
      </c>
      <c r="G34" s="5"/>
      <c r="H34" s="3"/>
      <c r="I34" s="5">
        <v>3.4289999999999998</v>
      </c>
      <c r="J34" s="3"/>
      <c r="K34" s="5">
        <v>9999999</v>
      </c>
      <c r="L34" s="3" t="s">
        <v>23</v>
      </c>
    </row>
    <row r="35" spans="1:12" ht="16">
      <c r="A35" s="2" t="s">
        <v>183</v>
      </c>
      <c r="B35" s="3">
        <v>0.7</v>
      </c>
      <c r="C35" s="4">
        <v>0.03</v>
      </c>
      <c r="D35" s="4"/>
      <c r="E35" s="3">
        <v>12642</v>
      </c>
      <c r="F35" s="5">
        <v>11447</v>
      </c>
      <c r="G35" s="5"/>
      <c r="H35" s="3">
        <v>1.9015200000000001</v>
      </c>
      <c r="I35" s="5">
        <v>1.522</v>
      </c>
      <c r="J35" s="3">
        <v>109</v>
      </c>
      <c r="K35" s="5">
        <v>118</v>
      </c>
      <c r="L35" s="3" t="s">
        <v>12</v>
      </c>
    </row>
    <row r="36" spans="1:12" ht="16">
      <c r="A36" s="2" t="s">
        <v>184</v>
      </c>
      <c r="B36" s="3">
        <v>1.1000000000000001</v>
      </c>
      <c r="C36" s="4">
        <v>0.06</v>
      </c>
      <c r="D36" s="4"/>
      <c r="E36" s="3">
        <v>25685</v>
      </c>
      <c r="F36" s="5">
        <v>18005</v>
      </c>
      <c r="G36" s="5"/>
      <c r="H36" s="3">
        <v>2.8408799999999998</v>
      </c>
      <c r="I36" s="5">
        <v>2.0779999999999998</v>
      </c>
      <c r="J36" s="3">
        <v>2883</v>
      </c>
      <c r="K36" s="5">
        <v>2283</v>
      </c>
      <c r="L36" s="3" t="s">
        <v>12</v>
      </c>
    </row>
    <row r="37" spans="1:12" ht="16">
      <c r="A37" s="2" t="s">
        <v>185</v>
      </c>
      <c r="B37" s="3">
        <v>29.4</v>
      </c>
      <c r="C37" s="4">
        <v>2.42</v>
      </c>
      <c r="D37" s="4"/>
      <c r="E37" s="3">
        <v>1040953</v>
      </c>
      <c r="F37" s="5">
        <v>764375</v>
      </c>
      <c r="G37" s="5"/>
      <c r="H37" s="3"/>
      <c r="I37" s="5">
        <v>1.954</v>
      </c>
      <c r="J37" s="3"/>
      <c r="K37" s="5">
        <v>221</v>
      </c>
      <c r="L37" s="3" t="s">
        <v>12</v>
      </c>
    </row>
    <row r="38" spans="1:12" ht="16">
      <c r="A38" s="2" t="s">
        <v>186</v>
      </c>
      <c r="B38" s="3">
        <v>0.6</v>
      </c>
      <c r="C38" s="4">
        <v>0.22</v>
      </c>
      <c r="D38" s="4"/>
      <c r="E38" s="3">
        <v>3186</v>
      </c>
      <c r="F38" s="5">
        <v>96194</v>
      </c>
      <c r="G38" s="5"/>
      <c r="H38" s="3">
        <v>1.43283</v>
      </c>
      <c r="I38" s="5">
        <v>1.181</v>
      </c>
      <c r="J38" s="3">
        <v>40</v>
      </c>
      <c r="K38" s="5">
        <v>84</v>
      </c>
      <c r="L38" s="3" t="s">
        <v>12</v>
      </c>
    </row>
    <row r="39" spans="1:12" ht="16">
      <c r="A39" s="2" t="s">
        <v>187</v>
      </c>
      <c r="B39" s="6">
        <v>9.5</v>
      </c>
      <c r="C39" s="5">
        <v>33.200000000000003</v>
      </c>
      <c r="D39" s="5"/>
      <c r="E39" s="3">
        <v>96923</v>
      </c>
      <c r="F39" s="5">
        <v>9314730</v>
      </c>
      <c r="G39" s="5"/>
      <c r="H39" s="3">
        <v>1.97435</v>
      </c>
      <c r="I39" s="5">
        <v>1.1539999999999999</v>
      </c>
      <c r="J39" s="3">
        <v>88</v>
      </c>
      <c r="K39" s="5">
        <v>124</v>
      </c>
      <c r="L39" s="3" t="s">
        <v>12</v>
      </c>
    </row>
    <row r="40" spans="1:12" ht="16">
      <c r="A40" s="2" t="s">
        <v>188</v>
      </c>
      <c r="B40" s="3">
        <v>1.1000000000000001</v>
      </c>
      <c r="C40" s="4">
        <v>0.02</v>
      </c>
      <c r="D40" s="4"/>
      <c r="E40" s="3">
        <v>18928</v>
      </c>
      <c r="F40" s="5">
        <v>10146</v>
      </c>
      <c r="G40" s="5"/>
      <c r="H40" s="3">
        <v>1.8898999999999999</v>
      </c>
      <c r="I40" s="5">
        <v>1.1559999999999999</v>
      </c>
      <c r="J40" s="3">
        <v>2769</v>
      </c>
      <c r="K40" s="5">
        <v>2512</v>
      </c>
      <c r="L40" s="3" t="s">
        <v>12</v>
      </c>
    </row>
    <row r="41" spans="1:12" ht="16">
      <c r="A41" s="2" t="s">
        <v>189</v>
      </c>
      <c r="B41" s="3">
        <v>1.6</v>
      </c>
      <c r="C41" s="4">
        <v>0.05</v>
      </c>
      <c r="D41" s="4"/>
      <c r="E41" s="3">
        <v>29188</v>
      </c>
      <c r="F41" s="5">
        <v>18351</v>
      </c>
      <c r="G41" s="5"/>
      <c r="H41" s="3">
        <v>1.9922899999999999</v>
      </c>
      <c r="I41" s="5">
        <v>1.1890000000000001</v>
      </c>
      <c r="J41" s="3">
        <v>2511</v>
      </c>
      <c r="K41" s="5">
        <v>1858</v>
      </c>
      <c r="L41" s="3" t="s">
        <v>12</v>
      </c>
    </row>
    <row r="42" spans="1:12" ht="16">
      <c r="A42" s="2" t="s">
        <v>190</v>
      </c>
      <c r="B42" s="3">
        <v>43.2</v>
      </c>
      <c r="C42" s="4">
        <v>1.36</v>
      </c>
      <c r="D42" s="4"/>
      <c r="E42" s="3">
        <v>996627</v>
      </c>
      <c r="F42" s="5">
        <v>579541</v>
      </c>
      <c r="G42" s="5"/>
      <c r="H42" s="3"/>
      <c r="I42" s="5">
        <v>1.2150000000000001</v>
      </c>
      <c r="J42" s="3"/>
      <c r="K42" s="5">
        <v>10589</v>
      </c>
      <c r="L42" s="3" t="s">
        <v>12</v>
      </c>
    </row>
    <row r="43" spans="1:12" ht="16">
      <c r="A43" s="2" t="s">
        <v>191</v>
      </c>
      <c r="B43" s="3">
        <v>564.5</v>
      </c>
      <c r="C43" s="4">
        <v>16.899999999999999</v>
      </c>
      <c r="D43" s="4"/>
      <c r="E43" s="3">
        <v>12068447</v>
      </c>
      <c r="F43" s="5">
        <v>7355320</v>
      </c>
      <c r="G43" s="5"/>
      <c r="H43" s="3"/>
      <c r="I43" s="5">
        <v>1.206</v>
      </c>
      <c r="J43" s="3"/>
      <c r="K43" s="5">
        <v>35004</v>
      </c>
      <c r="L43" s="3" t="s">
        <v>12</v>
      </c>
    </row>
    <row r="44" spans="1:12" ht="16">
      <c r="A44" s="2" t="s">
        <v>192</v>
      </c>
      <c r="B44" s="3">
        <v>818.2</v>
      </c>
      <c r="C44" s="4">
        <v>24.8</v>
      </c>
      <c r="D44" s="4"/>
      <c r="E44" s="3">
        <v>17740267</v>
      </c>
      <c r="F44" s="5">
        <v>10841700</v>
      </c>
      <c r="G44" s="5"/>
      <c r="H44" s="3"/>
      <c r="I44" s="5">
        <v>1.206</v>
      </c>
      <c r="J44" s="3"/>
      <c r="K44" s="5">
        <v>46574</v>
      </c>
      <c r="L44" s="3" t="s">
        <v>12</v>
      </c>
    </row>
    <row r="45" spans="1:12" ht="16">
      <c r="A45" s="2" t="s">
        <v>193</v>
      </c>
      <c r="B45" s="3">
        <v>2192.6999999999998</v>
      </c>
      <c r="C45" s="4">
        <v>62.6</v>
      </c>
      <c r="D45" s="4"/>
      <c r="E45" s="3">
        <v>42728113</v>
      </c>
      <c r="F45" s="5">
        <v>26753600</v>
      </c>
      <c r="G45" s="5"/>
      <c r="H45" s="3"/>
      <c r="I45" s="5">
        <v>1.2010000000000001</v>
      </c>
      <c r="J45" s="3"/>
      <c r="K45" s="5">
        <v>60765</v>
      </c>
      <c r="L45" s="3" t="s">
        <v>12</v>
      </c>
    </row>
    <row r="46" spans="1:12" ht="16">
      <c r="A46" s="2" t="s">
        <v>194</v>
      </c>
      <c r="B46" s="6">
        <v>1.2</v>
      </c>
      <c r="C46" s="5">
        <v>1.3</v>
      </c>
      <c r="D46" s="5"/>
      <c r="E46" s="3">
        <v>11339</v>
      </c>
      <c r="F46" s="5">
        <v>335847</v>
      </c>
      <c r="G46" s="5"/>
      <c r="H46" s="3">
        <v>2.3607</v>
      </c>
      <c r="I46" s="5">
        <v>1.071</v>
      </c>
      <c r="J46" s="3">
        <v>1761</v>
      </c>
      <c r="K46" s="5">
        <v>46019</v>
      </c>
      <c r="L46" s="3" t="s">
        <v>12</v>
      </c>
    </row>
    <row r="47" spans="1:12" ht="16">
      <c r="A47" s="2" t="s">
        <v>195</v>
      </c>
      <c r="B47" s="6">
        <v>1.7</v>
      </c>
      <c r="C47" s="5">
        <v>2.27</v>
      </c>
      <c r="D47" s="5"/>
      <c r="E47" s="3">
        <v>15940</v>
      </c>
      <c r="F47" s="5">
        <v>531799</v>
      </c>
      <c r="G47" s="5"/>
      <c r="H47" s="3">
        <v>3.8210199999999999</v>
      </c>
      <c r="I47" s="5">
        <v>1.121</v>
      </c>
      <c r="J47" s="3">
        <v>2366</v>
      </c>
      <c r="K47" s="5">
        <v>48408</v>
      </c>
      <c r="L47" s="3" t="s">
        <v>12</v>
      </c>
    </row>
    <row r="48" spans="1:12" ht="16">
      <c r="A48" s="2" t="s">
        <v>196</v>
      </c>
      <c r="B48" s="6">
        <v>1.7</v>
      </c>
      <c r="C48" s="5">
        <v>2.44</v>
      </c>
      <c r="D48" s="5"/>
      <c r="E48" s="3">
        <v>18138</v>
      </c>
      <c r="F48" s="5">
        <v>593210</v>
      </c>
      <c r="G48" s="5"/>
      <c r="H48" s="3">
        <v>2.5105300000000002</v>
      </c>
      <c r="I48" s="5">
        <v>1.0640000000000001</v>
      </c>
      <c r="J48" s="3">
        <v>3546</v>
      </c>
      <c r="K48" s="5">
        <v>78506</v>
      </c>
      <c r="L48" s="3" t="s">
        <v>12</v>
      </c>
    </row>
    <row r="49" spans="1:12" ht="16">
      <c r="A49" s="2" t="s">
        <v>197</v>
      </c>
      <c r="B49" s="6">
        <v>5.0999999999999996</v>
      </c>
      <c r="C49" s="5">
        <v>9.18</v>
      </c>
      <c r="D49" s="5"/>
      <c r="E49" s="3">
        <v>60463</v>
      </c>
      <c r="F49" s="5">
        <v>2287950</v>
      </c>
      <c r="G49" s="5"/>
      <c r="H49" s="3">
        <v>2.5462799999999999</v>
      </c>
      <c r="I49" s="5">
        <v>1.0740000000000001</v>
      </c>
      <c r="J49" s="3">
        <v>4942</v>
      </c>
      <c r="K49" s="5">
        <v>109783</v>
      </c>
      <c r="L49" s="3" t="s">
        <v>12</v>
      </c>
    </row>
    <row r="50" spans="1:12" ht="16">
      <c r="A50" s="2" t="s">
        <v>198</v>
      </c>
      <c r="B50" s="6">
        <v>59.8</v>
      </c>
      <c r="C50" s="5">
        <v>168</v>
      </c>
      <c r="D50" s="5"/>
      <c r="E50" s="3">
        <v>698912</v>
      </c>
      <c r="F50" s="5">
        <v>34700300</v>
      </c>
      <c r="G50" s="5"/>
      <c r="H50" s="3"/>
      <c r="I50" s="5">
        <v>1.133</v>
      </c>
      <c r="J50" s="3"/>
      <c r="K50" s="5">
        <v>1717959</v>
      </c>
      <c r="L50" s="3" t="s">
        <v>12</v>
      </c>
    </row>
    <row r="51" spans="1:12" ht="16">
      <c r="A51" s="2" t="s">
        <v>199</v>
      </c>
      <c r="B51" s="6">
        <v>268</v>
      </c>
      <c r="C51" s="5">
        <v>237</v>
      </c>
      <c r="D51" s="5"/>
      <c r="E51" s="3">
        <v>3354295</v>
      </c>
      <c r="F51" s="5">
        <v>60197600</v>
      </c>
      <c r="G51" s="5"/>
      <c r="H51" s="3"/>
      <c r="I51" s="5">
        <v>1.0449999999999999</v>
      </c>
      <c r="J51" s="3"/>
      <c r="K51" s="5">
        <v>219019</v>
      </c>
      <c r="L51" s="3" t="s">
        <v>27</v>
      </c>
    </row>
    <row r="52" spans="1:12" ht="16">
      <c r="A52" s="2" t="s">
        <v>200</v>
      </c>
      <c r="B52" s="6">
        <v>1108.7</v>
      </c>
      <c r="C52" s="5">
        <v>252</v>
      </c>
      <c r="D52" s="5"/>
      <c r="E52" s="3">
        <v>11465015</v>
      </c>
      <c r="F52" s="5">
        <v>54735000</v>
      </c>
      <c r="G52" s="5"/>
      <c r="H52" s="3"/>
      <c r="I52" s="5">
        <v>1.0920000000000001</v>
      </c>
      <c r="J52" s="3"/>
      <c r="K52" s="5">
        <v>1854342</v>
      </c>
      <c r="L52" s="3" t="s">
        <v>27</v>
      </c>
    </row>
    <row r="53" spans="1:12" ht="16">
      <c r="A53" s="2" t="s">
        <v>201</v>
      </c>
      <c r="B53" s="3">
        <v>0.7</v>
      </c>
      <c r="C53" s="4">
        <v>0.01</v>
      </c>
      <c r="D53" s="4"/>
      <c r="E53" s="3">
        <v>14889</v>
      </c>
      <c r="F53" s="5">
        <v>5203</v>
      </c>
      <c r="G53" s="5"/>
      <c r="H53" s="3">
        <v>1.92055</v>
      </c>
      <c r="I53" s="5">
        <v>1.9450000000000001</v>
      </c>
      <c r="J53" s="3">
        <v>1770</v>
      </c>
      <c r="K53" s="5">
        <v>843</v>
      </c>
      <c r="L53" s="3" t="s">
        <v>12</v>
      </c>
    </row>
    <row r="54" spans="1:12" ht="16">
      <c r="A54" s="2" t="s">
        <v>202</v>
      </c>
      <c r="B54" s="3">
        <v>1</v>
      </c>
      <c r="C54" s="4">
        <v>0.02</v>
      </c>
      <c r="D54" s="4"/>
      <c r="E54" s="3">
        <v>33173</v>
      </c>
      <c r="F54" s="5">
        <v>7575</v>
      </c>
      <c r="G54" s="5"/>
      <c r="H54" s="3">
        <v>2.4674900000000002</v>
      </c>
      <c r="I54" s="5">
        <v>2.5379999999999998</v>
      </c>
      <c r="J54" s="3">
        <v>3702</v>
      </c>
      <c r="K54" s="5">
        <v>557</v>
      </c>
      <c r="L54" s="3" t="s">
        <v>12</v>
      </c>
    </row>
    <row r="55" spans="1:12" ht="16">
      <c r="A55" s="2" t="s">
        <v>203</v>
      </c>
      <c r="B55" s="3">
        <v>838.2</v>
      </c>
      <c r="C55" s="5">
        <v>185</v>
      </c>
      <c r="D55" s="5"/>
      <c r="E55" s="3">
        <v>23583477</v>
      </c>
      <c r="F55" s="5">
        <v>60233800</v>
      </c>
      <c r="G55" s="5"/>
      <c r="H55" s="3"/>
      <c r="I55" s="5">
        <v>2.2440000000000002</v>
      </c>
      <c r="J55" s="3"/>
      <c r="K55" s="5">
        <v>413</v>
      </c>
      <c r="L55" s="3" t="s">
        <v>23</v>
      </c>
    </row>
    <row r="56" spans="1:12" ht="16">
      <c r="A56" s="2" t="s">
        <v>204</v>
      </c>
      <c r="B56" s="3">
        <v>841.1</v>
      </c>
      <c r="C56" s="4">
        <v>33.4</v>
      </c>
      <c r="D56" s="4"/>
      <c r="E56" s="3">
        <v>21317183</v>
      </c>
      <c r="F56" s="5">
        <v>11178100</v>
      </c>
      <c r="G56" s="5"/>
      <c r="H56" s="3"/>
      <c r="I56" s="5">
        <v>2.6469999999999998</v>
      </c>
      <c r="J56" s="3"/>
      <c r="K56" s="5">
        <v>288766</v>
      </c>
      <c r="L56" s="3" t="s">
        <v>49</v>
      </c>
    </row>
    <row r="57" spans="1:12" ht="16">
      <c r="A57" s="2" t="s">
        <v>205</v>
      </c>
      <c r="B57" s="3">
        <v>507.7</v>
      </c>
      <c r="C57" s="5">
        <v>154</v>
      </c>
      <c r="D57" s="5"/>
      <c r="E57" s="3">
        <v>18601771</v>
      </c>
      <c r="F57" s="5">
        <v>55600500</v>
      </c>
      <c r="G57" s="5"/>
      <c r="H57" s="3"/>
      <c r="I57" s="5">
        <v>1.9950000000000001</v>
      </c>
      <c r="J57" s="3"/>
      <c r="K57" s="5">
        <v>304</v>
      </c>
      <c r="L57" s="3" t="s">
        <v>23</v>
      </c>
    </row>
    <row r="58" spans="1:12" ht="16">
      <c r="A58" s="2" t="s">
        <v>206</v>
      </c>
      <c r="B58" s="3">
        <v>0.7</v>
      </c>
      <c r="C58" s="4">
        <v>0.33</v>
      </c>
      <c r="D58" s="4"/>
      <c r="E58" s="3">
        <v>8543</v>
      </c>
      <c r="F58" s="5">
        <v>87461</v>
      </c>
      <c r="G58" s="5"/>
      <c r="H58" s="3">
        <v>1.8628100000000001</v>
      </c>
      <c r="I58" s="5">
        <v>1.1879999999999999</v>
      </c>
      <c r="J58" s="3">
        <v>1455</v>
      </c>
      <c r="K58" s="5">
        <v>25079</v>
      </c>
      <c r="L58" s="3" t="s">
        <v>12</v>
      </c>
    </row>
    <row r="59" spans="1:12" ht="16">
      <c r="A59" s="2" t="s">
        <v>207</v>
      </c>
      <c r="B59" s="3">
        <v>0.5</v>
      </c>
      <c r="C59" s="4">
        <v>0.08</v>
      </c>
      <c r="D59" s="4"/>
      <c r="E59" s="3">
        <v>2825</v>
      </c>
      <c r="F59" s="5">
        <v>23969</v>
      </c>
      <c r="G59" s="5"/>
      <c r="H59" s="3">
        <v>1.8669</v>
      </c>
      <c r="I59" s="5">
        <v>1.1859999999999999</v>
      </c>
      <c r="J59" s="3">
        <v>438</v>
      </c>
      <c r="K59" s="5">
        <v>8979</v>
      </c>
      <c r="L59" s="3" t="s">
        <v>12</v>
      </c>
    </row>
    <row r="60" spans="1:12" ht="16">
      <c r="A60" s="2" t="s">
        <v>208</v>
      </c>
      <c r="B60" s="6">
        <v>23.2</v>
      </c>
      <c r="C60" s="5">
        <v>111</v>
      </c>
      <c r="D60" s="5"/>
      <c r="E60" s="3">
        <v>416935</v>
      </c>
      <c r="F60" s="5">
        <v>18687700</v>
      </c>
      <c r="G60" s="5"/>
      <c r="H60" s="3"/>
      <c r="I60" s="5">
        <v>1.155</v>
      </c>
      <c r="J60" s="3"/>
      <c r="K60" s="5">
        <v>4519007</v>
      </c>
      <c r="L60" s="3" t="s">
        <v>12</v>
      </c>
    </row>
    <row r="61" spans="1:12" ht="16">
      <c r="A61" s="2" t="s">
        <v>209</v>
      </c>
      <c r="B61" s="6">
        <v>43.1</v>
      </c>
      <c r="C61" s="5">
        <v>408</v>
      </c>
      <c r="D61" s="5"/>
      <c r="E61" s="3">
        <v>888053</v>
      </c>
      <c r="F61" s="5">
        <v>59843400</v>
      </c>
      <c r="G61" s="5"/>
      <c r="H61" s="3"/>
      <c r="I61" s="5">
        <v>1.18</v>
      </c>
      <c r="J61" s="3"/>
      <c r="K61" s="5">
        <v>9999999</v>
      </c>
      <c r="L61" s="3" t="s">
        <v>27</v>
      </c>
    </row>
    <row r="62" spans="1:12" ht="16">
      <c r="A62" s="2" t="s">
        <v>210</v>
      </c>
      <c r="B62" s="3">
        <v>1802.5</v>
      </c>
      <c r="C62" s="5">
        <v>428</v>
      </c>
      <c r="D62" s="5"/>
      <c r="E62" s="3">
        <v>14082548</v>
      </c>
      <c r="F62" s="5">
        <v>50961400</v>
      </c>
      <c r="G62" s="5"/>
      <c r="H62" s="3"/>
      <c r="I62" s="5">
        <v>1.216</v>
      </c>
      <c r="J62" s="3"/>
      <c r="K62" s="5">
        <v>9999999</v>
      </c>
      <c r="L62" s="3" t="s">
        <v>23</v>
      </c>
    </row>
    <row r="63" spans="1:12" ht="16">
      <c r="A63" s="2" t="s">
        <v>211</v>
      </c>
      <c r="B63" s="3">
        <v>0.5</v>
      </c>
      <c r="C63" s="4">
        <v>0</v>
      </c>
      <c r="D63" s="4"/>
      <c r="E63" s="3">
        <v>1728</v>
      </c>
      <c r="F63" s="5">
        <v>1728</v>
      </c>
      <c r="G63" s="5"/>
      <c r="H63" s="3">
        <v>2.7592599999999998</v>
      </c>
      <c r="I63" s="5">
        <v>2.7589999999999999</v>
      </c>
      <c r="J63" s="3">
        <v>569</v>
      </c>
      <c r="K63" s="5">
        <v>452</v>
      </c>
      <c r="L63" s="3" t="s">
        <v>12</v>
      </c>
    </row>
    <row r="64" spans="1:12" ht="16">
      <c r="A64" s="2" t="s">
        <v>212</v>
      </c>
      <c r="B64" s="3">
        <v>4</v>
      </c>
      <c r="C64" s="4">
        <v>0.83</v>
      </c>
      <c r="D64" s="4"/>
      <c r="E64" s="3">
        <v>179200</v>
      </c>
      <c r="F64" s="5">
        <v>179200</v>
      </c>
      <c r="G64" s="5"/>
      <c r="H64" s="3"/>
      <c r="I64" s="5">
        <v>5.7859999999999996</v>
      </c>
      <c r="J64" s="3"/>
      <c r="K64" s="5">
        <v>18092</v>
      </c>
      <c r="L64" s="3" t="s">
        <v>12</v>
      </c>
    </row>
    <row r="65" spans="1:12" ht="16">
      <c r="A65" s="2" t="s">
        <v>213</v>
      </c>
      <c r="B65" s="3">
        <v>176.9</v>
      </c>
      <c r="C65" s="4">
        <v>45.1</v>
      </c>
      <c r="D65" s="4"/>
      <c r="E65" s="3">
        <v>7667712</v>
      </c>
      <c r="F65" s="5">
        <v>7667710</v>
      </c>
      <c r="G65" s="5"/>
      <c r="H65" s="3"/>
      <c r="I65" s="5">
        <v>7.2220000000000004</v>
      </c>
      <c r="J65" s="3"/>
      <c r="K65" s="5">
        <v>883189</v>
      </c>
      <c r="L65" s="3" t="s">
        <v>12</v>
      </c>
    </row>
    <row r="66" spans="1:12" ht="16">
      <c r="A66" s="2" t="s">
        <v>214</v>
      </c>
      <c r="B66" s="3">
        <v>1</v>
      </c>
      <c r="C66" s="4">
        <v>0.09</v>
      </c>
      <c r="D66" s="4"/>
      <c r="E66" s="3">
        <v>27630</v>
      </c>
      <c r="F66" s="5">
        <v>27632</v>
      </c>
      <c r="G66" s="5"/>
      <c r="H66" s="3">
        <v>5.9312300000000002</v>
      </c>
      <c r="I66" s="5">
        <v>5.93</v>
      </c>
      <c r="J66" s="3">
        <v>14810</v>
      </c>
      <c r="K66" s="5">
        <v>14811</v>
      </c>
      <c r="L66" s="3" t="s">
        <v>12</v>
      </c>
    </row>
    <row r="67" spans="1:12" ht="16">
      <c r="A67" s="2" t="s">
        <v>215</v>
      </c>
      <c r="B67" s="3">
        <v>324.7</v>
      </c>
      <c r="C67" s="4">
        <v>68.8</v>
      </c>
      <c r="D67" s="4"/>
      <c r="E67" s="3">
        <v>11428767</v>
      </c>
      <c r="F67" s="5">
        <v>11428800</v>
      </c>
      <c r="G67" s="5"/>
      <c r="H67" s="3"/>
      <c r="I67" s="5">
        <v>8.1620000000000008</v>
      </c>
      <c r="J67" s="3"/>
      <c r="K67" s="5">
        <v>7923957</v>
      </c>
      <c r="L67" s="3" t="s">
        <v>12</v>
      </c>
    </row>
    <row r="68" spans="1:12" ht="16">
      <c r="A68" s="2" t="s">
        <v>216</v>
      </c>
      <c r="B68" s="3">
        <v>1.7</v>
      </c>
      <c r="C68" s="4">
        <v>0.25</v>
      </c>
      <c r="D68" s="4"/>
      <c r="E68" s="3">
        <v>52496</v>
      </c>
      <c r="F68" s="5">
        <v>52498</v>
      </c>
      <c r="G68" s="5"/>
      <c r="H68" s="3">
        <v>8.8876899999999992</v>
      </c>
      <c r="I68" s="5">
        <v>8.8859999999999992</v>
      </c>
      <c r="J68" s="3">
        <v>31046</v>
      </c>
      <c r="K68" s="5">
        <v>31047</v>
      </c>
      <c r="L68" s="3" t="s">
        <v>12</v>
      </c>
    </row>
    <row r="69" spans="1:12" ht="16">
      <c r="A69" s="2" t="s">
        <v>217</v>
      </c>
      <c r="B69" s="6">
        <v>1.1000000000000001</v>
      </c>
      <c r="C69" s="5">
        <v>1.24</v>
      </c>
      <c r="D69" s="5"/>
      <c r="E69" s="3">
        <v>8993</v>
      </c>
      <c r="F69" s="5">
        <v>345881</v>
      </c>
      <c r="G69" s="5"/>
      <c r="H69" s="3">
        <v>2.6409400000000001</v>
      </c>
      <c r="I69" s="5">
        <v>1.288</v>
      </c>
      <c r="J69" s="3">
        <v>73</v>
      </c>
      <c r="K69" s="5">
        <v>166</v>
      </c>
      <c r="L69" s="3" t="s">
        <v>12</v>
      </c>
    </row>
    <row r="70" spans="1:12" ht="16">
      <c r="A70" s="2" t="s">
        <v>218</v>
      </c>
      <c r="B70" s="6">
        <v>1.3</v>
      </c>
      <c r="C70" s="5">
        <v>1.71</v>
      </c>
      <c r="D70" s="5"/>
      <c r="E70" s="3">
        <v>10061</v>
      </c>
      <c r="F70" s="5">
        <v>436043</v>
      </c>
      <c r="G70" s="5"/>
      <c r="H70" s="3">
        <v>2.65212</v>
      </c>
      <c r="I70" s="5">
        <v>1.296</v>
      </c>
      <c r="J70" s="3">
        <v>73</v>
      </c>
      <c r="K70" s="5">
        <v>166</v>
      </c>
      <c r="L70" s="3" t="s">
        <v>12</v>
      </c>
    </row>
    <row r="71" spans="1:12" ht="16">
      <c r="A71" s="2" t="s">
        <v>219</v>
      </c>
      <c r="B71" s="6">
        <v>96.8</v>
      </c>
      <c r="C71" s="5">
        <v>239</v>
      </c>
      <c r="D71" s="5"/>
      <c r="E71" s="3">
        <v>751930</v>
      </c>
      <c r="F71" s="5">
        <v>50913600</v>
      </c>
      <c r="G71" s="5"/>
      <c r="H71" s="3"/>
      <c r="I71" s="5">
        <v>1.286</v>
      </c>
      <c r="J71" s="3"/>
      <c r="K71" s="5">
        <v>266</v>
      </c>
      <c r="L71" s="3" t="s">
        <v>12</v>
      </c>
    </row>
    <row r="72" spans="1:12" ht="16">
      <c r="A72" s="2" t="s">
        <v>220</v>
      </c>
      <c r="B72" s="6">
        <v>328.7</v>
      </c>
      <c r="C72" s="5">
        <v>331</v>
      </c>
      <c r="D72" s="5"/>
      <c r="E72" s="3">
        <v>2001372</v>
      </c>
      <c r="F72" s="5">
        <v>65715200</v>
      </c>
      <c r="G72" s="5"/>
      <c r="H72" s="3"/>
      <c r="I72" s="5">
        <v>1.256</v>
      </c>
      <c r="J72" s="3"/>
      <c r="K72" s="5">
        <v>356</v>
      </c>
      <c r="L72" s="3" t="s">
        <v>27</v>
      </c>
    </row>
    <row r="73" spans="1:12" ht="16">
      <c r="A73" s="2" t="s">
        <v>221</v>
      </c>
      <c r="B73" s="3">
        <v>1.1000000000000001</v>
      </c>
      <c r="C73" s="4">
        <v>0.01</v>
      </c>
      <c r="D73" s="4"/>
      <c r="E73" s="3">
        <v>1724</v>
      </c>
      <c r="F73" s="5">
        <v>2378</v>
      </c>
      <c r="G73" s="5"/>
      <c r="H73" s="3">
        <v>1.91473</v>
      </c>
      <c r="I73" s="5">
        <v>0.82630000000000003</v>
      </c>
      <c r="J73" s="3">
        <v>68</v>
      </c>
      <c r="K73" s="5">
        <v>158</v>
      </c>
      <c r="L73" s="3" t="s">
        <v>12</v>
      </c>
    </row>
    <row r="74" spans="1:12" ht="16">
      <c r="A74" s="2" t="s">
        <v>222</v>
      </c>
      <c r="B74" s="3">
        <v>23</v>
      </c>
      <c r="C74" s="4">
        <v>0.18</v>
      </c>
      <c r="D74" s="4"/>
      <c r="E74" s="3">
        <v>55887</v>
      </c>
      <c r="F74" s="5">
        <v>50160</v>
      </c>
      <c r="G74" s="5"/>
      <c r="H74" s="3">
        <v>2.4025400000000001</v>
      </c>
      <c r="I74" s="5">
        <v>0.74029999999999996</v>
      </c>
      <c r="J74" s="3">
        <v>129</v>
      </c>
      <c r="K74" s="5">
        <v>305</v>
      </c>
      <c r="L74" s="3" t="s">
        <v>12</v>
      </c>
    </row>
    <row r="75" spans="1:12" ht="16">
      <c r="A75" s="2" t="s">
        <v>223</v>
      </c>
      <c r="B75" s="3">
        <v>3601.8</v>
      </c>
      <c r="C75" s="5">
        <v>388</v>
      </c>
      <c r="D75" s="5"/>
      <c r="E75" s="3">
        <v>5683833</v>
      </c>
      <c r="F75" s="5">
        <v>65643400</v>
      </c>
      <c r="G75" s="5"/>
      <c r="H75" s="3"/>
      <c r="I75" s="5">
        <v>1.171</v>
      </c>
      <c r="J75" s="3"/>
      <c r="K75" s="5">
        <v>183491</v>
      </c>
      <c r="L75" s="3" t="s">
        <v>23</v>
      </c>
    </row>
    <row r="76" spans="1:12" ht="16">
      <c r="A76" s="2" t="s">
        <v>224</v>
      </c>
      <c r="B76" s="3">
        <v>23.6</v>
      </c>
      <c r="C76" s="4">
        <v>7.0000000000000007E-2</v>
      </c>
      <c r="D76" s="4"/>
      <c r="E76" s="3">
        <v>24330</v>
      </c>
      <c r="F76" s="5">
        <v>18078</v>
      </c>
      <c r="G76" s="5"/>
      <c r="H76" s="3">
        <v>2.3106900000000001</v>
      </c>
      <c r="I76" s="5">
        <v>0.83740000000000003</v>
      </c>
      <c r="J76" s="3">
        <v>96</v>
      </c>
      <c r="K76" s="5">
        <v>221</v>
      </c>
      <c r="L76" s="3" t="s">
        <v>12</v>
      </c>
    </row>
    <row r="77" spans="1:12" ht="16">
      <c r="A77" s="2" t="s">
        <v>225</v>
      </c>
      <c r="B77" s="3">
        <v>3601.8</v>
      </c>
      <c r="C77" s="4">
        <v>31.6</v>
      </c>
      <c r="D77" s="4"/>
      <c r="E77" s="3">
        <v>3371219</v>
      </c>
      <c r="F77" s="5">
        <v>5926150</v>
      </c>
      <c r="G77" s="5"/>
      <c r="H77" s="3"/>
      <c r="I77" s="5">
        <v>0.67920000000000003</v>
      </c>
      <c r="J77" s="3"/>
      <c r="K77" s="5">
        <v>581</v>
      </c>
      <c r="L77" s="3" t="s">
        <v>49</v>
      </c>
    </row>
    <row r="78" spans="1:12" ht="16">
      <c r="A78" s="2" t="s">
        <v>226</v>
      </c>
      <c r="B78" s="3">
        <v>3601.9</v>
      </c>
      <c r="C78" s="5">
        <v>312</v>
      </c>
      <c r="D78" s="5"/>
      <c r="E78" s="3">
        <v>3076225</v>
      </c>
      <c r="F78" s="5">
        <v>44973700</v>
      </c>
      <c r="G78" s="5"/>
      <c r="H78" s="3"/>
      <c r="I78" s="5">
        <v>1.1279999999999999</v>
      </c>
      <c r="J78" s="3"/>
      <c r="K78" s="5">
        <v>670164</v>
      </c>
      <c r="L78" s="3" t="s">
        <v>23</v>
      </c>
    </row>
    <row r="79" spans="1:12" ht="16">
      <c r="A79" s="2" t="s">
        <v>227</v>
      </c>
      <c r="B79" s="3">
        <v>641.4</v>
      </c>
      <c r="C79" s="4">
        <v>0.72</v>
      </c>
      <c r="D79" s="4"/>
      <c r="E79" s="3">
        <v>399598</v>
      </c>
      <c r="F79" s="5">
        <v>126938</v>
      </c>
      <c r="G79" s="5"/>
      <c r="H79" s="3"/>
      <c r="I79" s="5">
        <v>0.86240000000000006</v>
      </c>
      <c r="J79" s="3"/>
      <c r="K79" s="5">
        <v>285</v>
      </c>
      <c r="L79" s="3" t="s">
        <v>12</v>
      </c>
    </row>
    <row r="80" spans="1:12" ht="16">
      <c r="A80" s="2" t="s">
        <v>228</v>
      </c>
      <c r="B80" s="3">
        <v>0.4</v>
      </c>
      <c r="C80" s="4">
        <v>0</v>
      </c>
      <c r="D80" s="4"/>
      <c r="E80" s="3">
        <v>634</v>
      </c>
      <c r="F80" s="5">
        <v>636</v>
      </c>
      <c r="G80" s="5"/>
      <c r="H80" s="3">
        <v>2.2003200000000001</v>
      </c>
      <c r="I80" s="5">
        <v>2.1909999999999998</v>
      </c>
      <c r="J80" s="3">
        <v>195</v>
      </c>
      <c r="K80" s="5">
        <v>157</v>
      </c>
      <c r="L80" s="3" t="s">
        <v>12</v>
      </c>
    </row>
    <row r="81" spans="1:12" ht="16">
      <c r="A81" s="2" t="s">
        <v>229</v>
      </c>
      <c r="B81" s="3">
        <v>0.8</v>
      </c>
      <c r="C81" s="4">
        <v>0.06</v>
      </c>
      <c r="D81" s="4"/>
      <c r="E81" s="3">
        <v>21733</v>
      </c>
      <c r="F81" s="5">
        <v>21735</v>
      </c>
      <c r="G81" s="5"/>
      <c r="H81" s="3">
        <v>3.11002</v>
      </c>
      <c r="I81" s="5">
        <v>3.109</v>
      </c>
      <c r="J81" s="3">
        <v>3247</v>
      </c>
      <c r="K81" s="5">
        <v>3035</v>
      </c>
      <c r="L81" s="3" t="s">
        <v>12</v>
      </c>
    </row>
    <row r="82" spans="1:12" ht="16">
      <c r="A82" s="2" t="s">
        <v>230</v>
      </c>
      <c r="B82" s="3">
        <v>67.900000000000006</v>
      </c>
      <c r="C82" s="4">
        <v>11.5</v>
      </c>
      <c r="D82" s="4"/>
      <c r="E82" s="3">
        <v>2896705</v>
      </c>
      <c r="F82" s="5">
        <v>2896710</v>
      </c>
      <c r="G82" s="5"/>
      <c r="H82" s="3"/>
      <c r="I82" s="5">
        <v>4.2389999999999999</v>
      </c>
      <c r="J82" s="3"/>
      <c r="K82" s="5">
        <v>141602</v>
      </c>
      <c r="L82" s="3" t="s">
        <v>12</v>
      </c>
    </row>
    <row r="83" spans="1:12" ht="16">
      <c r="A83" s="2" t="s">
        <v>231</v>
      </c>
      <c r="B83" s="3">
        <v>32.1</v>
      </c>
      <c r="C83" s="4">
        <v>4.3</v>
      </c>
      <c r="D83" s="4"/>
      <c r="E83" s="3">
        <v>1272254</v>
      </c>
      <c r="F83" s="5">
        <v>1272260</v>
      </c>
      <c r="G83" s="5"/>
      <c r="H83" s="3"/>
      <c r="I83" s="5">
        <v>3.6230000000000002</v>
      </c>
      <c r="J83" s="3"/>
      <c r="K83" s="5">
        <v>28932</v>
      </c>
      <c r="L83" s="3" t="s">
        <v>12</v>
      </c>
    </row>
    <row r="84" spans="1:12" ht="16">
      <c r="A84" s="2" t="s">
        <v>232</v>
      </c>
      <c r="B84" s="3">
        <v>1249.7</v>
      </c>
      <c r="C84" s="4">
        <v>493</v>
      </c>
      <c r="D84" s="4"/>
      <c r="E84" s="3">
        <v>31077246</v>
      </c>
      <c r="F84" s="5">
        <v>101028000</v>
      </c>
      <c r="G84" s="5"/>
      <c r="H84" s="3"/>
      <c r="I84" s="5">
        <v>4.7300000000000004</v>
      </c>
      <c r="J84" s="3"/>
      <c r="K84" s="5">
        <v>951946</v>
      </c>
      <c r="L84" s="3" t="s">
        <v>49</v>
      </c>
    </row>
    <row r="85" spans="1:12" ht="16">
      <c r="A85" s="2" t="s">
        <v>233</v>
      </c>
      <c r="B85" s="3">
        <v>226.5</v>
      </c>
      <c r="C85" s="4">
        <v>33</v>
      </c>
      <c r="D85" s="4"/>
      <c r="E85" s="3">
        <v>8321728</v>
      </c>
      <c r="F85" s="5">
        <v>8321730</v>
      </c>
      <c r="G85" s="5"/>
      <c r="H85" s="3"/>
      <c r="I85" s="5">
        <v>4.0199999999999996</v>
      </c>
      <c r="J85" s="3"/>
      <c r="K85" s="5">
        <v>105361</v>
      </c>
      <c r="L85" s="3" t="s">
        <v>12</v>
      </c>
    </row>
    <row r="86" spans="1:12" ht="16">
      <c r="A86" s="2" t="s">
        <v>234</v>
      </c>
      <c r="B86" s="3">
        <v>1105.5999999999999</v>
      </c>
      <c r="C86" s="5">
        <v>607</v>
      </c>
      <c r="D86" s="5"/>
      <c r="E86" s="3">
        <v>28113001</v>
      </c>
      <c r="F86" s="5">
        <v>116431000</v>
      </c>
      <c r="G86" s="5"/>
      <c r="H86" s="3"/>
      <c r="I86" s="5">
        <v>4.9039999999999999</v>
      </c>
      <c r="J86" s="3"/>
      <c r="K86" s="5">
        <v>2031495</v>
      </c>
      <c r="L86" s="3" t="s">
        <v>23</v>
      </c>
    </row>
    <row r="87" spans="1:12" ht="16">
      <c r="A87" s="2" t="s">
        <v>235</v>
      </c>
      <c r="B87" s="3">
        <v>0.5</v>
      </c>
      <c r="C87" s="4">
        <v>0.01</v>
      </c>
      <c r="D87" s="4"/>
      <c r="E87" s="3">
        <v>5094</v>
      </c>
      <c r="F87" s="5">
        <v>5096</v>
      </c>
      <c r="G87" s="5"/>
      <c r="H87" s="3">
        <v>1.04064</v>
      </c>
      <c r="I87" s="5">
        <v>1.04</v>
      </c>
      <c r="J87" s="3">
        <v>82</v>
      </c>
      <c r="K87" s="5">
        <v>85</v>
      </c>
      <c r="L87" s="3" t="s">
        <v>12</v>
      </c>
    </row>
    <row r="88" spans="1:12" ht="16">
      <c r="A88" s="2" t="s">
        <v>236</v>
      </c>
      <c r="B88" s="3">
        <v>0.7</v>
      </c>
      <c r="C88" s="4">
        <v>0.03</v>
      </c>
      <c r="D88" s="4"/>
      <c r="E88" s="3">
        <v>18207</v>
      </c>
      <c r="F88" s="5">
        <v>18209</v>
      </c>
      <c r="G88" s="5"/>
      <c r="H88" s="3">
        <v>1.8239700000000001</v>
      </c>
      <c r="I88" s="5">
        <v>1.8240000000000001</v>
      </c>
      <c r="J88" s="3">
        <v>31</v>
      </c>
      <c r="K88" s="5">
        <v>34</v>
      </c>
      <c r="L88" s="3" t="s">
        <v>12</v>
      </c>
    </row>
    <row r="89" spans="1:12" ht="16">
      <c r="A89" s="2" t="s">
        <v>237</v>
      </c>
      <c r="B89" s="3">
        <v>13.2</v>
      </c>
      <c r="C89" s="4">
        <v>1.1200000000000001</v>
      </c>
      <c r="D89" s="4"/>
      <c r="E89" s="3">
        <v>760789</v>
      </c>
      <c r="F89" s="5">
        <v>760791</v>
      </c>
      <c r="G89" s="5"/>
      <c r="H89" s="3"/>
      <c r="I89" s="5">
        <v>1.0069999999999999</v>
      </c>
      <c r="J89" s="3"/>
      <c r="K89" s="5">
        <v>260</v>
      </c>
      <c r="L89" s="3" t="s">
        <v>12</v>
      </c>
    </row>
    <row r="90" spans="1:12" ht="16">
      <c r="A90" s="2" t="s">
        <v>238</v>
      </c>
      <c r="B90" s="3">
        <v>363.8</v>
      </c>
      <c r="C90" s="4">
        <v>44.1</v>
      </c>
      <c r="D90" s="4"/>
      <c r="E90" s="3">
        <v>17443219</v>
      </c>
      <c r="F90" s="5">
        <v>17443200</v>
      </c>
      <c r="G90" s="5"/>
      <c r="H90" s="3"/>
      <c r="I90" s="5">
        <v>2.08</v>
      </c>
      <c r="J90" s="3"/>
      <c r="K90" s="5">
        <v>64</v>
      </c>
      <c r="L90" s="3" t="s">
        <v>12</v>
      </c>
    </row>
    <row r="91" spans="1:12" ht="16">
      <c r="A91" s="2" t="s">
        <v>239</v>
      </c>
      <c r="B91" s="6">
        <v>561.79999999999995</v>
      </c>
      <c r="C91" s="5">
        <v>288</v>
      </c>
      <c r="D91" s="5"/>
      <c r="E91" s="3">
        <v>20311538</v>
      </c>
      <c r="F91" s="5">
        <v>103291000</v>
      </c>
      <c r="G91" s="5"/>
      <c r="H91" s="3"/>
      <c r="I91" s="5">
        <v>2.105</v>
      </c>
      <c r="J91" s="3"/>
      <c r="K91" s="5">
        <v>74</v>
      </c>
      <c r="L91" s="3" t="s">
        <v>27</v>
      </c>
    </row>
    <row r="92" spans="1:12" ht="16">
      <c r="A92" s="2" t="s">
        <v>240</v>
      </c>
      <c r="B92" s="3">
        <v>0.5</v>
      </c>
      <c r="C92" s="4">
        <v>0.16</v>
      </c>
      <c r="D92" s="4"/>
      <c r="E92" s="3">
        <v>2689</v>
      </c>
      <c r="F92" s="5">
        <v>53171</v>
      </c>
      <c r="G92" s="5"/>
      <c r="H92" s="3">
        <v>1.3265199999999999</v>
      </c>
      <c r="I92" s="5">
        <v>1.234</v>
      </c>
      <c r="J92" s="3">
        <v>212</v>
      </c>
      <c r="K92" s="5">
        <v>4545</v>
      </c>
      <c r="L92" s="3" t="s">
        <v>12</v>
      </c>
    </row>
    <row r="93" spans="1:12" ht="16">
      <c r="A93" s="2" t="s">
        <v>241</v>
      </c>
      <c r="B93" s="3">
        <v>1.1000000000000001</v>
      </c>
      <c r="C93" s="4">
        <v>0.89</v>
      </c>
      <c r="D93" s="4"/>
      <c r="E93" s="3">
        <v>16689</v>
      </c>
      <c r="F93" s="5">
        <v>324971</v>
      </c>
      <c r="G93" s="5"/>
      <c r="H93" s="3">
        <v>1.30427</v>
      </c>
      <c r="I93" s="5">
        <v>1.2190000000000001</v>
      </c>
      <c r="J93" s="3">
        <v>1162</v>
      </c>
      <c r="K93" s="5">
        <v>29995</v>
      </c>
      <c r="L93" s="3" t="s">
        <v>12</v>
      </c>
    </row>
    <row r="94" spans="1:12" ht="16">
      <c r="A94" s="2" t="s">
        <v>242</v>
      </c>
      <c r="B94" s="3">
        <v>0.5</v>
      </c>
      <c r="C94" s="4">
        <v>0.02</v>
      </c>
      <c r="D94" s="4"/>
      <c r="E94" s="3">
        <v>6561</v>
      </c>
      <c r="F94" s="5">
        <v>6563</v>
      </c>
      <c r="G94" s="5"/>
      <c r="H94" s="3">
        <v>2.9995400000000001</v>
      </c>
      <c r="I94" s="5">
        <v>2.9969999999999999</v>
      </c>
      <c r="J94" s="3">
        <v>4376</v>
      </c>
      <c r="K94" s="5">
        <v>6567</v>
      </c>
      <c r="L94" s="3" t="s">
        <v>12</v>
      </c>
    </row>
    <row r="95" spans="1:12" ht="16">
      <c r="A95" s="2" t="s">
        <v>243</v>
      </c>
      <c r="B95" s="3">
        <v>9.5</v>
      </c>
      <c r="C95" s="4">
        <v>1.87</v>
      </c>
      <c r="D95" s="4"/>
      <c r="E95" s="3">
        <v>531441</v>
      </c>
      <c r="F95" s="5">
        <v>531443</v>
      </c>
      <c r="G95" s="5"/>
      <c r="H95" s="3"/>
      <c r="I95" s="5">
        <v>3</v>
      </c>
      <c r="J95" s="3"/>
      <c r="K95" s="5">
        <v>531447</v>
      </c>
      <c r="L95" s="3" t="s">
        <v>12</v>
      </c>
    </row>
    <row r="96" spans="1:12" ht="16">
      <c r="A96" s="2" t="s">
        <v>244</v>
      </c>
      <c r="B96" s="6">
        <v>254</v>
      </c>
      <c r="C96" s="5">
        <v>54.1</v>
      </c>
      <c r="D96" s="5"/>
      <c r="E96" s="3">
        <v>14348907</v>
      </c>
      <c r="F96" s="5">
        <v>14321500</v>
      </c>
      <c r="G96" s="5"/>
      <c r="H96" s="3"/>
      <c r="I96" s="5">
        <v>3</v>
      </c>
      <c r="J96" s="3"/>
      <c r="K96" s="5">
        <v>9999999</v>
      </c>
      <c r="L96" s="3" t="s">
        <v>27</v>
      </c>
    </row>
    <row r="97" spans="1:12" ht="16">
      <c r="A97" s="2" t="s">
        <v>245</v>
      </c>
      <c r="B97" s="3">
        <v>432.6</v>
      </c>
      <c r="C97" s="5">
        <v>131</v>
      </c>
      <c r="D97" s="5"/>
      <c r="E97" s="3">
        <v>18890396</v>
      </c>
      <c r="F97" s="5">
        <v>34576200</v>
      </c>
      <c r="G97" s="5"/>
      <c r="H97" s="3"/>
      <c r="I97" s="5">
        <v>3</v>
      </c>
      <c r="J97" s="3"/>
      <c r="K97" s="5">
        <v>9999999</v>
      </c>
      <c r="L97" s="3" t="s">
        <v>23</v>
      </c>
    </row>
    <row r="98" spans="1:12" ht="16">
      <c r="A98" s="2" t="s">
        <v>246</v>
      </c>
      <c r="B98" s="3">
        <v>0.6</v>
      </c>
      <c r="C98" s="4">
        <v>0.04</v>
      </c>
      <c r="D98" s="4"/>
      <c r="E98" s="3">
        <v>6814</v>
      </c>
      <c r="F98" s="5">
        <v>9828</v>
      </c>
      <c r="G98" s="5"/>
      <c r="H98" s="3">
        <v>3.3037899999999998</v>
      </c>
      <c r="I98" s="5">
        <v>1.361</v>
      </c>
      <c r="J98" s="3">
        <v>193</v>
      </c>
      <c r="K98" s="5">
        <v>314</v>
      </c>
      <c r="L98" s="3" t="s">
        <v>12</v>
      </c>
    </row>
    <row r="99" spans="1:12" ht="16">
      <c r="A99" s="2" t="s">
        <v>247</v>
      </c>
      <c r="B99" s="3">
        <v>1.4</v>
      </c>
      <c r="C99" s="4">
        <v>0.1</v>
      </c>
      <c r="D99" s="4"/>
      <c r="E99" s="3">
        <v>29994</v>
      </c>
      <c r="F99" s="5">
        <v>36775</v>
      </c>
      <c r="G99" s="5"/>
      <c r="H99" s="3">
        <v>3.3502999999999998</v>
      </c>
      <c r="I99" s="5">
        <v>1.363</v>
      </c>
      <c r="J99" s="3">
        <v>443</v>
      </c>
      <c r="K99" s="5">
        <v>445</v>
      </c>
      <c r="L99" s="3" t="s">
        <v>12</v>
      </c>
    </row>
    <row r="100" spans="1:12" ht="16">
      <c r="A100" s="2" t="s">
        <v>248</v>
      </c>
      <c r="B100" s="3">
        <v>29.8</v>
      </c>
      <c r="C100" s="4">
        <v>4.09</v>
      </c>
      <c r="D100" s="4"/>
      <c r="E100" s="3">
        <v>1013456</v>
      </c>
      <c r="F100" s="5">
        <v>1237940</v>
      </c>
      <c r="G100" s="5"/>
      <c r="H100" s="3"/>
      <c r="I100" s="5">
        <v>1.35</v>
      </c>
      <c r="J100" s="3"/>
      <c r="K100" s="5">
        <v>1075</v>
      </c>
      <c r="L100" s="3" t="s">
        <v>12</v>
      </c>
    </row>
    <row r="101" spans="1:12" ht="16">
      <c r="A101" s="2" t="s">
        <v>249</v>
      </c>
      <c r="B101" s="3">
        <v>91.2</v>
      </c>
      <c r="C101" s="4">
        <v>11.2</v>
      </c>
      <c r="D101" s="4"/>
      <c r="E101" s="3">
        <v>3290916</v>
      </c>
      <c r="F101" s="5">
        <v>3717390</v>
      </c>
      <c r="G101" s="5"/>
      <c r="H101" s="3"/>
      <c r="I101" s="5">
        <v>1.347</v>
      </c>
      <c r="J101" s="3"/>
      <c r="K101" s="5">
        <v>981</v>
      </c>
      <c r="L101" s="3" t="s">
        <v>12</v>
      </c>
    </row>
    <row r="102" spans="1:12" ht="16">
      <c r="A102" s="2" t="s">
        <v>250</v>
      </c>
      <c r="B102" s="3">
        <v>918.4</v>
      </c>
      <c r="C102" s="4">
        <v>111</v>
      </c>
      <c r="D102" s="4"/>
      <c r="E102" s="3">
        <v>31071582</v>
      </c>
      <c r="F102" s="5">
        <v>34986000</v>
      </c>
      <c r="G102" s="5"/>
      <c r="H102" s="3"/>
      <c r="I102" s="5">
        <v>1.343</v>
      </c>
      <c r="J102" s="3"/>
      <c r="K102" s="5">
        <v>1624</v>
      </c>
      <c r="L102" s="3" t="s">
        <v>12</v>
      </c>
    </row>
    <row r="103" spans="1:12" ht="16">
      <c r="A103" s="2" t="s">
        <v>251</v>
      </c>
      <c r="B103" s="3">
        <v>1210.3</v>
      </c>
      <c r="C103" s="4">
        <v>122</v>
      </c>
      <c r="D103" s="4"/>
      <c r="E103" s="3">
        <v>41387484</v>
      </c>
      <c r="F103" s="5">
        <v>38517100</v>
      </c>
      <c r="G103" s="5"/>
      <c r="H103" s="3"/>
      <c r="I103" s="5">
        <v>1.355</v>
      </c>
      <c r="J103" s="3"/>
      <c r="K103" s="5">
        <v>2455</v>
      </c>
      <c r="L103" s="3" t="s">
        <v>12</v>
      </c>
    </row>
    <row r="104" spans="1:12" ht="16">
      <c r="A104" s="2" t="s">
        <v>252</v>
      </c>
      <c r="B104" s="3">
        <v>1216.5999999999999</v>
      </c>
      <c r="C104" s="4">
        <v>188</v>
      </c>
      <c r="D104" s="4"/>
      <c r="E104" s="3">
        <v>24673777</v>
      </c>
      <c r="F104" s="5">
        <v>58488100</v>
      </c>
      <c r="G104" s="5"/>
      <c r="H104" s="3"/>
      <c r="I104" s="5">
        <v>1.3460000000000001</v>
      </c>
      <c r="J104" s="3"/>
      <c r="K104" s="5">
        <v>1701</v>
      </c>
      <c r="L104" s="3" t="s">
        <v>49</v>
      </c>
    </row>
    <row r="105" spans="1:12" ht="16">
      <c r="A105" s="2" t="s">
        <v>253</v>
      </c>
      <c r="B105" s="3">
        <v>0.5</v>
      </c>
      <c r="C105" s="4">
        <v>0.17</v>
      </c>
      <c r="D105" s="4"/>
      <c r="E105" s="3">
        <v>6027</v>
      </c>
      <c r="F105" s="5">
        <v>59202</v>
      </c>
      <c r="G105" s="5"/>
      <c r="H105" s="3">
        <v>3.1591200000000002</v>
      </c>
      <c r="I105" s="5">
        <v>1.8660000000000001</v>
      </c>
      <c r="J105" s="3">
        <v>66</v>
      </c>
      <c r="K105" s="5">
        <v>102</v>
      </c>
      <c r="L105" s="3" t="s">
        <v>12</v>
      </c>
    </row>
    <row r="106" spans="1:12" ht="16">
      <c r="A106" s="2" t="s">
        <v>254</v>
      </c>
      <c r="B106" s="6">
        <v>1.7</v>
      </c>
      <c r="C106" s="5">
        <v>2.36</v>
      </c>
      <c r="D106" s="5"/>
      <c r="E106" s="3">
        <v>62476</v>
      </c>
      <c r="F106" s="5">
        <v>721518</v>
      </c>
      <c r="G106" s="5"/>
      <c r="H106" s="3">
        <v>4.1702700000000004</v>
      </c>
      <c r="I106" s="5">
        <v>2.1930000000000001</v>
      </c>
      <c r="J106" s="3">
        <v>88</v>
      </c>
      <c r="K106" s="5">
        <v>132</v>
      </c>
      <c r="L106" s="3" t="s">
        <v>12</v>
      </c>
    </row>
    <row r="107" spans="1:12" ht="16">
      <c r="A107" s="2" t="s">
        <v>255</v>
      </c>
      <c r="B107" s="6">
        <v>5.5</v>
      </c>
      <c r="C107" s="5">
        <v>14</v>
      </c>
      <c r="D107" s="5"/>
      <c r="E107" s="3">
        <v>238876</v>
      </c>
      <c r="F107" s="5">
        <v>4045360</v>
      </c>
      <c r="G107" s="5"/>
      <c r="H107" s="3"/>
      <c r="I107" s="5">
        <v>2.2599999999999998</v>
      </c>
      <c r="J107" s="3"/>
      <c r="K107" s="5">
        <v>161</v>
      </c>
      <c r="L107" s="3" t="s">
        <v>12</v>
      </c>
    </row>
    <row r="108" spans="1:12" ht="16">
      <c r="A108" s="2" t="s">
        <v>256</v>
      </c>
      <c r="B108" s="6">
        <v>24.3</v>
      </c>
      <c r="C108" s="5">
        <v>65.2</v>
      </c>
      <c r="D108" s="5"/>
      <c r="E108" s="3">
        <v>1047405</v>
      </c>
      <c r="F108" s="5">
        <v>17065800</v>
      </c>
      <c r="G108" s="5"/>
      <c r="H108" s="3"/>
      <c r="I108" s="5">
        <v>2.411</v>
      </c>
      <c r="J108" s="3"/>
      <c r="K108" s="5">
        <v>163</v>
      </c>
      <c r="L108" s="3" t="s">
        <v>12</v>
      </c>
    </row>
    <row r="109" spans="1:12" ht="16">
      <c r="A109" s="2" t="s">
        <v>257</v>
      </c>
      <c r="B109" s="3">
        <v>0.9</v>
      </c>
      <c r="C109" s="4">
        <v>0.01</v>
      </c>
      <c r="D109" s="4"/>
      <c r="E109" s="3">
        <v>29242</v>
      </c>
      <c r="F109" s="5">
        <v>6727</v>
      </c>
      <c r="G109" s="5"/>
      <c r="H109" s="3">
        <v>2.6429800000000001</v>
      </c>
      <c r="I109" s="5">
        <v>2.57</v>
      </c>
      <c r="J109" s="3">
        <v>1917</v>
      </c>
      <c r="K109" s="5">
        <v>1543</v>
      </c>
      <c r="L109" s="3" t="s">
        <v>12</v>
      </c>
    </row>
    <row r="110" spans="1:12" ht="16">
      <c r="A110" s="2" t="s">
        <v>258</v>
      </c>
      <c r="B110" s="3">
        <v>2.1</v>
      </c>
      <c r="C110" s="4">
        <v>0.04</v>
      </c>
      <c r="D110" s="4"/>
      <c r="E110" s="3">
        <v>110920</v>
      </c>
      <c r="F110" s="5">
        <v>21268</v>
      </c>
      <c r="G110" s="5"/>
      <c r="H110" s="3">
        <v>2.7322199999999999</v>
      </c>
      <c r="I110" s="5">
        <v>2.6869999999999998</v>
      </c>
      <c r="J110" s="3">
        <v>3047</v>
      </c>
      <c r="K110" s="5">
        <v>2736</v>
      </c>
      <c r="L110" s="3" t="s">
        <v>12</v>
      </c>
    </row>
    <row r="111" spans="1:12" ht="16">
      <c r="A111" s="2" t="s">
        <v>259</v>
      </c>
      <c r="B111" s="3">
        <v>1</v>
      </c>
      <c r="C111" s="4">
        <v>0.01</v>
      </c>
      <c r="D111" s="4"/>
      <c r="E111" s="3">
        <v>38067</v>
      </c>
      <c r="F111" s="5">
        <v>8658</v>
      </c>
      <c r="G111" s="5"/>
      <c r="H111" s="3">
        <v>2.6991100000000001</v>
      </c>
      <c r="I111" s="5">
        <v>2.63</v>
      </c>
      <c r="J111" s="3">
        <v>2652</v>
      </c>
      <c r="K111" s="5">
        <v>2342</v>
      </c>
      <c r="L111" s="3" t="s">
        <v>12</v>
      </c>
    </row>
    <row r="112" spans="1:12" ht="16">
      <c r="A112" s="2" t="s">
        <v>260</v>
      </c>
      <c r="B112" s="3">
        <v>20.6</v>
      </c>
      <c r="C112" s="4">
        <v>0.42</v>
      </c>
      <c r="D112" s="4"/>
      <c r="E112" s="3">
        <v>1066800</v>
      </c>
      <c r="F112" s="5">
        <v>175584</v>
      </c>
      <c r="G112" s="5"/>
      <c r="H112" s="3"/>
      <c r="I112" s="5">
        <v>3.3130000000000002</v>
      </c>
      <c r="J112" s="3"/>
      <c r="K112" s="5">
        <v>41640</v>
      </c>
      <c r="L112" s="3" t="s">
        <v>12</v>
      </c>
    </row>
    <row r="113" spans="1:12" ht="16">
      <c r="A113" s="2" t="s">
        <v>261</v>
      </c>
      <c r="B113" s="3">
        <v>181.1</v>
      </c>
      <c r="C113" s="4">
        <v>2.42</v>
      </c>
      <c r="D113" s="4"/>
      <c r="E113" s="3">
        <v>8717688</v>
      </c>
      <c r="F113" s="5">
        <v>976246</v>
      </c>
      <c r="G113" s="5"/>
      <c r="H113" s="3"/>
      <c r="I113" s="5">
        <v>3.5390000000000001</v>
      </c>
      <c r="J113" s="3"/>
      <c r="K113" s="5">
        <v>138997</v>
      </c>
      <c r="L113" s="3" t="s">
        <v>12</v>
      </c>
    </row>
    <row r="114" spans="1:12" ht="16">
      <c r="A114" s="2" t="s">
        <v>262</v>
      </c>
      <c r="B114" s="3">
        <v>1001.1</v>
      </c>
      <c r="C114" s="4">
        <v>15</v>
      </c>
      <c r="D114" s="4"/>
      <c r="E114" s="3">
        <v>38717846</v>
      </c>
      <c r="F114" s="5">
        <v>4720820</v>
      </c>
      <c r="G114" s="5"/>
      <c r="H114" s="3"/>
      <c r="I114" s="5">
        <v>4.0590000000000002</v>
      </c>
      <c r="J114" s="3"/>
      <c r="K114" s="5">
        <v>1115500</v>
      </c>
      <c r="L114" s="3" t="s">
        <v>12</v>
      </c>
    </row>
    <row r="115" spans="1:12" ht="16">
      <c r="A115" s="2" t="s">
        <v>263</v>
      </c>
      <c r="B115" s="3">
        <v>1503.1</v>
      </c>
      <c r="C115" s="4">
        <v>23.7</v>
      </c>
      <c r="D115" s="4"/>
      <c r="E115" s="3">
        <v>62669317</v>
      </c>
      <c r="F115" s="5">
        <v>7343560</v>
      </c>
      <c r="G115" s="5"/>
      <c r="H115" s="3"/>
      <c r="I115" s="5">
        <v>4.194</v>
      </c>
      <c r="J115" s="3"/>
      <c r="K115" s="5">
        <v>1877113</v>
      </c>
      <c r="L115" s="3" t="s">
        <v>12</v>
      </c>
    </row>
    <row r="116" spans="1:12" ht="16">
      <c r="A116" s="2" t="s">
        <v>264</v>
      </c>
      <c r="B116" s="3">
        <v>3.8</v>
      </c>
      <c r="C116" s="4">
        <v>0.46</v>
      </c>
      <c r="D116" s="4"/>
      <c r="E116" s="3">
        <v>20434</v>
      </c>
      <c r="F116" s="5">
        <v>125253</v>
      </c>
      <c r="G116" s="5"/>
      <c r="H116" s="3">
        <v>3.2071100000000001</v>
      </c>
      <c r="I116" s="5">
        <v>1.3740000000000001</v>
      </c>
      <c r="J116" s="3">
        <v>10543</v>
      </c>
      <c r="K116" s="5">
        <v>41491</v>
      </c>
      <c r="L116" s="3" t="s">
        <v>12</v>
      </c>
    </row>
    <row r="117" spans="1:12" ht="16">
      <c r="A117" s="2" t="s">
        <v>265</v>
      </c>
      <c r="B117" s="3">
        <v>2.6</v>
      </c>
      <c r="C117" s="4">
        <v>0.37</v>
      </c>
      <c r="D117" s="4"/>
      <c r="E117" s="3">
        <v>12958</v>
      </c>
      <c r="F117" s="5">
        <v>107177</v>
      </c>
      <c r="G117" s="5"/>
      <c r="H117" s="3">
        <v>3.2405499999999998</v>
      </c>
      <c r="I117" s="5">
        <v>1.3879999999999999</v>
      </c>
      <c r="J117" s="3">
        <v>1510</v>
      </c>
      <c r="K117" s="5">
        <v>11240</v>
      </c>
      <c r="L117" s="3" t="s">
        <v>12</v>
      </c>
    </row>
    <row r="118" spans="1:12" ht="16">
      <c r="A118" s="2" t="s">
        <v>266</v>
      </c>
      <c r="B118" s="3">
        <v>6.2</v>
      </c>
      <c r="C118" s="4">
        <v>0.92</v>
      </c>
      <c r="D118" s="4"/>
      <c r="E118" s="3">
        <v>36983</v>
      </c>
      <c r="F118" s="5">
        <v>246498</v>
      </c>
      <c r="G118" s="5"/>
      <c r="H118" s="3">
        <v>3.3349600000000001</v>
      </c>
      <c r="I118" s="5">
        <v>1.389</v>
      </c>
      <c r="J118" s="3">
        <v>20583</v>
      </c>
      <c r="K118" s="5">
        <v>81622</v>
      </c>
      <c r="L118" s="3" t="s">
        <v>12</v>
      </c>
    </row>
    <row r="119" spans="1:12" ht="16">
      <c r="A119" s="2" t="s">
        <v>267</v>
      </c>
      <c r="B119" s="3">
        <v>553</v>
      </c>
      <c r="C119" s="4">
        <v>88</v>
      </c>
      <c r="D119" s="4"/>
      <c r="E119" s="3">
        <v>1257304</v>
      </c>
      <c r="F119" s="5">
        <v>16194600</v>
      </c>
      <c r="G119" s="5"/>
      <c r="H119" s="3"/>
      <c r="I119" s="5">
        <v>1.4490000000000001</v>
      </c>
      <c r="J119" s="3"/>
      <c r="K119" s="5">
        <v>5489457</v>
      </c>
      <c r="L119" s="3" t="s">
        <v>12</v>
      </c>
    </row>
    <row r="120" spans="1:12" ht="16">
      <c r="A120" s="2" t="s">
        <v>268</v>
      </c>
      <c r="B120" s="3">
        <v>3601.8</v>
      </c>
      <c r="C120" s="5">
        <v>433</v>
      </c>
      <c r="D120" s="5"/>
      <c r="E120" s="3">
        <v>3488300</v>
      </c>
      <c r="F120" s="5">
        <v>79106100</v>
      </c>
      <c r="G120" s="5"/>
      <c r="H120" s="3"/>
      <c r="I120" s="5">
        <v>1.738</v>
      </c>
      <c r="J120" s="3"/>
      <c r="K120" s="5">
        <v>9999999</v>
      </c>
      <c r="L120" s="3" t="s">
        <v>23</v>
      </c>
    </row>
    <row r="121" spans="1:12" ht="16">
      <c r="A121" s="2" t="s">
        <v>269</v>
      </c>
      <c r="B121" s="3">
        <v>1.1000000000000001</v>
      </c>
      <c r="C121" s="4">
        <v>0.25</v>
      </c>
      <c r="D121" s="4"/>
      <c r="E121" s="3">
        <v>18424</v>
      </c>
      <c r="F121" s="5">
        <v>71621</v>
      </c>
      <c r="G121" s="5"/>
      <c r="H121" s="3">
        <v>2.15333</v>
      </c>
      <c r="I121" s="5">
        <v>1.1930000000000001</v>
      </c>
      <c r="J121" s="3">
        <v>1606</v>
      </c>
      <c r="K121" s="5">
        <v>12617</v>
      </c>
      <c r="L121" s="3" t="s">
        <v>12</v>
      </c>
    </row>
    <row r="122" spans="1:12" ht="16">
      <c r="A122" s="2" t="s">
        <v>270</v>
      </c>
      <c r="B122" s="3">
        <v>1</v>
      </c>
      <c r="C122" s="4">
        <v>0.44</v>
      </c>
      <c r="D122" s="4"/>
      <c r="E122" s="3">
        <v>12784</v>
      </c>
      <c r="F122" s="5">
        <v>104130</v>
      </c>
      <c r="G122" s="5"/>
      <c r="H122" s="3">
        <v>2.6745899999999998</v>
      </c>
      <c r="I122" s="5">
        <v>1.5389999999999999</v>
      </c>
      <c r="J122" s="3">
        <v>65</v>
      </c>
      <c r="K122" s="5">
        <v>1127</v>
      </c>
      <c r="L122" s="3" t="s">
        <v>12</v>
      </c>
    </row>
    <row r="123" spans="1:12" ht="16">
      <c r="A123" s="2" t="s">
        <v>271</v>
      </c>
      <c r="B123" s="3">
        <v>88.1</v>
      </c>
      <c r="C123" s="4">
        <v>31.3</v>
      </c>
      <c r="D123" s="4"/>
      <c r="E123" s="3">
        <v>1832139</v>
      </c>
      <c r="F123" s="5">
        <v>4666060</v>
      </c>
      <c r="G123" s="5"/>
      <c r="H123" s="3"/>
      <c r="I123" s="5">
        <v>1.7569999999999999</v>
      </c>
      <c r="J123" s="3"/>
      <c r="K123" s="5">
        <v>1376484</v>
      </c>
      <c r="L123" s="3" t="s">
        <v>12</v>
      </c>
    </row>
    <row r="124" spans="1:12" ht="16">
      <c r="A124" s="2" t="s">
        <v>272</v>
      </c>
      <c r="B124" s="6">
        <v>60.9</v>
      </c>
      <c r="C124" s="5">
        <v>87.3</v>
      </c>
      <c r="D124" s="5"/>
      <c r="E124" s="3">
        <v>966855</v>
      </c>
      <c r="F124" s="5">
        <v>12595000</v>
      </c>
      <c r="G124" s="5"/>
      <c r="H124" s="3"/>
      <c r="I124" s="5">
        <v>1.3660000000000001</v>
      </c>
      <c r="J124" s="3"/>
      <c r="K124" s="5">
        <v>3778024</v>
      </c>
      <c r="L124" s="3" t="s">
        <v>12</v>
      </c>
    </row>
    <row r="125" spans="1:12" ht="16">
      <c r="A125" s="2" t="s">
        <v>273</v>
      </c>
      <c r="B125" s="6">
        <v>62.4</v>
      </c>
      <c r="C125" s="5">
        <v>209</v>
      </c>
      <c r="D125" s="5"/>
      <c r="E125" s="3">
        <v>993914</v>
      </c>
      <c r="F125" s="5">
        <v>28860500</v>
      </c>
      <c r="G125" s="5"/>
      <c r="H125" s="3"/>
      <c r="I125" s="5">
        <v>1.6890000000000001</v>
      </c>
      <c r="J125" s="3"/>
      <c r="K125" s="5">
        <v>4088</v>
      </c>
      <c r="L125" s="3" t="s">
        <v>12</v>
      </c>
    </row>
    <row r="126" spans="1:12" ht="16">
      <c r="A126" s="2" t="s">
        <v>274</v>
      </c>
      <c r="B126" s="3">
        <v>3601.8</v>
      </c>
      <c r="C126" s="5">
        <v>594</v>
      </c>
      <c r="D126" s="5"/>
      <c r="E126" s="3">
        <v>57120827</v>
      </c>
      <c r="F126" s="5">
        <v>103122000</v>
      </c>
      <c r="G126" s="5"/>
      <c r="H126" s="3"/>
      <c r="I126" s="5">
        <v>1.6579999999999999</v>
      </c>
      <c r="J126" s="3"/>
      <c r="K126" s="5">
        <v>9999999</v>
      </c>
      <c r="L126" s="3" t="s">
        <v>23</v>
      </c>
    </row>
    <row r="127" spans="1:12" ht="16">
      <c r="A127" s="2" t="s">
        <v>275</v>
      </c>
      <c r="B127" s="3">
        <v>3601.8</v>
      </c>
      <c r="C127" s="5">
        <v>730</v>
      </c>
      <c r="D127" s="5"/>
      <c r="E127" s="3">
        <v>52237514</v>
      </c>
      <c r="F127" s="5">
        <v>90377200</v>
      </c>
      <c r="G127" s="5"/>
      <c r="H127" s="3"/>
      <c r="I127" s="5">
        <v>1.8939999999999999</v>
      </c>
      <c r="J127" s="3"/>
      <c r="K127" s="5">
        <v>9999999</v>
      </c>
      <c r="L127" s="3" t="s">
        <v>23</v>
      </c>
    </row>
    <row r="128" spans="1:12" ht="16">
      <c r="A128" s="2" t="s">
        <v>276</v>
      </c>
      <c r="B128" s="3">
        <v>3601.8</v>
      </c>
      <c r="C128" s="5">
        <v>548</v>
      </c>
      <c r="D128" s="5"/>
      <c r="E128" s="3">
        <v>45091872</v>
      </c>
      <c r="F128" s="5">
        <v>90299900</v>
      </c>
      <c r="G128" s="5"/>
      <c r="H128" s="3"/>
      <c r="I128" s="5">
        <v>1.6919999999999999</v>
      </c>
      <c r="J128" s="3"/>
      <c r="K128" s="5">
        <v>7600550</v>
      </c>
      <c r="L128" s="3" t="s">
        <v>23</v>
      </c>
    </row>
    <row r="129" spans="1:12" ht="16">
      <c r="A129" s="2" t="s">
        <v>277</v>
      </c>
      <c r="B129" s="3">
        <v>0.5</v>
      </c>
      <c r="C129" s="4">
        <v>0.01</v>
      </c>
      <c r="D129" s="4"/>
      <c r="E129" s="3">
        <v>4966</v>
      </c>
      <c r="F129" s="5">
        <v>4807</v>
      </c>
      <c r="G129" s="5"/>
      <c r="H129" s="3">
        <v>1.89025</v>
      </c>
      <c r="I129" s="5">
        <v>0.99339999999999995</v>
      </c>
      <c r="J129" s="3">
        <v>39</v>
      </c>
      <c r="K129" s="5">
        <v>38</v>
      </c>
      <c r="L129" s="3" t="s">
        <v>12</v>
      </c>
    </row>
    <row r="130" spans="1:12" ht="16">
      <c r="A130" s="2" t="s">
        <v>278</v>
      </c>
      <c r="B130" s="3">
        <v>0.8</v>
      </c>
      <c r="C130" s="4">
        <v>0.02</v>
      </c>
      <c r="D130" s="4"/>
      <c r="E130" s="3">
        <v>29284</v>
      </c>
      <c r="F130" s="5">
        <v>16409</v>
      </c>
      <c r="G130" s="5"/>
      <c r="H130" s="3">
        <v>2.25522</v>
      </c>
      <c r="I130" s="5">
        <v>1.2290000000000001</v>
      </c>
      <c r="J130" s="3">
        <v>39</v>
      </c>
      <c r="K130" s="5">
        <v>38</v>
      </c>
      <c r="L130" s="3" t="s">
        <v>12</v>
      </c>
    </row>
    <row r="131" spans="1:12" ht="16">
      <c r="A131" s="2" t="s">
        <v>279</v>
      </c>
      <c r="B131" s="3">
        <v>1.8</v>
      </c>
      <c r="C131" s="4">
        <v>0.13</v>
      </c>
      <c r="D131" s="4"/>
      <c r="E131" s="3">
        <v>91093</v>
      </c>
      <c r="F131" s="5">
        <v>87709</v>
      </c>
      <c r="G131" s="5"/>
      <c r="H131" s="3">
        <v>2.4588100000000002</v>
      </c>
      <c r="I131" s="5">
        <v>1.099</v>
      </c>
      <c r="J131" s="3">
        <v>45</v>
      </c>
      <c r="K131" s="5">
        <v>44</v>
      </c>
      <c r="L131" s="3" t="s">
        <v>12</v>
      </c>
    </row>
    <row r="132" spans="1:12" ht="16">
      <c r="A132" s="2" t="s">
        <v>280</v>
      </c>
      <c r="B132" s="3">
        <v>1.2</v>
      </c>
      <c r="C132" s="4">
        <v>7.0000000000000007E-2</v>
      </c>
      <c r="D132" s="4"/>
      <c r="E132" s="3">
        <v>50025</v>
      </c>
      <c r="F132" s="5">
        <v>47025</v>
      </c>
      <c r="G132" s="5"/>
      <c r="H132" s="3">
        <v>2.5344099999999998</v>
      </c>
      <c r="I132" s="5">
        <v>1.024</v>
      </c>
      <c r="J132" s="3">
        <v>35</v>
      </c>
      <c r="K132" s="5">
        <v>34</v>
      </c>
      <c r="L132" s="3" t="s">
        <v>12</v>
      </c>
    </row>
    <row r="133" spans="1:12" ht="16">
      <c r="A133" s="2" t="s">
        <v>281</v>
      </c>
      <c r="B133" s="3">
        <v>27.4</v>
      </c>
      <c r="C133" s="5"/>
      <c r="D133" s="5"/>
      <c r="E133" s="3">
        <v>1572886</v>
      </c>
      <c r="F133" s="5"/>
      <c r="G133" s="5"/>
      <c r="H133" s="3"/>
      <c r="I133" s="5"/>
      <c r="J133" s="3"/>
      <c r="K133" s="5"/>
      <c r="L133" s="3" t="s">
        <v>93</v>
      </c>
    </row>
    <row r="134" spans="1:12" ht="16">
      <c r="A134" s="2" t="s">
        <v>282</v>
      </c>
      <c r="B134" s="3">
        <v>802.1</v>
      </c>
      <c r="C134" s="5"/>
      <c r="D134" s="5"/>
      <c r="E134" s="3">
        <v>28480454</v>
      </c>
      <c r="F134" s="5"/>
      <c r="G134" s="5"/>
      <c r="H134" s="3"/>
      <c r="I134" s="5"/>
      <c r="J134" s="3"/>
      <c r="K134" s="5"/>
      <c r="L134" s="3" t="s">
        <v>94</v>
      </c>
    </row>
    <row r="135" spans="1:12" ht="16">
      <c r="A135" s="2" t="s">
        <v>283</v>
      </c>
      <c r="B135" s="3">
        <v>546.6</v>
      </c>
      <c r="C135" s="5"/>
      <c r="D135" s="5"/>
      <c r="E135" s="3">
        <v>26302351</v>
      </c>
      <c r="F135" s="5"/>
      <c r="G135" s="5"/>
      <c r="H135" s="3"/>
      <c r="I135" s="5"/>
      <c r="J135" s="3"/>
      <c r="K135" s="5"/>
      <c r="L135" s="3" t="s">
        <v>93</v>
      </c>
    </row>
    <row r="136" spans="1:12" ht="16">
      <c r="A136" s="2" t="s">
        <v>284</v>
      </c>
      <c r="B136" s="3">
        <v>0.4</v>
      </c>
      <c r="C136" s="4">
        <v>0</v>
      </c>
      <c r="D136" s="4"/>
      <c r="E136" s="3">
        <v>720</v>
      </c>
      <c r="F136" s="5">
        <v>722</v>
      </c>
      <c r="G136" s="5"/>
      <c r="H136" s="3">
        <v>2.3347199999999999</v>
      </c>
      <c r="I136" s="5">
        <v>1.5549999999999999</v>
      </c>
      <c r="J136" s="3">
        <v>225</v>
      </c>
      <c r="K136" s="5">
        <v>227</v>
      </c>
      <c r="L136" s="3" t="s">
        <v>12</v>
      </c>
    </row>
    <row r="137" spans="1:12" ht="16">
      <c r="A137" s="2" t="s">
        <v>285</v>
      </c>
      <c r="B137" s="3">
        <v>5.9</v>
      </c>
      <c r="C137" s="4">
        <v>0.92</v>
      </c>
      <c r="D137" s="4"/>
      <c r="E137" s="3">
        <v>362880</v>
      </c>
      <c r="F137" s="5">
        <v>362882</v>
      </c>
      <c r="G137" s="5"/>
      <c r="H137" s="3"/>
      <c r="I137" s="5">
        <v>1.778</v>
      </c>
      <c r="J137" s="3"/>
      <c r="K137" s="5">
        <v>199348</v>
      </c>
      <c r="L137" s="3" t="s">
        <v>12</v>
      </c>
    </row>
    <row r="138" spans="1:12" ht="16">
      <c r="A138" s="2" t="s">
        <v>286</v>
      </c>
      <c r="B138" s="3">
        <v>601.70000000000005</v>
      </c>
      <c r="C138" s="5">
        <v>254</v>
      </c>
      <c r="D138" s="5"/>
      <c r="E138" s="3">
        <v>30247886</v>
      </c>
      <c r="F138" s="5">
        <v>124651000</v>
      </c>
      <c r="G138" s="5"/>
      <c r="H138" s="3"/>
      <c r="I138" s="5">
        <v>2.8980000000000001</v>
      </c>
      <c r="J138" s="3"/>
      <c r="K138" s="5">
        <v>9999999</v>
      </c>
      <c r="L138" s="3" t="s">
        <v>23</v>
      </c>
    </row>
    <row r="139" spans="1:12" ht="16">
      <c r="A139" s="2" t="s">
        <v>287</v>
      </c>
      <c r="B139" s="3">
        <v>0.5</v>
      </c>
      <c r="C139" s="4">
        <v>0</v>
      </c>
      <c r="D139" s="4"/>
      <c r="E139" s="3">
        <v>7963</v>
      </c>
      <c r="F139" s="5">
        <v>4241</v>
      </c>
      <c r="G139" s="5"/>
      <c r="H139" s="3">
        <v>2.7003599999999999</v>
      </c>
      <c r="I139" s="5">
        <v>2.3530000000000002</v>
      </c>
      <c r="J139" s="3">
        <v>2137</v>
      </c>
      <c r="K139" s="5">
        <v>1101</v>
      </c>
      <c r="L139" s="3" t="s">
        <v>12</v>
      </c>
    </row>
    <row r="140" spans="1:12" ht="16">
      <c r="A140" s="2" t="s">
        <v>288</v>
      </c>
      <c r="B140" s="3">
        <v>0.4</v>
      </c>
      <c r="C140" s="4">
        <v>0</v>
      </c>
      <c r="D140" s="4"/>
      <c r="E140" s="3">
        <v>1408</v>
      </c>
      <c r="F140" s="5">
        <v>696</v>
      </c>
      <c r="G140" s="5"/>
      <c r="H140" s="3">
        <v>2.2883499999999999</v>
      </c>
      <c r="I140" s="5">
        <v>1.7649999999999999</v>
      </c>
      <c r="J140" s="3">
        <v>83</v>
      </c>
      <c r="K140" s="5">
        <v>44</v>
      </c>
      <c r="L140" s="3" t="s">
        <v>12</v>
      </c>
    </row>
    <row r="141" spans="1:12" ht="16">
      <c r="A141" s="2" t="s">
        <v>289</v>
      </c>
      <c r="B141" s="3">
        <v>11.7</v>
      </c>
      <c r="C141" s="4">
        <v>0.68</v>
      </c>
      <c r="D141" s="4"/>
      <c r="E141" s="3">
        <v>571459</v>
      </c>
      <c r="F141" s="5">
        <v>287034</v>
      </c>
      <c r="G141" s="5"/>
      <c r="H141" s="3"/>
      <c r="I141" s="5">
        <v>3.0950000000000002</v>
      </c>
      <c r="J141" s="3"/>
      <c r="K141" s="5">
        <v>71527</v>
      </c>
      <c r="L141" s="3" t="s">
        <v>12</v>
      </c>
    </row>
    <row r="142" spans="1:12" ht="16">
      <c r="A142" s="2" t="s">
        <v>290</v>
      </c>
      <c r="B142" s="3">
        <v>0.7</v>
      </c>
      <c r="C142" s="4">
        <v>0.01</v>
      </c>
      <c r="D142" s="4"/>
      <c r="E142" s="3">
        <v>16384</v>
      </c>
      <c r="F142" s="5">
        <v>3992</v>
      </c>
      <c r="G142" s="5"/>
      <c r="H142" s="3">
        <v>3.25</v>
      </c>
      <c r="I142" s="5">
        <v>2.367</v>
      </c>
      <c r="J142" s="3">
        <v>146</v>
      </c>
      <c r="K142" s="5">
        <v>77</v>
      </c>
      <c r="L142" s="3" t="s">
        <v>12</v>
      </c>
    </row>
    <row r="143" spans="1:12" ht="16">
      <c r="A143" s="2" t="s">
        <v>291</v>
      </c>
      <c r="B143" s="6">
        <v>0.7</v>
      </c>
      <c r="C143" s="5">
        <v>102</v>
      </c>
      <c r="D143" s="5"/>
      <c r="E143" s="3">
        <v>60556519</v>
      </c>
      <c r="F143" s="5">
        <v>29002500</v>
      </c>
      <c r="G143" s="5"/>
      <c r="H143" s="3"/>
      <c r="I143" s="5">
        <v>3.8420000000000001</v>
      </c>
      <c r="J143" s="3"/>
      <c r="K143" s="5">
        <v>7785275</v>
      </c>
      <c r="L143" s="3" t="s">
        <v>12</v>
      </c>
    </row>
    <row r="144" spans="1:12" ht="16">
      <c r="A144" s="2" t="s">
        <v>292</v>
      </c>
      <c r="B144" s="3">
        <v>7.2</v>
      </c>
      <c r="C144" s="4">
        <v>7.0000000000000007E-2</v>
      </c>
      <c r="D144" s="4"/>
      <c r="E144" s="3">
        <v>332544</v>
      </c>
      <c r="F144" s="5">
        <v>36600</v>
      </c>
      <c r="G144" s="5"/>
      <c r="H144" s="3"/>
      <c r="I144" s="5">
        <v>2.7010000000000001</v>
      </c>
      <c r="J144" s="3"/>
      <c r="K144" s="5">
        <v>136</v>
      </c>
      <c r="L144" s="3" t="s">
        <v>12</v>
      </c>
    </row>
    <row r="145" spans="1:12" ht="16">
      <c r="A145" s="2" t="s">
        <v>293</v>
      </c>
      <c r="B145" s="3">
        <v>0.5</v>
      </c>
      <c r="C145" s="4">
        <v>0</v>
      </c>
      <c r="D145" s="4"/>
      <c r="E145" s="3">
        <v>2334</v>
      </c>
      <c r="F145" s="5">
        <v>2336</v>
      </c>
      <c r="G145" s="5"/>
      <c r="H145" s="3">
        <v>1.32691</v>
      </c>
      <c r="I145" s="5">
        <v>1.3260000000000001</v>
      </c>
      <c r="J145" s="3">
        <v>111</v>
      </c>
      <c r="K145" s="5">
        <v>129</v>
      </c>
      <c r="L145" s="3" t="s">
        <v>12</v>
      </c>
    </row>
    <row r="146" spans="1:12" ht="16">
      <c r="A146" s="2" t="s">
        <v>294</v>
      </c>
      <c r="B146" s="3">
        <v>0.9</v>
      </c>
      <c r="C146" s="4">
        <v>0.02</v>
      </c>
      <c r="D146" s="4"/>
      <c r="E146" s="3">
        <v>10558</v>
      </c>
      <c r="F146" s="5">
        <v>10560</v>
      </c>
      <c r="G146" s="5"/>
      <c r="H146" s="3">
        <v>1.1250199999999999</v>
      </c>
      <c r="I146" s="5">
        <v>0.96399999999999997</v>
      </c>
      <c r="J146" s="3">
        <v>219</v>
      </c>
      <c r="K146" s="5">
        <v>232</v>
      </c>
      <c r="L146" s="3" t="s">
        <v>12</v>
      </c>
    </row>
    <row r="147" spans="1:12" ht="16">
      <c r="A147" s="2" t="s">
        <v>295</v>
      </c>
      <c r="B147" s="3">
        <v>8.5</v>
      </c>
      <c r="C147" s="4">
        <v>0.25</v>
      </c>
      <c r="D147" s="4"/>
      <c r="E147" s="3">
        <v>134844</v>
      </c>
      <c r="F147" s="5">
        <v>134846</v>
      </c>
      <c r="G147" s="5"/>
      <c r="H147" s="3">
        <v>1.4877499999999999</v>
      </c>
      <c r="I147" s="5">
        <v>1.488</v>
      </c>
      <c r="J147" s="3">
        <v>1852</v>
      </c>
      <c r="K147" s="5">
        <v>1969</v>
      </c>
      <c r="L147" s="3" t="s">
        <v>12</v>
      </c>
    </row>
    <row r="148" spans="1:12" ht="16">
      <c r="A148" s="2" t="s">
        <v>296</v>
      </c>
      <c r="B148" s="3">
        <v>778.8</v>
      </c>
      <c r="C148" s="4">
        <v>18.3</v>
      </c>
      <c r="D148" s="4"/>
      <c r="E148" s="3">
        <v>7125441</v>
      </c>
      <c r="F148" s="5">
        <v>7125440</v>
      </c>
      <c r="G148" s="5"/>
      <c r="H148" s="3"/>
      <c r="I148" s="5">
        <v>1.552</v>
      </c>
      <c r="J148" s="3"/>
      <c r="K148" s="5">
        <v>52287</v>
      </c>
      <c r="L148" s="3" t="s">
        <v>12</v>
      </c>
    </row>
    <row r="149" spans="1:12" ht="16">
      <c r="A149" s="2" t="s">
        <v>297</v>
      </c>
      <c r="B149" s="3">
        <v>0.5</v>
      </c>
      <c r="C149" s="4">
        <v>0</v>
      </c>
      <c r="D149" s="4"/>
      <c r="E149" s="3">
        <v>497</v>
      </c>
      <c r="F149" s="5">
        <v>784</v>
      </c>
      <c r="G149" s="5"/>
      <c r="H149" s="3">
        <v>1.51509</v>
      </c>
      <c r="I149" s="5">
        <v>0.96840000000000004</v>
      </c>
      <c r="J149" s="3">
        <v>16</v>
      </c>
      <c r="K149" s="5">
        <v>25</v>
      </c>
      <c r="L149" s="3" t="s">
        <v>12</v>
      </c>
    </row>
    <row r="150" spans="1:12" ht="16">
      <c r="A150" s="2" t="s">
        <v>298</v>
      </c>
      <c r="B150" s="3">
        <v>9.1</v>
      </c>
      <c r="C150" s="4">
        <v>0.04</v>
      </c>
      <c r="D150" s="4"/>
      <c r="E150" s="3">
        <v>54976</v>
      </c>
      <c r="F150" s="5">
        <v>15072</v>
      </c>
      <c r="G150" s="5"/>
      <c r="H150" s="3">
        <v>2.4806599999999999</v>
      </c>
      <c r="I150" s="5">
        <v>1.1000000000000001</v>
      </c>
      <c r="J150" s="3">
        <v>25</v>
      </c>
      <c r="K150" s="5">
        <v>40</v>
      </c>
      <c r="L150" s="3" t="s">
        <v>12</v>
      </c>
    </row>
    <row r="151" spans="1:12" ht="16">
      <c r="A151" s="2" t="s">
        <v>299</v>
      </c>
      <c r="B151" s="3">
        <v>36.1</v>
      </c>
      <c r="C151" s="4">
        <v>0.13</v>
      </c>
      <c r="D151" s="4"/>
      <c r="E151" s="3">
        <v>206925</v>
      </c>
      <c r="F151" s="5">
        <v>50214</v>
      </c>
      <c r="G151" s="5"/>
      <c r="H151" s="3"/>
      <c r="I151" s="5">
        <v>1.1020000000000001</v>
      </c>
      <c r="J151" s="3"/>
      <c r="K151" s="5">
        <v>47</v>
      </c>
      <c r="L151" s="3" t="s">
        <v>12</v>
      </c>
    </row>
    <row r="152" spans="1:12" ht="16">
      <c r="A152" s="2" t="s">
        <v>300</v>
      </c>
      <c r="B152" s="3">
        <v>1488.6</v>
      </c>
      <c r="C152" s="4">
        <v>1.01</v>
      </c>
      <c r="D152" s="4"/>
      <c r="E152" s="3">
        <v>6525019</v>
      </c>
      <c r="F152" s="5">
        <v>360943</v>
      </c>
      <c r="G152" s="5"/>
      <c r="H152" s="3"/>
      <c r="I152" s="5">
        <v>1.109</v>
      </c>
      <c r="J152" s="3"/>
      <c r="K152" s="5">
        <v>54</v>
      </c>
      <c r="L152" s="3" t="s">
        <v>12</v>
      </c>
    </row>
    <row r="153" spans="1:12" ht="16">
      <c r="A153" s="2" t="s">
        <v>301</v>
      </c>
      <c r="B153" s="3">
        <v>2.7</v>
      </c>
      <c r="C153" s="4">
        <v>0.17</v>
      </c>
      <c r="D153" s="4"/>
      <c r="E153" s="3">
        <v>32181</v>
      </c>
      <c r="F153" s="5">
        <v>32183</v>
      </c>
      <c r="G153" s="5"/>
      <c r="H153" s="3">
        <v>4.8418000000000001</v>
      </c>
      <c r="I153" s="5">
        <v>4.8419999999999996</v>
      </c>
      <c r="J153" s="3">
        <v>15</v>
      </c>
      <c r="K153" s="5">
        <v>16</v>
      </c>
      <c r="L153" s="3" t="s">
        <v>12</v>
      </c>
    </row>
    <row r="154" spans="1:12" ht="16">
      <c r="A154" s="2" t="s">
        <v>302</v>
      </c>
      <c r="B154" s="3">
        <v>3601.8</v>
      </c>
      <c r="C154" s="5">
        <v>1080</v>
      </c>
      <c r="D154" s="5"/>
      <c r="E154" s="3">
        <v>13264450</v>
      </c>
      <c r="F154" s="5">
        <v>80350100</v>
      </c>
      <c r="G154" s="5"/>
      <c r="H154" s="3"/>
      <c r="I154" s="5">
        <v>7.0730000000000004</v>
      </c>
      <c r="J154" s="3"/>
      <c r="K154" s="5">
        <v>33</v>
      </c>
      <c r="L154" s="3" t="s">
        <v>23</v>
      </c>
    </row>
    <row r="155" spans="1:12" ht="16">
      <c r="A155" s="2" t="s">
        <v>303</v>
      </c>
      <c r="B155" s="3">
        <v>3601.9</v>
      </c>
      <c r="C155" s="5">
        <v>1740</v>
      </c>
      <c r="D155" s="5"/>
      <c r="E155" s="3">
        <v>5439599</v>
      </c>
      <c r="F155" s="5">
        <v>80350100</v>
      </c>
      <c r="G155" s="5"/>
      <c r="H155" s="3"/>
      <c r="I155" s="5">
        <v>7.6079999999999997</v>
      </c>
      <c r="J155" s="3"/>
      <c r="K155" s="5">
        <v>33</v>
      </c>
      <c r="L155" s="3" t="s">
        <v>23</v>
      </c>
    </row>
    <row r="156" spans="1:12" ht="16">
      <c r="A156" s="2" t="s">
        <v>304</v>
      </c>
      <c r="B156" s="3">
        <v>78.900000000000006</v>
      </c>
      <c r="C156" s="4">
        <v>6.31</v>
      </c>
      <c r="D156" s="4"/>
      <c r="E156" s="3">
        <v>873326</v>
      </c>
      <c r="F156" s="5">
        <v>873328</v>
      </c>
      <c r="G156" s="5"/>
      <c r="H156" s="3"/>
      <c r="I156" s="5">
        <v>6.2670000000000003</v>
      </c>
      <c r="J156" s="3"/>
      <c r="K156" s="5">
        <v>24</v>
      </c>
      <c r="L156" s="3" t="s">
        <v>12</v>
      </c>
    </row>
    <row r="157" spans="1:12" ht="16">
      <c r="A157" s="2" t="s">
        <v>305</v>
      </c>
      <c r="B157" s="3">
        <v>14.9</v>
      </c>
      <c r="C157" s="4">
        <v>0.74</v>
      </c>
      <c r="D157" s="4"/>
      <c r="E157" s="3">
        <v>84191</v>
      </c>
      <c r="F157" s="5">
        <v>84193</v>
      </c>
      <c r="G157" s="5"/>
      <c r="H157" s="3">
        <v>3.85609</v>
      </c>
      <c r="I157" s="5">
        <v>3.8559999999999999</v>
      </c>
      <c r="J157" s="3">
        <v>16</v>
      </c>
      <c r="K157" s="5">
        <v>17</v>
      </c>
      <c r="L157" s="3" t="s">
        <v>12</v>
      </c>
    </row>
    <row r="158" spans="1:12" ht="16">
      <c r="A158" s="2" t="s">
        <v>306</v>
      </c>
      <c r="B158" s="3">
        <v>1802.6</v>
      </c>
      <c r="C158" s="5">
        <v>1030</v>
      </c>
      <c r="D158" s="5"/>
      <c r="E158" s="3">
        <v>7330153</v>
      </c>
      <c r="F158" s="5">
        <v>90407900</v>
      </c>
      <c r="G158" s="5"/>
      <c r="H158" s="3"/>
      <c r="I158" s="5">
        <v>7.4960000000000004</v>
      </c>
      <c r="J158" s="3"/>
      <c r="K158" s="5">
        <v>36</v>
      </c>
      <c r="L158" s="3" t="s">
        <v>23</v>
      </c>
    </row>
    <row r="159" spans="1:12" ht="16">
      <c r="A159" s="2" t="s">
        <v>307</v>
      </c>
      <c r="B159" s="3">
        <v>0.6</v>
      </c>
      <c r="C159" s="4">
        <v>0.02</v>
      </c>
      <c r="D159" s="4"/>
      <c r="E159" s="3">
        <v>12498</v>
      </c>
      <c r="F159" s="5">
        <v>8145</v>
      </c>
      <c r="G159" s="5"/>
      <c r="H159" s="3">
        <v>2.66995</v>
      </c>
      <c r="I159" s="5">
        <v>2.4630000000000001</v>
      </c>
      <c r="J159" s="3">
        <v>1862</v>
      </c>
      <c r="K159" s="5">
        <v>1596</v>
      </c>
      <c r="L159" s="3" t="s">
        <v>12</v>
      </c>
    </row>
    <row r="160" spans="1:12" ht="16">
      <c r="A160" s="2" t="s">
        <v>308</v>
      </c>
      <c r="B160" s="3">
        <v>2.2000000000000002</v>
      </c>
      <c r="C160" s="4">
        <v>0.26</v>
      </c>
      <c r="D160" s="4"/>
      <c r="E160" s="3">
        <v>124704</v>
      </c>
      <c r="F160" s="5">
        <v>114516</v>
      </c>
      <c r="G160" s="5"/>
      <c r="H160" s="3">
        <v>3.2006800000000002</v>
      </c>
      <c r="I160" s="5">
        <v>2.7250000000000001</v>
      </c>
      <c r="J160" s="3">
        <v>26813</v>
      </c>
      <c r="K160" s="5">
        <v>23505</v>
      </c>
      <c r="L160" s="3" t="s">
        <v>12</v>
      </c>
    </row>
    <row r="161" spans="1:12" ht="16">
      <c r="A161" s="2" t="s">
        <v>309</v>
      </c>
      <c r="B161" s="3">
        <v>2.8</v>
      </c>
      <c r="C161" s="4">
        <v>0.08</v>
      </c>
      <c r="D161" s="4"/>
      <c r="E161" s="3">
        <v>170156</v>
      </c>
      <c r="F161" s="5">
        <v>35142</v>
      </c>
      <c r="G161" s="5"/>
      <c r="H161" s="3"/>
      <c r="I161" s="5">
        <v>2.7210000000000001</v>
      </c>
      <c r="J161" s="3"/>
      <c r="K161" s="5">
        <v>12899</v>
      </c>
      <c r="L161" s="3" t="s">
        <v>12</v>
      </c>
    </row>
    <row r="162" spans="1:12" ht="16">
      <c r="A162" s="2" t="s">
        <v>310</v>
      </c>
      <c r="B162" s="3">
        <v>21.4</v>
      </c>
      <c r="C162" s="4">
        <v>2.08</v>
      </c>
      <c r="D162" s="4"/>
      <c r="E162" s="3">
        <v>1119560</v>
      </c>
      <c r="F162" s="5">
        <v>752460</v>
      </c>
      <c r="G162" s="5"/>
      <c r="H162" s="3"/>
      <c r="I162" s="5">
        <v>3.2519999999999998</v>
      </c>
      <c r="J162" s="3"/>
      <c r="K162" s="5">
        <v>68989</v>
      </c>
      <c r="L162" s="3" t="s">
        <v>12</v>
      </c>
    </row>
    <row r="163" spans="1:12" ht="16">
      <c r="A163" s="2" t="s">
        <v>311</v>
      </c>
      <c r="B163" s="3">
        <v>823.2</v>
      </c>
      <c r="C163" s="5">
        <v>295</v>
      </c>
      <c r="D163" s="5"/>
      <c r="E163" s="3">
        <v>31656891</v>
      </c>
      <c r="F163" s="5">
        <v>91071200</v>
      </c>
      <c r="G163" s="5"/>
      <c r="H163" s="3"/>
      <c r="I163" s="5">
        <v>3.5830000000000002</v>
      </c>
      <c r="J163" s="3"/>
      <c r="K163" s="5">
        <v>9999999</v>
      </c>
      <c r="L163" s="3" t="s">
        <v>23</v>
      </c>
    </row>
    <row r="164" spans="1:12" ht="16">
      <c r="A164" s="2" t="s">
        <v>312</v>
      </c>
      <c r="B164" s="3">
        <v>778.1</v>
      </c>
      <c r="C164" s="4">
        <v>29.5</v>
      </c>
      <c r="D164" s="4"/>
      <c r="E164" s="3">
        <v>31762156</v>
      </c>
      <c r="F164" s="5">
        <v>8572580</v>
      </c>
      <c r="G164" s="5"/>
      <c r="H164" s="3"/>
      <c r="I164" s="5">
        <v>3.5409999999999999</v>
      </c>
      <c r="J164" s="3"/>
      <c r="K164" s="5">
        <v>3187515</v>
      </c>
      <c r="L164" s="3" t="s">
        <v>49</v>
      </c>
    </row>
    <row r="165" spans="1:12" ht="16">
      <c r="A165" s="2" t="s">
        <v>313</v>
      </c>
      <c r="B165" s="3">
        <v>967.3</v>
      </c>
      <c r="C165" s="4">
        <v>396</v>
      </c>
      <c r="D165" s="4"/>
      <c r="E165" s="3">
        <v>29618148</v>
      </c>
      <c r="F165" s="5">
        <v>95841600</v>
      </c>
      <c r="G165" s="5"/>
      <c r="H165" s="3"/>
      <c r="I165" s="5">
        <v>4.1310000000000002</v>
      </c>
      <c r="J165" s="3"/>
      <c r="K165" s="5">
        <v>4582953</v>
      </c>
      <c r="L165" s="3" t="s">
        <v>49</v>
      </c>
    </row>
    <row r="166" spans="1:12" ht="16">
      <c r="A166" s="2" t="s">
        <v>314</v>
      </c>
      <c r="B166" s="3">
        <v>0.4</v>
      </c>
      <c r="C166" s="4">
        <v>0</v>
      </c>
      <c r="D166" s="4"/>
      <c r="E166" s="3">
        <v>80</v>
      </c>
      <c r="F166" s="5">
        <v>80</v>
      </c>
      <c r="G166" s="5"/>
      <c r="H166" s="3">
        <v>2.65</v>
      </c>
      <c r="I166" s="5">
        <v>2.65</v>
      </c>
      <c r="J166" s="3">
        <v>58</v>
      </c>
      <c r="K166" s="5">
        <v>50</v>
      </c>
      <c r="L166" s="3" t="s">
        <v>12</v>
      </c>
    </row>
    <row r="167" spans="1:12" ht="16">
      <c r="A167" s="2" t="s">
        <v>315</v>
      </c>
      <c r="B167" s="3">
        <v>0.4</v>
      </c>
      <c r="C167" s="4">
        <v>0</v>
      </c>
      <c r="D167" s="4"/>
      <c r="E167" s="3">
        <v>581</v>
      </c>
      <c r="F167" s="5">
        <v>581</v>
      </c>
      <c r="G167" s="5"/>
      <c r="H167" s="3">
        <v>4.0447499999999996</v>
      </c>
      <c r="I167" s="5">
        <v>4.0449999999999999</v>
      </c>
      <c r="J167" s="3">
        <v>407</v>
      </c>
      <c r="K167" s="5">
        <v>412</v>
      </c>
      <c r="L167" s="3" t="s">
        <v>12</v>
      </c>
    </row>
    <row r="168" spans="1:12" ht="16">
      <c r="A168" s="2" t="s">
        <v>316</v>
      </c>
      <c r="B168" s="3">
        <v>0.4</v>
      </c>
      <c r="C168" s="4">
        <v>0</v>
      </c>
      <c r="D168" s="4"/>
      <c r="E168" s="3">
        <v>729</v>
      </c>
      <c r="F168" s="5">
        <v>729</v>
      </c>
      <c r="G168" s="5"/>
      <c r="H168" s="3">
        <v>4</v>
      </c>
      <c r="I168" s="5">
        <v>4</v>
      </c>
      <c r="J168" s="3">
        <v>518</v>
      </c>
      <c r="K168" s="5">
        <v>495</v>
      </c>
      <c r="L168" s="3" t="s">
        <v>12</v>
      </c>
    </row>
    <row r="169" spans="1:12" ht="16">
      <c r="A169" s="2" t="s">
        <v>317</v>
      </c>
      <c r="B169" s="3">
        <v>9.5</v>
      </c>
      <c r="C169" s="4">
        <v>2.72</v>
      </c>
      <c r="D169" s="4"/>
      <c r="E169" s="3">
        <v>340789</v>
      </c>
      <c r="F169" s="5">
        <v>340789</v>
      </c>
      <c r="G169" s="5"/>
      <c r="H169" s="3"/>
      <c r="I169" s="5">
        <v>9.1660000000000004</v>
      </c>
      <c r="J169" s="3"/>
      <c r="K169" s="5">
        <v>291549</v>
      </c>
      <c r="L169" s="3" t="s">
        <v>12</v>
      </c>
    </row>
    <row r="170" spans="1:12" ht="16">
      <c r="A170" s="2" t="s">
        <v>318</v>
      </c>
      <c r="B170" s="3">
        <v>13.9</v>
      </c>
      <c r="C170" s="4">
        <v>4.26</v>
      </c>
      <c r="D170" s="4"/>
      <c r="E170" s="3">
        <v>531440</v>
      </c>
      <c r="F170" s="5">
        <v>531440</v>
      </c>
      <c r="G170" s="5"/>
      <c r="H170" s="3"/>
      <c r="I170" s="5">
        <v>8</v>
      </c>
      <c r="J170" s="3"/>
      <c r="K170" s="5">
        <v>434031</v>
      </c>
      <c r="L170" s="3" t="s">
        <v>12</v>
      </c>
    </row>
    <row r="171" spans="1:12" ht="16">
      <c r="A171" s="2" t="s">
        <v>319</v>
      </c>
      <c r="B171" s="6">
        <v>589.70000000000005</v>
      </c>
      <c r="C171" s="5">
        <v>144</v>
      </c>
      <c r="D171" s="5"/>
      <c r="E171" s="3">
        <v>14348906</v>
      </c>
      <c r="F171" s="5">
        <v>13956600</v>
      </c>
      <c r="G171" s="5"/>
      <c r="H171" s="3"/>
      <c r="I171" s="5">
        <v>9.9849999999999994</v>
      </c>
      <c r="J171" s="3"/>
      <c r="K171" s="5">
        <v>9999999</v>
      </c>
      <c r="L171" s="3" t="s">
        <v>27</v>
      </c>
    </row>
    <row r="172" spans="1:12" ht="16">
      <c r="A172" s="2" t="s">
        <v>320</v>
      </c>
      <c r="B172" s="3">
        <v>3965.6</v>
      </c>
      <c r="C172" s="5">
        <v>568</v>
      </c>
      <c r="D172" s="5"/>
      <c r="E172" s="3">
        <v>14193972</v>
      </c>
      <c r="F172" s="5">
        <v>64406600</v>
      </c>
      <c r="G172" s="5"/>
      <c r="H172" s="3"/>
      <c r="I172" s="5">
        <v>12.53</v>
      </c>
      <c r="J172" s="3"/>
      <c r="K172" s="5">
        <v>9999999</v>
      </c>
      <c r="L172" s="3" t="s">
        <v>23</v>
      </c>
    </row>
    <row r="173" spans="1:12" ht="16">
      <c r="A173" s="2" t="s">
        <v>321</v>
      </c>
      <c r="B173" s="3">
        <v>3840.4</v>
      </c>
      <c r="C173" s="5">
        <v>359</v>
      </c>
      <c r="D173" s="5"/>
      <c r="E173" s="3">
        <v>14487119</v>
      </c>
      <c r="F173" s="5">
        <v>36991000</v>
      </c>
      <c r="G173" s="5"/>
      <c r="H173" s="3"/>
      <c r="I173" s="5">
        <v>10.65</v>
      </c>
      <c r="J173" s="3"/>
      <c r="K173" s="5">
        <v>9999999</v>
      </c>
      <c r="L173" s="3" t="s">
        <v>23</v>
      </c>
    </row>
    <row r="174" spans="1:12" ht="16">
      <c r="A174" s="2" t="s">
        <v>322</v>
      </c>
      <c r="B174" s="3">
        <v>3.5</v>
      </c>
      <c r="C174" s="4">
        <v>0.02</v>
      </c>
      <c r="D174" s="4"/>
      <c r="E174" s="3">
        <v>503</v>
      </c>
      <c r="F174" s="5">
        <v>503</v>
      </c>
      <c r="G174" s="5"/>
      <c r="H174" s="3">
        <v>8.90855</v>
      </c>
      <c r="I174" s="5">
        <v>1.2789999999999999</v>
      </c>
      <c r="J174" s="3">
        <v>348</v>
      </c>
      <c r="K174" s="5">
        <v>837</v>
      </c>
      <c r="L174" s="3" t="s">
        <v>12</v>
      </c>
    </row>
    <row r="175" spans="1:12" ht="16">
      <c r="A175" s="2" t="s">
        <v>323</v>
      </c>
      <c r="B175" s="3">
        <v>231.1</v>
      </c>
      <c r="C175" s="4">
        <v>7.92</v>
      </c>
      <c r="D175" s="4"/>
      <c r="E175" s="3">
        <v>51624</v>
      </c>
      <c r="F175" s="5">
        <v>51624</v>
      </c>
      <c r="G175" s="5"/>
      <c r="H175" s="3">
        <v>23.878699999999998</v>
      </c>
      <c r="I175" s="5">
        <v>1.4</v>
      </c>
      <c r="J175" s="3">
        <v>44509</v>
      </c>
      <c r="K175" s="5">
        <v>93403</v>
      </c>
      <c r="L175" s="3" t="s">
        <v>12</v>
      </c>
    </row>
    <row r="176" spans="1:12" ht="16">
      <c r="A176" s="2" t="s">
        <v>324</v>
      </c>
      <c r="B176" s="3">
        <v>0.8</v>
      </c>
      <c r="C176" s="4">
        <v>0.36</v>
      </c>
      <c r="D176" s="4"/>
      <c r="E176" s="3">
        <v>14586</v>
      </c>
      <c r="F176" s="5">
        <v>63585</v>
      </c>
      <c r="G176" s="5"/>
      <c r="H176" s="3">
        <v>2.6881900000000001</v>
      </c>
      <c r="I176" s="5">
        <v>1.19</v>
      </c>
      <c r="J176" s="3">
        <v>3959</v>
      </c>
      <c r="K176" s="5">
        <v>19676</v>
      </c>
      <c r="L176" s="3" t="s">
        <v>12</v>
      </c>
    </row>
    <row r="177" spans="1:12" ht="16">
      <c r="A177" s="2" t="s">
        <v>325</v>
      </c>
      <c r="B177" s="3">
        <v>0.6</v>
      </c>
      <c r="C177" s="4">
        <v>0.22</v>
      </c>
      <c r="D177" s="4"/>
      <c r="E177" s="3">
        <v>9003</v>
      </c>
      <c r="F177" s="5">
        <v>55326</v>
      </c>
      <c r="G177" s="5"/>
      <c r="H177" s="3">
        <v>2.3549899999999999</v>
      </c>
      <c r="I177" s="5">
        <v>1.2130000000000001</v>
      </c>
      <c r="J177" s="3">
        <v>151</v>
      </c>
      <c r="K177" s="5">
        <v>387</v>
      </c>
      <c r="L177" s="3" t="s">
        <v>12</v>
      </c>
    </row>
    <row r="178" spans="1:12" ht="16">
      <c r="A178" s="2" t="s">
        <v>326</v>
      </c>
      <c r="B178" s="6">
        <v>46.7</v>
      </c>
      <c r="C178" s="5">
        <v>57.4</v>
      </c>
      <c r="D178" s="5"/>
      <c r="E178" s="3">
        <v>822612</v>
      </c>
      <c r="F178" s="5">
        <v>5762610</v>
      </c>
      <c r="G178" s="5"/>
      <c r="H178" s="3"/>
      <c r="I178" s="5">
        <v>1.145</v>
      </c>
      <c r="J178" s="3"/>
      <c r="K178" s="5">
        <v>1013424</v>
      </c>
      <c r="L178" s="3" t="s">
        <v>12</v>
      </c>
    </row>
    <row r="179" spans="1:12" ht="16">
      <c r="A179" s="2" t="s">
        <v>327</v>
      </c>
      <c r="B179" s="6">
        <v>14.9</v>
      </c>
      <c r="C179" s="5">
        <v>72</v>
      </c>
      <c r="D179" s="5"/>
      <c r="E179" s="3">
        <v>340685</v>
      </c>
      <c r="F179" s="5">
        <v>10001700</v>
      </c>
      <c r="G179" s="5"/>
      <c r="H179" s="3"/>
      <c r="I179" s="5">
        <v>1.226</v>
      </c>
      <c r="J179" s="3"/>
      <c r="K179" s="5">
        <v>474</v>
      </c>
      <c r="L179" s="3" t="s">
        <v>12</v>
      </c>
    </row>
    <row r="180" spans="1:12" ht="16">
      <c r="A180" s="2" t="s">
        <v>328</v>
      </c>
      <c r="B180" s="6">
        <v>291.3</v>
      </c>
      <c r="C180" s="5">
        <v>437</v>
      </c>
      <c r="D180" s="5"/>
      <c r="E180" s="3">
        <v>4211856</v>
      </c>
      <c r="F180" s="5">
        <v>33488100</v>
      </c>
      <c r="G180" s="5"/>
      <c r="H180" s="3"/>
      <c r="I180" s="5">
        <v>1.121</v>
      </c>
      <c r="J180" s="3"/>
      <c r="K180" s="5">
        <v>4110153</v>
      </c>
      <c r="L180" s="3" t="s">
        <v>12</v>
      </c>
    </row>
    <row r="181" spans="1:12" ht="16">
      <c r="A181" s="2" t="s">
        <v>329</v>
      </c>
      <c r="B181" s="6">
        <v>1273.4000000000001</v>
      </c>
      <c r="C181" s="5">
        <v>783</v>
      </c>
      <c r="D181" s="5"/>
      <c r="E181" s="3">
        <v>14520700</v>
      </c>
      <c r="F181" s="5">
        <v>55359700</v>
      </c>
      <c r="G181" s="5"/>
      <c r="H181" s="3"/>
      <c r="I181" s="5">
        <v>1.089</v>
      </c>
      <c r="J181" s="3"/>
      <c r="K181" s="5">
        <v>9999999</v>
      </c>
      <c r="L181" s="3" t="s">
        <v>27</v>
      </c>
    </row>
    <row r="182" spans="1:12" ht="16">
      <c r="A182" s="2" t="s">
        <v>330</v>
      </c>
      <c r="B182" s="3">
        <v>0.5</v>
      </c>
      <c r="C182" s="4">
        <v>0</v>
      </c>
      <c r="D182" s="4"/>
      <c r="E182" s="3">
        <v>2430</v>
      </c>
      <c r="F182" s="5">
        <v>1504</v>
      </c>
      <c r="G182" s="5"/>
      <c r="H182" s="3">
        <v>2.6666699999999999</v>
      </c>
      <c r="I182" s="5">
        <v>1.413</v>
      </c>
      <c r="J182" s="3">
        <v>728</v>
      </c>
      <c r="K182" s="5">
        <v>893</v>
      </c>
      <c r="L182" s="3" t="s">
        <v>12</v>
      </c>
    </row>
    <row r="183" spans="1:12" ht="16">
      <c r="A183" s="2" t="s">
        <v>331</v>
      </c>
      <c r="B183" s="3">
        <v>0.6</v>
      </c>
      <c r="C183" s="4">
        <v>0.01</v>
      </c>
      <c r="D183" s="4"/>
      <c r="E183" s="3">
        <v>11286</v>
      </c>
      <c r="F183" s="5">
        <v>3815</v>
      </c>
      <c r="G183" s="5"/>
      <c r="H183" s="3">
        <v>3.7440199999999999</v>
      </c>
      <c r="I183" s="5">
        <v>1.419</v>
      </c>
      <c r="J183" s="3">
        <v>2194</v>
      </c>
      <c r="K183" s="5">
        <v>914</v>
      </c>
      <c r="L183" s="3" t="s">
        <v>12</v>
      </c>
    </row>
    <row r="184" spans="1:12" ht="16">
      <c r="A184" s="2" t="s">
        <v>332</v>
      </c>
      <c r="B184" s="3">
        <v>0.5</v>
      </c>
      <c r="C184" s="4">
        <v>0.01</v>
      </c>
      <c r="D184" s="4"/>
      <c r="E184" s="3">
        <v>2817</v>
      </c>
      <c r="F184" s="5">
        <v>5469</v>
      </c>
      <c r="G184" s="5"/>
      <c r="H184" s="3">
        <v>2.77813</v>
      </c>
      <c r="I184" s="5">
        <v>1.4</v>
      </c>
      <c r="J184" s="3">
        <v>259</v>
      </c>
      <c r="K184" s="5">
        <v>1559</v>
      </c>
      <c r="L184" s="3" t="s">
        <v>12</v>
      </c>
    </row>
    <row r="185" spans="1:12" ht="16">
      <c r="A185" s="2" t="s">
        <v>333</v>
      </c>
      <c r="B185" s="3">
        <v>8.5</v>
      </c>
      <c r="C185" s="4">
        <v>3.49</v>
      </c>
      <c r="D185" s="4"/>
      <c r="E185" s="3">
        <v>439245</v>
      </c>
      <c r="F185" s="5">
        <v>1198440</v>
      </c>
      <c r="G185" s="5"/>
      <c r="H185" s="3"/>
      <c r="I185" s="5">
        <v>1.492</v>
      </c>
      <c r="J185" s="3"/>
      <c r="K185" s="5">
        <v>199849</v>
      </c>
      <c r="L185" s="3" t="s">
        <v>12</v>
      </c>
    </row>
    <row r="186" spans="1:12" ht="16">
      <c r="A186" s="2" t="s">
        <v>334</v>
      </c>
      <c r="B186" s="3">
        <v>20</v>
      </c>
      <c r="C186" s="4">
        <v>9.36</v>
      </c>
      <c r="D186" s="4"/>
      <c r="E186" s="3">
        <v>996345</v>
      </c>
      <c r="F186" s="5">
        <v>3125280</v>
      </c>
      <c r="G186" s="5"/>
      <c r="H186" s="3"/>
      <c r="I186" s="5">
        <v>1.5009999999999999</v>
      </c>
      <c r="J186" s="3"/>
      <c r="K186" s="5">
        <v>720752</v>
      </c>
      <c r="L186" s="3" t="s">
        <v>12</v>
      </c>
    </row>
    <row r="187" spans="1:12" ht="16">
      <c r="A187" s="2" t="s">
        <v>335</v>
      </c>
      <c r="B187" s="3">
        <v>0.4</v>
      </c>
      <c r="C187" s="4">
        <v>0</v>
      </c>
      <c r="D187" s="4"/>
      <c r="E187" s="3">
        <v>580</v>
      </c>
      <c r="F187" s="5">
        <v>807</v>
      </c>
      <c r="G187" s="5"/>
      <c r="H187" s="3">
        <v>1.4948300000000001</v>
      </c>
      <c r="I187" s="5">
        <v>1.143</v>
      </c>
      <c r="J187" s="3">
        <v>140</v>
      </c>
      <c r="K187" s="5">
        <v>227</v>
      </c>
      <c r="L187" s="3" t="s">
        <v>12</v>
      </c>
    </row>
    <row r="188" spans="1:12" ht="16">
      <c r="A188" s="2" t="s">
        <v>336</v>
      </c>
      <c r="B188" s="3">
        <v>212</v>
      </c>
      <c r="C188" s="4">
        <v>1.7</v>
      </c>
      <c r="D188" s="4"/>
      <c r="E188" s="3">
        <v>1846603</v>
      </c>
      <c r="F188" s="5">
        <v>485844</v>
      </c>
      <c r="G188" s="5"/>
      <c r="H188" s="3"/>
      <c r="I188" s="5">
        <v>1.3440000000000001</v>
      </c>
      <c r="J188" s="3"/>
      <c r="K188" s="5">
        <v>83783</v>
      </c>
      <c r="L188" s="3" t="s">
        <v>12</v>
      </c>
    </row>
    <row r="189" spans="1:12" ht="16">
      <c r="A189" s="2" t="s">
        <v>337</v>
      </c>
      <c r="B189" s="3">
        <v>206.4</v>
      </c>
      <c r="C189" s="4">
        <v>1.49</v>
      </c>
      <c r="D189" s="4"/>
      <c r="E189" s="3">
        <v>1846603</v>
      </c>
      <c r="F189" s="5">
        <v>485844</v>
      </c>
      <c r="G189" s="5"/>
      <c r="H189" s="3"/>
      <c r="I189" s="5">
        <v>1.3440000000000001</v>
      </c>
      <c r="J189" s="3"/>
      <c r="K189" s="5">
        <v>83783</v>
      </c>
      <c r="L189" s="3" t="s">
        <v>12</v>
      </c>
    </row>
    <row r="190" spans="1:12" ht="16">
      <c r="A190" s="2" t="s">
        <v>338</v>
      </c>
      <c r="B190" s="3">
        <v>206.1</v>
      </c>
      <c r="C190" s="4">
        <v>1.44</v>
      </c>
      <c r="D190" s="4"/>
      <c r="E190" s="3">
        <v>1846603</v>
      </c>
      <c r="F190" s="5">
        <v>485844</v>
      </c>
      <c r="G190" s="5"/>
      <c r="H190" s="3"/>
      <c r="I190" s="5">
        <v>1.3440000000000001</v>
      </c>
      <c r="J190" s="3"/>
      <c r="K190" s="5">
        <v>83783</v>
      </c>
      <c r="L190" s="3" t="s">
        <v>12</v>
      </c>
    </row>
    <row r="191" spans="1:12" ht="16">
      <c r="A191" s="2" t="s">
        <v>339</v>
      </c>
      <c r="B191" s="3">
        <v>3601.8</v>
      </c>
      <c r="C191" s="5">
        <v>291</v>
      </c>
      <c r="D191" s="5"/>
      <c r="E191" s="3">
        <v>16788621</v>
      </c>
      <c r="F191" s="5">
        <v>70764300</v>
      </c>
      <c r="G191" s="5"/>
      <c r="H191" s="3"/>
      <c r="I191" s="5">
        <v>1.4419999999999999</v>
      </c>
      <c r="J191" s="3"/>
      <c r="K191" s="5">
        <v>9999999</v>
      </c>
      <c r="L191" s="3" t="s">
        <v>23</v>
      </c>
    </row>
    <row r="192" spans="1:12" ht="16">
      <c r="A192" s="2" t="s">
        <v>340</v>
      </c>
      <c r="B192" s="3">
        <v>0.7</v>
      </c>
      <c r="C192" s="4">
        <v>0.05</v>
      </c>
      <c r="D192" s="4"/>
      <c r="E192" s="3">
        <v>2666</v>
      </c>
      <c r="F192" s="5">
        <v>3368</v>
      </c>
      <c r="G192" s="5"/>
      <c r="H192" s="3">
        <v>3.9977499999999999</v>
      </c>
      <c r="I192" s="5">
        <v>1.109</v>
      </c>
      <c r="J192" s="3">
        <v>247</v>
      </c>
      <c r="K192" s="5">
        <v>648</v>
      </c>
      <c r="L192" s="3" t="s">
        <v>12</v>
      </c>
    </row>
    <row r="193" spans="1:12" ht="16">
      <c r="A193" s="2" t="s">
        <v>341</v>
      </c>
      <c r="B193" s="3">
        <v>1</v>
      </c>
      <c r="C193" s="4">
        <v>0.15</v>
      </c>
      <c r="D193" s="4"/>
      <c r="E193" s="3">
        <v>4104</v>
      </c>
      <c r="F193" s="5">
        <v>8211</v>
      </c>
      <c r="G193" s="5"/>
      <c r="H193" s="3">
        <v>11.985900000000001</v>
      </c>
      <c r="I193" s="5">
        <v>1.2430000000000001</v>
      </c>
      <c r="J193" s="3">
        <v>4097</v>
      </c>
      <c r="K193" s="5">
        <v>10085</v>
      </c>
      <c r="L193" s="3" t="s">
        <v>12</v>
      </c>
    </row>
    <row r="194" spans="1:12" ht="16">
      <c r="A194" s="2" t="s">
        <v>342</v>
      </c>
      <c r="B194" s="3">
        <v>137.30000000000001</v>
      </c>
      <c r="C194" s="4">
        <v>24.3</v>
      </c>
      <c r="D194" s="4"/>
      <c r="E194" s="3">
        <v>604498</v>
      </c>
      <c r="F194" s="5">
        <v>751952</v>
      </c>
      <c r="G194" s="5"/>
      <c r="H194" s="3"/>
      <c r="I194" s="5">
        <v>1.1419999999999999</v>
      </c>
      <c r="J194" s="3"/>
      <c r="K194" s="5">
        <v>81942</v>
      </c>
      <c r="L194" s="3" t="s">
        <v>12</v>
      </c>
    </row>
    <row r="195" spans="1:12" ht="16">
      <c r="A195" s="2" t="s">
        <v>343</v>
      </c>
      <c r="B195" s="3">
        <v>0.5</v>
      </c>
      <c r="C195" s="4">
        <v>0.01</v>
      </c>
      <c r="D195" s="4"/>
      <c r="E195" s="3">
        <v>2458</v>
      </c>
      <c r="F195" s="5">
        <v>4731</v>
      </c>
      <c r="G195" s="5"/>
      <c r="H195" s="3">
        <v>1.12083</v>
      </c>
      <c r="I195" s="5">
        <v>1.2070000000000001</v>
      </c>
      <c r="J195" s="3">
        <v>1251</v>
      </c>
      <c r="K195" s="5">
        <v>3918</v>
      </c>
      <c r="L195" s="3" t="s">
        <v>12</v>
      </c>
    </row>
    <row r="196" spans="1:12" ht="16">
      <c r="A196" s="2" t="s">
        <v>344</v>
      </c>
      <c r="B196" s="3">
        <v>1</v>
      </c>
      <c r="C196" s="4">
        <v>0.02</v>
      </c>
      <c r="D196" s="4"/>
      <c r="E196" s="3">
        <v>9278</v>
      </c>
      <c r="F196" s="5">
        <v>10879</v>
      </c>
      <c r="G196" s="5"/>
      <c r="H196" s="3">
        <v>1.11328</v>
      </c>
      <c r="I196" s="5">
        <v>1.2010000000000001</v>
      </c>
      <c r="J196" s="3">
        <v>4499</v>
      </c>
      <c r="K196" s="5">
        <v>7980</v>
      </c>
      <c r="L196" s="3" t="s">
        <v>12</v>
      </c>
    </row>
    <row r="197" spans="1:12" ht="16">
      <c r="A197" s="2" t="s">
        <v>345</v>
      </c>
      <c r="B197" s="3">
        <v>22</v>
      </c>
      <c r="C197" s="4">
        <v>0.15</v>
      </c>
      <c r="D197" s="4"/>
      <c r="E197" s="3">
        <v>305334</v>
      </c>
      <c r="F197" s="5">
        <v>67969</v>
      </c>
      <c r="G197" s="5"/>
      <c r="H197" s="3"/>
      <c r="I197" s="5">
        <v>1.194</v>
      </c>
      <c r="J197" s="3"/>
      <c r="K197" s="5">
        <v>41788</v>
      </c>
      <c r="L197" s="3" t="s">
        <v>12</v>
      </c>
    </row>
    <row r="198" spans="1:12" ht="16">
      <c r="A198" s="2" t="s">
        <v>346</v>
      </c>
      <c r="B198" s="3">
        <v>154.5</v>
      </c>
      <c r="C198" s="4">
        <v>0.61</v>
      </c>
      <c r="D198" s="4"/>
      <c r="E198" s="3">
        <v>1157052</v>
      </c>
      <c r="F198" s="5">
        <v>252540</v>
      </c>
      <c r="G198" s="5"/>
      <c r="H198" s="3"/>
      <c r="I198" s="5">
        <v>1.218</v>
      </c>
      <c r="J198" s="3"/>
      <c r="K198" s="5">
        <v>135238</v>
      </c>
      <c r="L198" s="3" t="s">
        <v>12</v>
      </c>
    </row>
    <row r="199" spans="1:12" ht="16">
      <c r="A199" s="2" t="s">
        <v>347</v>
      </c>
      <c r="B199" s="3">
        <v>634</v>
      </c>
      <c r="C199" s="4">
        <v>0.76</v>
      </c>
      <c r="D199" s="4"/>
      <c r="E199" s="3">
        <v>3017044</v>
      </c>
      <c r="F199" s="5">
        <v>293469</v>
      </c>
      <c r="G199" s="5"/>
      <c r="H199" s="3"/>
      <c r="I199" s="5">
        <v>1.1819999999999999</v>
      </c>
      <c r="J199" s="3"/>
      <c r="K199" s="5">
        <v>158879</v>
      </c>
      <c r="L199" s="3" t="s">
        <v>12</v>
      </c>
    </row>
    <row r="200" spans="1:12" ht="16">
      <c r="A200" s="2" t="s">
        <v>348</v>
      </c>
      <c r="B200" s="3">
        <v>1239.3</v>
      </c>
      <c r="C200" s="4">
        <v>1.48</v>
      </c>
      <c r="D200" s="4"/>
      <c r="E200" s="3">
        <v>5919694</v>
      </c>
      <c r="F200" s="5">
        <v>532976</v>
      </c>
      <c r="G200" s="5"/>
      <c r="H200" s="3"/>
      <c r="I200" s="5">
        <v>1.2130000000000001</v>
      </c>
      <c r="J200" s="3"/>
      <c r="K200" s="5">
        <v>303756</v>
      </c>
      <c r="L200" s="3" t="s">
        <v>12</v>
      </c>
    </row>
    <row r="201" spans="1:12" ht="16">
      <c r="A201" s="2" t="s">
        <v>349</v>
      </c>
      <c r="B201" s="3">
        <v>1607.2</v>
      </c>
      <c r="C201" s="4">
        <v>2.13</v>
      </c>
      <c r="D201" s="4"/>
      <c r="E201" s="3">
        <v>4789409</v>
      </c>
      <c r="F201" s="5">
        <v>726048</v>
      </c>
      <c r="G201" s="5"/>
      <c r="H201" s="3"/>
      <c r="I201" s="5">
        <v>1.173</v>
      </c>
      <c r="J201" s="3"/>
      <c r="K201" s="5">
        <v>428668</v>
      </c>
      <c r="L201" s="3" t="s">
        <v>12</v>
      </c>
    </row>
    <row r="202" spans="1:12" ht="16">
      <c r="A202" s="2" t="s">
        <v>350</v>
      </c>
      <c r="B202" s="3">
        <v>0.4</v>
      </c>
      <c r="C202" s="4">
        <v>0.01</v>
      </c>
      <c r="D202" s="4"/>
      <c r="E202" s="3">
        <v>1048</v>
      </c>
      <c r="F202" s="5">
        <v>1050</v>
      </c>
      <c r="G202" s="5"/>
      <c r="H202" s="3">
        <v>5.1965599999999998</v>
      </c>
      <c r="I202" s="5">
        <v>3.7669999999999999</v>
      </c>
      <c r="J202" s="3">
        <v>535</v>
      </c>
      <c r="K202" s="5">
        <v>479</v>
      </c>
      <c r="L202" s="3" t="s">
        <v>12</v>
      </c>
    </row>
    <row r="203" spans="1:12" ht="16">
      <c r="A203" s="2" t="s">
        <v>351</v>
      </c>
      <c r="B203" s="3">
        <v>0.5</v>
      </c>
      <c r="C203" s="4">
        <v>0.01</v>
      </c>
      <c r="D203" s="4"/>
      <c r="E203" s="3">
        <v>2242</v>
      </c>
      <c r="F203" s="5">
        <v>2244</v>
      </c>
      <c r="G203" s="5"/>
      <c r="H203" s="3">
        <v>5.6213199999999999</v>
      </c>
      <c r="I203" s="5">
        <v>4.29</v>
      </c>
      <c r="J203" s="3">
        <v>906</v>
      </c>
      <c r="K203" s="5">
        <v>896</v>
      </c>
      <c r="L203" s="3" t="s">
        <v>12</v>
      </c>
    </row>
    <row r="204" spans="1:12" ht="16">
      <c r="A204" s="2" t="s">
        <v>352</v>
      </c>
      <c r="B204" s="3">
        <v>10.8</v>
      </c>
      <c r="C204" s="4">
        <v>2.17</v>
      </c>
      <c r="D204" s="4"/>
      <c r="E204" s="3">
        <v>156723</v>
      </c>
      <c r="F204" s="5">
        <v>156725</v>
      </c>
      <c r="G204" s="5"/>
      <c r="H204" s="3"/>
      <c r="I204" s="5">
        <v>10.11</v>
      </c>
      <c r="J204" s="3"/>
      <c r="K204" s="5">
        <v>137647</v>
      </c>
      <c r="L204" s="3" t="s">
        <v>12</v>
      </c>
    </row>
    <row r="205" spans="1:12" ht="16">
      <c r="A205" s="2" t="s">
        <v>353</v>
      </c>
      <c r="B205" s="3">
        <v>22.1</v>
      </c>
      <c r="C205" s="4">
        <v>4.7</v>
      </c>
      <c r="D205" s="4"/>
      <c r="E205" s="3">
        <v>327675</v>
      </c>
      <c r="F205" s="5">
        <v>327677</v>
      </c>
      <c r="G205" s="5"/>
      <c r="H205" s="3"/>
      <c r="I205" s="5">
        <v>10.35</v>
      </c>
      <c r="J205" s="3"/>
      <c r="K205" s="5">
        <v>295929</v>
      </c>
      <c r="L205" s="3" t="s">
        <v>12</v>
      </c>
    </row>
    <row r="206" spans="1:12" ht="16">
      <c r="A206" s="2" t="s">
        <v>354</v>
      </c>
      <c r="B206" s="3">
        <v>1.2</v>
      </c>
      <c r="C206" s="4">
        <v>0.01</v>
      </c>
      <c r="D206" s="4"/>
      <c r="E206" s="3">
        <v>23061</v>
      </c>
      <c r="F206" s="5">
        <v>3886</v>
      </c>
      <c r="G206" s="5"/>
      <c r="H206" s="3">
        <v>6.2065799999999998</v>
      </c>
      <c r="I206" s="5">
        <v>5.2619999999999996</v>
      </c>
      <c r="J206" s="3">
        <v>852</v>
      </c>
      <c r="K206" s="5">
        <v>118</v>
      </c>
      <c r="L206" s="3" t="s">
        <v>12</v>
      </c>
    </row>
    <row r="207" spans="1:12" ht="16">
      <c r="A207" s="2" t="s">
        <v>355</v>
      </c>
      <c r="B207" s="3">
        <v>75.7</v>
      </c>
      <c r="C207" s="4">
        <v>0.62</v>
      </c>
      <c r="D207" s="4"/>
      <c r="E207" s="3">
        <v>1570340</v>
      </c>
      <c r="F207" s="5">
        <v>106100</v>
      </c>
      <c r="G207" s="5"/>
      <c r="H207" s="3"/>
      <c r="I207" s="5">
        <v>7.64</v>
      </c>
      <c r="J207" s="3"/>
      <c r="K207" s="5">
        <v>873</v>
      </c>
      <c r="L207" s="3" t="s">
        <v>12</v>
      </c>
    </row>
    <row r="208" spans="1:12" ht="16">
      <c r="A208" s="2" t="s">
        <v>356</v>
      </c>
      <c r="B208" s="3">
        <v>1508.2</v>
      </c>
      <c r="C208" s="4">
        <v>38.5</v>
      </c>
      <c r="D208" s="4"/>
      <c r="E208" s="3">
        <v>14420303</v>
      </c>
      <c r="F208" s="5">
        <v>4267980</v>
      </c>
      <c r="G208" s="5"/>
      <c r="H208" s="3"/>
      <c r="I208" s="5">
        <v>10.24</v>
      </c>
      <c r="J208" s="3"/>
      <c r="K208" s="5">
        <v>6636</v>
      </c>
      <c r="L208" s="3" t="s">
        <v>49</v>
      </c>
    </row>
    <row r="209" spans="1:12" ht="16">
      <c r="A209" s="2" t="s">
        <v>357</v>
      </c>
      <c r="B209" s="3">
        <v>2.2000000000000002</v>
      </c>
      <c r="C209" s="4">
        <v>0.26</v>
      </c>
      <c r="D209" s="4"/>
      <c r="E209" s="3">
        <v>91453</v>
      </c>
      <c r="F209" s="5">
        <v>91455</v>
      </c>
      <c r="G209" s="5"/>
      <c r="H209" s="3">
        <v>2.4965099999999998</v>
      </c>
      <c r="I209" s="5">
        <v>2.496</v>
      </c>
      <c r="J209" s="3">
        <v>1524</v>
      </c>
      <c r="K209" s="5">
        <v>1525</v>
      </c>
      <c r="L209" s="3" t="s">
        <v>12</v>
      </c>
    </row>
    <row r="210" spans="1:12" ht="16">
      <c r="A210" s="2" t="s">
        <v>358</v>
      </c>
      <c r="B210" s="3">
        <v>15.4</v>
      </c>
      <c r="C210" s="4">
        <v>2.04</v>
      </c>
      <c r="D210" s="4"/>
      <c r="E210" s="3">
        <v>761633</v>
      </c>
      <c r="F210" s="5">
        <v>761635</v>
      </c>
      <c r="G210" s="5"/>
      <c r="H210" s="3"/>
      <c r="I210" s="5">
        <v>2.6429999999999998</v>
      </c>
      <c r="J210" s="3"/>
      <c r="K210" s="5">
        <v>690</v>
      </c>
      <c r="L210" s="3" t="s">
        <v>12</v>
      </c>
    </row>
    <row r="211" spans="1:12" ht="16">
      <c r="A211" s="2" t="s">
        <v>359</v>
      </c>
      <c r="B211" s="3">
        <v>177.2</v>
      </c>
      <c r="C211" s="5">
        <v>111</v>
      </c>
      <c r="D211" s="5"/>
      <c r="E211" s="3">
        <v>7034432</v>
      </c>
      <c r="F211" s="5">
        <v>24875000</v>
      </c>
      <c r="G211" s="5"/>
      <c r="H211" s="3"/>
      <c r="I211" s="5">
        <v>2.4169999999999998</v>
      </c>
      <c r="J211" s="3"/>
      <c r="K211" s="5">
        <v>37252</v>
      </c>
      <c r="L211" s="3" t="s">
        <v>23</v>
      </c>
    </row>
    <row r="212" spans="1:12" ht="16">
      <c r="A212" s="2" t="s">
        <v>360</v>
      </c>
      <c r="B212" s="3">
        <v>0.9</v>
      </c>
      <c r="C212" s="4">
        <v>0.02</v>
      </c>
      <c r="D212" s="4"/>
      <c r="E212" s="3">
        <v>20544</v>
      </c>
      <c r="F212" s="5">
        <v>14719</v>
      </c>
      <c r="G212" s="5"/>
      <c r="H212" s="3">
        <v>1.49421</v>
      </c>
      <c r="I212" s="5">
        <v>1.456</v>
      </c>
      <c r="J212" s="3">
        <v>617</v>
      </c>
      <c r="K212" s="5">
        <v>506</v>
      </c>
      <c r="L212" s="3" t="s">
        <v>12</v>
      </c>
    </row>
    <row r="213" spans="1:12" ht="16">
      <c r="A213" s="2" t="s">
        <v>361</v>
      </c>
      <c r="B213" s="3">
        <v>0.6</v>
      </c>
      <c r="C213" s="4">
        <v>0.01</v>
      </c>
      <c r="D213" s="4"/>
      <c r="E213" s="3">
        <v>7592</v>
      </c>
      <c r="F213" s="5">
        <v>4744</v>
      </c>
      <c r="G213" s="5"/>
      <c r="H213" s="3">
        <v>1.3817200000000001</v>
      </c>
      <c r="I213" s="5">
        <v>1.3440000000000001</v>
      </c>
      <c r="J213" s="3">
        <v>247</v>
      </c>
      <c r="K213" s="5">
        <v>223</v>
      </c>
      <c r="L213" s="3" t="s">
        <v>12</v>
      </c>
    </row>
    <row r="214" spans="1:12" ht="16">
      <c r="A214" s="2" t="s">
        <v>362</v>
      </c>
      <c r="B214" s="3">
        <v>41</v>
      </c>
      <c r="C214" s="4">
        <v>2.09</v>
      </c>
      <c r="D214" s="4"/>
      <c r="E214" s="3">
        <v>1288478</v>
      </c>
      <c r="F214" s="5">
        <v>779481</v>
      </c>
      <c r="G214" s="5"/>
      <c r="H214" s="3"/>
      <c r="I214" s="5">
        <v>2.1059999999999999</v>
      </c>
      <c r="J214" s="3"/>
      <c r="K214" s="5">
        <v>800</v>
      </c>
      <c r="L214" s="3" t="s">
        <v>12</v>
      </c>
    </row>
    <row r="215" spans="1:12" ht="16">
      <c r="A215" s="2" t="s">
        <v>363</v>
      </c>
      <c r="B215" s="3">
        <v>421</v>
      </c>
      <c r="C215" s="4">
        <v>36.9</v>
      </c>
      <c r="D215" s="4"/>
      <c r="E215" s="3">
        <v>12958752</v>
      </c>
      <c r="F215" s="5">
        <v>13184400</v>
      </c>
      <c r="G215" s="5"/>
      <c r="H215" s="3"/>
      <c r="I215" s="5">
        <v>2.052</v>
      </c>
      <c r="J215" s="3"/>
      <c r="K215" s="5">
        <v>13197</v>
      </c>
      <c r="L215" s="3" t="s">
        <v>12</v>
      </c>
    </row>
    <row r="216" spans="1:12" ht="16">
      <c r="A216" s="2" t="s">
        <v>364</v>
      </c>
      <c r="B216" s="3">
        <v>9.6999999999999993</v>
      </c>
      <c r="C216" s="4">
        <v>0.4</v>
      </c>
      <c r="D216" s="4"/>
      <c r="E216" s="3">
        <v>296148</v>
      </c>
      <c r="F216" s="5">
        <v>151947</v>
      </c>
      <c r="G216" s="5"/>
      <c r="H216" s="3"/>
      <c r="I216" s="5">
        <v>2.1240000000000001</v>
      </c>
      <c r="J216" s="3"/>
      <c r="K216" s="5">
        <v>749</v>
      </c>
      <c r="L216" s="3" t="s">
        <v>12</v>
      </c>
    </row>
    <row r="217" spans="1:12" ht="16">
      <c r="A217" s="2" t="s">
        <v>365</v>
      </c>
      <c r="B217" s="3">
        <v>0.8</v>
      </c>
      <c r="C217" s="4">
        <v>0.04</v>
      </c>
      <c r="D217" s="4"/>
      <c r="E217" s="3">
        <v>20264</v>
      </c>
      <c r="F217" s="5">
        <v>18435</v>
      </c>
      <c r="G217" s="5"/>
      <c r="H217" s="3">
        <v>2.7981099999999999</v>
      </c>
      <c r="I217" s="5">
        <v>2.468</v>
      </c>
      <c r="J217" s="3">
        <v>2064</v>
      </c>
      <c r="K217" s="5">
        <v>2079</v>
      </c>
      <c r="L217" s="3" t="s">
        <v>12</v>
      </c>
    </row>
    <row r="218" spans="1:12" ht="16">
      <c r="A218" s="2" t="s">
        <v>366</v>
      </c>
      <c r="B218" s="3">
        <v>1</v>
      </c>
      <c r="C218" s="4">
        <v>0.06</v>
      </c>
      <c r="D218" s="4"/>
      <c r="E218" s="3">
        <v>31875</v>
      </c>
      <c r="F218" s="5">
        <v>29748</v>
      </c>
      <c r="G218" s="5"/>
      <c r="H218" s="3">
        <v>2.7771300000000001</v>
      </c>
      <c r="I218" s="5">
        <v>2.5139999999999998</v>
      </c>
      <c r="J218" s="3">
        <v>4095</v>
      </c>
      <c r="K218" s="5">
        <v>2051</v>
      </c>
      <c r="L218" s="3" t="s">
        <v>12</v>
      </c>
    </row>
    <row r="219" spans="1:12" ht="16">
      <c r="A219" s="2" t="s">
        <v>367</v>
      </c>
      <c r="B219" s="3">
        <v>25.9</v>
      </c>
      <c r="C219" s="4">
        <v>2.4700000000000002</v>
      </c>
      <c r="D219" s="4"/>
      <c r="E219" s="3">
        <v>1128424</v>
      </c>
      <c r="F219" s="5">
        <v>998794</v>
      </c>
      <c r="G219" s="5"/>
      <c r="H219" s="3"/>
      <c r="I219" s="5">
        <v>3.0139999999999998</v>
      </c>
      <c r="J219" s="3"/>
      <c r="K219" s="5">
        <v>46277</v>
      </c>
      <c r="L219" s="3" t="s">
        <v>12</v>
      </c>
    </row>
    <row r="220" spans="1:12" ht="16">
      <c r="A220" s="2" t="s">
        <v>368</v>
      </c>
      <c r="B220" s="3">
        <v>0.4</v>
      </c>
      <c r="C220" s="4">
        <v>0</v>
      </c>
      <c r="D220" s="4"/>
      <c r="E220" s="3">
        <v>1280</v>
      </c>
      <c r="F220" s="5">
        <v>1282</v>
      </c>
      <c r="G220" s="5"/>
      <c r="H220" s="3">
        <v>2.73203</v>
      </c>
      <c r="I220" s="5">
        <v>2.6259999999999999</v>
      </c>
      <c r="J220" s="3">
        <v>146</v>
      </c>
      <c r="K220" s="5">
        <v>183</v>
      </c>
      <c r="L220" s="3" t="s">
        <v>12</v>
      </c>
    </row>
    <row r="221" spans="1:12" ht="16">
      <c r="A221" s="2" t="s">
        <v>369</v>
      </c>
      <c r="B221" s="3">
        <v>1.6</v>
      </c>
      <c r="C221" s="4">
        <v>0.14000000000000001</v>
      </c>
      <c r="D221" s="4"/>
      <c r="E221" s="3">
        <v>51826</v>
      </c>
      <c r="F221" s="5">
        <v>51828</v>
      </c>
      <c r="G221" s="5"/>
      <c r="H221" s="3">
        <v>3.8652799999999998</v>
      </c>
      <c r="I221" s="5">
        <v>3.8650000000000002</v>
      </c>
      <c r="J221" s="3">
        <v>7278</v>
      </c>
      <c r="K221" s="5">
        <v>7379</v>
      </c>
      <c r="L221" s="3" t="s">
        <v>12</v>
      </c>
    </row>
    <row r="222" spans="1:12" ht="16">
      <c r="A222" s="2" t="s">
        <v>370</v>
      </c>
      <c r="B222" s="3">
        <v>21.1</v>
      </c>
      <c r="C222" s="4">
        <v>2.58</v>
      </c>
      <c r="D222" s="4"/>
      <c r="E222" s="3">
        <v>765379</v>
      </c>
      <c r="F222" s="5">
        <v>765381</v>
      </c>
      <c r="G222" s="5"/>
      <c r="H222" s="3"/>
      <c r="I222" s="5">
        <v>3.8620000000000001</v>
      </c>
      <c r="J222" s="3"/>
      <c r="K222" s="5">
        <v>47009</v>
      </c>
      <c r="L222" s="3" t="s">
        <v>12</v>
      </c>
    </row>
    <row r="223" spans="1:12" ht="16">
      <c r="A223" s="2" t="s">
        <v>371</v>
      </c>
      <c r="B223" s="3">
        <v>558.1</v>
      </c>
      <c r="C223" s="4">
        <v>50.8</v>
      </c>
      <c r="D223" s="4"/>
      <c r="E223" s="3">
        <v>12291552</v>
      </c>
      <c r="F223" s="5">
        <v>12291600</v>
      </c>
      <c r="G223" s="5"/>
      <c r="H223" s="3"/>
      <c r="I223" s="5">
        <v>5.2160000000000002</v>
      </c>
      <c r="J223" s="3"/>
      <c r="K223" s="5">
        <v>1133794</v>
      </c>
      <c r="L223" s="3" t="s">
        <v>12</v>
      </c>
    </row>
    <row r="224" spans="1:12" ht="16">
      <c r="A224" s="2" t="s">
        <v>372</v>
      </c>
      <c r="B224" s="3">
        <v>1802.6</v>
      </c>
      <c r="C224" s="5">
        <v>436</v>
      </c>
      <c r="D224" s="5"/>
      <c r="E224" s="3">
        <v>21128662</v>
      </c>
      <c r="F224" s="5">
        <v>101457000</v>
      </c>
      <c r="G224" s="5"/>
      <c r="H224" s="3"/>
      <c r="I224" s="5">
        <v>5.4720000000000004</v>
      </c>
      <c r="J224" s="3"/>
      <c r="K224" s="5">
        <v>1629482</v>
      </c>
      <c r="L224" s="3" t="s">
        <v>23</v>
      </c>
    </row>
    <row r="225" spans="1:12" ht="16">
      <c r="A225" s="2" t="s">
        <v>373</v>
      </c>
      <c r="B225" s="3">
        <v>1801.5</v>
      </c>
      <c r="C225" s="5">
        <v>539</v>
      </c>
      <c r="D225" s="5"/>
      <c r="E225" s="3">
        <v>23825732</v>
      </c>
      <c r="F225" s="5">
        <v>119881000</v>
      </c>
      <c r="G225" s="5"/>
      <c r="H225" s="3"/>
      <c r="I225" s="5">
        <v>4.7069999999999999</v>
      </c>
      <c r="J225" s="3"/>
      <c r="K225" s="5">
        <v>462532</v>
      </c>
      <c r="L225" s="3" t="s">
        <v>23</v>
      </c>
    </row>
    <row r="226" spans="1:12" ht="16">
      <c r="A226" s="2" t="s">
        <v>374</v>
      </c>
      <c r="B226" s="3">
        <v>1017.2</v>
      </c>
      <c r="C226" s="4">
        <v>90.1</v>
      </c>
      <c r="D226" s="4"/>
      <c r="E226" s="3">
        <v>21960308</v>
      </c>
      <c r="F226" s="5">
        <v>21960300</v>
      </c>
      <c r="G226" s="5"/>
      <c r="H226" s="3"/>
      <c r="I226" s="5">
        <v>4.6879999999999997</v>
      </c>
      <c r="J226" s="3"/>
      <c r="K226" s="5">
        <v>1345692</v>
      </c>
      <c r="L226" s="3" t="s">
        <v>12</v>
      </c>
    </row>
    <row r="227" spans="1:12" ht="16">
      <c r="A227" s="2" t="s">
        <v>375</v>
      </c>
      <c r="B227" s="3">
        <v>1802.6</v>
      </c>
      <c r="C227" s="5">
        <v>428</v>
      </c>
      <c r="D227" s="5"/>
      <c r="E227" s="3">
        <v>22380334</v>
      </c>
      <c r="F227" s="5">
        <v>102850000</v>
      </c>
      <c r="G227" s="5"/>
      <c r="H227" s="3"/>
      <c r="I227" s="5">
        <v>4.5960000000000001</v>
      </c>
      <c r="J227" s="3"/>
      <c r="K227" s="5">
        <v>397109</v>
      </c>
      <c r="L227" s="3" t="s">
        <v>23</v>
      </c>
    </row>
    <row r="228" spans="1:12" ht="16">
      <c r="A228" s="2" t="s">
        <v>376</v>
      </c>
      <c r="B228" s="3">
        <v>0.4</v>
      </c>
      <c r="C228" s="4">
        <v>0.09</v>
      </c>
      <c r="D228" s="4"/>
      <c r="E228" s="3">
        <v>1020</v>
      </c>
      <c r="F228" s="5">
        <v>29600</v>
      </c>
      <c r="G228" s="5"/>
      <c r="H228" s="3">
        <v>2.1</v>
      </c>
      <c r="I228" s="5">
        <v>1.2050000000000001</v>
      </c>
      <c r="J228" s="3">
        <v>273</v>
      </c>
      <c r="K228" s="5">
        <v>944</v>
      </c>
      <c r="L228" s="3" t="s">
        <v>12</v>
      </c>
    </row>
    <row r="229" spans="1:12" ht="16">
      <c r="A229" s="2" t="s">
        <v>377</v>
      </c>
      <c r="B229" s="6">
        <v>1.5</v>
      </c>
      <c r="C229" s="5">
        <v>65.5</v>
      </c>
      <c r="D229" s="5"/>
      <c r="E229" s="3">
        <v>22076</v>
      </c>
      <c r="F229" s="5">
        <v>17878100</v>
      </c>
      <c r="G229" s="5"/>
      <c r="H229" s="3">
        <v>2.1500300000000001</v>
      </c>
      <c r="I229" s="5">
        <v>1.228</v>
      </c>
      <c r="J229" s="3">
        <v>2455</v>
      </c>
      <c r="K229" s="5">
        <v>117373</v>
      </c>
      <c r="L229" s="3" t="s">
        <v>12</v>
      </c>
    </row>
    <row r="230" spans="1:12" ht="16">
      <c r="A230" s="2" t="s">
        <v>378</v>
      </c>
      <c r="B230" s="6">
        <v>1.5</v>
      </c>
      <c r="C230" s="5">
        <v>74.3</v>
      </c>
      <c r="D230" s="5"/>
      <c r="E230" s="3">
        <v>22496</v>
      </c>
      <c r="F230" s="5">
        <v>19832200</v>
      </c>
      <c r="G230" s="5"/>
      <c r="H230" s="3">
        <v>2.1507800000000001</v>
      </c>
      <c r="I230" s="5">
        <v>1.242</v>
      </c>
      <c r="J230" s="3">
        <v>2455</v>
      </c>
      <c r="K230" s="5">
        <v>208457</v>
      </c>
      <c r="L230" s="3" t="s">
        <v>12</v>
      </c>
    </row>
    <row r="231" spans="1:12" ht="16">
      <c r="A231" s="2" t="s">
        <v>379</v>
      </c>
      <c r="B231" s="6">
        <v>51.6</v>
      </c>
      <c r="C231" s="5">
        <v>299</v>
      </c>
      <c r="D231" s="5"/>
      <c r="E231" s="3">
        <v>789808</v>
      </c>
      <c r="F231" s="5">
        <v>77879200</v>
      </c>
      <c r="G231" s="5"/>
      <c r="H231" s="3"/>
      <c r="I231" s="5">
        <v>1.1890000000000001</v>
      </c>
      <c r="J231" s="3"/>
      <c r="K231" s="5">
        <v>1865412</v>
      </c>
      <c r="L231" s="3" t="s">
        <v>27</v>
      </c>
    </row>
    <row r="232" spans="1:12" ht="16">
      <c r="A232" s="2" t="s">
        <v>380</v>
      </c>
      <c r="B232" s="6">
        <v>51.6</v>
      </c>
      <c r="C232" s="5">
        <v>294</v>
      </c>
      <c r="D232" s="5"/>
      <c r="E232" s="3">
        <v>803458</v>
      </c>
      <c r="F232" s="5">
        <v>76386600</v>
      </c>
      <c r="G232" s="5"/>
      <c r="H232" s="3"/>
      <c r="I232" s="5">
        <v>1.198</v>
      </c>
      <c r="J232" s="3"/>
      <c r="K232" s="5">
        <v>3192892</v>
      </c>
      <c r="L232" s="3" t="s">
        <v>27</v>
      </c>
    </row>
    <row r="233" spans="1:12" ht="16">
      <c r="A233" s="2" t="s">
        <v>381</v>
      </c>
      <c r="B233" s="6">
        <v>476.2</v>
      </c>
      <c r="C233" s="5">
        <v>318</v>
      </c>
      <c r="D233" s="5"/>
      <c r="E233" s="3">
        <v>5904140</v>
      </c>
      <c r="F233" s="5">
        <v>79773400</v>
      </c>
      <c r="G233" s="5"/>
      <c r="H233" s="3"/>
      <c r="I233" s="5">
        <v>1.1830000000000001</v>
      </c>
      <c r="J233" s="3"/>
      <c r="K233" s="5">
        <v>413954</v>
      </c>
      <c r="L233" s="3" t="s">
        <v>27</v>
      </c>
    </row>
    <row r="234" spans="1:12" ht="16">
      <c r="A234" s="2" t="s">
        <v>382</v>
      </c>
      <c r="B234" s="3">
        <v>3601.8</v>
      </c>
      <c r="C234" s="5">
        <v>294</v>
      </c>
      <c r="D234" s="5"/>
      <c r="E234" s="3">
        <v>34562600</v>
      </c>
      <c r="F234" s="5">
        <v>71487600</v>
      </c>
      <c r="G234" s="5"/>
      <c r="H234" s="3"/>
      <c r="I234" s="5">
        <v>1.181</v>
      </c>
      <c r="J234" s="3"/>
      <c r="K234" s="5">
        <v>609304</v>
      </c>
      <c r="L234" s="3" t="s">
        <v>23</v>
      </c>
    </row>
  </sheetData>
  <mergeCells count="4">
    <mergeCell ref="B1:C1"/>
    <mergeCell ref="E1:F1"/>
    <mergeCell ref="H1:I1"/>
    <mergeCell ref="J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213"/>
  <sheetViews>
    <sheetView topLeftCell="A167" workbookViewId="0">
      <selection sqref="A1:O213"/>
    </sheetView>
  </sheetViews>
  <sheetFormatPr baseColWidth="10" defaultRowHeight="15" x14ac:dyDescent="0"/>
  <cols>
    <col min="1" max="1" width="22" customWidth="1"/>
    <col min="6" max="6" width="11.83203125" bestFit="1" customWidth="1"/>
  </cols>
  <sheetData>
    <row r="1" spans="1:15">
      <c r="B1" s="26" t="s">
        <v>6</v>
      </c>
      <c r="C1" s="26"/>
      <c r="D1" s="26"/>
      <c r="E1" s="26" t="s">
        <v>4</v>
      </c>
      <c r="F1" s="26"/>
      <c r="G1" s="26"/>
      <c r="H1" s="26" t="s">
        <v>7</v>
      </c>
      <c r="I1" s="26"/>
      <c r="J1" s="26"/>
    </row>
    <row r="2" spans="1:15">
      <c r="B2" t="s">
        <v>462</v>
      </c>
      <c r="C2" t="s">
        <v>465</v>
      </c>
      <c r="D2" t="s">
        <v>463</v>
      </c>
      <c r="E2" t="s">
        <v>462</v>
      </c>
      <c r="F2" t="s">
        <v>465</v>
      </c>
      <c r="G2" t="s">
        <v>463</v>
      </c>
      <c r="H2" t="s">
        <v>462</v>
      </c>
      <c r="I2" t="s">
        <v>463</v>
      </c>
      <c r="J2" t="s">
        <v>464</v>
      </c>
    </row>
    <row r="3" spans="1:15" ht="16">
      <c r="A3" t="s">
        <v>11</v>
      </c>
      <c r="B3">
        <v>0.309</v>
      </c>
      <c r="C3" s="3">
        <v>0.5</v>
      </c>
      <c r="D3" s="4">
        <v>0.01</v>
      </c>
      <c r="E3">
        <v>7372</v>
      </c>
      <c r="F3" s="3">
        <v>7372</v>
      </c>
      <c r="G3" s="5">
        <v>7372</v>
      </c>
      <c r="H3" t="s">
        <v>0</v>
      </c>
      <c r="I3" t="s">
        <v>0</v>
      </c>
      <c r="J3" t="s">
        <v>0</v>
      </c>
      <c r="L3" t="b">
        <f>B3&lt;C3</f>
        <v>1</v>
      </c>
      <c r="M3" t="b">
        <f>B3&gt;D3</f>
        <v>1</v>
      </c>
      <c r="O3">
        <f>IF(EXACT(H3," #normally"),E3-F3,-1)</f>
        <v>0</v>
      </c>
    </row>
    <row r="4" spans="1:15" ht="16">
      <c r="A4" t="s">
        <v>13</v>
      </c>
      <c r="B4">
        <v>4.6420000000000003</v>
      </c>
      <c r="C4" s="3">
        <v>7.4</v>
      </c>
      <c r="D4" s="4">
        <v>0.98</v>
      </c>
      <c r="E4">
        <v>836838</v>
      </c>
      <c r="F4" s="3">
        <v>836838</v>
      </c>
      <c r="G4" s="5">
        <v>836838</v>
      </c>
      <c r="H4" t="s">
        <v>0</v>
      </c>
      <c r="I4" t="s">
        <v>0</v>
      </c>
      <c r="J4" t="s">
        <v>0</v>
      </c>
      <c r="L4" t="b">
        <f t="shared" ref="L4:L67" si="0">B4&lt;C4</f>
        <v>1</v>
      </c>
      <c r="M4" t="b">
        <f t="shared" ref="M4:M67" si="1">B4&gt;D4</f>
        <v>1</v>
      </c>
      <c r="O4">
        <f t="shared" ref="O4:O67" si="2">IF(EXACT(H4," #normally"),E4-F4,-1)</f>
        <v>0</v>
      </c>
    </row>
    <row r="5" spans="1:15" ht="16">
      <c r="A5" t="s">
        <v>14</v>
      </c>
      <c r="B5">
        <v>10.406000000000001</v>
      </c>
      <c r="C5" s="3">
        <v>19.100000000000001</v>
      </c>
      <c r="D5" s="4">
        <v>2.21</v>
      </c>
      <c r="E5">
        <v>1894376</v>
      </c>
      <c r="F5" s="3">
        <v>1894376</v>
      </c>
      <c r="G5" s="5">
        <v>1894380</v>
      </c>
      <c r="H5" t="s">
        <v>0</v>
      </c>
      <c r="I5" t="s">
        <v>0</v>
      </c>
      <c r="J5" t="s">
        <v>0</v>
      </c>
      <c r="L5" t="b">
        <f t="shared" si="0"/>
        <v>1</v>
      </c>
      <c r="M5" t="b">
        <f t="shared" si="1"/>
        <v>1</v>
      </c>
      <c r="O5">
        <f t="shared" si="2"/>
        <v>0</v>
      </c>
    </row>
    <row r="6" spans="1:15" ht="16">
      <c r="A6" t="s">
        <v>15</v>
      </c>
      <c r="B6">
        <v>18.843</v>
      </c>
      <c r="C6" s="3">
        <v>28.3</v>
      </c>
      <c r="D6" s="4">
        <v>3.95</v>
      </c>
      <c r="E6">
        <v>3370680</v>
      </c>
      <c r="F6" s="3">
        <v>3370680</v>
      </c>
      <c r="G6" s="5">
        <v>3370680</v>
      </c>
      <c r="H6" t="s">
        <v>0</v>
      </c>
      <c r="I6" t="s">
        <v>0</v>
      </c>
      <c r="J6" t="s">
        <v>0</v>
      </c>
      <c r="L6" t="b">
        <f t="shared" si="0"/>
        <v>1</v>
      </c>
      <c r="M6" t="b">
        <f t="shared" si="1"/>
        <v>1</v>
      </c>
      <c r="O6">
        <f t="shared" si="2"/>
        <v>0</v>
      </c>
    </row>
    <row r="7" spans="1:15" ht="16">
      <c r="A7" t="s">
        <v>16</v>
      </c>
      <c r="B7">
        <v>29.064</v>
      </c>
      <c r="C7" s="3">
        <v>52.3</v>
      </c>
      <c r="D7" s="4">
        <v>6.22</v>
      </c>
      <c r="E7">
        <v>5271456</v>
      </c>
      <c r="F7" s="3">
        <v>5271456</v>
      </c>
      <c r="G7" s="5">
        <v>5271460</v>
      </c>
      <c r="H7" t="s">
        <v>0</v>
      </c>
      <c r="I7" t="s">
        <v>0</v>
      </c>
      <c r="J7" t="s">
        <v>0</v>
      </c>
      <c r="L7" t="b">
        <f t="shared" si="0"/>
        <v>1</v>
      </c>
      <c r="M7" t="b">
        <f t="shared" si="1"/>
        <v>1</v>
      </c>
      <c r="O7">
        <f t="shared" si="2"/>
        <v>0</v>
      </c>
    </row>
    <row r="8" spans="1:15" ht="16">
      <c r="A8" t="s">
        <v>17</v>
      </c>
      <c r="B8">
        <v>42.465000000000003</v>
      </c>
      <c r="C8" s="3">
        <v>64.8</v>
      </c>
      <c r="D8" s="4">
        <v>9</v>
      </c>
      <c r="E8">
        <v>7609684</v>
      </c>
      <c r="F8" s="3">
        <v>7609684</v>
      </c>
      <c r="G8" s="5">
        <v>7609680</v>
      </c>
      <c r="H8" t="s">
        <v>0</v>
      </c>
      <c r="I8" t="s">
        <v>0</v>
      </c>
      <c r="J8" t="s">
        <v>0</v>
      </c>
      <c r="L8" t="b">
        <f t="shared" si="0"/>
        <v>1</v>
      </c>
      <c r="M8" t="b">
        <f t="shared" si="1"/>
        <v>1</v>
      </c>
      <c r="O8">
        <f t="shared" si="2"/>
        <v>0</v>
      </c>
    </row>
    <row r="9" spans="1:15" ht="16">
      <c r="A9" t="s">
        <v>18</v>
      </c>
      <c r="B9" t="s">
        <v>1</v>
      </c>
      <c r="C9" s="3">
        <v>4.0999999999999996</v>
      </c>
      <c r="D9" s="4">
        <v>0.59</v>
      </c>
      <c r="E9" t="s">
        <v>1</v>
      </c>
      <c r="F9" s="3">
        <v>347039</v>
      </c>
      <c r="G9" s="5">
        <v>352666</v>
      </c>
      <c r="H9" t="s">
        <v>2</v>
      </c>
      <c r="I9" t="s">
        <v>0</v>
      </c>
      <c r="J9" t="s">
        <v>0</v>
      </c>
      <c r="L9" t="b">
        <f t="shared" si="0"/>
        <v>0</v>
      </c>
      <c r="M9" t="b">
        <f t="shared" si="1"/>
        <v>1</v>
      </c>
      <c r="O9">
        <f t="shared" si="2"/>
        <v>-1</v>
      </c>
    </row>
    <row r="10" spans="1:15" ht="16">
      <c r="A10" t="s">
        <v>19</v>
      </c>
      <c r="B10" t="s">
        <v>1</v>
      </c>
      <c r="C10" s="3">
        <v>0.4</v>
      </c>
      <c r="D10" s="4">
        <v>0</v>
      </c>
      <c r="E10" t="s">
        <v>1</v>
      </c>
      <c r="F10" s="3">
        <v>1459</v>
      </c>
      <c r="G10" s="5">
        <v>1461</v>
      </c>
      <c r="H10" t="s">
        <v>2</v>
      </c>
      <c r="I10" t="s">
        <v>0</v>
      </c>
      <c r="J10" t="s">
        <v>0</v>
      </c>
      <c r="L10" t="b">
        <f t="shared" si="0"/>
        <v>0</v>
      </c>
      <c r="M10" t="b">
        <f t="shared" si="1"/>
        <v>1</v>
      </c>
      <c r="O10">
        <f t="shared" si="2"/>
        <v>-1</v>
      </c>
    </row>
    <row r="11" spans="1:15" ht="16">
      <c r="A11" t="s">
        <v>20</v>
      </c>
      <c r="B11" t="s">
        <v>1</v>
      </c>
      <c r="C11" s="3">
        <v>1179.5999999999999</v>
      </c>
      <c r="D11" s="4">
        <v>401</v>
      </c>
      <c r="E11" t="s">
        <v>1</v>
      </c>
      <c r="F11" s="3">
        <v>75573925</v>
      </c>
      <c r="G11" s="5">
        <v>131777000</v>
      </c>
      <c r="H11" t="s">
        <v>2</v>
      </c>
      <c r="I11" t="s">
        <v>0</v>
      </c>
      <c r="J11" t="s">
        <v>0</v>
      </c>
      <c r="L11" t="b">
        <f t="shared" si="0"/>
        <v>0</v>
      </c>
      <c r="M11" t="b">
        <f t="shared" si="1"/>
        <v>1</v>
      </c>
      <c r="O11">
        <f t="shared" si="2"/>
        <v>-1</v>
      </c>
    </row>
    <row r="12" spans="1:15" ht="16">
      <c r="A12" t="s">
        <v>21</v>
      </c>
      <c r="B12" t="s">
        <v>1</v>
      </c>
      <c r="C12" s="3">
        <v>0.9</v>
      </c>
      <c r="D12" s="4">
        <v>0.08</v>
      </c>
      <c r="E12" t="s">
        <v>1</v>
      </c>
      <c r="F12" s="3">
        <v>29641</v>
      </c>
      <c r="G12" s="5">
        <v>29643</v>
      </c>
      <c r="H12" t="s">
        <v>2</v>
      </c>
      <c r="I12" t="s">
        <v>0</v>
      </c>
      <c r="J12" t="s">
        <v>0</v>
      </c>
      <c r="L12" t="b">
        <f t="shared" si="0"/>
        <v>0</v>
      </c>
      <c r="M12" t="b">
        <f t="shared" si="1"/>
        <v>1</v>
      </c>
      <c r="O12">
        <f t="shared" si="2"/>
        <v>-1</v>
      </c>
    </row>
    <row r="13" spans="1:15" ht="16">
      <c r="A13" t="s">
        <v>22</v>
      </c>
      <c r="B13" t="s">
        <v>1</v>
      </c>
      <c r="C13" s="3">
        <v>982.7</v>
      </c>
      <c r="D13" s="5">
        <v>546</v>
      </c>
      <c r="E13" t="s">
        <v>1</v>
      </c>
      <c r="F13" s="3">
        <v>28143673</v>
      </c>
      <c r="G13" s="5">
        <v>135049000</v>
      </c>
      <c r="H13" t="s">
        <v>2</v>
      </c>
      <c r="I13" t="s">
        <v>3</v>
      </c>
      <c r="J13" t="s">
        <v>3</v>
      </c>
      <c r="L13" t="b">
        <f t="shared" si="0"/>
        <v>0</v>
      </c>
      <c r="M13" t="b">
        <f t="shared" si="1"/>
        <v>1</v>
      </c>
      <c r="O13">
        <f t="shared" si="2"/>
        <v>-1</v>
      </c>
    </row>
    <row r="14" spans="1:15" ht="16">
      <c r="A14" t="s">
        <v>24</v>
      </c>
      <c r="B14" t="s">
        <v>1</v>
      </c>
      <c r="C14" s="3">
        <v>378.6</v>
      </c>
      <c r="D14" s="4">
        <v>86.9</v>
      </c>
      <c r="E14" t="s">
        <v>1</v>
      </c>
      <c r="F14" s="3">
        <v>18206917</v>
      </c>
      <c r="G14" s="5">
        <v>18206900</v>
      </c>
      <c r="H14" t="s">
        <v>2</v>
      </c>
      <c r="I14" t="s">
        <v>0</v>
      </c>
      <c r="J14" t="s">
        <v>0</v>
      </c>
      <c r="L14" t="b">
        <f t="shared" si="0"/>
        <v>0</v>
      </c>
      <c r="M14" t="b">
        <f t="shared" si="1"/>
        <v>1</v>
      </c>
      <c r="O14">
        <f t="shared" si="2"/>
        <v>-1</v>
      </c>
    </row>
    <row r="15" spans="1:15" ht="16">
      <c r="A15" t="s">
        <v>25</v>
      </c>
      <c r="B15" t="s">
        <v>1</v>
      </c>
      <c r="C15" s="3">
        <v>859.2</v>
      </c>
      <c r="D15" s="5">
        <v>417</v>
      </c>
      <c r="E15" t="s">
        <v>1</v>
      </c>
      <c r="F15" s="3">
        <v>28558175</v>
      </c>
      <c r="G15" s="5">
        <v>111858000</v>
      </c>
      <c r="H15" t="s">
        <v>2</v>
      </c>
      <c r="I15" t="s">
        <v>3</v>
      </c>
      <c r="J15" t="s">
        <v>3</v>
      </c>
      <c r="L15" t="b">
        <f t="shared" si="0"/>
        <v>0</v>
      </c>
      <c r="M15" t="b">
        <f t="shared" si="1"/>
        <v>1</v>
      </c>
      <c r="O15">
        <f t="shared" si="2"/>
        <v>-1</v>
      </c>
    </row>
    <row r="16" spans="1:15" ht="16">
      <c r="A16" t="s">
        <v>26</v>
      </c>
      <c r="B16" t="s">
        <v>1</v>
      </c>
      <c r="C16" s="6">
        <v>1054.5</v>
      </c>
      <c r="D16" s="5">
        <v>514</v>
      </c>
      <c r="E16" t="s">
        <v>1</v>
      </c>
      <c r="F16" s="3">
        <v>27858852</v>
      </c>
      <c r="G16" s="5">
        <v>111192000</v>
      </c>
      <c r="H16" t="s">
        <v>2</v>
      </c>
      <c r="I16" t="s">
        <v>0</v>
      </c>
      <c r="J16" t="s">
        <v>3</v>
      </c>
      <c r="L16" t="b">
        <f t="shared" si="0"/>
        <v>0</v>
      </c>
      <c r="M16" t="b">
        <f t="shared" si="1"/>
        <v>1</v>
      </c>
      <c r="O16">
        <f t="shared" si="2"/>
        <v>-1</v>
      </c>
    </row>
    <row r="17" spans="1:15" ht="16">
      <c r="A17" t="s">
        <v>28</v>
      </c>
      <c r="B17">
        <v>0.222</v>
      </c>
      <c r="C17" s="3">
        <v>0.4</v>
      </c>
      <c r="D17" s="4">
        <v>0</v>
      </c>
      <c r="E17">
        <v>1506</v>
      </c>
      <c r="F17" s="3">
        <v>1506</v>
      </c>
      <c r="G17" s="5">
        <v>1485</v>
      </c>
      <c r="H17" t="s">
        <v>0</v>
      </c>
      <c r="I17" t="s">
        <v>0</v>
      </c>
      <c r="J17" t="s">
        <v>0</v>
      </c>
      <c r="L17" t="b">
        <f t="shared" si="0"/>
        <v>1</v>
      </c>
      <c r="M17" t="b">
        <f t="shared" si="1"/>
        <v>1</v>
      </c>
      <c r="O17">
        <f t="shared" si="2"/>
        <v>0</v>
      </c>
    </row>
    <row r="18" spans="1:15" ht="16">
      <c r="A18" t="s">
        <v>29</v>
      </c>
      <c r="B18">
        <v>0.20699999999999999</v>
      </c>
      <c r="C18" s="3">
        <v>0.4</v>
      </c>
      <c r="D18" s="4">
        <v>0</v>
      </c>
      <c r="E18">
        <v>1146</v>
      </c>
      <c r="F18" s="3">
        <v>1146</v>
      </c>
      <c r="G18" s="5">
        <v>1125</v>
      </c>
      <c r="H18" t="s">
        <v>0</v>
      </c>
      <c r="I18" t="s">
        <v>0</v>
      </c>
      <c r="J18" t="s">
        <v>0</v>
      </c>
      <c r="L18" t="b">
        <f t="shared" si="0"/>
        <v>1</v>
      </c>
      <c r="M18" t="b">
        <f t="shared" si="1"/>
        <v>1</v>
      </c>
      <c r="O18">
        <f t="shared" si="2"/>
        <v>0</v>
      </c>
    </row>
    <row r="19" spans="1:15" ht="16">
      <c r="A19" t="s">
        <v>30</v>
      </c>
      <c r="B19">
        <v>0.65500000000000003</v>
      </c>
      <c r="C19" s="3">
        <v>0.9</v>
      </c>
      <c r="D19" s="4">
        <v>7.0000000000000007E-2</v>
      </c>
      <c r="E19">
        <v>32919</v>
      </c>
      <c r="F19" s="3">
        <v>32919</v>
      </c>
      <c r="G19" s="5">
        <v>29958</v>
      </c>
      <c r="H19" t="s">
        <v>0</v>
      </c>
      <c r="I19" t="s">
        <v>0</v>
      </c>
      <c r="J19" t="s">
        <v>0</v>
      </c>
      <c r="L19" t="b">
        <f t="shared" si="0"/>
        <v>1</v>
      </c>
      <c r="M19" t="b">
        <f t="shared" si="1"/>
        <v>1</v>
      </c>
      <c r="O19">
        <f t="shared" si="2"/>
        <v>0</v>
      </c>
    </row>
    <row r="20" spans="1:15" ht="16">
      <c r="A20" t="s">
        <v>31</v>
      </c>
      <c r="B20">
        <v>1.7410000000000001</v>
      </c>
      <c r="C20" s="3">
        <v>2.7</v>
      </c>
      <c r="D20" s="4">
        <v>0.36</v>
      </c>
      <c r="E20">
        <v>157003</v>
      </c>
      <c r="F20" s="3">
        <v>157003</v>
      </c>
      <c r="G20" s="5">
        <v>151290</v>
      </c>
      <c r="H20" t="s">
        <v>0</v>
      </c>
      <c r="I20" t="s">
        <v>0</v>
      </c>
      <c r="J20" t="s">
        <v>0</v>
      </c>
      <c r="L20" t="b">
        <f t="shared" si="0"/>
        <v>1</v>
      </c>
      <c r="M20" t="b">
        <f t="shared" si="1"/>
        <v>1</v>
      </c>
      <c r="O20">
        <f t="shared" si="2"/>
        <v>0</v>
      </c>
    </row>
    <row r="21" spans="1:15" ht="16">
      <c r="A21" t="s">
        <v>32</v>
      </c>
      <c r="B21">
        <v>83.594999999999999</v>
      </c>
      <c r="C21" s="3">
        <v>143.6</v>
      </c>
      <c r="D21" s="4">
        <v>19.3</v>
      </c>
      <c r="E21">
        <v>7866401</v>
      </c>
      <c r="F21" s="3">
        <v>7866401</v>
      </c>
      <c r="G21" s="5">
        <v>7238550</v>
      </c>
      <c r="H21" t="s">
        <v>0</v>
      </c>
      <c r="I21" t="s">
        <v>0</v>
      </c>
      <c r="J21" t="s">
        <v>0</v>
      </c>
      <c r="L21" t="b">
        <f t="shared" si="0"/>
        <v>1</v>
      </c>
      <c r="M21" t="b">
        <f t="shared" si="1"/>
        <v>1</v>
      </c>
      <c r="O21">
        <f t="shared" si="2"/>
        <v>0</v>
      </c>
    </row>
    <row r="22" spans="1:15" ht="16">
      <c r="A22" t="s">
        <v>33</v>
      </c>
      <c r="B22">
        <v>127.369</v>
      </c>
      <c r="C22" s="3">
        <v>228.7</v>
      </c>
      <c r="D22" s="4">
        <v>30</v>
      </c>
      <c r="E22">
        <v>11845035</v>
      </c>
      <c r="F22" s="3">
        <v>11845035</v>
      </c>
      <c r="G22" s="5">
        <v>11108000</v>
      </c>
      <c r="H22" t="s">
        <v>0</v>
      </c>
      <c r="I22" t="s">
        <v>0</v>
      </c>
      <c r="J22" t="s">
        <v>0</v>
      </c>
      <c r="L22" t="b">
        <f t="shared" si="0"/>
        <v>1</v>
      </c>
      <c r="M22" t="b">
        <f t="shared" si="1"/>
        <v>1</v>
      </c>
      <c r="O22">
        <f t="shared" si="2"/>
        <v>0</v>
      </c>
    </row>
    <row r="23" spans="1:15" ht="16">
      <c r="A23" t="s">
        <v>34</v>
      </c>
      <c r="B23">
        <v>332.39800000000002</v>
      </c>
      <c r="C23" s="3">
        <v>540.79999999999995</v>
      </c>
      <c r="D23" s="4">
        <v>75.5</v>
      </c>
      <c r="E23">
        <v>29047471</v>
      </c>
      <c r="F23" s="3">
        <v>29047471</v>
      </c>
      <c r="G23" s="5">
        <v>27531700</v>
      </c>
      <c r="H23" t="s">
        <v>0</v>
      </c>
      <c r="I23" t="s">
        <v>0</v>
      </c>
      <c r="J23" t="s">
        <v>0</v>
      </c>
      <c r="L23" t="b">
        <f t="shared" si="0"/>
        <v>1</v>
      </c>
      <c r="M23" t="b">
        <f t="shared" si="1"/>
        <v>1</v>
      </c>
      <c r="O23">
        <f t="shared" si="2"/>
        <v>0</v>
      </c>
    </row>
    <row r="24" spans="1:15" ht="16">
      <c r="A24" t="s">
        <v>35</v>
      </c>
      <c r="B24">
        <v>624.84100000000001</v>
      </c>
      <c r="C24" s="3">
        <v>1027.4000000000001</v>
      </c>
      <c r="D24" s="5">
        <v>441</v>
      </c>
      <c r="E24">
        <v>45357604</v>
      </c>
      <c r="F24" s="3">
        <v>30442698</v>
      </c>
      <c r="G24" s="5">
        <v>118391000</v>
      </c>
      <c r="H24" t="s">
        <v>3</v>
      </c>
      <c r="I24" t="s">
        <v>3</v>
      </c>
      <c r="J24" t="s">
        <v>3</v>
      </c>
      <c r="L24" t="b">
        <f t="shared" si="0"/>
        <v>1</v>
      </c>
      <c r="M24" t="b">
        <f t="shared" si="1"/>
        <v>1</v>
      </c>
      <c r="O24">
        <f t="shared" si="2"/>
        <v>-1</v>
      </c>
    </row>
    <row r="25" spans="1:15" ht="16">
      <c r="A25" t="s">
        <v>36</v>
      </c>
      <c r="B25">
        <v>0.42099999999999999</v>
      </c>
      <c r="C25" s="3">
        <v>0.5</v>
      </c>
      <c r="D25" s="4">
        <v>0.01</v>
      </c>
      <c r="E25">
        <v>7057</v>
      </c>
      <c r="F25" s="3">
        <v>7057</v>
      </c>
      <c r="G25" s="5">
        <v>7059</v>
      </c>
      <c r="H25" t="s">
        <v>0</v>
      </c>
      <c r="I25" t="s">
        <v>0</v>
      </c>
      <c r="J25" t="s">
        <v>0</v>
      </c>
      <c r="L25" t="b">
        <f t="shared" si="0"/>
        <v>1</v>
      </c>
      <c r="M25" t="b">
        <f t="shared" si="1"/>
        <v>1</v>
      </c>
      <c r="O25">
        <f t="shared" si="2"/>
        <v>0</v>
      </c>
    </row>
    <row r="26" spans="1:15" ht="16">
      <c r="A26" t="s">
        <v>37</v>
      </c>
      <c r="B26">
        <v>7.76</v>
      </c>
      <c r="C26" s="3">
        <v>14</v>
      </c>
      <c r="D26" s="4">
        <v>2.09</v>
      </c>
      <c r="E26">
        <v>695418</v>
      </c>
      <c r="F26" s="3">
        <v>695418</v>
      </c>
      <c r="G26" s="5">
        <v>695420</v>
      </c>
      <c r="H26" t="s">
        <v>0</v>
      </c>
      <c r="I26" t="s">
        <v>0</v>
      </c>
      <c r="J26" t="s">
        <v>0</v>
      </c>
      <c r="L26" t="b">
        <f t="shared" si="0"/>
        <v>1</v>
      </c>
      <c r="M26" t="b">
        <f t="shared" si="1"/>
        <v>1</v>
      </c>
      <c r="O26">
        <f t="shared" si="2"/>
        <v>0</v>
      </c>
    </row>
    <row r="27" spans="1:15" ht="16">
      <c r="A27" t="s">
        <v>38</v>
      </c>
      <c r="B27">
        <v>293.399</v>
      </c>
      <c r="C27" s="3">
        <v>745.5</v>
      </c>
      <c r="D27" s="5">
        <v>252</v>
      </c>
      <c r="E27">
        <v>27677275</v>
      </c>
      <c r="F27" s="3">
        <v>23598882</v>
      </c>
      <c r="G27" s="5">
        <v>88987800</v>
      </c>
      <c r="H27" t="s">
        <v>3</v>
      </c>
      <c r="I27" t="s">
        <v>3</v>
      </c>
      <c r="J27" t="s">
        <v>3</v>
      </c>
      <c r="L27" t="b">
        <f t="shared" si="0"/>
        <v>1</v>
      </c>
      <c r="M27" t="b">
        <f t="shared" si="1"/>
        <v>1</v>
      </c>
      <c r="O27">
        <f t="shared" si="2"/>
        <v>-1</v>
      </c>
    </row>
    <row r="28" spans="1:15" ht="16">
      <c r="A28" t="s">
        <v>39</v>
      </c>
      <c r="B28">
        <v>0.65700000000000003</v>
      </c>
      <c r="C28" s="3">
        <v>0.7</v>
      </c>
      <c r="D28" s="4">
        <v>0.03</v>
      </c>
      <c r="E28">
        <v>12642</v>
      </c>
      <c r="F28" s="3">
        <v>12642</v>
      </c>
      <c r="G28" s="5">
        <v>11447</v>
      </c>
      <c r="H28" t="s">
        <v>0</v>
      </c>
      <c r="I28" t="s">
        <v>0</v>
      </c>
      <c r="J28" t="s">
        <v>0</v>
      </c>
      <c r="L28" t="b">
        <f t="shared" si="0"/>
        <v>1</v>
      </c>
      <c r="M28" t="b">
        <f t="shared" si="1"/>
        <v>1</v>
      </c>
      <c r="O28">
        <f t="shared" si="2"/>
        <v>0</v>
      </c>
    </row>
    <row r="29" spans="1:15" ht="16">
      <c r="A29" t="s">
        <v>40</v>
      </c>
      <c r="B29">
        <v>0.89</v>
      </c>
      <c r="C29" s="3">
        <v>1.1000000000000001</v>
      </c>
      <c r="D29" s="4">
        <v>0.06</v>
      </c>
      <c r="E29">
        <v>25685</v>
      </c>
      <c r="F29" s="3">
        <v>25685</v>
      </c>
      <c r="G29" s="5">
        <v>18005</v>
      </c>
      <c r="H29" t="s">
        <v>0</v>
      </c>
      <c r="I29" t="s">
        <v>0</v>
      </c>
      <c r="J29" t="s">
        <v>0</v>
      </c>
      <c r="L29" t="b">
        <f t="shared" si="0"/>
        <v>1</v>
      </c>
      <c r="M29" t="b">
        <f t="shared" si="1"/>
        <v>1</v>
      </c>
      <c r="O29">
        <f t="shared" si="2"/>
        <v>0</v>
      </c>
    </row>
    <row r="30" spans="1:15" ht="16">
      <c r="A30" t="s">
        <v>41</v>
      </c>
      <c r="B30">
        <v>14.516</v>
      </c>
      <c r="C30" s="3">
        <v>29.4</v>
      </c>
      <c r="D30" s="4">
        <v>2.42</v>
      </c>
      <c r="E30">
        <v>1040953</v>
      </c>
      <c r="F30" s="3">
        <v>1040953</v>
      </c>
      <c r="G30" s="5">
        <v>764375</v>
      </c>
      <c r="H30" t="s">
        <v>0</v>
      </c>
      <c r="I30" t="s">
        <v>0</v>
      </c>
      <c r="J30" t="s">
        <v>0</v>
      </c>
      <c r="L30" t="b">
        <f t="shared" si="0"/>
        <v>1</v>
      </c>
      <c r="M30" t="b">
        <f t="shared" si="1"/>
        <v>1</v>
      </c>
      <c r="O30">
        <f t="shared" si="2"/>
        <v>0</v>
      </c>
    </row>
    <row r="31" spans="1:15" ht="16">
      <c r="A31" t="s">
        <v>42</v>
      </c>
      <c r="B31">
        <v>0.66</v>
      </c>
      <c r="C31" s="6">
        <v>1.2</v>
      </c>
      <c r="D31" s="5">
        <v>1.3</v>
      </c>
      <c r="E31">
        <v>11339</v>
      </c>
      <c r="F31" s="3">
        <v>11339</v>
      </c>
      <c r="G31" s="5">
        <v>335847</v>
      </c>
      <c r="H31" t="s">
        <v>0</v>
      </c>
      <c r="I31" t="s">
        <v>0</v>
      </c>
      <c r="J31" t="s">
        <v>0</v>
      </c>
      <c r="L31" t="b">
        <f t="shared" si="0"/>
        <v>1</v>
      </c>
      <c r="M31" t="b">
        <f t="shared" si="1"/>
        <v>0</v>
      </c>
      <c r="O31">
        <f t="shared" si="2"/>
        <v>0</v>
      </c>
    </row>
    <row r="32" spans="1:15" ht="16">
      <c r="A32" t="s">
        <v>43</v>
      </c>
      <c r="B32">
        <v>0.76100000000000001</v>
      </c>
      <c r="C32" s="6">
        <v>1.7</v>
      </c>
      <c r="D32" s="5">
        <v>2.27</v>
      </c>
      <c r="E32">
        <v>15940</v>
      </c>
      <c r="F32" s="3">
        <v>15940</v>
      </c>
      <c r="G32" s="5">
        <v>531799</v>
      </c>
      <c r="H32" t="s">
        <v>0</v>
      </c>
      <c r="I32" t="s">
        <v>0</v>
      </c>
      <c r="J32" t="s">
        <v>0</v>
      </c>
      <c r="L32" t="b">
        <f t="shared" si="0"/>
        <v>1</v>
      </c>
      <c r="M32" t="b">
        <f t="shared" si="1"/>
        <v>0</v>
      </c>
      <c r="O32">
        <f t="shared" si="2"/>
        <v>0</v>
      </c>
    </row>
    <row r="33" spans="1:15" ht="16">
      <c r="A33" t="s">
        <v>44</v>
      </c>
      <c r="B33">
        <v>0.78300000000000003</v>
      </c>
      <c r="C33" s="6">
        <v>1.7</v>
      </c>
      <c r="D33" s="5">
        <v>2.44</v>
      </c>
      <c r="E33">
        <v>18138</v>
      </c>
      <c r="F33" s="3">
        <v>18138</v>
      </c>
      <c r="G33" s="5">
        <v>593210</v>
      </c>
      <c r="H33" t="s">
        <v>0</v>
      </c>
      <c r="I33" t="s">
        <v>0</v>
      </c>
      <c r="J33" t="s">
        <v>0</v>
      </c>
      <c r="L33" t="b">
        <f t="shared" si="0"/>
        <v>1</v>
      </c>
      <c r="M33" t="b">
        <f t="shared" si="1"/>
        <v>0</v>
      </c>
      <c r="O33">
        <f t="shared" si="2"/>
        <v>0</v>
      </c>
    </row>
    <row r="34" spans="1:15" ht="16">
      <c r="A34" t="s">
        <v>45</v>
      </c>
      <c r="B34">
        <v>1.657</v>
      </c>
      <c r="C34" s="6">
        <v>5.0999999999999996</v>
      </c>
      <c r="D34" s="5">
        <v>9.18</v>
      </c>
      <c r="E34">
        <v>60463</v>
      </c>
      <c r="F34" s="3">
        <v>60463</v>
      </c>
      <c r="G34" s="5">
        <v>2287950</v>
      </c>
      <c r="H34" t="s">
        <v>0</v>
      </c>
      <c r="I34" t="s">
        <v>0</v>
      </c>
      <c r="J34" t="s">
        <v>0</v>
      </c>
      <c r="L34" t="b">
        <f t="shared" si="0"/>
        <v>1</v>
      </c>
      <c r="M34" t="b">
        <f t="shared" si="1"/>
        <v>0</v>
      </c>
      <c r="O34">
        <f t="shared" si="2"/>
        <v>0</v>
      </c>
    </row>
    <row r="35" spans="1:15" ht="16">
      <c r="A35" t="s">
        <v>46</v>
      </c>
      <c r="B35">
        <v>15.295</v>
      </c>
      <c r="C35" s="6">
        <v>59.8</v>
      </c>
      <c r="D35" s="5">
        <v>168</v>
      </c>
      <c r="E35">
        <v>698912</v>
      </c>
      <c r="F35" s="3">
        <v>698912</v>
      </c>
      <c r="G35" s="5">
        <v>34700300</v>
      </c>
      <c r="H35" t="s">
        <v>0</v>
      </c>
      <c r="I35" t="s">
        <v>0</v>
      </c>
      <c r="J35" t="s">
        <v>0</v>
      </c>
      <c r="L35" t="b">
        <f t="shared" si="0"/>
        <v>1</v>
      </c>
      <c r="M35" t="b">
        <f t="shared" si="1"/>
        <v>0</v>
      </c>
      <c r="O35">
        <f t="shared" si="2"/>
        <v>0</v>
      </c>
    </row>
    <row r="36" spans="1:15" ht="16">
      <c r="A36" t="s">
        <v>47</v>
      </c>
      <c r="B36">
        <v>72.811000000000007</v>
      </c>
      <c r="C36" s="6">
        <v>268</v>
      </c>
      <c r="D36" s="5">
        <v>237</v>
      </c>
      <c r="E36">
        <v>3354295</v>
      </c>
      <c r="F36" s="3">
        <v>3354295</v>
      </c>
      <c r="G36" s="5">
        <v>60197600</v>
      </c>
      <c r="H36" t="s">
        <v>0</v>
      </c>
      <c r="I36" t="s">
        <v>0</v>
      </c>
      <c r="J36" t="s">
        <v>3</v>
      </c>
      <c r="L36" t="b">
        <f t="shared" si="0"/>
        <v>1</v>
      </c>
      <c r="M36" t="b">
        <f t="shared" si="1"/>
        <v>0</v>
      </c>
      <c r="O36">
        <f t="shared" si="2"/>
        <v>0</v>
      </c>
    </row>
    <row r="37" spans="1:15" ht="16">
      <c r="A37" t="s">
        <v>48</v>
      </c>
      <c r="B37">
        <v>366.822</v>
      </c>
      <c r="C37" s="6">
        <v>1108.7</v>
      </c>
      <c r="D37" s="5">
        <v>252</v>
      </c>
      <c r="E37">
        <v>11465015</v>
      </c>
      <c r="F37" s="3">
        <v>11465015</v>
      </c>
      <c r="G37" s="5">
        <v>54735000</v>
      </c>
      <c r="H37" t="s">
        <v>0</v>
      </c>
      <c r="I37" t="s">
        <v>0</v>
      </c>
      <c r="J37" t="s">
        <v>3</v>
      </c>
      <c r="L37" t="b">
        <f t="shared" si="0"/>
        <v>1</v>
      </c>
      <c r="M37" t="b">
        <f t="shared" si="1"/>
        <v>1</v>
      </c>
      <c r="O37">
        <f t="shared" si="2"/>
        <v>0</v>
      </c>
    </row>
    <row r="38" spans="1:15" ht="16">
      <c r="A38" t="s">
        <v>384</v>
      </c>
      <c r="B38">
        <v>0.52700000000000002</v>
      </c>
      <c r="C38" s="6">
        <v>0.7</v>
      </c>
      <c r="E38">
        <v>4606</v>
      </c>
      <c r="F38" s="3">
        <v>4606</v>
      </c>
      <c r="H38" t="s">
        <v>0</v>
      </c>
      <c r="I38" t="s">
        <v>0</v>
      </c>
      <c r="L38" t="b">
        <f t="shared" si="0"/>
        <v>1</v>
      </c>
      <c r="M38" t="b">
        <f t="shared" si="1"/>
        <v>1</v>
      </c>
      <c r="O38">
        <f t="shared" si="2"/>
        <v>0</v>
      </c>
    </row>
    <row r="39" spans="1:15" ht="16">
      <c r="A39" t="s">
        <v>385</v>
      </c>
      <c r="B39">
        <v>0.34799999999999998</v>
      </c>
      <c r="C39" s="6">
        <v>0.6</v>
      </c>
      <c r="E39">
        <v>3302</v>
      </c>
      <c r="F39" s="3">
        <v>3302</v>
      </c>
      <c r="H39" t="s">
        <v>0</v>
      </c>
      <c r="I39" t="s">
        <v>0</v>
      </c>
      <c r="L39" t="b">
        <f t="shared" si="0"/>
        <v>1</v>
      </c>
      <c r="M39" t="b">
        <f t="shared" si="1"/>
        <v>1</v>
      </c>
      <c r="O39">
        <f t="shared" si="2"/>
        <v>0</v>
      </c>
    </row>
    <row r="40" spans="1:15" ht="16">
      <c r="A40" t="s">
        <v>386</v>
      </c>
      <c r="B40">
        <v>12.114000000000001</v>
      </c>
      <c r="C40" s="6">
        <v>22.9</v>
      </c>
      <c r="E40">
        <v>229374</v>
      </c>
      <c r="F40" s="3">
        <v>229374</v>
      </c>
      <c r="H40" t="s">
        <v>0</v>
      </c>
      <c r="I40" t="s">
        <v>0</v>
      </c>
      <c r="L40" t="b">
        <f t="shared" si="0"/>
        <v>1</v>
      </c>
      <c r="M40" t="b">
        <f t="shared" si="1"/>
        <v>1</v>
      </c>
      <c r="O40">
        <f t="shared" si="2"/>
        <v>0</v>
      </c>
    </row>
    <row r="41" spans="1:15" ht="16">
      <c r="A41" t="s">
        <v>387</v>
      </c>
      <c r="B41">
        <v>12.548</v>
      </c>
      <c r="C41" s="8">
        <v>31.3</v>
      </c>
      <c r="E41">
        <v>473414</v>
      </c>
      <c r="F41" s="3">
        <v>473414</v>
      </c>
      <c r="H41" t="s">
        <v>0</v>
      </c>
      <c r="I41" t="s">
        <v>0</v>
      </c>
      <c r="L41" t="b">
        <f t="shared" si="0"/>
        <v>1</v>
      </c>
      <c r="M41" t="b">
        <f t="shared" si="1"/>
        <v>1</v>
      </c>
      <c r="O41">
        <f t="shared" si="2"/>
        <v>0</v>
      </c>
    </row>
    <row r="42" spans="1:15" ht="16">
      <c r="A42" t="s">
        <v>388</v>
      </c>
      <c r="B42">
        <v>0.56200000000000006</v>
      </c>
      <c r="C42" s="3">
        <v>0.7</v>
      </c>
      <c r="D42" s="4">
        <v>0.01</v>
      </c>
      <c r="E42">
        <v>14889</v>
      </c>
      <c r="F42" s="3">
        <v>14889</v>
      </c>
      <c r="G42" s="5">
        <v>5203</v>
      </c>
      <c r="H42" t="s">
        <v>0</v>
      </c>
      <c r="I42" t="s">
        <v>0</v>
      </c>
      <c r="J42" t="s">
        <v>0</v>
      </c>
      <c r="L42" t="b">
        <f t="shared" si="0"/>
        <v>1</v>
      </c>
      <c r="M42" t="b">
        <f t="shared" si="1"/>
        <v>1</v>
      </c>
      <c r="O42">
        <f t="shared" si="2"/>
        <v>0</v>
      </c>
    </row>
    <row r="43" spans="1:15" ht="16">
      <c r="A43" t="s">
        <v>389</v>
      </c>
      <c r="B43">
        <v>0.94899999999999995</v>
      </c>
      <c r="C43" s="3">
        <v>1</v>
      </c>
      <c r="D43" s="4">
        <v>0.02</v>
      </c>
      <c r="E43">
        <v>33173</v>
      </c>
      <c r="F43" s="3">
        <v>33173</v>
      </c>
      <c r="G43" s="5">
        <v>7575</v>
      </c>
      <c r="H43" t="s">
        <v>0</v>
      </c>
      <c r="I43" t="s">
        <v>0</v>
      </c>
      <c r="J43" t="s">
        <v>0</v>
      </c>
      <c r="L43" t="b">
        <f t="shared" si="0"/>
        <v>1</v>
      </c>
      <c r="M43" t="b">
        <f t="shared" si="1"/>
        <v>1</v>
      </c>
      <c r="O43">
        <f t="shared" si="2"/>
        <v>0</v>
      </c>
    </row>
    <row r="44" spans="1:15" ht="16">
      <c r="A44" t="s">
        <v>390</v>
      </c>
      <c r="B44">
        <v>331.851</v>
      </c>
      <c r="C44" s="3">
        <v>838.2</v>
      </c>
      <c r="D44" s="5">
        <v>185</v>
      </c>
      <c r="E44">
        <v>25028985</v>
      </c>
      <c r="F44" s="3">
        <v>23583477</v>
      </c>
      <c r="G44" s="5">
        <v>60233800</v>
      </c>
      <c r="H44" t="s">
        <v>3</v>
      </c>
      <c r="I44" t="s">
        <v>3</v>
      </c>
      <c r="J44" t="s">
        <v>3</v>
      </c>
      <c r="L44" t="b">
        <f t="shared" si="0"/>
        <v>1</v>
      </c>
      <c r="M44" t="b">
        <f t="shared" si="1"/>
        <v>1</v>
      </c>
      <c r="O44">
        <f t="shared" si="2"/>
        <v>-1</v>
      </c>
    </row>
    <row r="45" spans="1:15" ht="16">
      <c r="A45" t="s">
        <v>391</v>
      </c>
      <c r="B45">
        <v>352.76600000000002</v>
      </c>
      <c r="C45" s="3">
        <v>841.1</v>
      </c>
      <c r="D45" s="4">
        <v>33.4</v>
      </c>
      <c r="E45">
        <v>24228796</v>
      </c>
      <c r="F45" s="3">
        <v>21317183</v>
      </c>
      <c r="G45" s="5">
        <v>11178100</v>
      </c>
      <c r="H45" t="s">
        <v>3</v>
      </c>
      <c r="I45" t="s">
        <v>3</v>
      </c>
      <c r="J45" t="s">
        <v>0</v>
      </c>
      <c r="L45" t="b">
        <f t="shared" si="0"/>
        <v>1</v>
      </c>
      <c r="M45" t="b">
        <f t="shared" si="1"/>
        <v>1</v>
      </c>
      <c r="O45">
        <f t="shared" si="2"/>
        <v>-1</v>
      </c>
    </row>
    <row r="46" spans="1:15" ht="16">
      <c r="A46" t="s">
        <v>392</v>
      </c>
      <c r="B46">
        <v>325.50700000000001</v>
      </c>
      <c r="C46" s="3">
        <v>507.7</v>
      </c>
      <c r="D46" s="5">
        <v>154</v>
      </c>
      <c r="E46">
        <v>22402448</v>
      </c>
      <c r="F46" s="3">
        <v>18601771</v>
      </c>
      <c r="G46" s="5">
        <v>55600500</v>
      </c>
      <c r="H46" t="s">
        <v>3</v>
      </c>
      <c r="I46" t="s">
        <v>3</v>
      </c>
      <c r="J46" t="s">
        <v>3</v>
      </c>
      <c r="L46" t="b">
        <f t="shared" si="0"/>
        <v>1</v>
      </c>
      <c r="M46" t="b">
        <f t="shared" si="1"/>
        <v>1</v>
      </c>
      <c r="O46">
        <f t="shared" si="2"/>
        <v>-1</v>
      </c>
    </row>
    <row r="47" spans="1:15" ht="16">
      <c r="A47" t="s">
        <v>55</v>
      </c>
      <c r="B47">
        <v>0.23100000000000001</v>
      </c>
      <c r="C47" s="3">
        <v>0.5</v>
      </c>
      <c r="D47" s="4">
        <v>0</v>
      </c>
      <c r="E47">
        <v>1728</v>
      </c>
      <c r="F47" s="3">
        <v>1728</v>
      </c>
      <c r="G47" s="5">
        <v>1728</v>
      </c>
      <c r="H47" t="s">
        <v>0</v>
      </c>
      <c r="I47" t="s">
        <v>0</v>
      </c>
      <c r="J47" t="s">
        <v>0</v>
      </c>
      <c r="L47" t="b">
        <f t="shared" si="0"/>
        <v>1</v>
      </c>
      <c r="M47" t="b">
        <f t="shared" si="1"/>
        <v>1</v>
      </c>
      <c r="O47">
        <f t="shared" si="2"/>
        <v>0</v>
      </c>
    </row>
    <row r="48" spans="1:15" ht="16">
      <c r="A48" t="s">
        <v>56</v>
      </c>
      <c r="B48">
        <v>2.5059999999999998</v>
      </c>
      <c r="C48" s="3">
        <v>4</v>
      </c>
      <c r="D48" s="4">
        <v>0.83</v>
      </c>
      <c r="E48">
        <v>179200</v>
      </c>
      <c r="F48" s="3">
        <v>179200</v>
      </c>
      <c r="G48" s="5">
        <v>179200</v>
      </c>
      <c r="H48" t="s">
        <v>0</v>
      </c>
      <c r="I48" t="s">
        <v>0</v>
      </c>
      <c r="J48" t="s">
        <v>0</v>
      </c>
      <c r="L48" t="b">
        <f t="shared" si="0"/>
        <v>1</v>
      </c>
      <c r="M48" t="b">
        <f t="shared" si="1"/>
        <v>1</v>
      </c>
      <c r="O48">
        <f t="shared" si="2"/>
        <v>0</v>
      </c>
    </row>
    <row r="49" spans="1:15" ht="16">
      <c r="A49" t="s">
        <v>57</v>
      </c>
      <c r="B49">
        <v>113.94199999999999</v>
      </c>
      <c r="C49" s="3">
        <v>176.9</v>
      </c>
      <c r="D49" s="4">
        <v>45.1</v>
      </c>
      <c r="E49">
        <v>7667712</v>
      </c>
      <c r="F49" s="3">
        <v>7667712</v>
      </c>
      <c r="G49" s="5">
        <v>7667710</v>
      </c>
      <c r="H49" t="s">
        <v>0</v>
      </c>
      <c r="I49" t="s">
        <v>0</v>
      </c>
      <c r="J49" t="s">
        <v>0</v>
      </c>
      <c r="L49" t="b">
        <f t="shared" si="0"/>
        <v>1</v>
      </c>
      <c r="M49" t="b">
        <f t="shared" si="1"/>
        <v>1</v>
      </c>
      <c r="O49">
        <f t="shared" si="2"/>
        <v>0</v>
      </c>
    </row>
    <row r="50" spans="1:15" ht="16">
      <c r="A50" t="s">
        <v>50</v>
      </c>
      <c r="B50">
        <v>0.53900000000000003</v>
      </c>
      <c r="C50" s="3">
        <v>0.7</v>
      </c>
      <c r="D50" s="4">
        <v>0.33</v>
      </c>
      <c r="E50">
        <v>8543</v>
      </c>
      <c r="F50" s="3">
        <v>8543</v>
      </c>
      <c r="G50" s="5">
        <v>87461</v>
      </c>
      <c r="H50" t="s">
        <v>0</v>
      </c>
      <c r="I50" t="s">
        <v>0</v>
      </c>
      <c r="J50" t="s">
        <v>0</v>
      </c>
      <c r="L50" t="b">
        <f t="shared" si="0"/>
        <v>1</v>
      </c>
      <c r="M50" t="b">
        <f t="shared" si="1"/>
        <v>1</v>
      </c>
      <c r="O50">
        <f t="shared" si="2"/>
        <v>0</v>
      </c>
    </row>
    <row r="51" spans="1:15" ht="16">
      <c r="A51" t="s">
        <v>51</v>
      </c>
      <c r="B51">
        <v>0.33500000000000002</v>
      </c>
      <c r="C51" s="3">
        <v>0.5</v>
      </c>
      <c r="D51" s="4">
        <v>0.08</v>
      </c>
      <c r="E51">
        <v>2825</v>
      </c>
      <c r="F51" s="3">
        <v>2825</v>
      </c>
      <c r="G51" s="5">
        <v>23969</v>
      </c>
      <c r="H51" t="s">
        <v>0</v>
      </c>
      <c r="I51" t="s">
        <v>0</v>
      </c>
      <c r="J51" t="s">
        <v>0</v>
      </c>
      <c r="L51" t="b">
        <f t="shared" si="0"/>
        <v>1</v>
      </c>
      <c r="M51" t="b">
        <f t="shared" si="1"/>
        <v>1</v>
      </c>
      <c r="O51">
        <f t="shared" si="2"/>
        <v>0</v>
      </c>
    </row>
    <row r="52" spans="1:15" ht="16">
      <c r="A52" t="s">
        <v>52</v>
      </c>
      <c r="B52">
        <v>8.0299999999999994</v>
      </c>
      <c r="C52" s="6">
        <v>23.2</v>
      </c>
      <c r="D52" s="5">
        <v>111</v>
      </c>
      <c r="E52">
        <v>416935</v>
      </c>
      <c r="F52" s="3">
        <v>416935</v>
      </c>
      <c r="G52" s="5">
        <v>18687700</v>
      </c>
      <c r="H52" t="s">
        <v>0</v>
      </c>
      <c r="I52" t="s">
        <v>0</v>
      </c>
      <c r="J52" t="s">
        <v>0</v>
      </c>
      <c r="L52" t="b">
        <f t="shared" si="0"/>
        <v>1</v>
      </c>
      <c r="M52" t="b">
        <f t="shared" si="1"/>
        <v>0</v>
      </c>
      <c r="O52">
        <f t="shared" si="2"/>
        <v>0</v>
      </c>
    </row>
    <row r="53" spans="1:15" ht="16">
      <c r="A53" t="s">
        <v>53</v>
      </c>
      <c r="B53">
        <v>16.099</v>
      </c>
      <c r="C53" s="6">
        <v>43.1</v>
      </c>
      <c r="D53" s="5">
        <v>408</v>
      </c>
      <c r="E53">
        <v>888053</v>
      </c>
      <c r="F53" s="3">
        <v>888053</v>
      </c>
      <c r="G53" s="5">
        <v>59843400</v>
      </c>
      <c r="H53" t="s">
        <v>0</v>
      </c>
      <c r="I53" t="s">
        <v>0</v>
      </c>
      <c r="J53" t="s">
        <v>3</v>
      </c>
      <c r="L53" t="b">
        <f t="shared" si="0"/>
        <v>1</v>
      </c>
      <c r="M53" t="b">
        <f t="shared" si="1"/>
        <v>0</v>
      </c>
      <c r="O53">
        <f t="shared" si="2"/>
        <v>0</v>
      </c>
    </row>
    <row r="54" spans="1:15" ht="16">
      <c r="A54" t="s">
        <v>54</v>
      </c>
      <c r="B54">
        <v>340.14</v>
      </c>
      <c r="C54" s="3">
        <v>1802.5</v>
      </c>
      <c r="D54" s="5">
        <v>428</v>
      </c>
      <c r="E54">
        <v>15595207</v>
      </c>
      <c r="F54" s="3">
        <v>14082548</v>
      </c>
      <c r="G54" s="5">
        <v>50961400</v>
      </c>
      <c r="H54" t="s">
        <v>3</v>
      </c>
      <c r="I54" t="s">
        <v>3</v>
      </c>
      <c r="J54" t="s">
        <v>3</v>
      </c>
      <c r="L54" t="b">
        <f t="shared" si="0"/>
        <v>1</v>
      </c>
      <c r="M54" t="b">
        <f t="shared" si="1"/>
        <v>0</v>
      </c>
      <c r="O54">
        <f t="shared" si="2"/>
        <v>-1</v>
      </c>
    </row>
    <row r="55" spans="1:15" ht="16">
      <c r="A55" t="s">
        <v>393</v>
      </c>
      <c r="B55">
        <v>0.875</v>
      </c>
      <c r="C55" s="3">
        <v>1</v>
      </c>
      <c r="D55" s="4">
        <v>0.09</v>
      </c>
      <c r="E55">
        <v>27631</v>
      </c>
      <c r="F55" s="3">
        <v>7667712</v>
      </c>
      <c r="G55" s="5">
        <v>7667710</v>
      </c>
      <c r="H55" t="s">
        <v>0</v>
      </c>
      <c r="I55" t="s">
        <v>0</v>
      </c>
      <c r="J55" t="s">
        <v>0</v>
      </c>
      <c r="L55" t="b">
        <f t="shared" si="0"/>
        <v>1</v>
      </c>
      <c r="M55" t="b">
        <f t="shared" si="1"/>
        <v>1</v>
      </c>
      <c r="O55">
        <f t="shared" si="2"/>
        <v>-7640081</v>
      </c>
    </row>
    <row r="56" spans="1:15" ht="16">
      <c r="A56" t="s">
        <v>394</v>
      </c>
      <c r="B56">
        <v>220.87799999999999</v>
      </c>
      <c r="C56" s="3">
        <v>324.7</v>
      </c>
      <c r="D56" s="4">
        <v>68.8</v>
      </c>
      <c r="E56">
        <v>11428767</v>
      </c>
      <c r="F56" s="3">
        <v>27630</v>
      </c>
      <c r="G56" s="5">
        <v>27632</v>
      </c>
      <c r="H56" t="s">
        <v>0</v>
      </c>
      <c r="I56" t="s">
        <v>0</v>
      </c>
      <c r="J56" t="s">
        <v>0</v>
      </c>
      <c r="L56" t="b">
        <f t="shared" si="0"/>
        <v>1</v>
      </c>
      <c r="M56" t="b">
        <f t="shared" si="1"/>
        <v>1</v>
      </c>
      <c r="O56">
        <f t="shared" si="2"/>
        <v>11401137</v>
      </c>
    </row>
    <row r="57" spans="1:15" ht="16">
      <c r="A57" t="s">
        <v>395</v>
      </c>
      <c r="B57">
        <v>1.26</v>
      </c>
      <c r="C57" s="3">
        <v>1.7</v>
      </c>
      <c r="D57" s="4">
        <v>0.25</v>
      </c>
      <c r="E57">
        <v>52496</v>
      </c>
      <c r="F57" s="3">
        <v>11428767</v>
      </c>
      <c r="G57" s="5">
        <v>11428800</v>
      </c>
      <c r="H57" t="s">
        <v>0</v>
      </c>
      <c r="I57" t="s">
        <v>0</v>
      </c>
      <c r="J57" t="s">
        <v>0</v>
      </c>
      <c r="L57" t="b">
        <f t="shared" si="0"/>
        <v>1</v>
      </c>
      <c r="M57" t="b">
        <f t="shared" si="1"/>
        <v>1</v>
      </c>
      <c r="O57">
        <f t="shared" si="2"/>
        <v>-11376271</v>
      </c>
    </row>
    <row r="58" spans="1:15" ht="16">
      <c r="A58" t="s">
        <v>396</v>
      </c>
      <c r="B58">
        <v>30.751000000000001</v>
      </c>
      <c r="C58" s="3">
        <v>57.3</v>
      </c>
      <c r="E58">
        <v>3239334</v>
      </c>
      <c r="F58" s="3">
        <v>3239334</v>
      </c>
      <c r="H58" t="s">
        <v>0</v>
      </c>
      <c r="I58" t="s">
        <v>0</v>
      </c>
      <c r="L58" t="b">
        <f t="shared" si="0"/>
        <v>1</v>
      </c>
      <c r="M58" t="b">
        <f t="shared" si="1"/>
        <v>1</v>
      </c>
      <c r="O58">
        <f t="shared" si="2"/>
        <v>0</v>
      </c>
    </row>
    <row r="59" spans="1:15" ht="16">
      <c r="A59" t="s">
        <v>397</v>
      </c>
      <c r="B59">
        <v>1.087</v>
      </c>
      <c r="C59" s="3">
        <v>1.3</v>
      </c>
      <c r="E59">
        <v>33670</v>
      </c>
      <c r="F59" s="3">
        <v>33670</v>
      </c>
      <c r="H59" t="s">
        <v>0</v>
      </c>
      <c r="I59" t="s">
        <v>0</v>
      </c>
      <c r="L59" t="b">
        <f t="shared" si="0"/>
        <v>1</v>
      </c>
      <c r="M59" t="b">
        <f t="shared" si="1"/>
        <v>1</v>
      </c>
      <c r="O59">
        <f t="shared" si="2"/>
        <v>0</v>
      </c>
    </row>
    <row r="60" spans="1:15" ht="16">
      <c r="A60" t="s">
        <v>398</v>
      </c>
      <c r="B60">
        <v>31.821999999999999</v>
      </c>
      <c r="C60" s="3">
        <v>62.2</v>
      </c>
      <c r="E60">
        <v>2356294</v>
      </c>
      <c r="F60" s="3">
        <v>2356294</v>
      </c>
      <c r="H60" t="s">
        <v>0</v>
      </c>
      <c r="I60" t="s">
        <v>0</v>
      </c>
      <c r="L60" t="b">
        <f t="shared" si="0"/>
        <v>1</v>
      </c>
      <c r="M60" t="b">
        <f t="shared" si="1"/>
        <v>1</v>
      </c>
      <c r="O60">
        <f t="shared" si="2"/>
        <v>0</v>
      </c>
    </row>
    <row r="61" spans="1:15" ht="16">
      <c r="A61" t="s">
        <v>399</v>
      </c>
      <c r="B61">
        <v>419.83800000000002</v>
      </c>
      <c r="C61" s="3">
        <v>1532.1</v>
      </c>
      <c r="E61">
        <v>29071227</v>
      </c>
      <c r="F61" s="3">
        <v>24177544</v>
      </c>
      <c r="H61" t="s">
        <v>3</v>
      </c>
      <c r="I61" t="s">
        <v>3</v>
      </c>
      <c r="L61" t="b">
        <f t="shared" si="0"/>
        <v>1</v>
      </c>
      <c r="M61" t="b">
        <f t="shared" si="1"/>
        <v>1</v>
      </c>
      <c r="O61">
        <f t="shared" si="2"/>
        <v>-1</v>
      </c>
    </row>
    <row r="62" spans="1:15" ht="16">
      <c r="A62" t="s">
        <v>400</v>
      </c>
      <c r="B62">
        <v>15.715</v>
      </c>
      <c r="C62" s="3">
        <v>38.700000000000003</v>
      </c>
      <c r="E62">
        <v>833226</v>
      </c>
      <c r="F62" s="3">
        <v>833226</v>
      </c>
      <c r="H62" t="s">
        <v>0</v>
      </c>
      <c r="I62" t="s">
        <v>0</v>
      </c>
      <c r="L62" t="b">
        <f t="shared" si="0"/>
        <v>1</v>
      </c>
      <c r="M62" t="b">
        <f t="shared" si="1"/>
        <v>1</v>
      </c>
      <c r="O62">
        <f t="shared" si="2"/>
        <v>0</v>
      </c>
    </row>
    <row r="63" spans="1:15" ht="16">
      <c r="A63" t="s">
        <v>401</v>
      </c>
      <c r="B63">
        <v>738.66200000000003</v>
      </c>
      <c r="C63" s="3">
        <v>3601.8</v>
      </c>
      <c r="D63" s="5">
        <v>388</v>
      </c>
      <c r="E63">
        <v>29163550</v>
      </c>
      <c r="F63" s="3">
        <v>5683833</v>
      </c>
      <c r="G63" s="5">
        <v>65643400</v>
      </c>
      <c r="H63" t="s">
        <v>3</v>
      </c>
      <c r="I63" t="s">
        <v>3</v>
      </c>
      <c r="J63" t="s">
        <v>3</v>
      </c>
      <c r="L63" t="b">
        <f t="shared" si="0"/>
        <v>1</v>
      </c>
      <c r="M63" t="b">
        <f t="shared" si="1"/>
        <v>1</v>
      </c>
      <c r="O63">
        <f t="shared" si="2"/>
        <v>-1</v>
      </c>
    </row>
    <row r="64" spans="1:15" ht="16">
      <c r="A64" t="s">
        <v>402</v>
      </c>
      <c r="B64">
        <v>671.00800000000004</v>
      </c>
      <c r="C64" s="3">
        <v>3601.8</v>
      </c>
      <c r="D64" s="4">
        <v>31.6</v>
      </c>
      <c r="E64">
        <v>18553032</v>
      </c>
      <c r="F64" s="3">
        <v>3371219</v>
      </c>
      <c r="G64" s="5">
        <v>5926150</v>
      </c>
      <c r="H64" t="s">
        <v>0</v>
      </c>
      <c r="I64" t="s">
        <v>3</v>
      </c>
      <c r="J64" t="s">
        <v>0</v>
      </c>
      <c r="L64" t="b">
        <f t="shared" si="0"/>
        <v>1</v>
      </c>
      <c r="M64" t="b">
        <f t="shared" si="1"/>
        <v>1</v>
      </c>
      <c r="O64">
        <f t="shared" si="2"/>
        <v>15181813</v>
      </c>
    </row>
    <row r="65" spans="1:15" ht="16">
      <c r="A65" t="s">
        <v>403</v>
      </c>
      <c r="B65">
        <v>692.34900000000005</v>
      </c>
      <c r="C65" s="3">
        <v>3601.9</v>
      </c>
      <c r="D65" s="5">
        <v>312</v>
      </c>
      <c r="E65">
        <v>22096045</v>
      </c>
      <c r="F65" s="3">
        <v>3076225</v>
      </c>
      <c r="G65" s="5">
        <v>44973700</v>
      </c>
      <c r="H65" t="s">
        <v>3</v>
      </c>
      <c r="I65" t="s">
        <v>3</v>
      </c>
      <c r="J65" t="s">
        <v>3</v>
      </c>
      <c r="L65" t="b">
        <f t="shared" si="0"/>
        <v>1</v>
      </c>
      <c r="M65" t="b">
        <f t="shared" si="1"/>
        <v>1</v>
      </c>
      <c r="O65">
        <f t="shared" si="2"/>
        <v>-1</v>
      </c>
    </row>
    <row r="66" spans="1:15" ht="16">
      <c r="A66" t="s">
        <v>404</v>
      </c>
      <c r="B66">
        <v>0.433</v>
      </c>
      <c r="C66" s="3">
        <v>0.6</v>
      </c>
      <c r="E66">
        <v>272</v>
      </c>
      <c r="F66" s="3">
        <v>272</v>
      </c>
      <c r="H66" t="s">
        <v>0</v>
      </c>
      <c r="I66" t="s">
        <v>0</v>
      </c>
      <c r="L66" t="b">
        <f t="shared" si="0"/>
        <v>1</v>
      </c>
      <c r="M66" t="b">
        <f t="shared" si="1"/>
        <v>1</v>
      </c>
      <c r="O66">
        <f t="shared" si="2"/>
        <v>0</v>
      </c>
    </row>
    <row r="67" spans="1:15" ht="16">
      <c r="A67" t="s">
        <v>405</v>
      </c>
      <c r="B67">
        <v>0.57499999999999996</v>
      </c>
      <c r="C67" s="3">
        <v>1.2</v>
      </c>
      <c r="E67">
        <v>2441</v>
      </c>
      <c r="F67" s="3">
        <v>2441</v>
      </c>
      <c r="H67" t="s">
        <v>0</v>
      </c>
      <c r="I67" t="s">
        <v>0</v>
      </c>
      <c r="L67" t="b">
        <f t="shared" si="0"/>
        <v>1</v>
      </c>
      <c r="M67" t="b">
        <f t="shared" si="1"/>
        <v>1</v>
      </c>
      <c r="O67">
        <f t="shared" si="2"/>
        <v>0</v>
      </c>
    </row>
    <row r="68" spans="1:15" ht="16">
      <c r="A68" t="s">
        <v>406</v>
      </c>
      <c r="B68">
        <v>9.5530000000000008</v>
      </c>
      <c r="C68" s="3">
        <v>79.8</v>
      </c>
      <c r="E68">
        <v>86556</v>
      </c>
      <c r="F68" s="3">
        <v>86556</v>
      </c>
      <c r="H68" t="s">
        <v>0</v>
      </c>
      <c r="I68" t="s">
        <v>0</v>
      </c>
      <c r="L68" t="b">
        <f t="shared" ref="L68:L131" si="3">B68&lt;C68</f>
        <v>1</v>
      </c>
      <c r="M68" t="b">
        <f t="shared" ref="M68:M131" si="4">B68&gt;D68</f>
        <v>1</v>
      </c>
      <c r="O68">
        <f t="shared" ref="O68:O131" si="5">IF(EXACT(H68," #normally"),E68-F68,-1)</f>
        <v>0</v>
      </c>
    </row>
    <row r="69" spans="1:15" ht="16">
      <c r="A69" t="s">
        <v>407</v>
      </c>
      <c r="B69">
        <v>22.827999999999999</v>
      </c>
      <c r="C69" s="3">
        <v>262.10000000000002</v>
      </c>
      <c r="E69">
        <v>169992</v>
      </c>
      <c r="F69" s="3">
        <v>169992</v>
      </c>
      <c r="H69" t="s">
        <v>0</v>
      </c>
      <c r="I69" t="s">
        <v>0</v>
      </c>
      <c r="L69" t="b">
        <f t="shared" si="3"/>
        <v>1</v>
      </c>
      <c r="M69" t="b">
        <f t="shared" si="4"/>
        <v>1</v>
      </c>
      <c r="O69">
        <f t="shared" si="5"/>
        <v>0</v>
      </c>
    </row>
    <row r="70" spans="1:15" ht="16">
      <c r="A70" t="s">
        <v>408</v>
      </c>
      <c r="B70">
        <v>966.14</v>
      </c>
      <c r="C70" s="3">
        <v>3601.9</v>
      </c>
      <c r="E70">
        <v>3807023</v>
      </c>
      <c r="F70" s="3">
        <v>776538</v>
      </c>
      <c r="H70" t="s">
        <v>0</v>
      </c>
      <c r="I70" t="s">
        <v>3</v>
      </c>
      <c r="L70" t="b">
        <f t="shared" si="3"/>
        <v>1</v>
      </c>
      <c r="M70" t="b">
        <f t="shared" si="4"/>
        <v>1</v>
      </c>
      <c r="O70">
        <f t="shared" si="5"/>
        <v>3030485</v>
      </c>
    </row>
    <row r="71" spans="1:15" ht="16">
      <c r="A71" t="s">
        <v>58</v>
      </c>
      <c r="B71">
        <v>0.30499999999999999</v>
      </c>
      <c r="C71" s="3">
        <v>0.5</v>
      </c>
      <c r="D71" s="4">
        <v>0.01</v>
      </c>
      <c r="E71">
        <v>5094</v>
      </c>
      <c r="F71" s="3">
        <v>5094</v>
      </c>
      <c r="G71" s="5">
        <v>5096</v>
      </c>
      <c r="H71" t="s">
        <v>0</v>
      </c>
      <c r="I71" t="s">
        <v>0</v>
      </c>
      <c r="J71" t="s">
        <v>0</v>
      </c>
      <c r="L71" t="b">
        <f t="shared" si="3"/>
        <v>1</v>
      </c>
      <c r="M71" t="b">
        <f t="shared" si="4"/>
        <v>1</v>
      </c>
      <c r="O71">
        <f t="shared" si="5"/>
        <v>0</v>
      </c>
    </row>
    <row r="72" spans="1:15" ht="16">
      <c r="A72" t="s">
        <v>59</v>
      </c>
      <c r="B72">
        <v>0.48799999999999999</v>
      </c>
      <c r="C72" s="3">
        <v>0.7</v>
      </c>
      <c r="D72" s="4">
        <v>0.03</v>
      </c>
      <c r="E72">
        <v>18207</v>
      </c>
      <c r="F72" s="3">
        <v>18207</v>
      </c>
      <c r="G72" s="5">
        <v>18209</v>
      </c>
      <c r="H72" t="s">
        <v>0</v>
      </c>
      <c r="I72" t="s">
        <v>0</v>
      </c>
      <c r="J72" t="s">
        <v>0</v>
      </c>
      <c r="L72" t="b">
        <f t="shared" si="3"/>
        <v>1</v>
      </c>
      <c r="M72" t="b">
        <f t="shared" si="4"/>
        <v>1</v>
      </c>
      <c r="O72">
        <f t="shared" si="5"/>
        <v>0</v>
      </c>
    </row>
    <row r="73" spans="1:15" ht="16">
      <c r="A73" t="s">
        <v>60</v>
      </c>
      <c r="B73">
        <v>7.4770000000000003</v>
      </c>
      <c r="C73" s="3">
        <v>13.2</v>
      </c>
      <c r="D73" s="4">
        <v>1.1200000000000001</v>
      </c>
      <c r="E73">
        <v>760789</v>
      </c>
      <c r="F73" s="3">
        <v>760789</v>
      </c>
      <c r="G73" s="5">
        <v>760791</v>
      </c>
      <c r="H73" t="s">
        <v>0</v>
      </c>
      <c r="I73" t="s">
        <v>0</v>
      </c>
      <c r="J73" t="s">
        <v>0</v>
      </c>
      <c r="L73" t="b">
        <f t="shared" si="3"/>
        <v>1</v>
      </c>
      <c r="M73" t="b">
        <f t="shared" si="4"/>
        <v>1</v>
      </c>
      <c r="O73">
        <f t="shared" si="5"/>
        <v>0</v>
      </c>
    </row>
    <row r="74" spans="1:15" ht="16">
      <c r="A74" t="s">
        <v>61</v>
      </c>
      <c r="B74">
        <v>217.05099999999999</v>
      </c>
      <c r="C74" s="3">
        <v>363.8</v>
      </c>
      <c r="D74" s="4">
        <v>44.1</v>
      </c>
      <c r="E74">
        <v>17443219</v>
      </c>
      <c r="F74" s="3">
        <v>17443219</v>
      </c>
      <c r="G74" s="5">
        <v>17443200</v>
      </c>
      <c r="H74" t="s">
        <v>0</v>
      </c>
      <c r="I74" t="s">
        <v>0</v>
      </c>
      <c r="J74" t="s">
        <v>0</v>
      </c>
      <c r="L74" t="b">
        <f t="shared" si="3"/>
        <v>1</v>
      </c>
      <c r="M74" t="b">
        <f t="shared" si="4"/>
        <v>1</v>
      </c>
      <c r="O74">
        <f t="shared" si="5"/>
        <v>0</v>
      </c>
    </row>
    <row r="75" spans="1:15" ht="16">
      <c r="A75" t="s">
        <v>62</v>
      </c>
      <c r="B75">
        <v>344.03899999999999</v>
      </c>
      <c r="C75" s="6">
        <v>561.79999999999995</v>
      </c>
      <c r="D75" s="5">
        <v>288</v>
      </c>
      <c r="E75">
        <v>28273273</v>
      </c>
      <c r="F75" s="3">
        <v>20311538</v>
      </c>
      <c r="G75" s="5">
        <v>103291000</v>
      </c>
      <c r="H75" t="s">
        <v>3</v>
      </c>
      <c r="I75" t="s">
        <v>0</v>
      </c>
      <c r="J75" t="s">
        <v>3</v>
      </c>
      <c r="L75" t="b">
        <f t="shared" si="3"/>
        <v>1</v>
      </c>
      <c r="M75" t="b">
        <f t="shared" si="4"/>
        <v>1</v>
      </c>
      <c r="O75">
        <f t="shared" si="5"/>
        <v>-1</v>
      </c>
    </row>
    <row r="76" spans="1:15" ht="16">
      <c r="A76" t="s">
        <v>63</v>
      </c>
      <c r="B76">
        <v>0.4</v>
      </c>
      <c r="C76" s="3">
        <v>0.5</v>
      </c>
      <c r="D76" s="4">
        <v>0.02</v>
      </c>
      <c r="E76">
        <v>6561</v>
      </c>
      <c r="F76" s="3">
        <v>6561</v>
      </c>
      <c r="G76" s="5">
        <v>6563</v>
      </c>
      <c r="H76" t="s">
        <v>0</v>
      </c>
      <c r="I76" t="s">
        <v>0</v>
      </c>
      <c r="J76" t="s">
        <v>0</v>
      </c>
      <c r="L76" t="b">
        <f t="shared" si="3"/>
        <v>1</v>
      </c>
      <c r="M76" t="b">
        <f t="shared" si="4"/>
        <v>1</v>
      </c>
      <c r="O76">
        <f t="shared" si="5"/>
        <v>0</v>
      </c>
    </row>
    <row r="77" spans="1:15" ht="16">
      <c r="A77" t="s">
        <v>64</v>
      </c>
      <c r="B77">
        <v>6.9249999999999998</v>
      </c>
      <c r="C77" s="3">
        <v>9.5</v>
      </c>
      <c r="D77" s="4">
        <v>1.87</v>
      </c>
      <c r="E77">
        <v>531441</v>
      </c>
      <c r="F77" s="3">
        <v>531441</v>
      </c>
      <c r="G77" s="5">
        <v>531443</v>
      </c>
      <c r="H77" t="s">
        <v>0</v>
      </c>
      <c r="I77" t="s">
        <v>0</v>
      </c>
      <c r="J77" t="s">
        <v>0</v>
      </c>
      <c r="L77" t="b">
        <f t="shared" si="3"/>
        <v>1</v>
      </c>
      <c r="M77" t="b">
        <f t="shared" si="4"/>
        <v>1</v>
      </c>
      <c r="O77">
        <f t="shared" si="5"/>
        <v>0</v>
      </c>
    </row>
    <row r="78" spans="1:15" ht="16">
      <c r="A78" t="s">
        <v>65</v>
      </c>
      <c r="B78">
        <v>209.97300000000001</v>
      </c>
      <c r="C78" s="6">
        <v>254</v>
      </c>
      <c r="D78" s="5">
        <v>54.1</v>
      </c>
      <c r="E78">
        <v>14348907</v>
      </c>
      <c r="F78" s="3">
        <v>14348907</v>
      </c>
      <c r="G78" s="5">
        <v>14321500</v>
      </c>
      <c r="H78" t="s">
        <v>0</v>
      </c>
      <c r="I78" t="s">
        <v>0</v>
      </c>
      <c r="J78" t="s">
        <v>3</v>
      </c>
      <c r="L78" t="b">
        <f t="shared" si="3"/>
        <v>1</v>
      </c>
      <c r="M78" t="b">
        <f t="shared" si="4"/>
        <v>1</v>
      </c>
      <c r="O78">
        <f t="shared" si="5"/>
        <v>0</v>
      </c>
    </row>
    <row r="79" spans="1:15" ht="16">
      <c r="A79" t="s">
        <v>66</v>
      </c>
      <c r="B79">
        <v>286.85599999999999</v>
      </c>
      <c r="C79" s="3">
        <v>432.6</v>
      </c>
      <c r="D79" s="5">
        <v>131</v>
      </c>
      <c r="E79">
        <v>18459023</v>
      </c>
      <c r="F79" s="3">
        <v>18890396</v>
      </c>
      <c r="G79" s="5">
        <v>34576200</v>
      </c>
      <c r="H79" t="s">
        <v>3</v>
      </c>
      <c r="I79" t="s">
        <v>3</v>
      </c>
      <c r="J79" t="s">
        <v>3</v>
      </c>
      <c r="L79" t="b">
        <f t="shared" si="3"/>
        <v>1</v>
      </c>
      <c r="M79" t="b">
        <f t="shared" si="4"/>
        <v>1</v>
      </c>
      <c r="O79">
        <f t="shared" si="5"/>
        <v>-1</v>
      </c>
    </row>
    <row r="80" spans="1:15" ht="16">
      <c r="A80" t="s">
        <v>67</v>
      </c>
      <c r="B80">
        <v>0.33500000000000002</v>
      </c>
      <c r="C80" s="3">
        <v>0.6</v>
      </c>
      <c r="D80" s="4">
        <v>0.04</v>
      </c>
      <c r="E80">
        <v>2892</v>
      </c>
      <c r="F80" s="3">
        <v>6814</v>
      </c>
      <c r="G80" s="5">
        <v>9828</v>
      </c>
      <c r="H80" t="s">
        <v>0</v>
      </c>
      <c r="I80" t="s">
        <v>0</v>
      </c>
      <c r="J80" t="s">
        <v>0</v>
      </c>
      <c r="L80" t="b">
        <f t="shared" si="3"/>
        <v>1</v>
      </c>
      <c r="M80" t="b">
        <f t="shared" si="4"/>
        <v>1</v>
      </c>
      <c r="O80">
        <f t="shared" si="5"/>
        <v>-3922</v>
      </c>
    </row>
    <row r="81" spans="1:15" ht="16">
      <c r="A81" t="s">
        <v>68</v>
      </c>
      <c r="B81">
        <v>0.52500000000000002</v>
      </c>
      <c r="C81" s="3">
        <v>1.4</v>
      </c>
      <c r="D81" s="4">
        <v>0.1</v>
      </c>
      <c r="E81">
        <v>11778</v>
      </c>
      <c r="F81" s="3">
        <v>29994</v>
      </c>
      <c r="G81" s="5">
        <v>36775</v>
      </c>
      <c r="H81" t="s">
        <v>0</v>
      </c>
      <c r="I81" t="s">
        <v>0</v>
      </c>
      <c r="J81" t="s">
        <v>0</v>
      </c>
      <c r="L81" t="b">
        <f t="shared" si="3"/>
        <v>1</v>
      </c>
      <c r="M81" t="b">
        <f t="shared" si="4"/>
        <v>1</v>
      </c>
      <c r="O81">
        <f t="shared" si="5"/>
        <v>-18216</v>
      </c>
    </row>
    <row r="82" spans="1:15" ht="16">
      <c r="A82" t="s">
        <v>69</v>
      </c>
      <c r="B82">
        <v>4.5030000000000001</v>
      </c>
      <c r="C82" s="3">
        <v>29.8</v>
      </c>
      <c r="D82" s="4">
        <v>4.09</v>
      </c>
      <c r="E82">
        <v>341704</v>
      </c>
      <c r="F82" s="3">
        <v>1013456</v>
      </c>
      <c r="G82" s="5">
        <v>1237940</v>
      </c>
      <c r="H82" t="s">
        <v>0</v>
      </c>
      <c r="I82" t="s">
        <v>0</v>
      </c>
      <c r="J82" t="s">
        <v>0</v>
      </c>
      <c r="L82" t="b">
        <f t="shared" si="3"/>
        <v>1</v>
      </c>
      <c r="M82" t="b">
        <f t="shared" si="4"/>
        <v>1</v>
      </c>
      <c r="O82">
        <f t="shared" si="5"/>
        <v>-671752</v>
      </c>
    </row>
    <row r="83" spans="1:15" ht="16">
      <c r="A83" t="s">
        <v>70</v>
      </c>
      <c r="B83">
        <v>12.266999999999999</v>
      </c>
      <c r="C83" s="3">
        <v>91.2</v>
      </c>
      <c r="D83" s="4">
        <v>11.2</v>
      </c>
      <c r="E83">
        <v>965642</v>
      </c>
      <c r="F83" s="3">
        <v>3290916</v>
      </c>
      <c r="G83" s="5">
        <v>3717390</v>
      </c>
      <c r="H83" t="s">
        <v>0</v>
      </c>
      <c r="I83" t="s">
        <v>0</v>
      </c>
      <c r="J83" t="s">
        <v>0</v>
      </c>
      <c r="L83" t="b">
        <f t="shared" si="3"/>
        <v>1</v>
      </c>
      <c r="M83" t="b">
        <f t="shared" si="4"/>
        <v>1</v>
      </c>
      <c r="O83">
        <f t="shared" si="5"/>
        <v>-2325274</v>
      </c>
    </row>
    <row r="84" spans="1:15" ht="16">
      <c r="A84" t="s">
        <v>71</v>
      </c>
      <c r="B84">
        <v>106.236</v>
      </c>
      <c r="C84" s="3">
        <v>918.4</v>
      </c>
      <c r="D84" s="4">
        <v>111</v>
      </c>
      <c r="E84">
        <v>8311714</v>
      </c>
      <c r="F84" s="3">
        <v>31071582</v>
      </c>
      <c r="G84" s="5">
        <v>34986000</v>
      </c>
      <c r="H84" t="s">
        <v>0</v>
      </c>
      <c r="I84" t="s">
        <v>0</v>
      </c>
      <c r="J84" t="s">
        <v>0</v>
      </c>
      <c r="L84" t="b">
        <f t="shared" si="3"/>
        <v>1</v>
      </c>
      <c r="M84" t="b">
        <f t="shared" si="4"/>
        <v>0</v>
      </c>
      <c r="O84">
        <f t="shared" si="5"/>
        <v>-22759868</v>
      </c>
    </row>
    <row r="85" spans="1:15" ht="16">
      <c r="A85" t="s">
        <v>72</v>
      </c>
      <c r="B85">
        <v>151.61199999999999</v>
      </c>
      <c r="C85" s="3">
        <v>1210.3</v>
      </c>
      <c r="D85" s="4">
        <v>122</v>
      </c>
      <c r="E85">
        <v>12102772</v>
      </c>
      <c r="F85" s="3">
        <v>41387484</v>
      </c>
      <c r="G85" s="5">
        <v>38517100</v>
      </c>
      <c r="H85" t="s">
        <v>0</v>
      </c>
      <c r="I85" t="s">
        <v>0</v>
      </c>
      <c r="J85" t="s">
        <v>0</v>
      </c>
      <c r="L85" t="b">
        <f t="shared" si="3"/>
        <v>1</v>
      </c>
      <c r="M85" t="b">
        <f t="shared" si="4"/>
        <v>1</v>
      </c>
      <c r="O85">
        <f t="shared" si="5"/>
        <v>-29284712</v>
      </c>
    </row>
    <row r="86" spans="1:15" ht="16">
      <c r="A86" t="s">
        <v>73</v>
      </c>
      <c r="B86">
        <v>200.53899999999999</v>
      </c>
      <c r="C86" s="3">
        <v>1216.5999999999999</v>
      </c>
      <c r="D86" s="4">
        <v>188</v>
      </c>
      <c r="E86">
        <v>15025162</v>
      </c>
      <c r="F86" s="3">
        <v>24673777</v>
      </c>
      <c r="G86" s="5">
        <v>58488100</v>
      </c>
      <c r="H86" t="s">
        <v>0</v>
      </c>
      <c r="I86" t="s">
        <v>3</v>
      </c>
      <c r="J86" t="s">
        <v>0</v>
      </c>
      <c r="L86" t="b">
        <f t="shared" si="3"/>
        <v>1</v>
      </c>
      <c r="M86" t="b">
        <f t="shared" si="4"/>
        <v>1</v>
      </c>
      <c r="O86">
        <f t="shared" si="5"/>
        <v>-9648615</v>
      </c>
    </row>
    <row r="87" spans="1:15" ht="16">
      <c r="A87" t="s">
        <v>74</v>
      </c>
      <c r="B87">
        <v>0.434</v>
      </c>
      <c r="C87" s="3">
        <v>0.5</v>
      </c>
      <c r="D87" s="4">
        <v>0.17</v>
      </c>
      <c r="E87">
        <v>6027</v>
      </c>
      <c r="F87" s="3">
        <v>6027</v>
      </c>
      <c r="G87" s="5">
        <v>59202</v>
      </c>
      <c r="H87" t="s">
        <v>0</v>
      </c>
      <c r="I87" t="s">
        <v>0</v>
      </c>
      <c r="J87" t="s">
        <v>0</v>
      </c>
      <c r="L87" t="b">
        <f t="shared" si="3"/>
        <v>1</v>
      </c>
      <c r="M87" t="b">
        <f t="shared" si="4"/>
        <v>1</v>
      </c>
      <c r="O87">
        <f t="shared" si="5"/>
        <v>0</v>
      </c>
    </row>
    <row r="88" spans="1:15" ht="16">
      <c r="A88" t="s">
        <v>75</v>
      </c>
      <c r="B88">
        <v>1.4239999999999999</v>
      </c>
      <c r="C88" s="6">
        <v>1.7</v>
      </c>
      <c r="D88" s="5">
        <v>2.36</v>
      </c>
      <c r="E88">
        <v>62476</v>
      </c>
      <c r="F88" s="3">
        <v>62476</v>
      </c>
      <c r="G88" s="5">
        <v>721518</v>
      </c>
      <c r="H88" t="s">
        <v>0</v>
      </c>
      <c r="I88" t="s">
        <v>0</v>
      </c>
      <c r="J88" t="s">
        <v>0</v>
      </c>
      <c r="L88" t="b">
        <f t="shared" si="3"/>
        <v>1</v>
      </c>
      <c r="M88" t="b">
        <f t="shared" si="4"/>
        <v>0</v>
      </c>
      <c r="O88">
        <f t="shared" si="5"/>
        <v>0</v>
      </c>
    </row>
    <row r="89" spans="1:15" ht="16">
      <c r="A89" t="s">
        <v>76</v>
      </c>
      <c r="B89">
        <v>3.67</v>
      </c>
      <c r="C89" s="6">
        <v>5.5</v>
      </c>
      <c r="D89" s="5">
        <v>14</v>
      </c>
      <c r="E89">
        <v>238876</v>
      </c>
      <c r="F89" s="3">
        <v>238876</v>
      </c>
      <c r="G89" s="5">
        <v>4045360</v>
      </c>
      <c r="H89" t="s">
        <v>0</v>
      </c>
      <c r="I89" t="s">
        <v>0</v>
      </c>
      <c r="J89" t="s">
        <v>0</v>
      </c>
      <c r="L89" t="b">
        <f t="shared" si="3"/>
        <v>1</v>
      </c>
      <c r="M89" t="b">
        <f t="shared" si="4"/>
        <v>0</v>
      </c>
      <c r="O89">
        <f t="shared" si="5"/>
        <v>0</v>
      </c>
    </row>
    <row r="90" spans="1:15" ht="16">
      <c r="A90" t="s">
        <v>77</v>
      </c>
      <c r="B90">
        <v>15.881</v>
      </c>
      <c r="C90" s="6">
        <v>24.3</v>
      </c>
      <c r="D90" s="5">
        <v>65.2</v>
      </c>
      <c r="E90">
        <v>1047405</v>
      </c>
      <c r="F90" s="3">
        <v>1047405</v>
      </c>
      <c r="G90" s="5">
        <v>17065800</v>
      </c>
      <c r="H90" t="s">
        <v>0</v>
      </c>
      <c r="I90" t="s">
        <v>0</v>
      </c>
      <c r="J90" t="s">
        <v>0</v>
      </c>
      <c r="L90" t="b">
        <f t="shared" si="3"/>
        <v>1</v>
      </c>
      <c r="M90" t="b">
        <f t="shared" si="4"/>
        <v>0</v>
      </c>
      <c r="O90">
        <f t="shared" si="5"/>
        <v>0</v>
      </c>
    </row>
    <row r="91" spans="1:15" ht="16">
      <c r="A91" t="s">
        <v>78</v>
      </c>
      <c r="B91">
        <v>0.59699999999999998</v>
      </c>
      <c r="C91" s="3">
        <v>0.9</v>
      </c>
      <c r="D91" s="4">
        <v>0.01</v>
      </c>
      <c r="E91">
        <v>29242</v>
      </c>
      <c r="F91" s="3">
        <v>29242</v>
      </c>
      <c r="G91" s="5">
        <v>6727</v>
      </c>
      <c r="H91" t="s">
        <v>0</v>
      </c>
      <c r="I91" t="s">
        <v>0</v>
      </c>
      <c r="J91" t="s">
        <v>0</v>
      </c>
      <c r="L91" t="b">
        <f t="shared" si="3"/>
        <v>1</v>
      </c>
      <c r="M91" t="b">
        <f t="shared" si="4"/>
        <v>1</v>
      </c>
      <c r="O91">
        <f t="shared" si="5"/>
        <v>0</v>
      </c>
    </row>
    <row r="92" spans="1:15" ht="16">
      <c r="A92" t="s">
        <v>79</v>
      </c>
      <c r="B92">
        <v>1.46</v>
      </c>
      <c r="C92" s="3">
        <v>2.1</v>
      </c>
      <c r="D92" s="4">
        <v>0.04</v>
      </c>
      <c r="E92">
        <v>110920</v>
      </c>
      <c r="F92" s="3">
        <v>110920</v>
      </c>
      <c r="G92" s="5">
        <v>21268</v>
      </c>
      <c r="H92" t="s">
        <v>0</v>
      </c>
      <c r="I92" t="s">
        <v>0</v>
      </c>
      <c r="J92" t="s">
        <v>0</v>
      </c>
      <c r="L92" t="b">
        <f t="shared" si="3"/>
        <v>1</v>
      </c>
      <c r="M92" t="b">
        <f t="shared" si="4"/>
        <v>1</v>
      </c>
      <c r="O92">
        <f t="shared" si="5"/>
        <v>0</v>
      </c>
    </row>
    <row r="93" spans="1:15" ht="16">
      <c r="A93" t="s">
        <v>80</v>
      </c>
      <c r="B93">
        <v>0.69899999999999995</v>
      </c>
      <c r="C93" s="3">
        <v>1</v>
      </c>
      <c r="D93" s="4">
        <v>0.01</v>
      </c>
      <c r="E93">
        <v>38067</v>
      </c>
      <c r="F93" s="3">
        <v>38067</v>
      </c>
      <c r="G93" s="5">
        <v>8658</v>
      </c>
      <c r="H93" t="s">
        <v>0</v>
      </c>
      <c r="I93" t="s">
        <v>0</v>
      </c>
      <c r="J93" t="s">
        <v>0</v>
      </c>
      <c r="L93" t="b">
        <f t="shared" si="3"/>
        <v>1</v>
      </c>
      <c r="M93" t="b">
        <f t="shared" si="4"/>
        <v>1</v>
      </c>
      <c r="O93">
        <f t="shared" si="5"/>
        <v>0</v>
      </c>
    </row>
    <row r="94" spans="1:15" ht="16">
      <c r="A94" t="s">
        <v>81</v>
      </c>
      <c r="B94">
        <v>11.278</v>
      </c>
      <c r="C94" s="3">
        <v>20.6</v>
      </c>
      <c r="D94" s="4">
        <v>0.42</v>
      </c>
      <c r="E94">
        <v>1066800</v>
      </c>
      <c r="F94" s="3">
        <v>1066800</v>
      </c>
      <c r="G94" s="5">
        <v>175584</v>
      </c>
      <c r="H94" t="s">
        <v>0</v>
      </c>
      <c r="I94" t="s">
        <v>0</v>
      </c>
      <c r="J94" t="s">
        <v>0</v>
      </c>
      <c r="L94" t="b">
        <f t="shared" si="3"/>
        <v>1</v>
      </c>
      <c r="M94" t="b">
        <f t="shared" si="4"/>
        <v>1</v>
      </c>
      <c r="O94">
        <f t="shared" si="5"/>
        <v>0</v>
      </c>
    </row>
    <row r="95" spans="1:15" ht="16">
      <c r="A95" t="s">
        <v>82</v>
      </c>
      <c r="B95">
        <v>97.108000000000004</v>
      </c>
      <c r="C95" s="3">
        <v>181.1</v>
      </c>
      <c r="D95" s="4">
        <v>2.42</v>
      </c>
      <c r="E95">
        <v>8717688</v>
      </c>
      <c r="F95" s="3">
        <v>8717688</v>
      </c>
      <c r="G95" s="5">
        <v>976246</v>
      </c>
      <c r="H95" t="s">
        <v>0</v>
      </c>
      <c r="I95" t="s">
        <v>0</v>
      </c>
      <c r="J95" t="s">
        <v>0</v>
      </c>
      <c r="L95" t="b">
        <f t="shared" si="3"/>
        <v>1</v>
      </c>
      <c r="M95" t="b">
        <f t="shared" si="4"/>
        <v>1</v>
      </c>
      <c r="O95">
        <f t="shared" si="5"/>
        <v>0</v>
      </c>
    </row>
    <row r="96" spans="1:15" ht="16">
      <c r="A96" t="s">
        <v>83</v>
      </c>
      <c r="B96">
        <v>553.74900000000002</v>
      </c>
      <c r="C96" s="3">
        <v>1001.1</v>
      </c>
      <c r="D96" s="4">
        <v>15</v>
      </c>
      <c r="E96">
        <v>38717846</v>
      </c>
      <c r="F96" s="3">
        <v>38717846</v>
      </c>
      <c r="G96" s="5">
        <v>4720820</v>
      </c>
      <c r="H96" t="s">
        <v>0</v>
      </c>
      <c r="I96" t="s">
        <v>0</v>
      </c>
      <c r="J96" t="s">
        <v>0</v>
      </c>
      <c r="L96" t="b">
        <f t="shared" si="3"/>
        <v>1</v>
      </c>
      <c r="M96" t="b">
        <f t="shared" si="4"/>
        <v>1</v>
      </c>
      <c r="O96">
        <f t="shared" si="5"/>
        <v>0</v>
      </c>
    </row>
    <row r="97" spans="1:15" ht="16">
      <c r="A97" t="s">
        <v>84</v>
      </c>
      <c r="B97">
        <v>545.08900000000006</v>
      </c>
      <c r="C97" s="3">
        <v>1503.1</v>
      </c>
      <c r="D97" s="4">
        <v>23.7</v>
      </c>
      <c r="E97">
        <v>39317593</v>
      </c>
      <c r="F97" s="3">
        <v>62669317</v>
      </c>
      <c r="G97" s="5">
        <v>7343560</v>
      </c>
      <c r="H97" t="s">
        <v>3</v>
      </c>
      <c r="I97" t="s">
        <v>0</v>
      </c>
      <c r="J97" t="s">
        <v>0</v>
      </c>
      <c r="L97" t="b">
        <f t="shared" si="3"/>
        <v>1</v>
      </c>
      <c r="M97" t="b">
        <f t="shared" si="4"/>
        <v>1</v>
      </c>
      <c r="O97">
        <f t="shared" si="5"/>
        <v>-1</v>
      </c>
    </row>
    <row r="98" spans="1:15" ht="16">
      <c r="A98" t="s">
        <v>409</v>
      </c>
      <c r="B98">
        <v>0.19800000000000001</v>
      </c>
      <c r="C98" s="3">
        <v>3.8</v>
      </c>
      <c r="D98" s="4">
        <v>0.46</v>
      </c>
      <c r="E98">
        <v>205</v>
      </c>
      <c r="F98" s="3">
        <v>20434</v>
      </c>
      <c r="G98" s="5">
        <v>125253</v>
      </c>
      <c r="H98" t="s">
        <v>0</v>
      </c>
      <c r="I98" t="s">
        <v>0</v>
      </c>
      <c r="J98" t="s">
        <v>0</v>
      </c>
      <c r="L98" t="b">
        <f t="shared" si="3"/>
        <v>1</v>
      </c>
      <c r="M98" t="b">
        <f t="shared" si="4"/>
        <v>0</v>
      </c>
      <c r="O98">
        <f t="shared" si="5"/>
        <v>-20229</v>
      </c>
    </row>
    <row r="99" spans="1:15" ht="16">
      <c r="A99" t="s">
        <v>410</v>
      </c>
      <c r="B99">
        <v>0.188</v>
      </c>
      <c r="C99" s="3">
        <v>2.6</v>
      </c>
      <c r="D99" s="4">
        <v>0.37</v>
      </c>
      <c r="E99">
        <v>161</v>
      </c>
      <c r="F99" s="3">
        <v>12958</v>
      </c>
      <c r="G99" s="5">
        <v>107177</v>
      </c>
      <c r="H99" t="s">
        <v>0</v>
      </c>
      <c r="I99" t="s">
        <v>0</v>
      </c>
      <c r="J99" t="s">
        <v>0</v>
      </c>
      <c r="L99" t="b">
        <f t="shared" si="3"/>
        <v>1</v>
      </c>
      <c r="M99" t="b">
        <f t="shared" si="4"/>
        <v>0</v>
      </c>
      <c r="O99">
        <f t="shared" si="5"/>
        <v>-12797</v>
      </c>
    </row>
    <row r="100" spans="1:15" ht="16">
      <c r="A100" t="s">
        <v>411</v>
      </c>
      <c r="B100">
        <v>0.215</v>
      </c>
      <c r="C100" s="3">
        <v>6.2</v>
      </c>
      <c r="D100" s="4">
        <v>0.92</v>
      </c>
      <c r="E100">
        <v>205</v>
      </c>
      <c r="F100" s="3">
        <v>36983</v>
      </c>
      <c r="G100" s="5">
        <v>246498</v>
      </c>
      <c r="H100" t="s">
        <v>0</v>
      </c>
      <c r="I100" t="s">
        <v>0</v>
      </c>
      <c r="J100" t="s">
        <v>0</v>
      </c>
      <c r="L100" t="b">
        <f t="shared" si="3"/>
        <v>1</v>
      </c>
      <c r="M100" t="b">
        <f t="shared" si="4"/>
        <v>0</v>
      </c>
      <c r="O100">
        <f t="shared" si="5"/>
        <v>-36778</v>
      </c>
    </row>
    <row r="101" spans="1:15" ht="16">
      <c r="A101" t="s">
        <v>412</v>
      </c>
      <c r="B101">
        <v>0.28899999999999998</v>
      </c>
      <c r="C101" s="3">
        <v>553</v>
      </c>
      <c r="D101" s="4">
        <v>88</v>
      </c>
      <c r="E101">
        <v>945</v>
      </c>
      <c r="F101" s="3">
        <v>1257304</v>
      </c>
      <c r="G101" s="5">
        <v>16194600</v>
      </c>
      <c r="H101" t="s">
        <v>0</v>
      </c>
      <c r="I101" t="s">
        <v>0</v>
      </c>
      <c r="J101" t="s">
        <v>0</v>
      </c>
      <c r="L101" t="b">
        <f t="shared" si="3"/>
        <v>1</v>
      </c>
      <c r="M101" t="b">
        <f t="shared" si="4"/>
        <v>0</v>
      </c>
      <c r="O101">
        <f t="shared" si="5"/>
        <v>-1256359</v>
      </c>
    </row>
    <row r="102" spans="1:15" ht="16">
      <c r="A102" t="s">
        <v>413</v>
      </c>
      <c r="B102">
        <v>0.53500000000000003</v>
      </c>
      <c r="C102" s="3">
        <v>3601.8</v>
      </c>
      <c r="D102" s="5">
        <v>433</v>
      </c>
      <c r="E102">
        <v>4405</v>
      </c>
      <c r="F102" s="3">
        <v>3488300</v>
      </c>
      <c r="G102" s="5">
        <v>79106100</v>
      </c>
      <c r="H102" t="s">
        <v>0</v>
      </c>
      <c r="I102" t="s">
        <v>3</v>
      </c>
      <c r="J102" t="s">
        <v>3</v>
      </c>
      <c r="L102" t="b">
        <f t="shared" si="3"/>
        <v>1</v>
      </c>
      <c r="M102" t="b">
        <f t="shared" si="4"/>
        <v>0</v>
      </c>
      <c r="O102">
        <f t="shared" si="5"/>
        <v>-3483895</v>
      </c>
    </row>
    <row r="103" spans="1:15" ht="16">
      <c r="A103" t="s">
        <v>85</v>
      </c>
      <c r="B103">
        <v>0.63300000000000001</v>
      </c>
      <c r="C103" s="3">
        <v>1.1000000000000001</v>
      </c>
      <c r="D103" s="4">
        <v>0.25</v>
      </c>
      <c r="E103">
        <v>18424</v>
      </c>
      <c r="F103" s="3">
        <v>18424</v>
      </c>
      <c r="G103" s="5">
        <v>71621</v>
      </c>
      <c r="H103" t="s">
        <v>0</v>
      </c>
      <c r="I103" t="s">
        <v>0</v>
      </c>
      <c r="J103" t="s">
        <v>0</v>
      </c>
      <c r="L103" t="b">
        <f t="shared" si="3"/>
        <v>1</v>
      </c>
      <c r="M103" t="b">
        <f t="shared" si="4"/>
        <v>1</v>
      </c>
      <c r="O103">
        <f t="shared" si="5"/>
        <v>0</v>
      </c>
    </row>
    <row r="104" spans="1:15" ht="16">
      <c r="A104" t="s">
        <v>86</v>
      </c>
      <c r="B104">
        <v>0.64400000000000002</v>
      </c>
      <c r="C104" s="3">
        <v>1</v>
      </c>
      <c r="D104" s="4">
        <v>0.44</v>
      </c>
      <c r="E104">
        <v>12784</v>
      </c>
      <c r="F104" s="3">
        <v>12784</v>
      </c>
      <c r="G104" s="5">
        <v>104130</v>
      </c>
      <c r="H104" t="s">
        <v>0</v>
      </c>
      <c r="I104" t="s">
        <v>0</v>
      </c>
      <c r="J104" t="s">
        <v>0</v>
      </c>
      <c r="L104" t="b">
        <f t="shared" si="3"/>
        <v>1</v>
      </c>
      <c r="M104" t="b">
        <f t="shared" si="4"/>
        <v>1</v>
      </c>
      <c r="O104">
        <f t="shared" si="5"/>
        <v>0</v>
      </c>
    </row>
    <row r="105" spans="1:15" ht="16">
      <c r="A105" t="s">
        <v>87</v>
      </c>
      <c r="B105">
        <v>33.048999999999999</v>
      </c>
      <c r="C105" s="3">
        <v>88.1</v>
      </c>
      <c r="D105" s="4">
        <v>31.3</v>
      </c>
      <c r="E105">
        <v>1832139</v>
      </c>
      <c r="F105" s="3">
        <v>1832139</v>
      </c>
      <c r="G105" s="5">
        <v>4666060</v>
      </c>
      <c r="H105" t="s">
        <v>0</v>
      </c>
      <c r="I105" t="s">
        <v>0</v>
      </c>
      <c r="J105" t="s">
        <v>0</v>
      </c>
      <c r="L105" t="b">
        <f t="shared" si="3"/>
        <v>1</v>
      </c>
      <c r="M105" t="b">
        <f t="shared" si="4"/>
        <v>1</v>
      </c>
      <c r="O105">
        <f t="shared" si="5"/>
        <v>0</v>
      </c>
    </row>
    <row r="106" spans="1:15" ht="16">
      <c r="A106" t="s">
        <v>88</v>
      </c>
      <c r="B106">
        <v>20.756</v>
      </c>
      <c r="C106" s="6">
        <v>60.9</v>
      </c>
      <c r="D106" s="5">
        <v>87.3</v>
      </c>
      <c r="E106">
        <v>966855</v>
      </c>
      <c r="F106" s="3">
        <v>966855</v>
      </c>
      <c r="G106" s="5">
        <v>12595000</v>
      </c>
      <c r="H106" t="s">
        <v>0</v>
      </c>
      <c r="I106" t="s">
        <v>0</v>
      </c>
      <c r="J106" t="s">
        <v>0</v>
      </c>
      <c r="L106" t="b">
        <f t="shared" si="3"/>
        <v>1</v>
      </c>
      <c r="M106" t="b">
        <f t="shared" si="4"/>
        <v>0</v>
      </c>
      <c r="O106">
        <f t="shared" si="5"/>
        <v>0</v>
      </c>
    </row>
    <row r="107" spans="1:15" ht="16">
      <c r="A107" t="s">
        <v>89</v>
      </c>
      <c r="B107">
        <v>22.773</v>
      </c>
      <c r="C107" s="6">
        <v>62.4</v>
      </c>
      <c r="D107" s="5">
        <v>209</v>
      </c>
      <c r="E107">
        <v>993914</v>
      </c>
      <c r="F107" s="3">
        <v>993914</v>
      </c>
      <c r="G107" s="5">
        <v>28860500</v>
      </c>
      <c r="H107" t="s">
        <v>0</v>
      </c>
      <c r="I107" t="s">
        <v>0</v>
      </c>
      <c r="J107" t="s">
        <v>0</v>
      </c>
      <c r="L107" t="b">
        <f t="shared" si="3"/>
        <v>1</v>
      </c>
      <c r="M107" t="b">
        <f t="shared" si="4"/>
        <v>0</v>
      </c>
      <c r="O107">
        <f t="shared" si="5"/>
        <v>0</v>
      </c>
    </row>
    <row r="108" spans="1:15" ht="16">
      <c r="A108" t="s">
        <v>90</v>
      </c>
      <c r="B108">
        <v>477.92700000000002</v>
      </c>
      <c r="C108" s="3">
        <v>3601.8</v>
      </c>
      <c r="D108" s="5">
        <v>594</v>
      </c>
      <c r="E108">
        <v>22510134</v>
      </c>
      <c r="F108" s="3">
        <v>57120827</v>
      </c>
      <c r="G108" s="5">
        <v>103122000</v>
      </c>
      <c r="H108" t="s">
        <v>3</v>
      </c>
      <c r="I108" t="s">
        <v>3</v>
      </c>
      <c r="J108" t="s">
        <v>3</v>
      </c>
      <c r="L108" t="b">
        <f t="shared" si="3"/>
        <v>1</v>
      </c>
      <c r="M108" t="b">
        <f t="shared" si="4"/>
        <v>0</v>
      </c>
      <c r="O108">
        <f t="shared" si="5"/>
        <v>-1</v>
      </c>
    </row>
    <row r="109" spans="1:15" ht="16">
      <c r="A109" t="s">
        <v>91</v>
      </c>
      <c r="B109">
        <v>427.49</v>
      </c>
      <c r="C109" s="3">
        <v>3601.8</v>
      </c>
      <c r="D109" s="5">
        <v>730</v>
      </c>
      <c r="E109">
        <v>17640444</v>
      </c>
      <c r="F109" s="3">
        <v>52237514</v>
      </c>
      <c r="G109" s="5">
        <v>90377200</v>
      </c>
      <c r="H109" t="s">
        <v>3</v>
      </c>
      <c r="I109" t="s">
        <v>3</v>
      </c>
      <c r="J109" t="s">
        <v>3</v>
      </c>
      <c r="L109" t="b">
        <f t="shared" si="3"/>
        <v>1</v>
      </c>
      <c r="M109" t="b">
        <f t="shared" si="4"/>
        <v>0</v>
      </c>
      <c r="O109">
        <f t="shared" si="5"/>
        <v>-1</v>
      </c>
    </row>
    <row r="110" spans="1:15" ht="16">
      <c r="A110" t="s">
        <v>92</v>
      </c>
      <c r="B110">
        <v>368.63799999999998</v>
      </c>
      <c r="C110" s="3">
        <v>3601.8</v>
      </c>
      <c r="D110" s="5">
        <v>548</v>
      </c>
      <c r="E110">
        <v>17950722</v>
      </c>
      <c r="F110" s="3">
        <v>45091872</v>
      </c>
      <c r="G110" s="5">
        <v>90299900</v>
      </c>
      <c r="H110" t="s">
        <v>3</v>
      </c>
      <c r="I110" t="s">
        <v>3</v>
      </c>
      <c r="J110" t="s">
        <v>3</v>
      </c>
      <c r="L110" t="b">
        <f t="shared" si="3"/>
        <v>1</v>
      </c>
      <c r="M110" t="b">
        <f t="shared" si="4"/>
        <v>0</v>
      </c>
      <c r="O110">
        <f t="shared" si="5"/>
        <v>-1</v>
      </c>
    </row>
    <row r="111" spans="1:15" ht="16">
      <c r="A111" t="s">
        <v>414</v>
      </c>
      <c r="B111">
        <v>0.97199999999999998</v>
      </c>
      <c r="C111" s="3">
        <v>1.8</v>
      </c>
      <c r="E111">
        <v>14252</v>
      </c>
      <c r="F111" s="3">
        <v>14252</v>
      </c>
      <c r="H111" t="s">
        <v>0</v>
      </c>
      <c r="I111" t="s">
        <v>0</v>
      </c>
      <c r="L111" t="b">
        <f t="shared" si="3"/>
        <v>1</v>
      </c>
      <c r="M111" t="b">
        <f t="shared" si="4"/>
        <v>1</v>
      </c>
      <c r="O111">
        <f t="shared" si="5"/>
        <v>0</v>
      </c>
    </row>
    <row r="112" spans="1:15" ht="16">
      <c r="A112" t="s">
        <v>415</v>
      </c>
      <c r="B112">
        <v>1.4119999999999999</v>
      </c>
      <c r="C112" s="3">
        <v>3.1</v>
      </c>
      <c r="E112">
        <v>28720</v>
      </c>
      <c r="F112" s="3">
        <v>28720</v>
      </c>
      <c r="H112" t="s">
        <v>0</v>
      </c>
      <c r="I112" t="s">
        <v>0</v>
      </c>
      <c r="L112" t="b">
        <f t="shared" si="3"/>
        <v>1</v>
      </c>
      <c r="M112" t="b">
        <f t="shared" si="4"/>
        <v>1</v>
      </c>
      <c r="O112">
        <f t="shared" si="5"/>
        <v>0</v>
      </c>
    </row>
    <row r="113" spans="1:15" ht="16">
      <c r="A113" t="s">
        <v>416</v>
      </c>
      <c r="B113">
        <v>4.1280000000000001</v>
      </c>
      <c r="C113" s="3">
        <v>12.7</v>
      </c>
      <c r="E113">
        <v>101360</v>
      </c>
      <c r="F113" s="3">
        <v>101360</v>
      </c>
      <c r="H113" t="s">
        <v>0</v>
      </c>
      <c r="I113" t="s">
        <v>0</v>
      </c>
      <c r="L113" t="b">
        <f t="shared" si="3"/>
        <v>1</v>
      </c>
      <c r="M113" t="b">
        <f t="shared" si="4"/>
        <v>1</v>
      </c>
      <c r="O113">
        <f t="shared" si="5"/>
        <v>0</v>
      </c>
    </row>
    <row r="114" spans="1:15" ht="16">
      <c r="A114" t="s">
        <v>417</v>
      </c>
      <c r="B114">
        <v>31.169</v>
      </c>
      <c r="C114" s="3">
        <v>119</v>
      </c>
      <c r="E114">
        <v>746240</v>
      </c>
      <c r="F114" s="3">
        <v>746240</v>
      </c>
      <c r="H114" t="s">
        <v>0</v>
      </c>
      <c r="I114" t="s">
        <v>0</v>
      </c>
      <c r="L114" t="b">
        <f t="shared" si="3"/>
        <v>1</v>
      </c>
      <c r="M114" t="b">
        <f t="shared" si="4"/>
        <v>1</v>
      </c>
      <c r="O114">
        <f t="shared" si="5"/>
        <v>0</v>
      </c>
    </row>
    <row r="115" spans="1:15" ht="16">
      <c r="A115" t="s">
        <v>418</v>
      </c>
      <c r="B115">
        <v>251.02199999999999</v>
      </c>
      <c r="C115" s="3">
        <v>984.6</v>
      </c>
      <c r="E115">
        <v>4803952</v>
      </c>
      <c r="F115" s="3">
        <v>4803952</v>
      </c>
      <c r="H115" t="s">
        <v>0</v>
      </c>
      <c r="I115" t="s">
        <v>0</v>
      </c>
      <c r="L115" t="b">
        <f t="shared" si="3"/>
        <v>1</v>
      </c>
      <c r="M115" t="b">
        <f t="shared" si="4"/>
        <v>1</v>
      </c>
      <c r="O115">
        <f t="shared" si="5"/>
        <v>0</v>
      </c>
    </row>
    <row r="116" spans="1:15" ht="16">
      <c r="A116" t="s">
        <v>419</v>
      </c>
      <c r="B116">
        <v>854.75</v>
      </c>
      <c r="C116" s="3">
        <v>1682.3</v>
      </c>
      <c r="E116">
        <v>11991204</v>
      </c>
      <c r="F116" s="3">
        <v>5672319</v>
      </c>
      <c r="H116" t="s">
        <v>3</v>
      </c>
      <c r="I116" t="s">
        <v>3</v>
      </c>
      <c r="L116" t="b">
        <f t="shared" si="3"/>
        <v>1</v>
      </c>
      <c r="M116" t="b">
        <f t="shared" si="4"/>
        <v>1</v>
      </c>
      <c r="O116">
        <f t="shared" si="5"/>
        <v>-1</v>
      </c>
    </row>
    <row r="117" spans="1:15" ht="16">
      <c r="A117" t="s">
        <v>420</v>
      </c>
      <c r="B117">
        <v>0.307</v>
      </c>
      <c r="C117" s="3">
        <v>0.5</v>
      </c>
      <c r="D117" s="4">
        <v>0.01</v>
      </c>
      <c r="E117">
        <v>4966</v>
      </c>
      <c r="F117" s="3">
        <v>4966</v>
      </c>
      <c r="G117" s="5">
        <v>4807</v>
      </c>
      <c r="H117" t="s">
        <v>0</v>
      </c>
      <c r="I117" t="s">
        <v>0</v>
      </c>
      <c r="J117" t="s">
        <v>0</v>
      </c>
      <c r="L117" t="b">
        <f t="shared" si="3"/>
        <v>1</v>
      </c>
      <c r="M117" t="b">
        <f t="shared" si="4"/>
        <v>1</v>
      </c>
      <c r="O117">
        <f t="shared" si="5"/>
        <v>0</v>
      </c>
    </row>
    <row r="118" spans="1:15" ht="16">
      <c r="A118" t="s">
        <v>421</v>
      </c>
      <c r="B118">
        <v>0.57699999999999996</v>
      </c>
      <c r="C118" s="3">
        <v>0.8</v>
      </c>
      <c r="D118" s="4">
        <v>0.02</v>
      </c>
      <c r="E118">
        <v>29284</v>
      </c>
      <c r="F118" s="3">
        <v>29284</v>
      </c>
      <c r="G118" s="5">
        <v>16409</v>
      </c>
      <c r="H118" t="s">
        <v>0</v>
      </c>
      <c r="I118" t="s">
        <v>0</v>
      </c>
      <c r="J118" t="s">
        <v>0</v>
      </c>
      <c r="L118" t="b">
        <f t="shared" si="3"/>
        <v>1</v>
      </c>
      <c r="M118" t="b">
        <f t="shared" si="4"/>
        <v>1</v>
      </c>
      <c r="O118">
        <f t="shared" si="5"/>
        <v>0</v>
      </c>
    </row>
    <row r="119" spans="1:15" ht="16">
      <c r="A119" t="s">
        <v>422</v>
      </c>
      <c r="B119">
        <v>1.3049999999999999</v>
      </c>
      <c r="C119" s="3">
        <v>1.8</v>
      </c>
      <c r="D119" s="4">
        <v>0.13</v>
      </c>
      <c r="E119">
        <v>91093</v>
      </c>
      <c r="F119" s="3">
        <v>91093</v>
      </c>
      <c r="G119" s="5">
        <v>87709</v>
      </c>
      <c r="H119" t="s">
        <v>0</v>
      </c>
      <c r="I119" t="s">
        <v>0</v>
      </c>
      <c r="J119" t="s">
        <v>0</v>
      </c>
      <c r="L119" t="b">
        <f t="shared" si="3"/>
        <v>1</v>
      </c>
      <c r="M119" t="b">
        <f t="shared" si="4"/>
        <v>1</v>
      </c>
      <c r="O119">
        <f t="shared" si="5"/>
        <v>0</v>
      </c>
    </row>
    <row r="120" spans="1:15" ht="16">
      <c r="A120" t="s">
        <v>423</v>
      </c>
      <c r="B120">
        <v>0.84899999999999998</v>
      </c>
      <c r="C120" s="3">
        <v>1.2</v>
      </c>
      <c r="D120" s="4">
        <v>7.0000000000000007E-2</v>
      </c>
      <c r="E120">
        <v>50025</v>
      </c>
      <c r="F120" s="3">
        <v>50025</v>
      </c>
      <c r="G120" s="5">
        <v>47025</v>
      </c>
      <c r="H120" t="s">
        <v>0</v>
      </c>
      <c r="I120" t="s">
        <v>0</v>
      </c>
      <c r="J120" t="s">
        <v>0</v>
      </c>
      <c r="L120" t="b">
        <f t="shared" si="3"/>
        <v>1</v>
      </c>
      <c r="M120" t="b">
        <f t="shared" si="4"/>
        <v>1</v>
      </c>
      <c r="O120">
        <f t="shared" si="5"/>
        <v>0</v>
      </c>
    </row>
    <row r="121" spans="1:15" ht="16">
      <c r="A121" t="s">
        <v>424</v>
      </c>
      <c r="B121">
        <v>16.792999999999999</v>
      </c>
      <c r="C121" s="3">
        <v>27.4</v>
      </c>
      <c r="D121" s="5"/>
      <c r="E121">
        <v>1572886</v>
      </c>
      <c r="F121" s="3">
        <v>1572886</v>
      </c>
      <c r="G121" s="5"/>
      <c r="H121" t="s">
        <v>0</v>
      </c>
      <c r="I121" t="s">
        <v>0</v>
      </c>
      <c r="L121" t="b">
        <f t="shared" si="3"/>
        <v>1</v>
      </c>
      <c r="M121" t="b">
        <f t="shared" si="4"/>
        <v>1</v>
      </c>
      <c r="O121">
        <f t="shared" si="5"/>
        <v>0</v>
      </c>
    </row>
    <row r="122" spans="1:15" ht="16">
      <c r="A122" t="s">
        <v>425</v>
      </c>
      <c r="B122">
        <v>434.12099999999998</v>
      </c>
      <c r="C122" s="3">
        <v>802.1</v>
      </c>
      <c r="D122" s="5"/>
      <c r="E122">
        <v>34594267</v>
      </c>
      <c r="F122" s="3">
        <v>28480454</v>
      </c>
      <c r="G122" s="5"/>
      <c r="H122" t="s">
        <v>3</v>
      </c>
      <c r="I122" t="s">
        <v>3</v>
      </c>
      <c r="L122" t="b">
        <f t="shared" si="3"/>
        <v>1</v>
      </c>
      <c r="M122" t="b">
        <f t="shared" si="4"/>
        <v>1</v>
      </c>
      <c r="O122">
        <f t="shared" si="5"/>
        <v>-1</v>
      </c>
    </row>
    <row r="123" spans="1:15" ht="16">
      <c r="A123" t="s">
        <v>426</v>
      </c>
      <c r="B123">
        <v>347.57799999999997</v>
      </c>
      <c r="C123" s="3">
        <v>546.6</v>
      </c>
      <c r="D123" s="5"/>
      <c r="E123">
        <v>26302351</v>
      </c>
      <c r="F123" s="3">
        <v>26302351</v>
      </c>
      <c r="G123" s="5"/>
      <c r="H123" t="s">
        <v>0</v>
      </c>
      <c r="I123" t="s">
        <v>0</v>
      </c>
      <c r="L123" t="b">
        <f t="shared" si="3"/>
        <v>1</v>
      </c>
      <c r="M123" t="b">
        <f t="shared" si="4"/>
        <v>1</v>
      </c>
      <c r="O123">
        <f t="shared" si="5"/>
        <v>0</v>
      </c>
    </row>
    <row r="124" spans="1:15" ht="16">
      <c r="A124" t="s">
        <v>427</v>
      </c>
      <c r="B124">
        <v>0.47599999999999998</v>
      </c>
      <c r="C124" s="3">
        <v>0.8</v>
      </c>
      <c r="E124">
        <v>5753</v>
      </c>
      <c r="F124" s="3">
        <v>2661</v>
      </c>
      <c r="H124" t="s">
        <v>0</v>
      </c>
      <c r="I124" t="s">
        <v>0</v>
      </c>
      <c r="L124" t="b">
        <f t="shared" si="3"/>
        <v>1</v>
      </c>
      <c r="M124" t="b">
        <f t="shared" si="4"/>
        <v>1</v>
      </c>
      <c r="O124">
        <f t="shared" si="5"/>
        <v>3092</v>
      </c>
    </row>
    <row r="125" spans="1:15" ht="16">
      <c r="A125" t="s">
        <v>428</v>
      </c>
      <c r="B125">
        <v>0.47099999999999997</v>
      </c>
      <c r="C125" s="3">
        <v>0.8</v>
      </c>
      <c r="E125">
        <v>5756</v>
      </c>
      <c r="F125" s="3">
        <v>2664</v>
      </c>
      <c r="H125" t="s">
        <v>0</v>
      </c>
      <c r="I125" t="s">
        <v>0</v>
      </c>
      <c r="L125" t="b">
        <f t="shared" si="3"/>
        <v>1</v>
      </c>
      <c r="M125" t="b">
        <f t="shared" si="4"/>
        <v>1</v>
      </c>
      <c r="O125">
        <f t="shared" si="5"/>
        <v>3092</v>
      </c>
    </row>
    <row r="126" spans="1:15" ht="16">
      <c r="A126" t="s">
        <v>429</v>
      </c>
      <c r="B126">
        <v>2.2349999999999999</v>
      </c>
      <c r="C126" s="3">
        <v>7.6</v>
      </c>
      <c r="E126">
        <v>73306</v>
      </c>
      <c r="F126" s="3">
        <v>30772</v>
      </c>
      <c r="H126" t="s">
        <v>0</v>
      </c>
      <c r="I126" t="s">
        <v>0</v>
      </c>
      <c r="L126" t="b">
        <f t="shared" si="3"/>
        <v>1</v>
      </c>
      <c r="M126" t="b">
        <f t="shared" si="4"/>
        <v>1</v>
      </c>
      <c r="O126">
        <f t="shared" si="5"/>
        <v>42534</v>
      </c>
    </row>
    <row r="127" spans="1:15" ht="16">
      <c r="A127" t="s">
        <v>430</v>
      </c>
      <c r="B127">
        <v>8.173</v>
      </c>
      <c r="C127" s="3">
        <v>25</v>
      </c>
      <c r="E127">
        <v>423544</v>
      </c>
      <c r="F127" s="3">
        <v>112792</v>
      </c>
      <c r="H127" t="s">
        <v>0</v>
      </c>
      <c r="I127" t="s">
        <v>0</v>
      </c>
      <c r="L127" t="b">
        <f t="shared" si="3"/>
        <v>1</v>
      </c>
      <c r="M127" t="b">
        <f t="shared" si="4"/>
        <v>1</v>
      </c>
      <c r="O127">
        <f t="shared" si="5"/>
        <v>310752</v>
      </c>
    </row>
    <row r="128" spans="1:15" ht="16">
      <c r="A128" t="s">
        <v>431</v>
      </c>
      <c r="B128">
        <v>8.3379999999999992</v>
      </c>
      <c r="C128" s="3">
        <v>42.1</v>
      </c>
      <c r="E128">
        <v>437255</v>
      </c>
      <c r="F128" s="3">
        <v>191567</v>
      </c>
      <c r="H128" t="s">
        <v>0</v>
      </c>
      <c r="I128" t="s">
        <v>0</v>
      </c>
      <c r="L128" t="b">
        <f t="shared" si="3"/>
        <v>1</v>
      </c>
      <c r="M128" t="b">
        <f t="shared" si="4"/>
        <v>1</v>
      </c>
      <c r="O128">
        <f t="shared" si="5"/>
        <v>245688</v>
      </c>
    </row>
    <row r="129" spans="1:15" ht="16">
      <c r="A129" t="s">
        <v>432</v>
      </c>
      <c r="B129">
        <v>21.606000000000002</v>
      </c>
      <c r="C129" s="3">
        <v>98.6</v>
      </c>
      <c r="E129">
        <v>1139821</v>
      </c>
      <c r="F129" s="3">
        <v>333649</v>
      </c>
      <c r="H129" t="s">
        <v>0</v>
      </c>
      <c r="I129" t="s">
        <v>0</v>
      </c>
      <c r="L129" t="b">
        <f t="shared" si="3"/>
        <v>1</v>
      </c>
      <c r="M129" t="b">
        <f t="shared" si="4"/>
        <v>1</v>
      </c>
      <c r="O129">
        <f t="shared" si="5"/>
        <v>806172</v>
      </c>
    </row>
    <row r="130" spans="1:15" ht="16">
      <c r="A130" t="s">
        <v>433</v>
      </c>
      <c r="B130">
        <v>680.96400000000006</v>
      </c>
      <c r="C130" s="3">
        <v>1772.5</v>
      </c>
      <c r="E130">
        <v>26946710</v>
      </c>
      <c r="F130" s="3">
        <v>5126781</v>
      </c>
      <c r="H130" t="s">
        <v>3</v>
      </c>
      <c r="I130" t="s">
        <v>0</v>
      </c>
      <c r="L130" t="b">
        <f t="shared" si="3"/>
        <v>1</v>
      </c>
      <c r="M130" t="b">
        <f t="shared" si="4"/>
        <v>1</v>
      </c>
      <c r="O130">
        <f t="shared" si="5"/>
        <v>-1</v>
      </c>
    </row>
    <row r="131" spans="1:15" ht="16">
      <c r="A131" t="s">
        <v>434</v>
      </c>
      <c r="B131">
        <v>574.49</v>
      </c>
      <c r="C131" s="3">
        <v>3601.8</v>
      </c>
      <c r="E131">
        <v>24352245</v>
      </c>
      <c r="F131" s="3">
        <v>9582787</v>
      </c>
      <c r="H131" t="s">
        <v>3</v>
      </c>
      <c r="I131" t="s">
        <v>3</v>
      </c>
      <c r="L131" t="b">
        <f t="shared" si="3"/>
        <v>1</v>
      </c>
      <c r="M131" t="b">
        <f t="shared" si="4"/>
        <v>1</v>
      </c>
      <c r="O131">
        <f t="shared" si="5"/>
        <v>-1</v>
      </c>
    </row>
    <row r="132" spans="1:15" ht="16">
      <c r="A132" t="s">
        <v>95</v>
      </c>
      <c r="B132">
        <v>0.186</v>
      </c>
      <c r="C132" s="3">
        <v>0.4</v>
      </c>
      <c r="D132" s="4">
        <v>0</v>
      </c>
      <c r="E132">
        <v>720</v>
      </c>
      <c r="F132" s="3">
        <v>720</v>
      </c>
      <c r="G132" s="5">
        <v>722</v>
      </c>
      <c r="H132" t="s">
        <v>0</v>
      </c>
      <c r="I132" t="s">
        <v>0</v>
      </c>
      <c r="J132" t="s">
        <v>0</v>
      </c>
      <c r="L132" t="b">
        <f t="shared" ref="L132:L195" si="6">B132&lt;C132</f>
        <v>1</v>
      </c>
      <c r="M132" t="b">
        <f t="shared" ref="M132:M195" si="7">B132&gt;D132</f>
        <v>1</v>
      </c>
      <c r="O132">
        <f t="shared" ref="O132:O195" si="8">IF(EXACT(H132," #normally"),E132-F132,-1)</f>
        <v>0</v>
      </c>
    </row>
    <row r="133" spans="1:15" ht="16">
      <c r="A133" t="s">
        <v>96</v>
      </c>
      <c r="B133">
        <v>3.198</v>
      </c>
      <c r="C133" s="3">
        <v>5.9</v>
      </c>
      <c r="D133" s="4">
        <v>0.92</v>
      </c>
      <c r="E133">
        <v>362880</v>
      </c>
      <c r="F133" s="3">
        <v>362880</v>
      </c>
      <c r="G133" s="5">
        <v>362882</v>
      </c>
      <c r="H133" t="s">
        <v>0</v>
      </c>
      <c r="I133" t="s">
        <v>0</v>
      </c>
      <c r="J133" t="s">
        <v>0</v>
      </c>
      <c r="L133" t="b">
        <f t="shared" si="6"/>
        <v>1</v>
      </c>
      <c r="M133" t="b">
        <f t="shared" si="7"/>
        <v>1</v>
      </c>
      <c r="O133">
        <f t="shared" si="8"/>
        <v>0</v>
      </c>
    </row>
    <row r="134" spans="1:15" ht="16">
      <c r="A134" t="s">
        <v>97</v>
      </c>
      <c r="B134">
        <v>425.25</v>
      </c>
      <c r="C134" s="3">
        <v>601.70000000000005</v>
      </c>
      <c r="D134" s="5">
        <v>254</v>
      </c>
      <c r="E134">
        <v>38662434</v>
      </c>
      <c r="F134" s="3">
        <v>30247886</v>
      </c>
      <c r="G134" s="5">
        <v>124651000</v>
      </c>
      <c r="H134" t="s">
        <v>3</v>
      </c>
      <c r="I134" t="s">
        <v>3</v>
      </c>
      <c r="J134" t="s">
        <v>3</v>
      </c>
      <c r="L134" t="b">
        <f t="shared" si="6"/>
        <v>1</v>
      </c>
      <c r="M134" t="b">
        <f t="shared" si="7"/>
        <v>1</v>
      </c>
      <c r="O134">
        <f t="shared" si="8"/>
        <v>-1</v>
      </c>
    </row>
    <row r="135" spans="1:15" ht="16">
      <c r="A135" t="s">
        <v>98</v>
      </c>
      <c r="B135">
        <v>0.38200000000000001</v>
      </c>
      <c r="C135" s="3">
        <v>0.5</v>
      </c>
      <c r="D135" s="4">
        <v>0</v>
      </c>
      <c r="E135">
        <v>7963</v>
      </c>
      <c r="F135" s="3">
        <v>7963</v>
      </c>
      <c r="G135" s="5">
        <v>4241</v>
      </c>
      <c r="H135" t="s">
        <v>0</v>
      </c>
      <c r="I135" t="s">
        <v>0</v>
      </c>
      <c r="J135" t="s">
        <v>0</v>
      </c>
      <c r="L135" t="b">
        <f t="shared" si="6"/>
        <v>1</v>
      </c>
      <c r="M135" t="b">
        <f t="shared" si="7"/>
        <v>1</v>
      </c>
      <c r="O135">
        <f t="shared" si="8"/>
        <v>0</v>
      </c>
    </row>
    <row r="136" spans="1:15" ht="16">
      <c r="A136" t="s">
        <v>99</v>
      </c>
      <c r="B136">
        <v>0.22800000000000001</v>
      </c>
      <c r="C136" s="3">
        <v>0.4</v>
      </c>
      <c r="D136" s="4">
        <v>0</v>
      </c>
      <c r="E136">
        <v>1408</v>
      </c>
      <c r="F136" s="3">
        <v>1408</v>
      </c>
      <c r="G136" s="5">
        <v>696</v>
      </c>
      <c r="H136" t="s">
        <v>0</v>
      </c>
      <c r="I136" t="s">
        <v>0</v>
      </c>
      <c r="J136" t="s">
        <v>0</v>
      </c>
      <c r="L136" t="b">
        <f t="shared" si="6"/>
        <v>1</v>
      </c>
      <c r="M136" t="b">
        <f t="shared" si="7"/>
        <v>1</v>
      </c>
      <c r="O136">
        <f t="shared" si="8"/>
        <v>0</v>
      </c>
    </row>
    <row r="137" spans="1:15" ht="16">
      <c r="A137" t="s">
        <v>100</v>
      </c>
      <c r="B137">
        <v>6.819</v>
      </c>
      <c r="C137" s="3">
        <v>11.7</v>
      </c>
      <c r="D137" s="4">
        <v>0.68</v>
      </c>
      <c r="E137">
        <v>571459</v>
      </c>
      <c r="F137" s="3">
        <v>571459</v>
      </c>
      <c r="G137" s="5">
        <v>287034</v>
      </c>
      <c r="H137" t="s">
        <v>0</v>
      </c>
      <c r="I137" t="s">
        <v>0</v>
      </c>
      <c r="J137" t="s">
        <v>0</v>
      </c>
      <c r="L137" t="b">
        <f t="shared" si="6"/>
        <v>1</v>
      </c>
      <c r="M137" t="b">
        <f t="shared" si="7"/>
        <v>1</v>
      </c>
      <c r="O137">
        <f t="shared" si="8"/>
        <v>0</v>
      </c>
    </row>
    <row r="138" spans="1:15" ht="16">
      <c r="A138" t="s">
        <v>101</v>
      </c>
      <c r="B138">
        <v>0.51400000000000001</v>
      </c>
      <c r="C138" s="3">
        <v>0.7</v>
      </c>
      <c r="D138" s="4">
        <v>0.01</v>
      </c>
      <c r="E138">
        <v>16384</v>
      </c>
      <c r="F138" s="3">
        <v>16384</v>
      </c>
      <c r="G138" s="5">
        <v>3992</v>
      </c>
      <c r="H138" t="s">
        <v>0</v>
      </c>
      <c r="I138" t="s">
        <v>0</v>
      </c>
      <c r="J138" t="s">
        <v>0</v>
      </c>
      <c r="L138" t="b">
        <f t="shared" si="6"/>
        <v>1</v>
      </c>
      <c r="M138" t="b">
        <f t="shared" si="7"/>
        <v>1</v>
      </c>
      <c r="O138">
        <f t="shared" si="8"/>
        <v>0</v>
      </c>
    </row>
    <row r="139" spans="1:15" ht="16">
      <c r="A139" t="s">
        <v>102</v>
      </c>
      <c r="B139">
        <v>502.73599999999999</v>
      </c>
      <c r="C139" s="6">
        <v>0.7</v>
      </c>
      <c r="D139" s="5">
        <v>102</v>
      </c>
      <c r="E139">
        <v>35281004</v>
      </c>
      <c r="F139" s="3">
        <v>60556519</v>
      </c>
      <c r="G139" s="5">
        <v>29002500</v>
      </c>
      <c r="H139" t="s">
        <v>3</v>
      </c>
      <c r="I139" t="s">
        <v>0</v>
      </c>
      <c r="J139" t="s">
        <v>0</v>
      </c>
      <c r="L139" t="b">
        <f t="shared" si="6"/>
        <v>0</v>
      </c>
      <c r="M139" t="b">
        <f t="shared" si="7"/>
        <v>1</v>
      </c>
      <c r="O139">
        <f t="shared" si="8"/>
        <v>-1</v>
      </c>
    </row>
    <row r="140" spans="1:15" ht="16">
      <c r="A140" t="s">
        <v>103</v>
      </c>
      <c r="B140">
        <v>4.5190000000000001</v>
      </c>
      <c r="C140" s="3">
        <v>7.2</v>
      </c>
      <c r="D140" s="4">
        <v>7.0000000000000007E-2</v>
      </c>
      <c r="E140">
        <v>332544</v>
      </c>
      <c r="F140" s="3">
        <v>332544</v>
      </c>
      <c r="G140" s="5">
        <v>36600</v>
      </c>
      <c r="H140" t="s">
        <v>0</v>
      </c>
      <c r="I140" t="s">
        <v>0</v>
      </c>
      <c r="J140" t="s">
        <v>0</v>
      </c>
      <c r="L140" t="b">
        <f t="shared" si="6"/>
        <v>1</v>
      </c>
      <c r="M140" t="b">
        <f t="shared" si="7"/>
        <v>1</v>
      </c>
      <c r="O140">
        <f t="shared" si="8"/>
        <v>0</v>
      </c>
    </row>
    <row r="141" spans="1:15" ht="16">
      <c r="A141" t="s">
        <v>104</v>
      </c>
      <c r="B141">
        <v>0.27800000000000002</v>
      </c>
      <c r="C141" s="3">
        <v>0.5</v>
      </c>
      <c r="D141" s="4">
        <v>0</v>
      </c>
      <c r="E141">
        <v>2334</v>
      </c>
      <c r="F141" s="3">
        <v>2334</v>
      </c>
      <c r="G141" s="5">
        <v>2336</v>
      </c>
      <c r="H141" t="s">
        <v>0</v>
      </c>
      <c r="I141" t="s">
        <v>0</v>
      </c>
      <c r="J141" t="s">
        <v>0</v>
      </c>
      <c r="L141" t="b">
        <f t="shared" si="6"/>
        <v>1</v>
      </c>
      <c r="M141" t="b">
        <f t="shared" si="7"/>
        <v>1</v>
      </c>
      <c r="O141">
        <f t="shared" si="8"/>
        <v>0</v>
      </c>
    </row>
    <row r="142" spans="1:15" ht="16">
      <c r="A142" t="s">
        <v>105</v>
      </c>
      <c r="B142">
        <v>0.71899999999999997</v>
      </c>
      <c r="C142" s="3">
        <v>0.9</v>
      </c>
      <c r="D142" s="4">
        <v>0.02</v>
      </c>
      <c r="E142">
        <v>10558</v>
      </c>
      <c r="F142" s="3">
        <v>10558</v>
      </c>
      <c r="G142" s="5">
        <v>10560</v>
      </c>
      <c r="H142" t="s">
        <v>0</v>
      </c>
      <c r="I142" t="s">
        <v>0</v>
      </c>
      <c r="J142" t="s">
        <v>0</v>
      </c>
      <c r="L142" t="b">
        <f t="shared" si="6"/>
        <v>1</v>
      </c>
      <c r="M142" t="b">
        <f t="shared" si="7"/>
        <v>1</v>
      </c>
      <c r="O142">
        <f t="shared" si="8"/>
        <v>0</v>
      </c>
    </row>
    <row r="143" spans="1:15" ht="16">
      <c r="A143" t="s">
        <v>106</v>
      </c>
      <c r="B143">
        <v>3.331</v>
      </c>
      <c r="C143" s="3">
        <v>8.5</v>
      </c>
      <c r="D143" s="4">
        <v>0.25</v>
      </c>
      <c r="E143">
        <v>134844</v>
      </c>
      <c r="F143" s="3">
        <v>134844</v>
      </c>
      <c r="G143" s="5">
        <v>134846</v>
      </c>
      <c r="H143" t="s">
        <v>0</v>
      </c>
      <c r="I143" t="s">
        <v>0</v>
      </c>
      <c r="J143" t="s">
        <v>0</v>
      </c>
      <c r="L143" t="b">
        <f t="shared" si="6"/>
        <v>1</v>
      </c>
      <c r="M143" t="b">
        <f t="shared" si="7"/>
        <v>1</v>
      </c>
      <c r="O143">
        <f t="shared" si="8"/>
        <v>0</v>
      </c>
    </row>
    <row r="144" spans="1:15" ht="16">
      <c r="A144" t="s">
        <v>107</v>
      </c>
      <c r="B144">
        <v>255.03399999999999</v>
      </c>
      <c r="C144" s="3">
        <v>778.8</v>
      </c>
      <c r="D144" s="4">
        <v>18.3</v>
      </c>
      <c r="E144">
        <v>7125441</v>
      </c>
      <c r="F144" s="3">
        <v>7125441</v>
      </c>
      <c r="G144" s="5">
        <v>7125440</v>
      </c>
      <c r="H144" t="s">
        <v>0</v>
      </c>
      <c r="I144" t="s">
        <v>0</v>
      </c>
      <c r="J144" t="s">
        <v>0</v>
      </c>
      <c r="L144" t="b">
        <f t="shared" si="6"/>
        <v>1</v>
      </c>
      <c r="M144" t="b">
        <f t="shared" si="7"/>
        <v>1</v>
      </c>
      <c r="O144">
        <f t="shared" si="8"/>
        <v>0</v>
      </c>
    </row>
    <row r="145" spans="1:15" ht="16">
      <c r="A145" t="s">
        <v>435</v>
      </c>
      <c r="B145">
        <v>1.133</v>
      </c>
      <c r="C145" s="3">
        <v>2.7</v>
      </c>
      <c r="D145" s="4">
        <v>0.17</v>
      </c>
      <c r="E145">
        <v>32181</v>
      </c>
      <c r="F145" s="3">
        <v>32181</v>
      </c>
      <c r="G145" s="5">
        <v>32183</v>
      </c>
      <c r="H145" t="s">
        <v>0</v>
      </c>
      <c r="I145" t="s">
        <v>0</v>
      </c>
      <c r="J145" t="s">
        <v>0</v>
      </c>
      <c r="L145" t="b">
        <f t="shared" si="6"/>
        <v>1</v>
      </c>
      <c r="M145" t="b">
        <f t="shared" si="7"/>
        <v>1</v>
      </c>
      <c r="O145">
        <f t="shared" si="8"/>
        <v>0</v>
      </c>
    </row>
    <row r="146" spans="1:15" ht="16">
      <c r="A146" t="s">
        <v>436</v>
      </c>
      <c r="B146">
        <v>766.37800000000004</v>
      </c>
      <c r="C146" s="3">
        <v>3601.8</v>
      </c>
      <c r="D146" s="5">
        <v>1080</v>
      </c>
      <c r="E146">
        <v>20276563</v>
      </c>
      <c r="F146" s="3">
        <v>13264450</v>
      </c>
      <c r="G146" s="5">
        <v>80350100</v>
      </c>
      <c r="H146" t="s">
        <v>3</v>
      </c>
      <c r="I146" t="s">
        <v>3</v>
      </c>
      <c r="J146" t="s">
        <v>3</v>
      </c>
      <c r="L146" t="b">
        <f t="shared" si="6"/>
        <v>1</v>
      </c>
      <c r="M146" t="b">
        <f t="shared" si="7"/>
        <v>0</v>
      </c>
      <c r="O146">
        <f t="shared" si="8"/>
        <v>-1</v>
      </c>
    </row>
    <row r="147" spans="1:15" ht="16">
      <c r="A147" t="s">
        <v>437</v>
      </c>
      <c r="B147">
        <v>719.21699999999998</v>
      </c>
      <c r="C147" s="3">
        <v>3601.9</v>
      </c>
      <c r="D147" s="5">
        <v>1740</v>
      </c>
      <c r="E147">
        <v>19990452</v>
      </c>
      <c r="F147" s="3">
        <v>5439599</v>
      </c>
      <c r="G147" s="5">
        <v>80350100</v>
      </c>
      <c r="H147" t="s">
        <v>3</v>
      </c>
      <c r="I147" t="s">
        <v>3</v>
      </c>
      <c r="J147" t="s">
        <v>3</v>
      </c>
      <c r="L147" t="b">
        <f t="shared" si="6"/>
        <v>1</v>
      </c>
      <c r="M147" t="b">
        <f t="shared" si="7"/>
        <v>0</v>
      </c>
      <c r="O147">
        <f t="shared" si="8"/>
        <v>-1</v>
      </c>
    </row>
    <row r="148" spans="1:15" ht="16">
      <c r="A148" t="s">
        <v>438</v>
      </c>
      <c r="B148">
        <v>21.193999999999999</v>
      </c>
      <c r="C148" s="3">
        <v>78.900000000000006</v>
      </c>
      <c r="D148" s="4">
        <v>6.31</v>
      </c>
      <c r="E148">
        <v>873326</v>
      </c>
      <c r="F148" s="3">
        <v>873326</v>
      </c>
      <c r="G148" s="5">
        <v>873328</v>
      </c>
      <c r="H148" t="s">
        <v>0</v>
      </c>
      <c r="I148" t="s">
        <v>0</v>
      </c>
      <c r="J148" t="s">
        <v>0</v>
      </c>
      <c r="L148" t="b">
        <f t="shared" si="6"/>
        <v>1</v>
      </c>
      <c r="M148" t="b">
        <f t="shared" si="7"/>
        <v>1</v>
      </c>
      <c r="O148">
        <f t="shared" si="8"/>
        <v>0</v>
      </c>
    </row>
    <row r="149" spans="1:15" ht="16">
      <c r="A149" t="s">
        <v>439</v>
      </c>
      <c r="B149">
        <v>5.2560000000000002</v>
      </c>
      <c r="C149" s="3">
        <v>14.9</v>
      </c>
      <c r="D149" s="4">
        <v>0.74</v>
      </c>
      <c r="E149">
        <v>84191</v>
      </c>
      <c r="F149" s="3">
        <v>84191</v>
      </c>
      <c r="G149" s="5">
        <v>84193</v>
      </c>
      <c r="H149" t="s">
        <v>0</v>
      </c>
      <c r="I149" t="s">
        <v>0</v>
      </c>
      <c r="J149" t="s">
        <v>0</v>
      </c>
      <c r="L149" t="b">
        <f t="shared" si="6"/>
        <v>1</v>
      </c>
      <c r="M149" t="b">
        <f t="shared" si="7"/>
        <v>1</v>
      </c>
      <c r="O149">
        <f t="shared" si="8"/>
        <v>0</v>
      </c>
    </row>
    <row r="150" spans="1:15" ht="16">
      <c r="A150" t="s">
        <v>440</v>
      </c>
      <c r="B150">
        <v>487.38299999999998</v>
      </c>
      <c r="C150" s="3">
        <v>1802.6</v>
      </c>
      <c r="D150" s="5">
        <v>1030</v>
      </c>
      <c r="E150">
        <v>23654953</v>
      </c>
      <c r="F150" s="3">
        <v>7330153</v>
      </c>
      <c r="G150" s="5">
        <v>90407900</v>
      </c>
      <c r="H150" t="s">
        <v>3</v>
      </c>
      <c r="I150" t="s">
        <v>3</v>
      </c>
      <c r="J150" t="s">
        <v>3</v>
      </c>
      <c r="L150" t="b">
        <f t="shared" si="6"/>
        <v>1</v>
      </c>
      <c r="M150" t="b">
        <f t="shared" si="7"/>
        <v>0</v>
      </c>
      <c r="O150">
        <f t="shared" si="8"/>
        <v>-1</v>
      </c>
    </row>
    <row r="151" spans="1:15" ht="16">
      <c r="A151" t="s">
        <v>108</v>
      </c>
      <c r="B151">
        <v>0.41</v>
      </c>
      <c r="C151" s="3">
        <v>0.6</v>
      </c>
      <c r="D151" s="4">
        <v>0.02</v>
      </c>
      <c r="E151">
        <v>12498</v>
      </c>
      <c r="F151" s="3">
        <v>12498</v>
      </c>
      <c r="G151" s="5">
        <v>8145</v>
      </c>
      <c r="H151" t="s">
        <v>0</v>
      </c>
      <c r="I151" t="s">
        <v>0</v>
      </c>
      <c r="J151" t="s">
        <v>0</v>
      </c>
      <c r="L151" t="b">
        <f t="shared" si="6"/>
        <v>1</v>
      </c>
      <c r="M151" t="b">
        <f t="shared" si="7"/>
        <v>1</v>
      </c>
      <c r="O151">
        <f t="shared" si="8"/>
        <v>0</v>
      </c>
    </row>
    <row r="152" spans="1:15" ht="16">
      <c r="A152" t="s">
        <v>109</v>
      </c>
      <c r="B152">
        <v>1.488</v>
      </c>
      <c r="C152" s="3">
        <v>2.2000000000000002</v>
      </c>
      <c r="D152" s="4">
        <v>0.26</v>
      </c>
      <c r="E152">
        <v>124704</v>
      </c>
      <c r="F152" s="3">
        <v>124704</v>
      </c>
      <c r="G152" s="5">
        <v>114516</v>
      </c>
      <c r="H152" t="s">
        <v>0</v>
      </c>
      <c r="I152" t="s">
        <v>0</v>
      </c>
      <c r="J152" t="s">
        <v>0</v>
      </c>
      <c r="L152" t="b">
        <f t="shared" si="6"/>
        <v>1</v>
      </c>
      <c r="M152" t="b">
        <f t="shared" si="7"/>
        <v>1</v>
      </c>
      <c r="O152">
        <f t="shared" si="8"/>
        <v>0</v>
      </c>
    </row>
    <row r="153" spans="1:15" ht="16">
      <c r="A153" t="s">
        <v>110</v>
      </c>
      <c r="B153">
        <v>1.87</v>
      </c>
      <c r="C153" s="3">
        <v>2.8</v>
      </c>
      <c r="D153" s="4">
        <v>0.08</v>
      </c>
      <c r="E153">
        <v>170156</v>
      </c>
      <c r="F153" s="3">
        <v>170156</v>
      </c>
      <c r="G153" s="5">
        <v>35142</v>
      </c>
      <c r="H153" t="s">
        <v>0</v>
      </c>
      <c r="I153" t="s">
        <v>0</v>
      </c>
      <c r="J153" t="s">
        <v>0</v>
      </c>
      <c r="L153" t="b">
        <f t="shared" si="6"/>
        <v>1</v>
      </c>
      <c r="M153" t="b">
        <f t="shared" si="7"/>
        <v>1</v>
      </c>
      <c r="O153">
        <f t="shared" si="8"/>
        <v>0</v>
      </c>
    </row>
    <row r="154" spans="1:15" ht="16">
      <c r="A154" t="s">
        <v>111</v>
      </c>
      <c r="B154">
        <v>11.672000000000001</v>
      </c>
      <c r="C154" s="3">
        <v>21.4</v>
      </c>
      <c r="D154" s="4">
        <v>2.08</v>
      </c>
      <c r="E154">
        <v>1119560</v>
      </c>
      <c r="F154" s="3">
        <v>1119560</v>
      </c>
      <c r="G154" s="5">
        <v>752460</v>
      </c>
      <c r="H154" t="s">
        <v>0</v>
      </c>
      <c r="I154" t="s">
        <v>0</v>
      </c>
      <c r="J154" t="s">
        <v>0</v>
      </c>
      <c r="L154" t="b">
        <f t="shared" si="6"/>
        <v>1</v>
      </c>
      <c r="M154" t="b">
        <f t="shared" si="7"/>
        <v>1</v>
      </c>
      <c r="O154">
        <f t="shared" si="8"/>
        <v>0</v>
      </c>
    </row>
    <row r="155" spans="1:15" ht="16">
      <c r="A155" t="s">
        <v>112</v>
      </c>
      <c r="B155">
        <v>478.75099999999998</v>
      </c>
      <c r="C155" s="3">
        <v>823.2</v>
      </c>
      <c r="D155" s="5">
        <v>295</v>
      </c>
      <c r="E155">
        <v>41839015</v>
      </c>
      <c r="F155" s="3">
        <v>31656891</v>
      </c>
      <c r="G155" s="5">
        <v>91071200</v>
      </c>
      <c r="H155" t="s">
        <v>3</v>
      </c>
      <c r="I155" t="s">
        <v>3</v>
      </c>
      <c r="J155" t="s">
        <v>3</v>
      </c>
      <c r="L155" t="b">
        <f t="shared" si="6"/>
        <v>1</v>
      </c>
      <c r="M155" t="b">
        <f t="shared" si="7"/>
        <v>1</v>
      </c>
      <c r="O155">
        <f t="shared" si="8"/>
        <v>-1</v>
      </c>
    </row>
    <row r="156" spans="1:15" ht="16">
      <c r="A156" t="s">
        <v>113</v>
      </c>
      <c r="B156">
        <v>449.77499999999998</v>
      </c>
      <c r="C156" s="3">
        <v>778.1</v>
      </c>
      <c r="D156" s="4">
        <v>29.5</v>
      </c>
      <c r="E156">
        <v>39473906</v>
      </c>
      <c r="F156" s="3">
        <v>31762156</v>
      </c>
      <c r="G156" s="5">
        <v>8572580</v>
      </c>
      <c r="H156" t="s">
        <v>3</v>
      </c>
      <c r="I156" t="s">
        <v>3</v>
      </c>
      <c r="J156" t="s">
        <v>0</v>
      </c>
      <c r="L156" t="b">
        <f t="shared" si="6"/>
        <v>1</v>
      </c>
      <c r="M156" t="b">
        <f t="shared" si="7"/>
        <v>1</v>
      </c>
      <c r="O156">
        <f t="shared" si="8"/>
        <v>-1</v>
      </c>
    </row>
    <row r="157" spans="1:15" ht="16">
      <c r="A157" t="s">
        <v>114</v>
      </c>
      <c r="B157">
        <v>547.91999999999996</v>
      </c>
      <c r="C157" s="3">
        <v>967.3</v>
      </c>
      <c r="D157" s="4">
        <v>396</v>
      </c>
      <c r="E157">
        <v>38973431</v>
      </c>
      <c r="F157" s="3">
        <v>29618148</v>
      </c>
      <c r="G157" s="5">
        <v>95841600</v>
      </c>
      <c r="H157" t="s">
        <v>3</v>
      </c>
      <c r="I157" t="s">
        <v>3</v>
      </c>
      <c r="J157" t="s">
        <v>0</v>
      </c>
      <c r="L157" t="b">
        <f t="shared" si="6"/>
        <v>1</v>
      </c>
      <c r="M157" t="b">
        <f t="shared" si="7"/>
        <v>1</v>
      </c>
      <c r="O157">
        <f t="shared" si="8"/>
        <v>-1</v>
      </c>
    </row>
    <row r="158" spans="1:15" ht="16">
      <c r="A158" t="s">
        <v>115</v>
      </c>
      <c r="B158">
        <v>0.14399999999999999</v>
      </c>
      <c r="C158" s="3">
        <v>0.4</v>
      </c>
      <c r="D158" s="4">
        <v>0</v>
      </c>
      <c r="E158">
        <v>80</v>
      </c>
      <c r="F158" s="3">
        <v>80</v>
      </c>
      <c r="G158" s="5">
        <v>80</v>
      </c>
      <c r="H158" t="s">
        <v>0</v>
      </c>
      <c r="I158" t="s">
        <v>0</v>
      </c>
      <c r="J158" t="s">
        <v>0</v>
      </c>
      <c r="L158" t="b">
        <f t="shared" si="6"/>
        <v>1</v>
      </c>
      <c r="M158" t="b">
        <f t="shared" si="7"/>
        <v>1</v>
      </c>
      <c r="O158">
        <f t="shared" si="8"/>
        <v>0</v>
      </c>
    </row>
    <row r="159" spans="1:15" ht="16">
      <c r="A159" t="s">
        <v>116</v>
      </c>
      <c r="B159">
        <v>0.22700000000000001</v>
      </c>
      <c r="C159" s="3">
        <v>0.4</v>
      </c>
      <c r="D159" s="4">
        <v>0</v>
      </c>
      <c r="E159">
        <v>581</v>
      </c>
      <c r="F159" s="3">
        <v>581</v>
      </c>
      <c r="G159" s="5">
        <v>581</v>
      </c>
      <c r="H159" t="s">
        <v>0</v>
      </c>
      <c r="I159" t="s">
        <v>0</v>
      </c>
      <c r="J159" t="s">
        <v>0</v>
      </c>
      <c r="L159" t="b">
        <f t="shared" si="6"/>
        <v>1</v>
      </c>
      <c r="M159" t="b">
        <f t="shared" si="7"/>
        <v>1</v>
      </c>
      <c r="O159">
        <f t="shared" si="8"/>
        <v>0</v>
      </c>
    </row>
    <row r="160" spans="1:15" ht="16">
      <c r="A160" t="s">
        <v>117</v>
      </c>
      <c r="B160">
        <v>0.21</v>
      </c>
      <c r="C160" s="3">
        <v>0.4</v>
      </c>
      <c r="D160" s="4">
        <v>0</v>
      </c>
      <c r="E160">
        <v>729</v>
      </c>
      <c r="F160" s="3">
        <v>729</v>
      </c>
      <c r="G160" s="5">
        <v>729</v>
      </c>
      <c r="H160" t="s">
        <v>0</v>
      </c>
      <c r="I160" t="s">
        <v>0</v>
      </c>
      <c r="J160" t="s">
        <v>0</v>
      </c>
      <c r="L160" t="b">
        <f t="shared" si="6"/>
        <v>1</v>
      </c>
      <c r="M160" t="b">
        <f t="shared" si="7"/>
        <v>1</v>
      </c>
      <c r="O160">
        <f t="shared" si="8"/>
        <v>0</v>
      </c>
    </row>
    <row r="161" spans="1:15" ht="16">
      <c r="A161" t="s">
        <v>118</v>
      </c>
      <c r="B161">
        <v>7.5030000000000001</v>
      </c>
      <c r="C161" s="3">
        <v>9.5</v>
      </c>
      <c r="D161" s="4">
        <v>2.72</v>
      </c>
      <c r="E161">
        <v>340789</v>
      </c>
      <c r="F161" s="3">
        <v>340789</v>
      </c>
      <c r="G161" s="5">
        <v>340789</v>
      </c>
      <c r="H161" t="s">
        <v>0</v>
      </c>
      <c r="I161" t="s">
        <v>0</v>
      </c>
      <c r="J161" t="s">
        <v>0</v>
      </c>
      <c r="L161" t="b">
        <f t="shared" si="6"/>
        <v>1</v>
      </c>
      <c r="M161" t="b">
        <f t="shared" si="7"/>
        <v>1</v>
      </c>
      <c r="O161">
        <f t="shared" si="8"/>
        <v>0</v>
      </c>
    </row>
    <row r="162" spans="1:15" ht="16">
      <c r="A162" t="s">
        <v>119</v>
      </c>
      <c r="B162">
        <v>11.619</v>
      </c>
      <c r="C162" s="3">
        <v>13.9</v>
      </c>
      <c r="D162" s="4">
        <v>4.26</v>
      </c>
      <c r="E162">
        <v>531440</v>
      </c>
      <c r="F162" s="3">
        <v>531440</v>
      </c>
      <c r="G162" s="5">
        <v>531440</v>
      </c>
      <c r="H162" t="s">
        <v>0</v>
      </c>
      <c r="I162" t="s">
        <v>0</v>
      </c>
      <c r="J162" t="s">
        <v>0</v>
      </c>
      <c r="L162" t="b">
        <f t="shared" si="6"/>
        <v>1</v>
      </c>
      <c r="M162" t="b">
        <f t="shared" si="7"/>
        <v>1</v>
      </c>
      <c r="O162">
        <f t="shared" si="8"/>
        <v>0</v>
      </c>
    </row>
    <row r="163" spans="1:15" ht="16">
      <c r="A163" t="s">
        <v>120</v>
      </c>
      <c r="B163">
        <v>415.459</v>
      </c>
      <c r="C163" s="6">
        <v>589.70000000000005</v>
      </c>
      <c r="D163" s="5">
        <v>144</v>
      </c>
      <c r="E163">
        <v>14348906</v>
      </c>
      <c r="F163" s="3">
        <v>14348906</v>
      </c>
      <c r="G163" s="5">
        <v>13956600</v>
      </c>
      <c r="H163" t="s">
        <v>0</v>
      </c>
      <c r="I163" t="s">
        <v>0</v>
      </c>
      <c r="J163" t="s">
        <v>3</v>
      </c>
      <c r="L163" t="b">
        <f t="shared" si="6"/>
        <v>1</v>
      </c>
      <c r="M163" t="b">
        <f t="shared" si="7"/>
        <v>1</v>
      </c>
      <c r="O163">
        <f t="shared" si="8"/>
        <v>0</v>
      </c>
    </row>
    <row r="164" spans="1:15" ht="16">
      <c r="A164" t="s">
        <v>121</v>
      </c>
      <c r="B164">
        <v>794.55100000000004</v>
      </c>
      <c r="C164" s="3">
        <v>3965.6</v>
      </c>
      <c r="D164" s="5">
        <v>568</v>
      </c>
      <c r="E164">
        <v>27009212</v>
      </c>
      <c r="F164" s="3">
        <v>14193972</v>
      </c>
      <c r="G164" s="5">
        <v>64406600</v>
      </c>
      <c r="H164" t="s">
        <v>3</v>
      </c>
      <c r="I164" t="s">
        <v>3</v>
      </c>
      <c r="J164" t="s">
        <v>3</v>
      </c>
      <c r="L164" t="b">
        <f t="shared" si="6"/>
        <v>1</v>
      </c>
      <c r="M164" t="b">
        <f t="shared" si="7"/>
        <v>1</v>
      </c>
      <c r="O164">
        <f t="shared" si="8"/>
        <v>-1</v>
      </c>
    </row>
    <row r="165" spans="1:15" ht="16">
      <c r="A165" t="s">
        <v>122</v>
      </c>
      <c r="B165">
        <v>758.49900000000002</v>
      </c>
      <c r="C165" s="3">
        <v>3840.4</v>
      </c>
      <c r="D165" s="5">
        <v>359</v>
      </c>
      <c r="E165">
        <v>25823065</v>
      </c>
      <c r="F165" s="3">
        <v>14487119</v>
      </c>
      <c r="G165" s="5">
        <v>36991000</v>
      </c>
      <c r="H165" t="s">
        <v>3</v>
      </c>
      <c r="I165" t="s">
        <v>3</v>
      </c>
      <c r="J165" t="s">
        <v>3</v>
      </c>
      <c r="L165" t="b">
        <f t="shared" si="6"/>
        <v>1</v>
      </c>
      <c r="M165" t="b">
        <f t="shared" si="7"/>
        <v>1</v>
      </c>
      <c r="O165">
        <f t="shared" si="8"/>
        <v>-1</v>
      </c>
    </row>
    <row r="166" spans="1:15" ht="16">
      <c r="A166" t="s">
        <v>441</v>
      </c>
      <c r="B166">
        <v>0.92900000000000005</v>
      </c>
      <c r="C166" s="3">
        <v>2.1</v>
      </c>
      <c r="E166">
        <v>7444</v>
      </c>
      <c r="F166" s="3">
        <v>7444</v>
      </c>
      <c r="H166" t="s">
        <v>0</v>
      </c>
      <c r="I166" t="s">
        <v>0</v>
      </c>
      <c r="L166" t="b">
        <f t="shared" si="6"/>
        <v>1</v>
      </c>
      <c r="M166" t="b">
        <f t="shared" si="7"/>
        <v>1</v>
      </c>
      <c r="O166">
        <f t="shared" si="8"/>
        <v>0</v>
      </c>
    </row>
    <row r="167" spans="1:15" ht="16">
      <c r="A167" t="s">
        <v>442</v>
      </c>
      <c r="B167">
        <v>4.7850000000000001</v>
      </c>
      <c r="C167" s="3">
        <v>14.8</v>
      </c>
      <c r="E167">
        <v>130777</v>
      </c>
      <c r="F167" s="3">
        <v>130777</v>
      </c>
      <c r="H167" t="s">
        <v>0</v>
      </c>
      <c r="I167" t="s">
        <v>0</v>
      </c>
      <c r="L167" t="b">
        <f t="shared" si="6"/>
        <v>1</v>
      </c>
      <c r="M167" t="b">
        <f t="shared" si="7"/>
        <v>1</v>
      </c>
      <c r="O167">
        <f t="shared" si="8"/>
        <v>0</v>
      </c>
    </row>
    <row r="168" spans="1:15" ht="16">
      <c r="A168" t="s">
        <v>443</v>
      </c>
      <c r="B168">
        <v>31.097999999999999</v>
      </c>
      <c r="C168" s="3">
        <v>124.7</v>
      </c>
      <c r="E168">
        <v>1268968</v>
      </c>
      <c r="F168" s="3">
        <v>1268968</v>
      </c>
      <c r="H168" t="s">
        <v>0</v>
      </c>
      <c r="I168" t="s">
        <v>0</v>
      </c>
      <c r="L168" t="b">
        <f t="shared" si="6"/>
        <v>1</v>
      </c>
      <c r="M168" t="b">
        <f t="shared" si="7"/>
        <v>1</v>
      </c>
      <c r="O168">
        <f t="shared" si="8"/>
        <v>0</v>
      </c>
    </row>
    <row r="169" spans="1:15" ht="16">
      <c r="A169" t="s">
        <v>444</v>
      </c>
      <c r="B169">
        <v>91.94</v>
      </c>
      <c r="C169" s="3">
        <v>380.3</v>
      </c>
      <c r="E169">
        <v>3763999</v>
      </c>
      <c r="F169" s="3">
        <v>3763999</v>
      </c>
      <c r="H169" t="s">
        <v>0</v>
      </c>
      <c r="I169" t="s">
        <v>0</v>
      </c>
      <c r="L169" t="b">
        <f t="shared" si="6"/>
        <v>1</v>
      </c>
      <c r="M169" t="b">
        <f t="shared" si="7"/>
        <v>1</v>
      </c>
      <c r="O169">
        <f t="shared" si="8"/>
        <v>0</v>
      </c>
    </row>
    <row r="170" spans="1:15" ht="16">
      <c r="A170" t="s">
        <v>123</v>
      </c>
      <c r="B170">
        <v>0.503</v>
      </c>
      <c r="C170" s="3">
        <v>0.6</v>
      </c>
      <c r="D170" s="4">
        <v>0.01</v>
      </c>
      <c r="E170">
        <v>11286</v>
      </c>
      <c r="F170" s="3">
        <v>11286</v>
      </c>
      <c r="G170" s="5">
        <v>3815</v>
      </c>
      <c r="H170" t="s">
        <v>0</v>
      </c>
      <c r="I170" t="s">
        <v>0</v>
      </c>
      <c r="J170" t="s">
        <v>0</v>
      </c>
      <c r="L170" t="b">
        <f t="shared" si="6"/>
        <v>1</v>
      </c>
      <c r="M170" t="b">
        <f t="shared" si="7"/>
        <v>1</v>
      </c>
      <c r="O170">
        <f t="shared" si="8"/>
        <v>0</v>
      </c>
    </row>
    <row r="171" spans="1:15" ht="16">
      <c r="A171" t="s">
        <v>124</v>
      </c>
      <c r="B171">
        <v>0.29599999999999999</v>
      </c>
      <c r="C171" s="3">
        <v>0.5</v>
      </c>
      <c r="D171" s="4">
        <v>0.01</v>
      </c>
      <c r="E171">
        <v>2817</v>
      </c>
      <c r="F171" s="3">
        <v>2817</v>
      </c>
      <c r="G171" s="5">
        <v>5469</v>
      </c>
      <c r="H171" t="s">
        <v>0</v>
      </c>
      <c r="I171" t="s">
        <v>0</v>
      </c>
      <c r="J171" t="s">
        <v>0</v>
      </c>
      <c r="L171" t="b">
        <f t="shared" si="6"/>
        <v>1</v>
      </c>
      <c r="M171" t="b">
        <f t="shared" si="7"/>
        <v>1</v>
      </c>
      <c r="O171">
        <f t="shared" si="8"/>
        <v>0</v>
      </c>
    </row>
    <row r="172" spans="1:15" ht="16">
      <c r="A172" t="s">
        <v>125</v>
      </c>
      <c r="B172">
        <v>5.2030000000000003</v>
      </c>
      <c r="C172" s="3">
        <v>8.5</v>
      </c>
      <c r="D172" s="4">
        <v>3.49</v>
      </c>
      <c r="E172">
        <v>439245</v>
      </c>
      <c r="F172" s="3">
        <v>439245</v>
      </c>
      <c r="G172" s="5">
        <v>1198440</v>
      </c>
      <c r="H172" t="s">
        <v>0</v>
      </c>
      <c r="I172" t="s">
        <v>0</v>
      </c>
      <c r="J172" t="s">
        <v>0</v>
      </c>
      <c r="L172" t="b">
        <f t="shared" si="6"/>
        <v>1</v>
      </c>
      <c r="M172" t="b">
        <f t="shared" si="7"/>
        <v>1</v>
      </c>
      <c r="O172">
        <f t="shared" si="8"/>
        <v>0</v>
      </c>
    </row>
    <row r="173" spans="1:15" ht="16">
      <c r="A173" t="s">
        <v>126</v>
      </c>
      <c r="B173">
        <v>10.965999999999999</v>
      </c>
      <c r="C173" s="3">
        <v>20</v>
      </c>
      <c r="D173" s="4">
        <v>9.36</v>
      </c>
      <c r="E173">
        <v>996345</v>
      </c>
      <c r="F173" s="3">
        <v>996345</v>
      </c>
      <c r="G173" s="5">
        <v>3125280</v>
      </c>
      <c r="H173" t="s">
        <v>0</v>
      </c>
      <c r="I173" t="s">
        <v>0</v>
      </c>
      <c r="J173" t="s">
        <v>0</v>
      </c>
      <c r="L173" t="b">
        <f t="shared" si="6"/>
        <v>1</v>
      </c>
      <c r="M173" t="b">
        <f t="shared" si="7"/>
        <v>1</v>
      </c>
      <c r="O173">
        <f t="shared" si="8"/>
        <v>0</v>
      </c>
    </row>
    <row r="174" spans="1:15" ht="16">
      <c r="A174" t="s">
        <v>445</v>
      </c>
      <c r="B174">
        <v>0.158</v>
      </c>
      <c r="C174" s="3">
        <v>0.7</v>
      </c>
      <c r="D174" s="4">
        <v>0.05</v>
      </c>
      <c r="E174">
        <v>5</v>
      </c>
      <c r="F174" s="3">
        <v>2666</v>
      </c>
      <c r="G174" s="5">
        <v>3368</v>
      </c>
      <c r="H174" t="s">
        <v>0</v>
      </c>
      <c r="I174" t="s">
        <v>0</v>
      </c>
      <c r="J174" t="s">
        <v>0</v>
      </c>
      <c r="L174" t="b">
        <f t="shared" si="6"/>
        <v>1</v>
      </c>
      <c r="M174" t="b">
        <f t="shared" si="7"/>
        <v>1</v>
      </c>
      <c r="O174">
        <f t="shared" si="8"/>
        <v>-2661</v>
      </c>
    </row>
    <row r="175" spans="1:15" ht="16">
      <c r="A175" t="s">
        <v>446</v>
      </c>
      <c r="B175">
        <v>0.16700000000000001</v>
      </c>
      <c r="C175" s="3">
        <v>1</v>
      </c>
      <c r="D175" s="4">
        <v>0.15</v>
      </c>
      <c r="E175">
        <v>4</v>
      </c>
      <c r="F175" s="3">
        <v>4104</v>
      </c>
      <c r="G175" s="5">
        <v>8211</v>
      </c>
      <c r="H175" t="s">
        <v>0</v>
      </c>
      <c r="I175" t="s">
        <v>0</v>
      </c>
      <c r="J175" t="s">
        <v>0</v>
      </c>
      <c r="L175" t="b">
        <f t="shared" si="6"/>
        <v>1</v>
      </c>
      <c r="M175" t="b">
        <f t="shared" si="7"/>
        <v>1</v>
      </c>
      <c r="O175">
        <f t="shared" si="8"/>
        <v>-4100</v>
      </c>
    </row>
    <row r="176" spans="1:15" ht="16">
      <c r="A176" t="s">
        <v>447</v>
      </c>
      <c r="B176">
        <v>0.152</v>
      </c>
      <c r="C176" s="3">
        <v>137.30000000000001</v>
      </c>
      <c r="D176" s="4">
        <v>24.3</v>
      </c>
      <c r="E176">
        <v>5</v>
      </c>
      <c r="F176" s="3">
        <v>604498</v>
      </c>
      <c r="G176" s="5">
        <v>751952</v>
      </c>
      <c r="H176" t="s">
        <v>0</v>
      </c>
      <c r="I176" t="s">
        <v>0</v>
      </c>
      <c r="J176" t="s">
        <v>0</v>
      </c>
      <c r="L176" t="b">
        <f t="shared" si="6"/>
        <v>1</v>
      </c>
      <c r="M176" t="b">
        <f t="shared" si="7"/>
        <v>0</v>
      </c>
      <c r="O176">
        <f t="shared" si="8"/>
        <v>-604493</v>
      </c>
    </row>
    <row r="177" spans="1:15" ht="16">
      <c r="A177" t="s">
        <v>448</v>
      </c>
      <c r="B177">
        <v>374.62799999999999</v>
      </c>
      <c r="C177" s="3">
        <v>130.30000000000001</v>
      </c>
      <c r="E177">
        <v>48867209</v>
      </c>
      <c r="F177" s="3">
        <v>8183469</v>
      </c>
      <c r="H177" t="s">
        <v>3</v>
      </c>
      <c r="I177" t="s">
        <v>0</v>
      </c>
      <c r="L177" t="b">
        <f t="shared" si="6"/>
        <v>0</v>
      </c>
      <c r="M177" t="b">
        <f t="shared" si="7"/>
        <v>1</v>
      </c>
      <c r="O177">
        <f t="shared" si="8"/>
        <v>-1</v>
      </c>
    </row>
    <row r="178" spans="1:15" ht="16">
      <c r="A178" t="s">
        <v>449</v>
      </c>
      <c r="B178">
        <v>551.84400000000005</v>
      </c>
      <c r="C178" s="3">
        <v>1039.3</v>
      </c>
      <c r="E178">
        <v>50259833</v>
      </c>
      <c r="F178" s="3">
        <v>51516701</v>
      </c>
      <c r="H178" t="s">
        <v>3</v>
      </c>
      <c r="I178" t="s">
        <v>0</v>
      </c>
      <c r="L178" t="b">
        <f t="shared" si="6"/>
        <v>1</v>
      </c>
      <c r="M178" t="b">
        <f t="shared" si="7"/>
        <v>1</v>
      </c>
      <c r="O178">
        <f t="shared" si="8"/>
        <v>-1</v>
      </c>
    </row>
    <row r="179" spans="1:15" ht="16">
      <c r="A179" t="s">
        <v>127</v>
      </c>
      <c r="B179">
        <v>0.25</v>
      </c>
      <c r="C179" s="3">
        <v>0.4</v>
      </c>
      <c r="D179" s="4">
        <v>0.01</v>
      </c>
      <c r="E179">
        <v>1048</v>
      </c>
      <c r="F179" s="3">
        <v>1048</v>
      </c>
      <c r="G179" s="5">
        <v>1050</v>
      </c>
      <c r="H179" t="s">
        <v>0</v>
      </c>
      <c r="I179" t="s">
        <v>0</v>
      </c>
      <c r="J179" t="s">
        <v>0</v>
      </c>
      <c r="L179" t="b">
        <f t="shared" si="6"/>
        <v>1</v>
      </c>
      <c r="M179" t="b">
        <f t="shared" si="7"/>
        <v>1</v>
      </c>
      <c r="O179">
        <f t="shared" si="8"/>
        <v>0</v>
      </c>
    </row>
    <row r="180" spans="1:15" ht="16">
      <c r="A180" t="s">
        <v>128</v>
      </c>
      <c r="B180">
        <v>0.33700000000000002</v>
      </c>
      <c r="C180" s="3">
        <v>0.5</v>
      </c>
      <c r="D180" s="4">
        <v>0.01</v>
      </c>
      <c r="E180">
        <v>2242</v>
      </c>
      <c r="F180" s="3">
        <v>2242</v>
      </c>
      <c r="G180" s="5">
        <v>2244</v>
      </c>
      <c r="H180" t="s">
        <v>0</v>
      </c>
      <c r="I180" t="s">
        <v>0</v>
      </c>
      <c r="J180" t="s">
        <v>0</v>
      </c>
      <c r="L180" t="b">
        <f t="shared" si="6"/>
        <v>1</v>
      </c>
      <c r="M180" t="b">
        <f t="shared" si="7"/>
        <v>1</v>
      </c>
      <c r="O180">
        <f t="shared" si="8"/>
        <v>0</v>
      </c>
    </row>
    <row r="181" spans="1:15" ht="16">
      <c r="A181" t="s">
        <v>129</v>
      </c>
      <c r="B181">
        <v>6.0030000000000001</v>
      </c>
      <c r="C181" s="3">
        <v>10.8</v>
      </c>
      <c r="D181" s="4">
        <v>2.17</v>
      </c>
      <c r="E181">
        <v>156723</v>
      </c>
      <c r="F181" s="3">
        <v>156723</v>
      </c>
      <c r="G181" s="5">
        <v>156725</v>
      </c>
      <c r="H181" t="s">
        <v>0</v>
      </c>
      <c r="I181" t="s">
        <v>0</v>
      </c>
      <c r="J181" t="s">
        <v>0</v>
      </c>
      <c r="L181" t="b">
        <f t="shared" si="6"/>
        <v>1</v>
      </c>
      <c r="M181" t="b">
        <f t="shared" si="7"/>
        <v>1</v>
      </c>
      <c r="O181">
        <f t="shared" si="8"/>
        <v>0</v>
      </c>
    </row>
    <row r="182" spans="1:15" ht="16">
      <c r="A182" t="s">
        <v>130</v>
      </c>
      <c r="B182">
        <v>12.377000000000001</v>
      </c>
      <c r="C182" s="3">
        <v>22.1</v>
      </c>
      <c r="D182" s="4">
        <v>4.7</v>
      </c>
      <c r="E182">
        <v>327675</v>
      </c>
      <c r="F182" s="3">
        <v>327675</v>
      </c>
      <c r="G182" s="5">
        <v>327677</v>
      </c>
      <c r="H182" t="s">
        <v>0</v>
      </c>
      <c r="I182" t="s">
        <v>0</v>
      </c>
      <c r="J182" t="s">
        <v>0</v>
      </c>
      <c r="L182" t="b">
        <f t="shared" si="6"/>
        <v>1</v>
      </c>
      <c r="M182" t="b">
        <f t="shared" si="7"/>
        <v>1</v>
      </c>
      <c r="O182">
        <f t="shared" si="8"/>
        <v>0</v>
      </c>
    </row>
    <row r="183" spans="1:15" ht="16">
      <c r="A183" t="s">
        <v>450</v>
      </c>
      <c r="B183">
        <v>1.085</v>
      </c>
      <c r="C183" s="3">
        <v>1.2</v>
      </c>
      <c r="D183" s="4">
        <v>0.01</v>
      </c>
      <c r="E183">
        <v>23061</v>
      </c>
      <c r="F183" s="3">
        <v>23061</v>
      </c>
      <c r="G183" s="5">
        <v>3886</v>
      </c>
      <c r="H183" t="s">
        <v>0</v>
      </c>
      <c r="I183" t="s">
        <v>0</v>
      </c>
      <c r="J183" t="s">
        <v>0</v>
      </c>
      <c r="L183" t="b">
        <f t="shared" si="6"/>
        <v>1</v>
      </c>
      <c r="M183" t="b">
        <f t="shared" si="7"/>
        <v>1</v>
      </c>
      <c r="O183">
        <f t="shared" si="8"/>
        <v>0</v>
      </c>
    </row>
    <row r="184" spans="1:15" ht="16">
      <c r="A184" t="s">
        <v>451</v>
      </c>
      <c r="B184">
        <v>41.500999999999998</v>
      </c>
      <c r="C184" s="3">
        <v>75.7</v>
      </c>
      <c r="D184" s="4">
        <v>0.62</v>
      </c>
      <c r="E184">
        <v>1570340</v>
      </c>
      <c r="F184" s="3">
        <v>1570340</v>
      </c>
      <c r="G184" s="5">
        <v>106100</v>
      </c>
      <c r="H184" t="s">
        <v>0</v>
      </c>
      <c r="I184" t="s">
        <v>0</v>
      </c>
      <c r="J184" t="s">
        <v>0</v>
      </c>
      <c r="L184" t="b">
        <f t="shared" si="6"/>
        <v>1</v>
      </c>
      <c r="M184" t="b">
        <f t="shared" si="7"/>
        <v>1</v>
      </c>
      <c r="O184">
        <f t="shared" si="8"/>
        <v>0</v>
      </c>
    </row>
    <row r="185" spans="1:15" ht="16">
      <c r="A185" t="s">
        <v>452</v>
      </c>
      <c r="B185">
        <v>377.65499999999997</v>
      </c>
      <c r="C185" s="3">
        <v>1508.2</v>
      </c>
      <c r="D185" s="4">
        <v>38.5</v>
      </c>
      <c r="E185">
        <v>18521906</v>
      </c>
      <c r="F185" s="3">
        <v>14420303</v>
      </c>
      <c r="G185" s="5">
        <v>4267980</v>
      </c>
      <c r="H185" t="s">
        <v>3</v>
      </c>
      <c r="I185" t="s">
        <v>3</v>
      </c>
      <c r="J185" t="s">
        <v>0</v>
      </c>
      <c r="L185" t="b">
        <f t="shared" si="6"/>
        <v>1</v>
      </c>
      <c r="M185" t="b">
        <f t="shared" si="7"/>
        <v>1</v>
      </c>
      <c r="O185">
        <f t="shared" si="8"/>
        <v>-1</v>
      </c>
    </row>
    <row r="186" spans="1:15" ht="16">
      <c r="A186" t="s">
        <v>131</v>
      </c>
      <c r="B186">
        <v>1.534</v>
      </c>
      <c r="C186" s="3">
        <v>2.2000000000000002</v>
      </c>
      <c r="D186" s="4">
        <v>0.26</v>
      </c>
      <c r="E186">
        <v>91453</v>
      </c>
      <c r="F186" s="3">
        <v>91453</v>
      </c>
      <c r="G186" s="5">
        <v>91455</v>
      </c>
      <c r="H186" t="s">
        <v>0</v>
      </c>
      <c r="I186" t="s">
        <v>0</v>
      </c>
      <c r="J186" t="s">
        <v>0</v>
      </c>
      <c r="L186" t="b">
        <f t="shared" si="6"/>
        <v>1</v>
      </c>
      <c r="M186" t="b">
        <f t="shared" si="7"/>
        <v>1</v>
      </c>
      <c r="O186">
        <f t="shared" si="8"/>
        <v>0</v>
      </c>
    </row>
    <row r="187" spans="1:15" ht="16">
      <c r="A187" t="s">
        <v>132</v>
      </c>
      <c r="B187">
        <v>10.006</v>
      </c>
      <c r="C187" s="3">
        <v>15.4</v>
      </c>
      <c r="D187" s="4">
        <v>2.04</v>
      </c>
      <c r="E187">
        <v>761633</v>
      </c>
      <c r="F187" s="3">
        <v>761633</v>
      </c>
      <c r="G187" s="5">
        <v>761635</v>
      </c>
      <c r="H187" t="s">
        <v>0</v>
      </c>
      <c r="I187" t="s">
        <v>0</v>
      </c>
      <c r="J187" t="s">
        <v>0</v>
      </c>
      <c r="L187" t="b">
        <f t="shared" si="6"/>
        <v>1</v>
      </c>
      <c r="M187" t="b">
        <f t="shared" si="7"/>
        <v>1</v>
      </c>
      <c r="O187">
        <f t="shared" si="8"/>
        <v>0</v>
      </c>
    </row>
    <row r="188" spans="1:15" ht="16">
      <c r="A188" t="s">
        <v>133</v>
      </c>
      <c r="B188">
        <v>208.041</v>
      </c>
      <c r="C188" s="3">
        <v>177.2</v>
      </c>
      <c r="D188" s="5">
        <v>111</v>
      </c>
      <c r="E188">
        <v>7552507</v>
      </c>
      <c r="F188" s="3">
        <v>7034432</v>
      </c>
      <c r="G188" s="5">
        <v>24875000</v>
      </c>
      <c r="H188" t="s">
        <v>3</v>
      </c>
      <c r="I188" t="s">
        <v>3</v>
      </c>
      <c r="J188" t="s">
        <v>3</v>
      </c>
      <c r="L188" t="b">
        <f t="shared" si="6"/>
        <v>0</v>
      </c>
      <c r="M188" t="b">
        <f t="shared" si="7"/>
        <v>1</v>
      </c>
      <c r="O188">
        <f t="shared" si="8"/>
        <v>-1</v>
      </c>
    </row>
    <row r="189" spans="1:15" ht="16">
      <c r="A189" t="s">
        <v>134</v>
      </c>
      <c r="B189">
        <v>0.84799999999999998</v>
      </c>
      <c r="C189" s="3">
        <v>0.9</v>
      </c>
      <c r="D189" s="4">
        <v>0.02</v>
      </c>
      <c r="E189">
        <v>20544</v>
      </c>
      <c r="F189" s="3">
        <v>20544</v>
      </c>
      <c r="G189" s="5">
        <v>14719</v>
      </c>
      <c r="H189" t="s">
        <v>0</v>
      </c>
      <c r="I189" t="s">
        <v>0</v>
      </c>
      <c r="J189" t="s">
        <v>0</v>
      </c>
      <c r="L189" t="b">
        <f t="shared" si="6"/>
        <v>1</v>
      </c>
      <c r="M189" t="b">
        <f t="shared" si="7"/>
        <v>1</v>
      </c>
      <c r="O189">
        <f t="shared" si="8"/>
        <v>0</v>
      </c>
    </row>
    <row r="190" spans="1:15" ht="16">
      <c r="A190" t="s">
        <v>135</v>
      </c>
      <c r="B190">
        <v>0.55800000000000005</v>
      </c>
      <c r="C190" s="3">
        <v>0.6</v>
      </c>
      <c r="D190" s="4">
        <v>0.01</v>
      </c>
      <c r="E190">
        <v>7592</v>
      </c>
      <c r="F190" s="3">
        <v>7592</v>
      </c>
      <c r="G190" s="5">
        <v>4744</v>
      </c>
      <c r="H190" t="s">
        <v>0</v>
      </c>
      <c r="I190" t="s">
        <v>0</v>
      </c>
      <c r="J190" t="s">
        <v>0</v>
      </c>
      <c r="L190" t="b">
        <f t="shared" si="6"/>
        <v>1</v>
      </c>
      <c r="M190" t="b">
        <f t="shared" si="7"/>
        <v>1</v>
      </c>
      <c r="O190">
        <f t="shared" si="8"/>
        <v>0</v>
      </c>
    </row>
    <row r="191" spans="1:15" ht="16">
      <c r="A191" t="s">
        <v>136</v>
      </c>
      <c r="B191">
        <v>21.004000000000001</v>
      </c>
      <c r="C191" s="3">
        <v>41</v>
      </c>
      <c r="D191" s="4">
        <v>2.09</v>
      </c>
      <c r="E191">
        <v>1288478</v>
      </c>
      <c r="F191" s="3">
        <v>1288478</v>
      </c>
      <c r="G191" s="5">
        <v>779481</v>
      </c>
      <c r="H191" t="s">
        <v>0</v>
      </c>
      <c r="I191" t="s">
        <v>0</v>
      </c>
      <c r="J191" t="s">
        <v>0</v>
      </c>
      <c r="L191" t="b">
        <f t="shared" si="6"/>
        <v>1</v>
      </c>
      <c r="M191" t="b">
        <f t="shared" si="7"/>
        <v>1</v>
      </c>
      <c r="O191">
        <f t="shared" si="8"/>
        <v>0</v>
      </c>
    </row>
    <row r="192" spans="1:15" ht="16">
      <c r="A192" t="s">
        <v>137</v>
      </c>
      <c r="B192">
        <v>842.19200000000001</v>
      </c>
      <c r="C192" s="3">
        <v>421</v>
      </c>
      <c r="D192" s="4">
        <v>36.9</v>
      </c>
      <c r="E192">
        <v>39620596</v>
      </c>
      <c r="F192" s="3">
        <v>12958752</v>
      </c>
      <c r="G192" s="5">
        <v>13184400</v>
      </c>
      <c r="H192" t="s">
        <v>3</v>
      </c>
      <c r="I192" t="s">
        <v>0</v>
      </c>
      <c r="J192" t="s">
        <v>0</v>
      </c>
      <c r="L192" t="b">
        <f t="shared" si="6"/>
        <v>0</v>
      </c>
      <c r="M192" t="b">
        <f t="shared" si="7"/>
        <v>1</v>
      </c>
      <c r="O192">
        <f t="shared" si="8"/>
        <v>-1</v>
      </c>
    </row>
    <row r="193" spans="1:15" ht="16">
      <c r="A193" t="s">
        <v>138</v>
      </c>
      <c r="B193">
        <v>5.5309999999999997</v>
      </c>
      <c r="C193" s="3">
        <v>9.6999999999999993</v>
      </c>
      <c r="D193" s="4">
        <v>0.4</v>
      </c>
      <c r="E193">
        <v>296148</v>
      </c>
      <c r="F193" s="3">
        <v>296148</v>
      </c>
      <c r="G193" s="5">
        <v>151947</v>
      </c>
      <c r="H193" t="s">
        <v>0</v>
      </c>
      <c r="I193" t="s">
        <v>0</v>
      </c>
      <c r="J193" t="s">
        <v>0</v>
      </c>
      <c r="L193" t="b">
        <f t="shared" si="6"/>
        <v>1</v>
      </c>
      <c r="M193" t="b">
        <f t="shared" si="7"/>
        <v>1</v>
      </c>
      <c r="O193">
        <f t="shared" si="8"/>
        <v>0</v>
      </c>
    </row>
    <row r="194" spans="1:15" ht="16">
      <c r="A194" t="s">
        <v>139</v>
      </c>
      <c r="B194">
        <v>0.59599999999999997</v>
      </c>
      <c r="C194" s="3">
        <v>0.8</v>
      </c>
      <c r="D194" s="4">
        <v>0.04</v>
      </c>
      <c r="E194">
        <v>20264</v>
      </c>
      <c r="F194" s="3">
        <v>20264</v>
      </c>
      <c r="G194" s="5">
        <v>18435</v>
      </c>
      <c r="H194" t="s">
        <v>0</v>
      </c>
      <c r="I194" t="s">
        <v>0</v>
      </c>
      <c r="J194" t="s">
        <v>0</v>
      </c>
      <c r="L194" t="b">
        <f t="shared" si="6"/>
        <v>1</v>
      </c>
      <c r="M194" t="b">
        <f t="shared" si="7"/>
        <v>1</v>
      </c>
      <c r="O194">
        <f t="shared" si="8"/>
        <v>0</v>
      </c>
    </row>
    <row r="195" spans="1:15" ht="16">
      <c r="A195" t="s">
        <v>140</v>
      </c>
      <c r="B195">
        <v>0.749</v>
      </c>
      <c r="C195" s="3">
        <v>1</v>
      </c>
      <c r="D195" s="4">
        <v>0.06</v>
      </c>
      <c r="E195">
        <v>31875</v>
      </c>
      <c r="F195" s="3">
        <v>31875</v>
      </c>
      <c r="G195" s="5">
        <v>29748</v>
      </c>
      <c r="H195" t="s">
        <v>0</v>
      </c>
      <c r="I195" t="s">
        <v>0</v>
      </c>
      <c r="J195" t="s">
        <v>0</v>
      </c>
      <c r="L195" t="b">
        <f t="shared" si="6"/>
        <v>1</v>
      </c>
      <c r="M195" t="b">
        <f t="shared" si="7"/>
        <v>1</v>
      </c>
      <c r="O195">
        <f t="shared" si="8"/>
        <v>0</v>
      </c>
    </row>
    <row r="196" spans="1:15" ht="16">
      <c r="A196" t="s">
        <v>141</v>
      </c>
      <c r="B196">
        <v>14.186</v>
      </c>
      <c r="C196" s="3">
        <v>25.9</v>
      </c>
      <c r="D196" s="4">
        <v>2.4700000000000002</v>
      </c>
      <c r="E196">
        <v>1128424</v>
      </c>
      <c r="F196" s="3">
        <v>1128424</v>
      </c>
      <c r="G196" s="5">
        <v>998794</v>
      </c>
      <c r="H196" t="s">
        <v>0</v>
      </c>
      <c r="I196" t="s">
        <v>0</v>
      </c>
      <c r="J196" t="s">
        <v>0</v>
      </c>
      <c r="L196" t="b">
        <f t="shared" ref="L196:L213" si="9">B196&lt;C196</f>
        <v>1</v>
      </c>
      <c r="M196" t="b">
        <f t="shared" ref="M196:M213" si="10">B196&gt;D196</f>
        <v>1</v>
      </c>
      <c r="O196">
        <f t="shared" ref="O196:O213" si="11">IF(EXACT(H196," #normally"),E196-F196,-1)</f>
        <v>0</v>
      </c>
    </row>
    <row r="197" spans="1:15" ht="16">
      <c r="A197" t="s">
        <v>453</v>
      </c>
      <c r="B197">
        <v>29.006</v>
      </c>
      <c r="C197" s="3">
        <v>57.2</v>
      </c>
      <c r="E197">
        <v>2313863</v>
      </c>
      <c r="F197">
        <v>2313863</v>
      </c>
      <c r="H197" t="s">
        <v>0</v>
      </c>
      <c r="I197" t="s">
        <v>0</v>
      </c>
      <c r="L197" t="b">
        <f t="shared" si="9"/>
        <v>1</v>
      </c>
      <c r="M197" t="b">
        <f t="shared" si="10"/>
        <v>1</v>
      </c>
      <c r="O197">
        <f t="shared" si="11"/>
        <v>0</v>
      </c>
    </row>
    <row r="198" spans="1:15" ht="16">
      <c r="A198" t="s">
        <v>454</v>
      </c>
      <c r="B198">
        <v>727.26199999999994</v>
      </c>
      <c r="C198" s="3">
        <v>1742.5</v>
      </c>
      <c r="E198">
        <v>44281998</v>
      </c>
      <c r="F198" s="3">
        <v>29555064</v>
      </c>
      <c r="H198" t="s">
        <v>3</v>
      </c>
      <c r="I198" t="s">
        <v>3</v>
      </c>
      <c r="L198" t="b">
        <f t="shared" si="9"/>
        <v>1</v>
      </c>
      <c r="M198" t="b">
        <f t="shared" si="10"/>
        <v>1</v>
      </c>
      <c r="O198">
        <f t="shared" si="11"/>
        <v>-1</v>
      </c>
    </row>
    <row r="199" spans="1:15" ht="16">
      <c r="A199" t="s">
        <v>142</v>
      </c>
      <c r="B199">
        <v>0.23899999999999999</v>
      </c>
      <c r="C199" s="3">
        <v>0.4</v>
      </c>
      <c r="D199" s="4">
        <v>0</v>
      </c>
      <c r="E199">
        <v>1280</v>
      </c>
      <c r="F199" s="3">
        <v>1280</v>
      </c>
      <c r="G199" s="5">
        <v>1282</v>
      </c>
      <c r="H199" t="s">
        <v>0</v>
      </c>
      <c r="I199" t="s">
        <v>0</v>
      </c>
      <c r="J199" t="s">
        <v>0</v>
      </c>
      <c r="L199" t="b">
        <f t="shared" si="9"/>
        <v>1</v>
      </c>
      <c r="M199" t="b">
        <f t="shared" si="10"/>
        <v>1</v>
      </c>
      <c r="O199">
        <f t="shared" si="11"/>
        <v>0</v>
      </c>
    </row>
    <row r="200" spans="1:15" ht="16">
      <c r="A200" t="s">
        <v>143</v>
      </c>
      <c r="B200">
        <v>1.1679999999999999</v>
      </c>
      <c r="C200" s="3">
        <v>1.6</v>
      </c>
      <c r="D200" s="4">
        <v>0.14000000000000001</v>
      </c>
      <c r="E200">
        <v>51826</v>
      </c>
      <c r="F200" s="3">
        <v>51826</v>
      </c>
      <c r="G200" s="5">
        <v>51828</v>
      </c>
      <c r="H200" t="s">
        <v>0</v>
      </c>
      <c r="I200" t="s">
        <v>0</v>
      </c>
      <c r="J200" t="s">
        <v>0</v>
      </c>
      <c r="L200" t="b">
        <f t="shared" si="9"/>
        <v>1</v>
      </c>
      <c r="M200" t="b">
        <f t="shared" si="10"/>
        <v>1</v>
      </c>
      <c r="O200">
        <f t="shared" si="11"/>
        <v>0</v>
      </c>
    </row>
    <row r="201" spans="1:15" ht="16">
      <c r="A201" t="s">
        <v>144</v>
      </c>
      <c r="B201">
        <v>11.128</v>
      </c>
      <c r="C201" s="3">
        <v>21.1</v>
      </c>
      <c r="D201" s="4">
        <v>2.58</v>
      </c>
      <c r="E201">
        <v>765379</v>
      </c>
      <c r="F201" s="3">
        <v>765379</v>
      </c>
      <c r="G201" s="5">
        <v>765381</v>
      </c>
      <c r="H201" t="s">
        <v>0</v>
      </c>
      <c r="I201" t="s">
        <v>0</v>
      </c>
      <c r="J201" t="s">
        <v>0</v>
      </c>
      <c r="L201" t="b">
        <f t="shared" si="9"/>
        <v>1</v>
      </c>
      <c r="M201" t="b">
        <f t="shared" si="10"/>
        <v>1</v>
      </c>
      <c r="O201">
        <f t="shared" si="11"/>
        <v>0</v>
      </c>
    </row>
    <row r="202" spans="1:15" ht="16">
      <c r="A202" t="s">
        <v>145</v>
      </c>
      <c r="B202">
        <v>196.82300000000001</v>
      </c>
      <c r="C202" s="3">
        <v>558.1</v>
      </c>
      <c r="D202" s="4">
        <v>50.8</v>
      </c>
      <c r="E202">
        <v>12291552</v>
      </c>
      <c r="F202" s="3">
        <v>12291552</v>
      </c>
      <c r="G202" s="5">
        <v>12291600</v>
      </c>
      <c r="H202" t="s">
        <v>0</v>
      </c>
      <c r="I202" t="s">
        <v>0</v>
      </c>
      <c r="J202" t="s">
        <v>0</v>
      </c>
      <c r="L202" t="b">
        <f t="shared" si="9"/>
        <v>1</v>
      </c>
      <c r="M202" t="b">
        <f t="shared" si="10"/>
        <v>1</v>
      </c>
      <c r="O202">
        <f t="shared" si="11"/>
        <v>0</v>
      </c>
    </row>
    <row r="203" spans="1:15" ht="16">
      <c r="A203" t="s">
        <v>146</v>
      </c>
      <c r="B203">
        <v>446.32600000000002</v>
      </c>
      <c r="C203" s="3">
        <v>1802.6</v>
      </c>
      <c r="D203" s="5">
        <v>436</v>
      </c>
      <c r="E203">
        <v>27926253</v>
      </c>
      <c r="F203" s="3">
        <v>21128662</v>
      </c>
      <c r="G203" s="5">
        <v>101457000</v>
      </c>
      <c r="H203" t="s">
        <v>3</v>
      </c>
      <c r="I203" t="s">
        <v>3</v>
      </c>
      <c r="J203" t="s">
        <v>3</v>
      </c>
      <c r="L203" t="b">
        <f t="shared" si="9"/>
        <v>1</v>
      </c>
      <c r="M203" t="b">
        <f t="shared" si="10"/>
        <v>1</v>
      </c>
      <c r="O203">
        <f t="shared" si="11"/>
        <v>-1</v>
      </c>
    </row>
    <row r="204" spans="1:15" ht="16">
      <c r="A204" t="s">
        <v>147</v>
      </c>
      <c r="B204">
        <v>453.69099999999997</v>
      </c>
      <c r="C204" s="3">
        <v>1801.5</v>
      </c>
      <c r="D204" s="5">
        <v>539</v>
      </c>
      <c r="E204">
        <v>30688244</v>
      </c>
      <c r="F204" s="3">
        <v>23825732</v>
      </c>
      <c r="G204" s="5">
        <v>119881000</v>
      </c>
      <c r="H204" t="s">
        <v>3</v>
      </c>
      <c r="I204" t="s">
        <v>3</v>
      </c>
      <c r="J204" t="s">
        <v>3</v>
      </c>
      <c r="L204" t="b">
        <f t="shared" si="9"/>
        <v>1</v>
      </c>
      <c r="M204" t="b">
        <f t="shared" si="10"/>
        <v>0</v>
      </c>
      <c r="O204">
        <f t="shared" si="11"/>
        <v>-1</v>
      </c>
    </row>
    <row r="205" spans="1:15" ht="16">
      <c r="A205" t="s">
        <v>148</v>
      </c>
      <c r="B205">
        <v>386.50299999999999</v>
      </c>
      <c r="C205" s="3">
        <v>1017.2</v>
      </c>
      <c r="D205" s="4">
        <v>90.1</v>
      </c>
      <c r="E205">
        <v>21960308</v>
      </c>
      <c r="F205" s="3">
        <v>21960308</v>
      </c>
      <c r="G205" s="5">
        <v>21960300</v>
      </c>
      <c r="H205" t="s">
        <v>0</v>
      </c>
      <c r="I205" t="s">
        <v>0</v>
      </c>
      <c r="J205" t="s">
        <v>0</v>
      </c>
      <c r="L205" t="b">
        <f t="shared" si="9"/>
        <v>1</v>
      </c>
      <c r="M205" t="b">
        <f t="shared" si="10"/>
        <v>1</v>
      </c>
      <c r="O205">
        <f t="shared" si="11"/>
        <v>0</v>
      </c>
    </row>
    <row r="206" spans="1:15" ht="16">
      <c r="A206" t="s">
        <v>149</v>
      </c>
      <c r="B206">
        <v>451.73200000000003</v>
      </c>
      <c r="C206" s="3">
        <v>1802.6</v>
      </c>
      <c r="D206" s="5">
        <v>428</v>
      </c>
      <c r="E206">
        <v>27888293</v>
      </c>
      <c r="F206" s="3">
        <v>22380334</v>
      </c>
      <c r="G206" s="5">
        <v>102850000</v>
      </c>
      <c r="H206" t="s">
        <v>3</v>
      </c>
      <c r="I206" t="s">
        <v>3</v>
      </c>
      <c r="J206" t="s">
        <v>3</v>
      </c>
      <c r="L206" t="b">
        <f t="shared" si="9"/>
        <v>1</v>
      </c>
      <c r="M206" t="b">
        <f t="shared" si="10"/>
        <v>1</v>
      </c>
      <c r="O206">
        <f t="shared" si="11"/>
        <v>-1</v>
      </c>
    </row>
    <row r="207" spans="1:15" ht="16">
      <c r="A207" t="s">
        <v>455</v>
      </c>
      <c r="B207">
        <v>0.156</v>
      </c>
      <c r="C207" s="3">
        <v>0.4</v>
      </c>
      <c r="D207" s="4">
        <v>0.09</v>
      </c>
      <c r="E207">
        <v>76</v>
      </c>
      <c r="F207" s="3">
        <v>1020</v>
      </c>
      <c r="G207" s="5">
        <v>29600</v>
      </c>
      <c r="H207" t="s">
        <v>0</v>
      </c>
      <c r="I207" t="s">
        <v>0</v>
      </c>
      <c r="J207" t="s">
        <v>0</v>
      </c>
      <c r="L207" t="b">
        <f t="shared" si="9"/>
        <v>1</v>
      </c>
      <c r="M207" t="b">
        <f t="shared" si="10"/>
        <v>1</v>
      </c>
      <c r="O207">
        <f t="shared" si="11"/>
        <v>-944</v>
      </c>
    </row>
    <row r="208" spans="1:15" ht="16">
      <c r="A208" t="s">
        <v>456</v>
      </c>
      <c r="B208">
        <v>0.157</v>
      </c>
      <c r="C208" s="6">
        <v>1.5</v>
      </c>
      <c r="D208" s="5">
        <v>65.5</v>
      </c>
      <c r="E208">
        <v>104</v>
      </c>
      <c r="F208" s="3">
        <v>22076</v>
      </c>
      <c r="G208" s="5">
        <v>17878100</v>
      </c>
      <c r="H208" t="s">
        <v>0</v>
      </c>
      <c r="I208" t="s">
        <v>0</v>
      </c>
      <c r="J208" t="s">
        <v>0</v>
      </c>
      <c r="L208" t="b">
        <f t="shared" si="9"/>
        <v>1</v>
      </c>
      <c r="M208" t="b">
        <f t="shared" si="10"/>
        <v>0</v>
      </c>
      <c r="O208">
        <f t="shared" si="11"/>
        <v>-21972</v>
      </c>
    </row>
    <row r="209" spans="1:15" ht="16">
      <c r="A209" t="s">
        <v>457</v>
      </c>
      <c r="B209">
        <v>0.17299999999999999</v>
      </c>
      <c r="C209" s="6">
        <v>1.5</v>
      </c>
      <c r="D209" s="5">
        <v>74.3</v>
      </c>
      <c r="E209">
        <v>104</v>
      </c>
      <c r="F209" s="3">
        <v>22496</v>
      </c>
      <c r="G209" s="5">
        <v>19832200</v>
      </c>
      <c r="H209" t="s">
        <v>0</v>
      </c>
      <c r="I209" t="s">
        <v>0</v>
      </c>
      <c r="J209" t="s">
        <v>0</v>
      </c>
      <c r="L209" t="b">
        <f t="shared" si="9"/>
        <v>1</v>
      </c>
      <c r="M209" t="b">
        <f t="shared" si="10"/>
        <v>0</v>
      </c>
      <c r="O209">
        <f t="shared" si="11"/>
        <v>-22392</v>
      </c>
    </row>
    <row r="210" spans="1:15" ht="16">
      <c r="A210" t="s">
        <v>458</v>
      </c>
      <c r="B210">
        <v>0.18099999999999999</v>
      </c>
      <c r="C210" s="6">
        <v>51.6</v>
      </c>
      <c r="D210" s="5">
        <v>299</v>
      </c>
      <c r="E210">
        <v>132</v>
      </c>
      <c r="F210" s="3">
        <v>789808</v>
      </c>
      <c r="G210" s="5">
        <v>77879200</v>
      </c>
      <c r="H210" t="s">
        <v>0</v>
      </c>
      <c r="I210" t="s">
        <v>0</v>
      </c>
      <c r="J210" t="s">
        <v>3</v>
      </c>
      <c r="L210" t="b">
        <f t="shared" si="9"/>
        <v>1</v>
      </c>
      <c r="M210" t="b">
        <f t="shared" si="10"/>
        <v>0</v>
      </c>
      <c r="O210">
        <f t="shared" si="11"/>
        <v>-789676</v>
      </c>
    </row>
    <row r="211" spans="1:15" ht="16">
      <c r="A211" t="s">
        <v>459</v>
      </c>
      <c r="B211">
        <v>0.183</v>
      </c>
      <c r="C211" s="6">
        <v>51.6</v>
      </c>
      <c r="D211" s="5">
        <v>294</v>
      </c>
      <c r="E211">
        <v>132</v>
      </c>
      <c r="F211" s="3">
        <v>803458</v>
      </c>
      <c r="G211" s="5">
        <v>76386600</v>
      </c>
      <c r="H211" t="s">
        <v>0</v>
      </c>
      <c r="I211" t="s">
        <v>0</v>
      </c>
      <c r="J211" t="s">
        <v>3</v>
      </c>
      <c r="L211" t="b">
        <f t="shared" si="9"/>
        <v>1</v>
      </c>
      <c r="M211" t="b">
        <f t="shared" si="10"/>
        <v>0</v>
      </c>
      <c r="O211">
        <f t="shared" si="11"/>
        <v>-803326</v>
      </c>
    </row>
    <row r="212" spans="1:15" ht="16">
      <c r="A212" t="s">
        <v>460</v>
      </c>
      <c r="B212">
        <v>0.19700000000000001</v>
      </c>
      <c r="C212" s="6">
        <v>476.2</v>
      </c>
      <c r="D212" s="5">
        <v>318</v>
      </c>
      <c r="E212">
        <v>146</v>
      </c>
      <c r="F212" s="3">
        <v>5904140</v>
      </c>
      <c r="G212" s="5">
        <v>79773400</v>
      </c>
      <c r="H212" t="s">
        <v>0</v>
      </c>
      <c r="I212" t="s">
        <v>0</v>
      </c>
      <c r="J212" t="s">
        <v>3</v>
      </c>
      <c r="L212" t="b">
        <f t="shared" si="9"/>
        <v>1</v>
      </c>
      <c r="M212" t="b">
        <f t="shared" si="10"/>
        <v>0</v>
      </c>
      <c r="O212">
        <f t="shared" si="11"/>
        <v>-5903994</v>
      </c>
    </row>
    <row r="213" spans="1:15" ht="16">
      <c r="A213" t="s">
        <v>461</v>
      </c>
      <c r="B213">
        <v>0.192</v>
      </c>
      <c r="C213" s="3">
        <v>3601.8</v>
      </c>
      <c r="D213" s="5">
        <v>294</v>
      </c>
      <c r="E213">
        <v>160</v>
      </c>
      <c r="F213" s="3">
        <v>34562600</v>
      </c>
      <c r="G213" s="5">
        <v>71487600</v>
      </c>
      <c r="H213" t="s">
        <v>0</v>
      </c>
      <c r="I213" t="s">
        <v>3</v>
      </c>
      <c r="J213" t="s">
        <v>3</v>
      </c>
      <c r="L213" t="b">
        <f t="shared" si="9"/>
        <v>1</v>
      </c>
      <c r="M213" t="b">
        <f t="shared" si="10"/>
        <v>0</v>
      </c>
      <c r="O213">
        <f t="shared" si="11"/>
        <v>-34562440</v>
      </c>
    </row>
  </sheetData>
  <mergeCells count="3">
    <mergeCell ref="E1:G1"/>
    <mergeCell ref="B1:D1"/>
    <mergeCell ref="H1:J1"/>
  </mergeCells>
  <conditionalFormatting sqref="H3:I8 H9:H12 H13:I13 H14:H15 H44:H46 H47:I70 H71:H75 H76:I85 H86 H87:I212 H213 H16:I43">
    <cfRule type="containsText" dxfId="892" priority="373" operator="containsText" text="normally">
      <formula>NOT(ISERROR(SEARCH("normally",H3)))</formula>
    </cfRule>
    <cfRule type="containsText" dxfId="891" priority="374" operator="containsText" text="normally">
      <formula>NOT(ISERROR(SEARCH("normally",H3)))</formula>
    </cfRule>
    <cfRule type="containsText" dxfId="890" priority="375" operator="containsText" text="incomplete">
      <formula>NOT(ISERROR(SEARCH("incomplete",H3)))</formula>
    </cfRule>
    <cfRule type="cellIs" dxfId="889" priority="376" operator="equal">
      <formula>"#incomplete"</formula>
    </cfRule>
    <cfRule type="cellIs" dxfId="888" priority="377" operator="equal">
      <formula>"#incomplete"</formula>
    </cfRule>
  </conditionalFormatting>
  <conditionalFormatting sqref="L3:L213">
    <cfRule type="cellIs" dxfId="887" priority="372" operator="equal">
      <formula>FALSE</formula>
    </cfRule>
  </conditionalFormatting>
  <conditionalFormatting sqref="M3:M213">
    <cfRule type="cellIs" dxfId="886" priority="371" operator="equal">
      <formula>FALSE</formula>
    </cfRule>
  </conditionalFormatting>
  <conditionalFormatting sqref="J24">
    <cfRule type="containsText" dxfId="885" priority="366" operator="containsText" text="normally">
      <formula>NOT(ISERROR(SEARCH("normally",J24)))</formula>
    </cfRule>
    <cfRule type="containsText" dxfId="884" priority="367" operator="containsText" text="normally">
      <formula>NOT(ISERROR(SEARCH("normally",J24)))</formula>
    </cfRule>
    <cfRule type="containsText" dxfId="883" priority="368" operator="containsText" text="incomplete">
      <formula>NOT(ISERROR(SEARCH("incomplete",J24)))</formula>
    </cfRule>
    <cfRule type="cellIs" dxfId="882" priority="369" operator="equal">
      <formula>"#incomplete"</formula>
    </cfRule>
    <cfRule type="cellIs" dxfId="881" priority="370" operator="equal">
      <formula>"#incomplete"</formula>
    </cfRule>
  </conditionalFormatting>
  <conditionalFormatting sqref="J17:J23">
    <cfRule type="containsText" dxfId="880" priority="361" operator="containsText" text="normally">
      <formula>NOT(ISERROR(SEARCH("normally",J17)))</formula>
    </cfRule>
    <cfRule type="containsText" dxfId="879" priority="362" operator="containsText" text="normally">
      <formula>NOT(ISERROR(SEARCH("normally",J17)))</formula>
    </cfRule>
    <cfRule type="containsText" dxfId="878" priority="363" operator="containsText" text="incomplete">
      <formula>NOT(ISERROR(SEARCH("incomplete",J17)))</formula>
    </cfRule>
    <cfRule type="cellIs" dxfId="877" priority="364" operator="equal">
      <formula>"#incomplete"</formula>
    </cfRule>
    <cfRule type="cellIs" dxfId="876" priority="365" operator="equal">
      <formula>"#incomplete"</formula>
    </cfRule>
  </conditionalFormatting>
  <conditionalFormatting sqref="J3:J8">
    <cfRule type="containsText" dxfId="875" priority="356" operator="containsText" text="normally">
      <formula>NOT(ISERROR(SEARCH("normally",J3)))</formula>
    </cfRule>
    <cfRule type="containsText" dxfId="874" priority="357" operator="containsText" text="normally">
      <formula>NOT(ISERROR(SEARCH("normally",J3)))</formula>
    </cfRule>
    <cfRule type="containsText" dxfId="873" priority="358" operator="containsText" text="incomplete">
      <formula>NOT(ISERROR(SEARCH("incomplete",J3)))</formula>
    </cfRule>
    <cfRule type="cellIs" dxfId="872" priority="359" operator="equal">
      <formula>"#incomplete"</formula>
    </cfRule>
    <cfRule type="cellIs" dxfId="871" priority="360" operator="equal">
      <formula>"#incomplete"</formula>
    </cfRule>
  </conditionalFormatting>
  <conditionalFormatting sqref="I9:I12">
    <cfRule type="containsText" dxfId="870" priority="351" operator="containsText" text="normally">
      <formula>NOT(ISERROR(SEARCH("normally",I9)))</formula>
    </cfRule>
    <cfRule type="containsText" dxfId="869" priority="352" operator="containsText" text="normally">
      <formula>NOT(ISERROR(SEARCH("normally",I9)))</formula>
    </cfRule>
    <cfRule type="containsText" dxfId="868" priority="353" operator="containsText" text="incomplete">
      <formula>NOT(ISERROR(SEARCH("incomplete",I9)))</formula>
    </cfRule>
    <cfRule type="cellIs" dxfId="867" priority="354" operator="equal">
      <formula>"#incomplete"</formula>
    </cfRule>
    <cfRule type="cellIs" dxfId="866" priority="355" operator="equal">
      <formula>"#incomplete"</formula>
    </cfRule>
  </conditionalFormatting>
  <conditionalFormatting sqref="J9:J12">
    <cfRule type="containsText" dxfId="865" priority="346" operator="containsText" text="normally">
      <formula>NOT(ISERROR(SEARCH("normally",J9)))</formula>
    </cfRule>
    <cfRule type="containsText" dxfId="864" priority="347" operator="containsText" text="normally">
      <formula>NOT(ISERROR(SEARCH("normally",J9)))</formula>
    </cfRule>
    <cfRule type="containsText" dxfId="863" priority="348" operator="containsText" text="incomplete">
      <formula>NOT(ISERROR(SEARCH("incomplete",J9)))</formula>
    </cfRule>
    <cfRule type="cellIs" dxfId="862" priority="349" operator="equal">
      <formula>"#incomplete"</formula>
    </cfRule>
    <cfRule type="cellIs" dxfId="861" priority="350" operator="equal">
      <formula>"#incomplete"</formula>
    </cfRule>
  </conditionalFormatting>
  <conditionalFormatting sqref="J13">
    <cfRule type="containsText" dxfId="860" priority="341" operator="containsText" text="normally">
      <formula>NOT(ISERROR(SEARCH("normally",J13)))</formula>
    </cfRule>
    <cfRule type="containsText" dxfId="859" priority="342" operator="containsText" text="normally">
      <formula>NOT(ISERROR(SEARCH("normally",J13)))</formula>
    </cfRule>
    <cfRule type="containsText" dxfId="858" priority="343" operator="containsText" text="incomplete">
      <formula>NOT(ISERROR(SEARCH("incomplete",J13)))</formula>
    </cfRule>
    <cfRule type="cellIs" dxfId="857" priority="344" operator="equal">
      <formula>"#incomplete"</formula>
    </cfRule>
    <cfRule type="cellIs" dxfId="856" priority="345" operator="equal">
      <formula>"#incomplete"</formula>
    </cfRule>
  </conditionalFormatting>
  <conditionalFormatting sqref="I14">
    <cfRule type="containsText" dxfId="855" priority="336" operator="containsText" text="normally">
      <formula>NOT(ISERROR(SEARCH("normally",I14)))</formula>
    </cfRule>
    <cfRule type="containsText" dxfId="854" priority="337" operator="containsText" text="normally">
      <formula>NOT(ISERROR(SEARCH("normally",I14)))</formula>
    </cfRule>
    <cfRule type="containsText" dxfId="853" priority="338" operator="containsText" text="incomplete">
      <formula>NOT(ISERROR(SEARCH("incomplete",I14)))</formula>
    </cfRule>
    <cfRule type="cellIs" dxfId="852" priority="339" operator="equal">
      <formula>"#incomplete"</formula>
    </cfRule>
    <cfRule type="cellIs" dxfId="851" priority="340" operator="equal">
      <formula>"#incomplete"</formula>
    </cfRule>
  </conditionalFormatting>
  <conditionalFormatting sqref="J14">
    <cfRule type="containsText" dxfId="850" priority="331" operator="containsText" text="normally">
      <formula>NOT(ISERROR(SEARCH("normally",J14)))</formula>
    </cfRule>
    <cfRule type="containsText" dxfId="849" priority="332" operator="containsText" text="normally">
      <formula>NOT(ISERROR(SEARCH("normally",J14)))</formula>
    </cfRule>
    <cfRule type="containsText" dxfId="848" priority="333" operator="containsText" text="incomplete">
      <formula>NOT(ISERROR(SEARCH("incomplete",J14)))</formula>
    </cfRule>
    <cfRule type="cellIs" dxfId="847" priority="334" operator="equal">
      <formula>"#incomplete"</formula>
    </cfRule>
    <cfRule type="cellIs" dxfId="846" priority="335" operator="equal">
      <formula>"#incomplete"</formula>
    </cfRule>
  </conditionalFormatting>
  <conditionalFormatting sqref="I15">
    <cfRule type="containsText" dxfId="845" priority="326" operator="containsText" text="normally">
      <formula>NOT(ISERROR(SEARCH("normally",I15)))</formula>
    </cfRule>
    <cfRule type="containsText" dxfId="844" priority="327" operator="containsText" text="normally">
      <formula>NOT(ISERROR(SEARCH("normally",I15)))</formula>
    </cfRule>
    <cfRule type="containsText" dxfId="843" priority="328" operator="containsText" text="incomplete">
      <formula>NOT(ISERROR(SEARCH("incomplete",I15)))</formula>
    </cfRule>
    <cfRule type="cellIs" dxfId="842" priority="329" operator="equal">
      <formula>"#incomplete"</formula>
    </cfRule>
    <cfRule type="cellIs" dxfId="841" priority="330" operator="equal">
      <formula>"#incomplete"</formula>
    </cfRule>
  </conditionalFormatting>
  <conditionalFormatting sqref="J15">
    <cfRule type="containsText" dxfId="840" priority="321" operator="containsText" text="normally">
      <formula>NOT(ISERROR(SEARCH("normally",J15)))</formula>
    </cfRule>
    <cfRule type="containsText" dxfId="839" priority="322" operator="containsText" text="normally">
      <formula>NOT(ISERROR(SEARCH("normally",J15)))</formula>
    </cfRule>
    <cfRule type="containsText" dxfId="838" priority="323" operator="containsText" text="incomplete">
      <formula>NOT(ISERROR(SEARCH("incomplete",J15)))</formula>
    </cfRule>
    <cfRule type="cellIs" dxfId="837" priority="324" operator="equal">
      <formula>"#incomplete"</formula>
    </cfRule>
    <cfRule type="cellIs" dxfId="836" priority="325" operator="equal">
      <formula>"#incomplete"</formula>
    </cfRule>
  </conditionalFormatting>
  <conditionalFormatting sqref="J16">
    <cfRule type="containsText" dxfId="835" priority="316" operator="containsText" text="normally">
      <formula>NOT(ISERROR(SEARCH("normally",J16)))</formula>
    </cfRule>
    <cfRule type="containsText" dxfId="834" priority="317" operator="containsText" text="normally">
      <formula>NOT(ISERROR(SEARCH("normally",J16)))</formula>
    </cfRule>
    <cfRule type="containsText" dxfId="833" priority="318" operator="containsText" text="incomplete">
      <formula>NOT(ISERROR(SEARCH("incomplete",J16)))</formula>
    </cfRule>
    <cfRule type="cellIs" dxfId="832" priority="319" operator="equal">
      <formula>"#incomplete"</formula>
    </cfRule>
    <cfRule type="cellIs" dxfId="831" priority="320" operator="equal">
      <formula>"#incomplete"</formula>
    </cfRule>
  </conditionalFormatting>
  <conditionalFormatting sqref="J25:J27">
    <cfRule type="containsText" dxfId="830" priority="311" operator="containsText" text="normally">
      <formula>NOT(ISERROR(SEARCH("normally",J25)))</formula>
    </cfRule>
    <cfRule type="containsText" dxfId="829" priority="312" operator="containsText" text="normally">
      <formula>NOT(ISERROR(SEARCH("normally",J25)))</formula>
    </cfRule>
    <cfRule type="containsText" dxfId="828" priority="313" operator="containsText" text="incomplete">
      <formula>NOT(ISERROR(SEARCH("incomplete",J25)))</formula>
    </cfRule>
    <cfRule type="cellIs" dxfId="827" priority="314" operator="equal">
      <formula>"#incomplete"</formula>
    </cfRule>
    <cfRule type="cellIs" dxfId="826" priority="315" operator="equal">
      <formula>"#incomplete"</formula>
    </cfRule>
  </conditionalFormatting>
  <conditionalFormatting sqref="J28:J30">
    <cfRule type="containsText" dxfId="825" priority="306" operator="containsText" text="normally">
      <formula>NOT(ISERROR(SEARCH("normally",J28)))</formula>
    </cfRule>
    <cfRule type="containsText" dxfId="824" priority="307" operator="containsText" text="normally">
      <formula>NOT(ISERROR(SEARCH("normally",J28)))</formula>
    </cfRule>
    <cfRule type="containsText" dxfId="823" priority="308" operator="containsText" text="incomplete">
      <formula>NOT(ISERROR(SEARCH("incomplete",J28)))</formula>
    </cfRule>
    <cfRule type="cellIs" dxfId="822" priority="309" operator="equal">
      <formula>"#incomplete"</formula>
    </cfRule>
    <cfRule type="cellIs" dxfId="821" priority="310" operator="equal">
      <formula>"#incomplete"</formula>
    </cfRule>
  </conditionalFormatting>
  <conditionalFormatting sqref="J31:J35">
    <cfRule type="containsText" dxfId="820" priority="301" operator="containsText" text="normally">
      <formula>NOT(ISERROR(SEARCH("normally",J31)))</formula>
    </cfRule>
    <cfRule type="containsText" dxfId="819" priority="302" operator="containsText" text="normally">
      <formula>NOT(ISERROR(SEARCH("normally",J31)))</formula>
    </cfRule>
    <cfRule type="containsText" dxfId="818" priority="303" operator="containsText" text="incomplete">
      <formula>NOT(ISERROR(SEARCH("incomplete",J31)))</formula>
    </cfRule>
    <cfRule type="cellIs" dxfId="817" priority="304" operator="equal">
      <formula>"#incomplete"</formula>
    </cfRule>
    <cfRule type="cellIs" dxfId="816" priority="305" operator="equal">
      <formula>"#incomplete"</formula>
    </cfRule>
  </conditionalFormatting>
  <conditionalFormatting sqref="J36">
    <cfRule type="containsText" dxfId="815" priority="296" operator="containsText" text="normally">
      <formula>NOT(ISERROR(SEARCH("normally",J36)))</formula>
    </cfRule>
    <cfRule type="containsText" dxfId="814" priority="297" operator="containsText" text="normally">
      <formula>NOT(ISERROR(SEARCH("normally",J36)))</formula>
    </cfRule>
    <cfRule type="containsText" dxfId="813" priority="298" operator="containsText" text="incomplete">
      <formula>NOT(ISERROR(SEARCH("incomplete",J36)))</formula>
    </cfRule>
    <cfRule type="cellIs" dxfId="812" priority="299" operator="equal">
      <formula>"#incomplete"</formula>
    </cfRule>
    <cfRule type="cellIs" dxfId="811" priority="300" operator="equal">
      <formula>"#incomplete"</formula>
    </cfRule>
  </conditionalFormatting>
  <conditionalFormatting sqref="J37">
    <cfRule type="containsText" dxfId="810" priority="291" operator="containsText" text="normally">
      <formula>NOT(ISERROR(SEARCH("normally",J37)))</formula>
    </cfRule>
    <cfRule type="containsText" dxfId="809" priority="292" operator="containsText" text="normally">
      <formula>NOT(ISERROR(SEARCH("normally",J37)))</formula>
    </cfRule>
    <cfRule type="containsText" dxfId="808" priority="293" operator="containsText" text="incomplete">
      <formula>NOT(ISERROR(SEARCH("incomplete",J37)))</formula>
    </cfRule>
    <cfRule type="cellIs" dxfId="807" priority="294" operator="equal">
      <formula>"#incomplete"</formula>
    </cfRule>
    <cfRule type="cellIs" dxfId="806" priority="295" operator="equal">
      <formula>"#incomplete"</formula>
    </cfRule>
  </conditionalFormatting>
  <conditionalFormatting sqref="J42:J43">
    <cfRule type="containsText" dxfId="805" priority="286" operator="containsText" text="normally">
      <formula>NOT(ISERROR(SEARCH("normally",J42)))</formula>
    </cfRule>
    <cfRule type="containsText" dxfId="804" priority="287" operator="containsText" text="normally">
      <formula>NOT(ISERROR(SEARCH("normally",J42)))</formula>
    </cfRule>
    <cfRule type="containsText" dxfId="803" priority="288" operator="containsText" text="incomplete">
      <formula>NOT(ISERROR(SEARCH("incomplete",J42)))</formula>
    </cfRule>
    <cfRule type="cellIs" dxfId="802" priority="289" operator="equal">
      <formula>"#incomplete"</formula>
    </cfRule>
    <cfRule type="cellIs" dxfId="801" priority="290" operator="equal">
      <formula>"#incomplete"</formula>
    </cfRule>
  </conditionalFormatting>
  <conditionalFormatting sqref="I44">
    <cfRule type="containsText" dxfId="800" priority="281" operator="containsText" text="normally">
      <formula>NOT(ISERROR(SEARCH("normally",I44)))</formula>
    </cfRule>
    <cfRule type="containsText" dxfId="799" priority="282" operator="containsText" text="normally">
      <formula>NOT(ISERROR(SEARCH("normally",I44)))</formula>
    </cfRule>
    <cfRule type="containsText" dxfId="798" priority="283" operator="containsText" text="incomplete">
      <formula>NOT(ISERROR(SEARCH("incomplete",I44)))</formula>
    </cfRule>
    <cfRule type="cellIs" dxfId="797" priority="284" operator="equal">
      <formula>"#incomplete"</formula>
    </cfRule>
    <cfRule type="cellIs" dxfId="796" priority="285" operator="equal">
      <formula>"#incomplete"</formula>
    </cfRule>
  </conditionalFormatting>
  <conditionalFormatting sqref="I45">
    <cfRule type="containsText" dxfId="795" priority="276" operator="containsText" text="normally">
      <formula>NOT(ISERROR(SEARCH("normally",I45)))</formula>
    </cfRule>
    <cfRule type="containsText" dxfId="794" priority="277" operator="containsText" text="normally">
      <formula>NOT(ISERROR(SEARCH("normally",I45)))</formula>
    </cfRule>
    <cfRule type="containsText" dxfId="793" priority="278" operator="containsText" text="incomplete">
      <formula>NOT(ISERROR(SEARCH("incomplete",I45)))</formula>
    </cfRule>
    <cfRule type="cellIs" dxfId="792" priority="279" operator="equal">
      <formula>"#incomplete"</formula>
    </cfRule>
    <cfRule type="cellIs" dxfId="791" priority="280" operator="equal">
      <formula>"#incomplete"</formula>
    </cfRule>
  </conditionalFormatting>
  <conditionalFormatting sqref="I46">
    <cfRule type="containsText" dxfId="790" priority="271" operator="containsText" text="normally">
      <formula>NOT(ISERROR(SEARCH("normally",I46)))</formula>
    </cfRule>
    <cfRule type="containsText" dxfId="789" priority="272" operator="containsText" text="normally">
      <formula>NOT(ISERROR(SEARCH("normally",I46)))</formula>
    </cfRule>
    <cfRule type="containsText" dxfId="788" priority="273" operator="containsText" text="incomplete">
      <formula>NOT(ISERROR(SEARCH("incomplete",I46)))</formula>
    </cfRule>
    <cfRule type="cellIs" dxfId="787" priority="274" operator="equal">
      <formula>"#incomplete"</formula>
    </cfRule>
    <cfRule type="cellIs" dxfId="786" priority="275" operator="equal">
      <formula>"#incomplete"</formula>
    </cfRule>
  </conditionalFormatting>
  <conditionalFormatting sqref="J45">
    <cfRule type="containsText" dxfId="785" priority="266" operator="containsText" text="normally">
      <formula>NOT(ISERROR(SEARCH("normally",J45)))</formula>
    </cfRule>
    <cfRule type="containsText" dxfId="784" priority="267" operator="containsText" text="normally">
      <formula>NOT(ISERROR(SEARCH("normally",J45)))</formula>
    </cfRule>
    <cfRule type="containsText" dxfId="783" priority="268" operator="containsText" text="incomplete">
      <formula>NOT(ISERROR(SEARCH("incomplete",J45)))</formula>
    </cfRule>
    <cfRule type="cellIs" dxfId="782" priority="269" operator="equal">
      <formula>"#incomplete"</formula>
    </cfRule>
    <cfRule type="cellIs" dxfId="781" priority="270" operator="equal">
      <formula>"#incomplete"</formula>
    </cfRule>
  </conditionalFormatting>
  <conditionalFormatting sqref="J44">
    <cfRule type="containsText" dxfId="780" priority="261" operator="containsText" text="normally">
      <formula>NOT(ISERROR(SEARCH("normally",J44)))</formula>
    </cfRule>
    <cfRule type="containsText" dxfId="779" priority="262" operator="containsText" text="normally">
      <formula>NOT(ISERROR(SEARCH("normally",J44)))</formula>
    </cfRule>
    <cfRule type="containsText" dxfId="778" priority="263" operator="containsText" text="incomplete">
      <formula>NOT(ISERROR(SEARCH("incomplete",J44)))</formula>
    </cfRule>
    <cfRule type="cellIs" dxfId="777" priority="264" operator="equal">
      <formula>"#incomplete"</formula>
    </cfRule>
    <cfRule type="cellIs" dxfId="776" priority="265" operator="equal">
      <formula>"#incomplete"</formula>
    </cfRule>
  </conditionalFormatting>
  <conditionalFormatting sqref="J46">
    <cfRule type="containsText" dxfId="775" priority="256" operator="containsText" text="normally">
      <formula>NOT(ISERROR(SEARCH("normally",J46)))</formula>
    </cfRule>
    <cfRule type="containsText" dxfId="774" priority="257" operator="containsText" text="normally">
      <formula>NOT(ISERROR(SEARCH("normally",J46)))</formula>
    </cfRule>
    <cfRule type="containsText" dxfId="773" priority="258" operator="containsText" text="incomplete">
      <formula>NOT(ISERROR(SEARCH("incomplete",J46)))</formula>
    </cfRule>
    <cfRule type="cellIs" dxfId="772" priority="259" operator="equal">
      <formula>"#incomplete"</formula>
    </cfRule>
    <cfRule type="cellIs" dxfId="771" priority="260" operator="equal">
      <formula>"#incomplete"</formula>
    </cfRule>
  </conditionalFormatting>
  <conditionalFormatting sqref="J50">
    <cfRule type="containsText" dxfId="770" priority="251" operator="containsText" text="normally">
      <formula>NOT(ISERROR(SEARCH("normally",J50)))</formula>
    </cfRule>
    <cfRule type="containsText" dxfId="769" priority="252" operator="containsText" text="normally">
      <formula>NOT(ISERROR(SEARCH("normally",J50)))</formula>
    </cfRule>
    <cfRule type="containsText" dxfId="768" priority="253" operator="containsText" text="incomplete">
      <formula>NOT(ISERROR(SEARCH("incomplete",J50)))</formula>
    </cfRule>
    <cfRule type="cellIs" dxfId="767" priority="254" operator="equal">
      <formula>"#incomplete"</formula>
    </cfRule>
    <cfRule type="cellIs" dxfId="766" priority="255" operator="equal">
      <formula>"#incomplete"</formula>
    </cfRule>
  </conditionalFormatting>
  <conditionalFormatting sqref="J51">
    <cfRule type="containsText" dxfId="765" priority="246" operator="containsText" text="normally">
      <formula>NOT(ISERROR(SEARCH("normally",J51)))</formula>
    </cfRule>
    <cfRule type="containsText" dxfId="764" priority="247" operator="containsText" text="normally">
      <formula>NOT(ISERROR(SEARCH("normally",J51)))</formula>
    </cfRule>
    <cfRule type="containsText" dxfId="763" priority="248" operator="containsText" text="incomplete">
      <formula>NOT(ISERROR(SEARCH("incomplete",J51)))</formula>
    </cfRule>
    <cfRule type="cellIs" dxfId="762" priority="249" operator="equal">
      <formula>"#incomplete"</formula>
    </cfRule>
    <cfRule type="cellIs" dxfId="761" priority="250" operator="equal">
      <formula>"#incomplete"</formula>
    </cfRule>
  </conditionalFormatting>
  <conditionalFormatting sqref="J52">
    <cfRule type="containsText" dxfId="760" priority="241" operator="containsText" text="normally">
      <formula>NOT(ISERROR(SEARCH("normally",J52)))</formula>
    </cfRule>
    <cfRule type="containsText" dxfId="759" priority="242" operator="containsText" text="normally">
      <formula>NOT(ISERROR(SEARCH("normally",J52)))</formula>
    </cfRule>
    <cfRule type="containsText" dxfId="758" priority="243" operator="containsText" text="incomplete">
      <formula>NOT(ISERROR(SEARCH("incomplete",J52)))</formula>
    </cfRule>
    <cfRule type="cellIs" dxfId="757" priority="244" operator="equal">
      <formula>"#incomplete"</formula>
    </cfRule>
    <cfRule type="cellIs" dxfId="756" priority="245" operator="equal">
      <formula>"#incomplete"</formula>
    </cfRule>
  </conditionalFormatting>
  <conditionalFormatting sqref="J54">
    <cfRule type="containsText" dxfId="755" priority="236" operator="containsText" text="normally">
      <formula>NOT(ISERROR(SEARCH("normally",J54)))</formula>
    </cfRule>
    <cfRule type="containsText" dxfId="754" priority="237" operator="containsText" text="normally">
      <formula>NOT(ISERROR(SEARCH("normally",J54)))</formula>
    </cfRule>
    <cfRule type="containsText" dxfId="753" priority="238" operator="containsText" text="incomplete">
      <formula>NOT(ISERROR(SEARCH("incomplete",J54)))</formula>
    </cfRule>
    <cfRule type="cellIs" dxfId="752" priority="239" operator="equal">
      <formula>"#incomplete"</formula>
    </cfRule>
    <cfRule type="cellIs" dxfId="751" priority="240" operator="equal">
      <formula>"#incomplete"</formula>
    </cfRule>
  </conditionalFormatting>
  <conditionalFormatting sqref="J53">
    <cfRule type="containsText" dxfId="750" priority="231" operator="containsText" text="normally">
      <formula>NOT(ISERROR(SEARCH("normally",J53)))</formula>
    </cfRule>
    <cfRule type="containsText" dxfId="749" priority="232" operator="containsText" text="normally">
      <formula>NOT(ISERROR(SEARCH("normally",J53)))</formula>
    </cfRule>
    <cfRule type="containsText" dxfId="748" priority="233" operator="containsText" text="incomplete">
      <formula>NOT(ISERROR(SEARCH("incomplete",J53)))</formula>
    </cfRule>
    <cfRule type="cellIs" dxfId="747" priority="234" operator="equal">
      <formula>"#incomplete"</formula>
    </cfRule>
    <cfRule type="cellIs" dxfId="746" priority="235" operator="equal">
      <formula>"#incomplete"</formula>
    </cfRule>
  </conditionalFormatting>
  <conditionalFormatting sqref="J47:J49">
    <cfRule type="containsText" dxfId="745" priority="226" operator="containsText" text="normally">
      <formula>NOT(ISERROR(SEARCH("normally",J47)))</formula>
    </cfRule>
    <cfRule type="containsText" dxfId="744" priority="227" operator="containsText" text="normally">
      <formula>NOT(ISERROR(SEARCH("normally",J47)))</formula>
    </cfRule>
    <cfRule type="containsText" dxfId="743" priority="228" operator="containsText" text="incomplete">
      <formula>NOT(ISERROR(SEARCH("incomplete",J47)))</formula>
    </cfRule>
    <cfRule type="cellIs" dxfId="742" priority="229" operator="equal">
      <formula>"#incomplete"</formula>
    </cfRule>
    <cfRule type="cellIs" dxfId="741" priority="230" operator="equal">
      <formula>"#incomplete"</formula>
    </cfRule>
  </conditionalFormatting>
  <conditionalFormatting sqref="J55:J57">
    <cfRule type="containsText" dxfId="740" priority="221" operator="containsText" text="normally">
      <formula>NOT(ISERROR(SEARCH("normally",J55)))</formula>
    </cfRule>
    <cfRule type="containsText" dxfId="739" priority="222" operator="containsText" text="normally">
      <formula>NOT(ISERROR(SEARCH("normally",J55)))</formula>
    </cfRule>
    <cfRule type="containsText" dxfId="738" priority="223" operator="containsText" text="incomplete">
      <formula>NOT(ISERROR(SEARCH("incomplete",J55)))</formula>
    </cfRule>
    <cfRule type="cellIs" dxfId="737" priority="224" operator="equal">
      <formula>"#incomplete"</formula>
    </cfRule>
    <cfRule type="cellIs" dxfId="736" priority="225" operator="equal">
      <formula>"#incomplete"</formula>
    </cfRule>
  </conditionalFormatting>
  <conditionalFormatting sqref="J63">
    <cfRule type="containsText" dxfId="735" priority="216" operator="containsText" text="normally">
      <formula>NOT(ISERROR(SEARCH("normally",J63)))</formula>
    </cfRule>
    <cfRule type="containsText" dxfId="734" priority="217" operator="containsText" text="normally">
      <formula>NOT(ISERROR(SEARCH("normally",J63)))</formula>
    </cfRule>
    <cfRule type="containsText" dxfId="733" priority="218" operator="containsText" text="incomplete">
      <formula>NOT(ISERROR(SEARCH("incomplete",J63)))</formula>
    </cfRule>
    <cfRule type="cellIs" dxfId="732" priority="219" operator="equal">
      <formula>"#incomplete"</formula>
    </cfRule>
    <cfRule type="cellIs" dxfId="731" priority="220" operator="equal">
      <formula>"#incomplete"</formula>
    </cfRule>
  </conditionalFormatting>
  <conditionalFormatting sqref="J64">
    <cfRule type="containsText" dxfId="730" priority="211" operator="containsText" text="normally">
      <formula>NOT(ISERROR(SEARCH("normally",J64)))</formula>
    </cfRule>
    <cfRule type="containsText" dxfId="729" priority="212" operator="containsText" text="normally">
      <formula>NOT(ISERROR(SEARCH("normally",J64)))</formula>
    </cfRule>
    <cfRule type="containsText" dxfId="728" priority="213" operator="containsText" text="incomplete">
      <formula>NOT(ISERROR(SEARCH("incomplete",J64)))</formula>
    </cfRule>
    <cfRule type="cellIs" dxfId="727" priority="214" operator="equal">
      <formula>"#incomplete"</formula>
    </cfRule>
    <cfRule type="cellIs" dxfId="726" priority="215" operator="equal">
      <formula>"#incomplete"</formula>
    </cfRule>
  </conditionalFormatting>
  <conditionalFormatting sqref="J65">
    <cfRule type="containsText" dxfId="725" priority="206" operator="containsText" text="normally">
      <formula>NOT(ISERROR(SEARCH("normally",J65)))</formula>
    </cfRule>
    <cfRule type="containsText" dxfId="724" priority="207" operator="containsText" text="normally">
      <formula>NOT(ISERROR(SEARCH("normally",J65)))</formula>
    </cfRule>
    <cfRule type="containsText" dxfId="723" priority="208" operator="containsText" text="incomplete">
      <formula>NOT(ISERROR(SEARCH("incomplete",J65)))</formula>
    </cfRule>
    <cfRule type="cellIs" dxfId="722" priority="209" operator="equal">
      <formula>"#incomplete"</formula>
    </cfRule>
    <cfRule type="cellIs" dxfId="721" priority="210" operator="equal">
      <formula>"#incomplete"</formula>
    </cfRule>
  </conditionalFormatting>
  <conditionalFormatting sqref="J71:J75">
    <cfRule type="containsText" dxfId="720" priority="201" operator="containsText" text="normally">
      <formula>NOT(ISERROR(SEARCH("normally",J71)))</formula>
    </cfRule>
    <cfRule type="containsText" dxfId="719" priority="202" operator="containsText" text="normally">
      <formula>NOT(ISERROR(SEARCH("normally",J71)))</formula>
    </cfRule>
    <cfRule type="containsText" dxfId="718" priority="203" operator="containsText" text="incomplete">
      <formula>NOT(ISERROR(SEARCH("incomplete",J71)))</formula>
    </cfRule>
    <cfRule type="cellIs" dxfId="717" priority="204" operator="equal">
      <formula>"#incomplete"</formula>
    </cfRule>
    <cfRule type="cellIs" dxfId="716" priority="205" operator="equal">
      <formula>"#incomplete"</formula>
    </cfRule>
  </conditionalFormatting>
  <conditionalFormatting sqref="I71:I74">
    <cfRule type="containsText" dxfId="715" priority="196" operator="containsText" text="normally">
      <formula>NOT(ISERROR(SEARCH("normally",I71)))</formula>
    </cfRule>
    <cfRule type="containsText" dxfId="714" priority="197" operator="containsText" text="normally">
      <formula>NOT(ISERROR(SEARCH("normally",I71)))</formula>
    </cfRule>
    <cfRule type="containsText" dxfId="713" priority="198" operator="containsText" text="incomplete">
      <formula>NOT(ISERROR(SEARCH("incomplete",I71)))</formula>
    </cfRule>
    <cfRule type="cellIs" dxfId="712" priority="199" operator="equal">
      <formula>"#incomplete"</formula>
    </cfRule>
    <cfRule type="cellIs" dxfId="711" priority="200" operator="equal">
      <formula>"#incomplete"</formula>
    </cfRule>
  </conditionalFormatting>
  <conditionalFormatting sqref="I75">
    <cfRule type="containsText" dxfId="710" priority="191" operator="containsText" text="normally">
      <formula>NOT(ISERROR(SEARCH("normally",I75)))</formula>
    </cfRule>
    <cfRule type="containsText" dxfId="709" priority="192" operator="containsText" text="normally">
      <formula>NOT(ISERROR(SEARCH("normally",I75)))</formula>
    </cfRule>
    <cfRule type="containsText" dxfId="708" priority="193" operator="containsText" text="incomplete">
      <formula>NOT(ISERROR(SEARCH("incomplete",I75)))</formula>
    </cfRule>
    <cfRule type="cellIs" dxfId="707" priority="194" operator="equal">
      <formula>"#incomplete"</formula>
    </cfRule>
    <cfRule type="cellIs" dxfId="706" priority="195" operator="equal">
      <formula>"#incomplete"</formula>
    </cfRule>
  </conditionalFormatting>
  <conditionalFormatting sqref="J76:J79">
    <cfRule type="containsText" dxfId="705" priority="186" operator="containsText" text="normally">
      <formula>NOT(ISERROR(SEARCH("normally",J76)))</formula>
    </cfRule>
    <cfRule type="containsText" dxfId="704" priority="187" operator="containsText" text="normally">
      <formula>NOT(ISERROR(SEARCH("normally",J76)))</formula>
    </cfRule>
    <cfRule type="containsText" dxfId="703" priority="188" operator="containsText" text="incomplete">
      <formula>NOT(ISERROR(SEARCH("incomplete",J76)))</formula>
    </cfRule>
    <cfRule type="cellIs" dxfId="702" priority="189" operator="equal">
      <formula>"#incomplete"</formula>
    </cfRule>
    <cfRule type="cellIs" dxfId="701" priority="190" operator="equal">
      <formula>"#incomplete"</formula>
    </cfRule>
  </conditionalFormatting>
  <conditionalFormatting sqref="J80:J86">
    <cfRule type="containsText" dxfId="700" priority="181" operator="containsText" text="normally">
      <formula>NOT(ISERROR(SEARCH("normally",J80)))</formula>
    </cfRule>
    <cfRule type="containsText" dxfId="699" priority="182" operator="containsText" text="normally">
      <formula>NOT(ISERROR(SEARCH("normally",J80)))</formula>
    </cfRule>
    <cfRule type="containsText" dxfId="698" priority="183" operator="containsText" text="incomplete">
      <formula>NOT(ISERROR(SEARCH("incomplete",J80)))</formula>
    </cfRule>
    <cfRule type="cellIs" dxfId="697" priority="184" operator="equal">
      <formula>"#incomplete"</formula>
    </cfRule>
    <cfRule type="cellIs" dxfId="696" priority="185" operator="equal">
      <formula>"#incomplete"</formula>
    </cfRule>
  </conditionalFormatting>
  <conditionalFormatting sqref="I86">
    <cfRule type="containsText" dxfId="695" priority="176" operator="containsText" text="normally">
      <formula>NOT(ISERROR(SEARCH("normally",I86)))</formula>
    </cfRule>
    <cfRule type="containsText" dxfId="694" priority="177" operator="containsText" text="normally">
      <formula>NOT(ISERROR(SEARCH("normally",I86)))</formula>
    </cfRule>
    <cfRule type="containsText" dxfId="693" priority="178" operator="containsText" text="incomplete">
      <formula>NOT(ISERROR(SEARCH("incomplete",I86)))</formula>
    </cfRule>
    <cfRule type="cellIs" dxfId="692" priority="179" operator="equal">
      <formula>"#incomplete"</formula>
    </cfRule>
    <cfRule type="cellIs" dxfId="691" priority="180" operator="equal">
      <formula>"#incomplete"</formula>
    </cfRule>
  </conditionalFormatting>
  <conditionalFormatting sqref="J87:J90">
    <cfRule type="containsText" dxfId="690" priority="171" operator="containsText" text="normally">
      <formula>NOT(ISERROR(SEARCH("normally",J87)))</formula>
    </cfRule>
    <cfRule type="containsText" dxfId="689" priority="172" operator="containsText" text="normally">
      <formula>NOT(ISERROR(SEARCH("normally",J87)))</formula>
    </cfRule>
    <cfRule type="containsText" dxfId="688" priority="173" operator="containsText" text="incomplete">
      <formula>NOT(ISERROR(SEARCH("incomplete",J87)))</formula>
    </cfRule>
    <cfRule type="cellIs" dxfId="687" priority="174" operator="equal">
      <formula>"#incomplete"</formula>
    </cfRule>
    <cfRule type="cellIs" dxfId="686" priority="175" operator="equal">
      <formula>"#incomplete"</formula>
    </cfRule>
  </conditionalFormatting>
  <conditionalFormatting sqref="J91:J96">
    <cfRule type="containsText" dxfId="685" priority="166" operator="containsText" text="normally">
      <formula>NOT(ISERROR(SEARCH("normally",J91)))</formula>
    </cfRule>
    <cfRule type="containsText" dxfId="684" priority="167" operator="containsText" text="normally">
      <formula>NOT(ISERROR(SEARCH("normally",J91)))</formula>
    </cfRule>
    <cfRule type="containsText" dxfId="683" priority="168" operator="containsText" text="incomplete">
      <formula>NOT(ISERROR(SEARCH("incomplete",J91)))</formula>
    </cfRule>
    <cfRule type="cellIs" dxfId="682" priority="169" operator="equal">
      <formula>"#incomplete"</formula>
    </cfRule>
    <cfRule type="cellIs" dxfId="681" priority="170" operator="equal">
      <formula>"#incomplete"</formula>
    </cfRule>
  </conditionalFormatting>
  <conditionalFormatting sqref="J97">
    <cfRule type="containsText" dxfId="680" priority="161" operator="containsText" text="normally">
      <formula>NOT(ISERROR(SEARCH("normally",J97)))</formula>
    </cfRule>
    <cfRule type="containsText" dxfId="679" priority="162" operator="containsText" text="normally">
      <formula>NOT(ISERROR(SEARCH("normally",J97)))</formula>
    </cfRule>
    <cfRule type="containsText" dxfId="678" priority="163" operator="containsText" text="incomplete">
      <formula>NOT(ISERROR(SEARCH("incomplete",J97)))</formula>
    </cfRule>
    <cfRule type="cellIs" dxfId="677" priority="164" operator="equal">
      <formula>"#incomplete"</formula>
    </cfRule>
    <cfRule type="cellIs" dxfId="676" priority="165" operator="equal">
      <formula>"#incomplete"</formula>
    </cfRule>
  </conditionalFormatting>
  <conditionalFormatting sqref="J98:J101">
    <cfRule type="containsText" dxfId="675" priority="156" operator="containsText" text="normally">
      <formula>NOT(ISERROR(SEARCH("normally",J98)))</formula>
    </cfRule>
    <cfRule type="containsText" dxfId="674" priority="157" operator="containsText" text="normally">
      <formula>NOT(ISERROR(SEARCH("normally",J98)))</formula>
    </cfRule>
    <cfRule type="containsText" dxfId="673" priority="158" operator="containsText" text="incomplete">
      <formula>NOT(ISERROR(SEARCH("incomplete",J98)))</formula>
    </cfRule>
    <cfRule type="cellIs" dxfId="672" priority="159" operator="equal">
      <formula>"#incomplete"</formula>
    </cfRule>
    <cfRule type="cellIs" dxfId="671" priority="160" operator="equal">
      <formula>"#incomplete"</formula>
    </cfRule>
  </conditionalFormatting>
  <conditionalFormatting sqref="J102">
    <cfRule type="containsText" dxfId="670" priority="151" operator="containsText" text="normally">
      <formula>NOT(ISERROR(SEARCH("normally",J102)))</formula>
    </cfRule>
    <cfRule type="containsText" dxfId="669" priority="152" operator="containsText" text="normally">
      <formula>NOT(ISERROR(SEARCH("normally",J102)))</formula>
    </cfRule>
    <cfRule type="containsText" dxfId="668" priority="153" operator="containsText" text="incomplete">
      <formula>NOT(ISERROR(SEARCH("incomplete",J102)))</formula>
    </cfRule>
    <cfRule type="cellIs" dxfId="667" priority="154" operator="equal">
      <formula>"#incomplete"</formula>
    </cfRule>
    <cfRule type="cellIs" dxfId="666" priority="155" operator="equal">
      <formula>"#incomplete"</formula>
    </cfRule>
  </conditionalFormatting>
  <conditionalFormatting sqref="J103:J110">
    <cfRule type="containsText" dxfId="665" priority="146" operator="containsText" text="normally">
      <formula>NOT(ISERROR(SEARCH("normally",J103)))</formula>
    </cfRule>
    <cfRule type="containsText" dxfId="664" priority="147" operator="containsText" text="normally">
      <formula>NOT(ISERROR(SEARCH("normally",J103)))</formula>
    </cfRule>
    <cfRule type="containsText" dxfId="663" priority="148" operator="containsText" text="incomplete">
      <formula>NOT(ISERROR(SEARCH("incomplete",J103)))</formula>
    </cfRule>
    <cfRule type="cellIs" dxfId="662" priority="149" operator="equal">
      <formula>"#incomplete"</formula>
    </cfRule>
    <cfRule type="cellIs" dxfId="661" priority="150" operator="equal">
      <formula>"#incomplete"</formula>
    </cfRule>
  </conditionalFormatting>
  <conditionalFormatting sqref="J117:J120">
    <cfRule type="containsText" dxfId="660" priority="141" operator="containsText" text="normally">
      <formula>NOT(ISERROR(SEARCH("normally",J117)))</formula>
    </cfRule>
    <cfRule type="containsText" dxfId="659" priority="142" operator="containsText" text="normally">
      <formula>NOT(ISERROR(SEARCH("normally",J117)))</formula>
    </cfRule>
    <cfRule type="containsText" dxfId="658" priority="143" operator="containsText" text="incomplete">
      <formula>NOT(ISERROR(SEARCH("incomplete",J117)))</formula>
    </cfRule>
    <cfRule type="cellIs" dxfId="657" priority="144" operator="equal">
      <formula>"#incomplete"</formula>
    </cfRule>
    <cfRule type="cellIs" dxfId="656" priority="145" operator="equal">
      <formula>"#incomplete"</formula>
    </cfRule>
  </conditionalFormatting>
  <conditionalFormatting sqref="J132:J134">
    <cfRule type="containsText" dxfId="655" priority="136" operator="containsText" text="normally">
      <formula>NOT(ISERROR(SEARCH("normally",J132)))</formula>
    </cfRule>
    <cfRule type="containsText" dxfId="654" priority="137" operator="containsText" text="normally">
      <formula>NOT(ISERROR(SEARCH("normally",J132)))</formula>
    </cfRule>
    <cfRule type="containsText" dxfId="653" priority="138" operator="containsText" text="incomplete">
      <formula>NOT(ISERROR(SEARCH("incomplete",J132)))</formula>
    </cfRule>
    <cfRule type="cellIs" dxfId="652" priority="139" operator="equal">
      <formula>"#incomplete"</formula>
    </cfRule>
    <cfRule type="cellIs" dxfId="651" priority="140" operator="equal">
      <formula>"#incomplete"</formula>
    </cfRule>
  </conditionalFormatting>
  <conditionalFormatting sqref="J135:J138 J140">
    <cfRule type="containsText" dxfId="650" priority="131" operator="containsText" text="normally">
      <formula>NOT(ISERROR(SEARCH("normally",J135)))</formula>
    </cfRule>
    <cfRule type="containsText" dxfId="649" priority="132" operator="containsText" text="normally">
      <formula>NOT(ISERROR(SEARCH("normally",J135)))</formula>
    </cfRule>
    <cfRule type="containsText" dxfId="648" priority="133" operator="containsText" text="incomplete">
      <formula>NOT(ISERROR(SEARCH("incomplete",J135)))</formula>
    </cfRule>
    <cfRule type="cellIs" dxfId="647" priority="134" operator="equal">
      <formula>"#incomplete"</formula>
    </cfRule>
    <cfRule type="cellIs" dxfId="646" priority="135" operator="equal">
      <formula>"#incomplete"</formula>
    </cfRule>
  </conditionalFormatting>
  <conditionalFormatting sqref="J139">
    <cfRule type="containsText" dxfId="645" priority="126" operator="containsText" text="normally">
      <formula>NOT(ISERROR(SEARCH("normally",J139)))</formula>
    </cfRule>
    <cfRule type="containsText" dxfId="644" priority="127" operator="containsText" text="normally">
      <formula>NOT(ISERROR(SEARCH("normally",J139)))</formula>
    </cfRule>
    <cfRule type="containsText" dxfId="643" priority="128" operator="containsText" text="incomplete">
      <formula>NOT(ISERROR(SEARCH("incomplete",J139)))</formula>
    </cfRule>
    <cfRule type="cellIs" dxfId="642" priority="129" operator="equal">
      <formula>"#incomplete"</formula>
    </cfRule>
    <cfRule type="cellIs" dxfId="641" priority="130" operator="equal">
      <formula>"#incomplete"</formula>
    </cfRule>
  </conditionalFormatting>
  <conditionalFormatting sqref="J141:J144">
    <cfRule type="containsText" dxfId="640" priority="121" operator="containsText" text="normally">
      <formula>NOT(ISERROR(SEARCH("normally",J141)))</formula>
    </cfRule>
    <cfRule type="containsText" dxfId="639" priority="122" operator="containsText" text="normally">
      <formula>NOT(ISERROR(SEARCH("normally",J141)))</formula>
    </cfRule>
    <cfRule type="containsText" dxfId="638" priority="123" operator="containsText" text="incomplete">
      <formula>NOT(ISERROR(SEARCH("incomplete",J141)))</formula>
    </cfRule>
    <cfRule type="cellIs" dxfId="637" priority="124" operator="equal">
      <formula>"#incomplete"</formula>
    </cfRule>
    <cfRule type="cellIs" dxfId="636" priority="125" operator="equal">
      <formula>"#incomplete"</formula>
    </cfRule>
  </conditionalFormatting>
  <conditionalFormatting sqref="J145:J150">
    <cfRule type="containsText" dxfId="635" priority="116" operator="containsText" text="normally">
      <formula>NOT(ISERROR(SEARCH("normally",J145)))</formula>
    </cfRule>
    <cfRule type="containsText" dxfId="634" priority="117" operator="containsText" text="normally">
      <formula>NOT(ISERROR(SEARCH("normally",J145)))</formula>
    </cfRule>
    <cfRule type="containsText" dxfId="633" priority="118" operator="containsText" text="incomplete">
      <formula>NOT(ISERROR(SEARCH("incomplete",J145)))</formula>
    </cfRule>
    <cfRule type="cellIs" dxfId="632" priority="119" operator="equal">
      <formula>"#incomplete"</formula>
    </cfRule>
    <cfRule type="cellIs" dxfId="631" priority="120" operator="equal">
      <formula>"#incomplete"</formula>
    </cfRule>
  </conditionalFormatting>
  <conditionalFormatting sqref="J156">
    <cfRule type="containsText" dxfId="630" priority="111" operator="containsText" text="normally">
      <formula>NOT(ISERROR(SEARCH("normally",J156)))</formula>
    </cfRule>
    <cfRule type="containsText" dxfId="629" priority="112" operator="containsText" text="normally">
      <formula>NOT(ISERROR(SEARCH("normally",J156)))</formula>
    </cfRule>
    <cfRule type="containsText" dxfId="628" priority="113" operator="containsText" text="incomplete">
      <formula>NOT(ISERROR(SEARCH("incomplete",J156)))</formula>
    </cfRule>
    <cfRule type="cellIs" dxfId="627" priority="114" operator="equal">
      <formula>"#incomplete"</formula>
    </cfRule>
    <cfRule type="cellIs" dxfId="626" priority="115" operator="equal">
      <formula>"#incomplete"</formula>
    </cfRule>
  </conditionalFormatting>
  <conditionalFormatting sqref="J157">
    <cfRule type="containsText" dxfId="625" priority="106" operator="containsText" text="normally">
      <formula>NOT(ISERROR(SEARCH("normally",J157)))</formula>
    </cfRule>
    <cfRule type="containsText" dxfId="624" priority="107" operator="containsText" text="normally">
      <formula>NOT(ISERROR(SEARCH("normally",J157)))</formula>
    </cfRule>
    <cfRule type="containsText" dxfId="623" priority="108" operator="containsText" text="incomplete">
      <formula>NOT(ISERROR(SEARCH("incomplete",J157)))</formula>
    </cfRule>
    <cfRule type="cellIs" dxfId="622" priority="109" operator="equal">
      <formula>"#incomplete"</formula>
    </cfRule>
    <cfRule type="cellIs" dxfId="621" priority="110" operator="equal">
      <formula>"#incomplete"</formula>
    </cfRule>
  </conditionalFormatting>
  <conditionalFormatting sqref="J151:J155">
    <cfRule type="containsText" dxfId="620" priority="101" operator="containsText" text="normally">
      <formula>NOT(ISERROR(SEARCH("normally",J151)))</formula>
    </cfRule>
    <cfRule type="containsText" dxfId="619" priority="102" operator="containsText" text="normally">
      <formula>NOT(ISERROR(SEARCH("normally",J151)))</formula>
    </cfRule>
    <cfRule type="containsText" dxfId="618" priority="103" operator="containsText" text="incomplete">
      <formula>NOT(ISERROR(SEARCH("incomplete",J151)))</formula>
    </cfRule>
    <cfRule type="cellIs" dxfId="617" priority="104" operator="equal">
      <formula>"#incomplete"</formula>
    </cfRule>
    <cfRule type="cellIs" dxfId="616" priority="105" operator="equal">
      <formula>"#incomplete"</formula>
    </cfRule>
  </conditionalFormatting>
  <conditionalFormatting sqref="J158:J162">
    <cfRule type="containsText" dxfId="615" priority="96" operator="containsText" text="normally">
      <formula>NOT(ISERROR(SEARCH("normally",J158)))</formula>
    </cfRule>
    <cfRule type="containsText" dxfId="614" priority="97" operator="containsText" text="normally">
      <formula>NOT(ISERROR(SEARCH("normally",J158)))</formula>
    </cfRule>
    <cfRule type="containsText" dxfId="613" priority="98" operator="containsText" text="incomplete">
      <formula>NOT(ISERROR(SEARCH("incomplete",J158)))</formula>
    </cfRule>
    <cfRule type="cellIs" dxfId="612" priority="99" operator="equal">
      <formula>"#incomplete"</formula>
    </cfRule>
    <cfRule type="cellIs" dxfId="611" priority="100" operator="equal">
      <formula>"#incomplete"</formula>
    </cfRule>
  </conditionalFormatting>
  <conditionalFormatting sqref="J163">
    <cfRule type="containsText" dxfId="610" priority="91" operator="containsText" text="normally">
      <formula>NOT(ISERROR(SEARCH("normally",J163)))</formula>
    </cfRule>
    <cfRule type="containsText" dxfId="609" priority="92" operator="containsText" text="normally">
      <formula>NOT(ISERROR(SEARCH("normally",J163)))</formula>
    </cfRule>
    <cfRule type="containsText" dxfId="608" priority="93" operator="containsText" text="incomplete">
      <formula>NOT(ISERROR(SEARCH("incomplete",J163)))</formula>
    </cfRule>
    <cfRule type="cellIs" dxfId="607" priority="94" operator="equal">
      <formula>"#incomplete"</formula>
    </cfRule>
    <cfRule type="cellIs" dxfId="606" priority="95" operator="equal">
      <formula>"#incomplete"</formula>
    </cfRule>
  </conditionalFormatting>
  <conditionalFormatting sqref="J164">
    <cfRule type="containsText" dxfId="605" priority="86" operator="containsText" text="normally">
      <formula>NOT(ISERROR(SEARCH("normally",J164)))</formula>
    </cfRule>
    <cfRule type="containsText" dxfId="604" priority="87" operator="containsText" text="normally">
      <formula>NOT(ISERROR(SEARCH("normally",J164)))</formula>
    </cfRule>
    <cfRule type="containsText" dxfId="603" priority="88" operator="containsText" text="incomplete">
      <formula>NOT(ISERROR(SEARCH("incomplete",J164)))</formula>
    </cfRule>
    <cfRule type="cellIs" dxfId="602" priority="89" operator="equal">
      <formula>"#incomplete"</formula>
    </cfRule>
    <cfRule type="cellIs" dxfId="601" priority="90" operator="equal">
      <formula>"#incomplete"</formula>
    </cfRule>
  </conditionalFormatting>
  <conditionalFormatting sqref="J165">
    <cfRule type="containsText" dxfId="600" priority="81" operator="containsText" text="normally">
      <formula>NOT(ISERROR(SEARCH("normally",J165)))</formula>
    </cfRule>
    <cfRule type="containsText" dxfId="599" priority="82" operator="containsText" text="normally">
      <formula>NOT(ISERROR(SEARCH("normally",J165)))</formula>
    </cfRule>
    <cfRule type="containsText" dxfId="598" priority="83" operator="containsText" text="incomplete">
      <formula>NOT(ISERROR(SEARCH("incomplete",J165)))</formula>
    </cfRule>
    <cfRule type="cellIs" dxfId="597" priority="84" operator="equal">
      <formula>"#incomplete"</formula>
    </cfRule>
    <cfRule type="cellIs" dxfId="596" priority="85" operator="equal">
      <formula>"#incomplete"</formula>
    </cfRule>
  </conditionalFormatting>
  <conditionalFormatting sqref="J170:J173">
    <cfRule type="containsText" dxfId="595" priority="76" operator="containsText" text="normally">
      <formula>NOT(ISERROR(SEARCH("normally",J170)))</formula>
    </cfRule>
    <cfRule type="containsText" dxfId="594" priority="77" operator="containsText" text="normally">
      <formula>NOT(ISERROR(SEARCH("normally",J170)))</formula>
    </cfRule>
    <cfRule type="containsText" dxfId="593" priority="78" operator="containsText" text="incomplete">
      <formula>NOT(ISERROR(SEARCH("incomplete",J170)))</formula>
    </cfRule>
    <cfRule type="cellIs" dxfId="592" priority="79" operator="equal">
      <formula>"#incomplete"</formula>
    </cfRule>
    <cfRule type="cellIs" dxfId="591" priority="80" operator="equal">
      <formula>"#incomplete"</formula>
    </cfRule>
  </conditionalFormatting>
  <conditionalFormatting sqref="J174:J176">
    <cfRule type="containsText" dxfId="590" priority="71" operator="containsText" text="normally">
      <formula>NOT(ISERROR(SEARCH("normally",J174)))</formula>
    </cfRule>
    <cfRule type="containsText" dxfId="589" priority="72" operator="containsText" text="normally">
      <formula>NOT(ISERROR(SEARCH("normally",J174)))</formula>
    </cfRule>
    <cfRule type="containsText" dxfId="588" priority="73" operator="containsText" text="incomplete">
      <formula>NOT(ISERROR(SEARCH("incomplete",J174)))</formula>
    </cfRule>
    <cfRule type="cellIs" dxfId="587" priority="74" operator="equal">
      <formula>"#incomplete"</formula>
    </cfRule>
    <cfRule type="cellIs" dxfId="586" priority="75" operator="equal">
      <formula>"#incomplete"</formula>
    </cfRule>
  </conditionalFormatting>
  <conditionalFormatting sqref="J179:J182">
    <cfRule type="containsText" dxfId="585" priority="66" operator="containsText" text="normally">
      <formula>NOT(ISERROR(SEARCH("normally",J179)))</formula>
    </cfRule>
    <cfRule type="containsText" dxfId="584" priority="67" operator="containsText" text="normally">
      <formula>NOT(ISERROR(SEARCH("normally",J179)))</formula>
    </cfRule>
    <cfRule type="containsText" dxfId="583" priority="68" operator="containsText" text="incomplete">
      <formula>NOT(ISERROR(SEARCH("incomplete",J179)))</formula>
    </cfRule>
    <cfRule type="cellIs" dxfId="582" priority="69" operator="equal">
      <formula>"#incomplete"</formula>
    </cfRule>
    <cfRule type="cellIs" dxfId="581" priority="70" operator="equal">
      <formula>"#incomplete"</formula>
    </cfRule>
  </conditionalFormatting>
  <conditionalFormatting sqref="J183:J185">
    <cfRule type="containsText" dxfId="580" priority="61" operator="containsText" text="normally">
      <formula>NOT(ISERROR(SEARCH("normally",J183)))</formula>
    </cfRule>
    <cfRule type="containsText" dxfId="579" priority="62" operator="containsText" text="normally">
      <formula>NOT(ISERROR(SEARCH("normally",J183)))</formula>
    </cfRule>
    <cfRule type="containsText" dxfId="578" priority="63" operator="containsText" text="incomplete">
      <formula>NOT(ISERROR(SEARCH("incomplete",J183)))</formula>
    </cfRule>
    <cfRule type="cellIs" dxfId="577" priority="64" operator="equal">
      <formula>"#incomplete"</formula>
    </cfRule>
    <cfRule type="cellIs" dxfId="576" priority="65" operator="equal">
      <formula>"#incomplete"</formula>
    </cfRule>
  </conditionalFormatting>
  <conditionalFormatting sqref="J186:J188">
    <cfRule type="containsText" dxfId="575" priority="56" operator="containsText" text="normally">
      <formula>NOT(ISERROR(SEARCH("normally",J186)))</formula>
    </cfRule>
    <cfRule type="containsText" dxfId="574" priority="57" operator="containsText" text="normally">
      <formula>NOT(ISERROR(SEARCH("normally",J186)))</formula>
    </cfRule>
    <cfRule type="containsText" dxfId="573" priority="58" operator="containsText" text="incomplete">
      <formula>NOT(ISERROR(SEARCH("incomplete",J186)))</formula>
    </cfRule>
    <cfRule type="cellIs" dxfId="572" priority="59" operator="equal">
      <formula>"#incomplete"</formula>
    </cfRule>
    <cfRule type="cellIs" dxfId="571" priority="60" operator="equal">
      <formula>"#incomplete"</formula>
    </cfRule>
  </conditionalFormatting>
  <conditionalFormatting sqref="J189:J191 J193">
    <cfRule type="containsText" dxfId="570" priority="51" operator="containsText" text="normally">
      <formula>NOT(ISERROR(SEARCH("normally",J189)))</formula>
    </cfRule>
    <cfRule type="containsText" dxfId="569" priority="52" operator="containsText" text="normally">
      <formula>NOT(ISERROR(SEARCH("normally",J189)))</formula>
    </cfRule>
    <cfRule type="containsText" dxfId="568" priority="53" operator="containsText" text="incomplete">
      <formula>NOT(ISERROR(SEARCH("incomplete",J189)))</formula>
    </cfRule>
    <cfRule type="cellIs" dxfId="567" priority="54" operator="equal">
      <formula>"#incomplete"</formula>
    </cfRule>
    <cfRule type="cellIs" dxfId="566" priority="55" operator="equal">
      <formula>"#incomplete"</formula>
    </cfRule>
  </conditionalFormatting>
  <conditionalFormatting sqref="J192">
    <cfRule type="containsText" dxfId="565" priority="46" operator="containsText" text="normally">
      <formula>NOT(ISERROR(SEARCH("normally",J192)))</formula>
    </cfRule>
    <cfRule type="containsText" dxfId="564" priority="47" operator="containsText" text="normally">
      <formula>NOT(ISERROR(SEARCH("normally",J192)))</formula>
    </cfRule>
    <cfRule type="containsText" dxfId="563" priority="48" operator="containsText" text="incomplete">
      <formula>NOT(ISERROR(SEARCH("incomplete",J192)))</formula>
    </cfRule>
    <cfRule type="cellIs" dxfId="562" priority="49" operator="equal">
      <formula>"#incomplete"</formula>
    </cfRule>
    <cfRule type="cellIs" dxfId="561" priority="50" operator="equal">
      <formula>"#incomplete"</formula>
    </cfRule>
  </conditionalFormatting>
  <conditionalFormatting sqref="J194:J196">
    <cfRule type="containsText" dxfId="560" priority="41" operator="containsText" text="normally">
      <formula>NOT(ISERROR(SEARCH("normally",J194)))</formula>
    </cfRule>
    <cfRule type="containsText" dxfId="559" priority="42" operator="containsText" text="normally">
      <formula>NOT(ISERROR(SEARCH("normally",J194)))</formula>
    </cfRule>
    <cfRule type="containsText" dxfId="558" priority="43" operator="containsText" text="incomplete">
      <formula>NOT(ISERROR(SEARCH("incomplete",J194)))</formula>
    </cfRule>
    <cfRule type="cellIs" dxfId="557" priority="44" operator="equal">
      <formula>"#incomplete"</formula>
    </cfRule>
    <cfRule type="cellIs" dxfId="556" priority="45" operator="equal">
      <formula>"#incomplete"</formula>
    </cfRule>
  </conditionalFormatting>
  <conditionalFormatting sqref="J199:J206">
    <cfRule type="containsText" dxfId="555" priority="36" operator="containsText" text="normally">
      <formula>NOT(ISERROR(SEARCH("normally",J199)))</formula>
    </cfRule>
    <cfRule type="containsText" dxfId="554" priority="37" operator="containsText" text="normally">
      <formula>NOT(ISERROR(SEARCH("normally",J199)))</formula>
    </cfRule>
    <cfRule type="containsText" dxfId="553" priority="38" operator="containsText" text="incomplete">
      <formula>NOT(ISERROR(SEARCH("incomplete",J199)))</formula>
    </cfRule>
    <cfRule type="cellIs" dxfId="552" priority="39" operator="equal">
      <formula>"#incomplete"</formula>
    </cfRule>
    <cfRule type="cellIs" dxfId="551" priority="40" operator="equal">
      <formula>"#incomplete"</formula>
    </cfRule>
  </conditionalFormatting>
  <conditionalFormatting sqref="J207:J209">
    <cfRule type="containsText" dxfId="550" priority="31" operator="containsText" text="normally">
      <formula>NOT(ISERROR(SEARCH("normally",J207)))</formula>
    </cfRule>
    <cfRule type="containsText" dxfId="549" priority="32" operator="containsText" text="normally">
      <formula>NOT(ISERROR(SEARCH("normally",J207)))</formula>
    </cfRule>
    <cfRule type="containsText" dxfId="548" priority="33" operator="containsText" text="incomplete">
      <formula>NOT(ISERROR(SEARCH("incomplete",J207)))</formula>
    </cfRule>
    <cfRule type="cellIs" dxfId="547" priority="34" operator="equal">
      <formula>"#incomplete"</formula>
    </cfRule>
    <cfRule type="cellIs" dxfId="546" priority="35" operator="equal">
      <formula>"#incomplete"</formula>
    </cfRule>
  </conditionalFormatting>
  <conditionalFormatting sqref="J210">
    <cfRule type="containsText" dxfId="545" priority="26" operator="containsText" text="normally">
      <formula>NOT(ISERROR(SEARCH("normally",J210)))</formula>
    </cfRule>
    <cfRule type="containsText" dxfId="544" priority="27" operator="containsText" text="normally">
      <formula>NOT(ISERROR(SEARCH("normally",J210)))</formula>
    </cfRule>
    <cfRule type="containsText" dxfId="543" priority="28" operator="containsText" text="incomplete">
      <formula>NOT(ISERROR(SEARCH("incomplete",J210)))</formula>
    </cfRule>
    <cfRule type="cellIs" dxfId="542" priority="29" operator="equal">
      <formula>"#incomplete"</formula>
    </cfRule>
    <cfRule type="cellIs" dxfId="541" priority="30" operator="equal">
      <formula>"#incomplete"</formula>
    </cfRule>
  </conditionalFormatting>
  <conditionalFormatting sqref="J212">
    <cfRule type="containsText" dxfId="540" priority="21" operator="containsText" text="normally">
      <formula>NOT(ISERROR(SEARCH("normally",J212)))</formula>
    </cfRule>
    <cfRule type="containsText" dxfId="539" priority="22" operator="containsText" text="normally">
      <formula>NOT(ISERROR(SEARCH("normally",J212)))</formula>
    </cfRule>
    <cfRule type="containsText" dxfId="538" priority="23" operator="containsText" text="incomplete">
      <formula>NOT(ISERROR(SEARCH("incomplete",J212)))</formula>
    </cfRule>
    <cfRule type="cellIs" dxfId="537" priority="24" operator="equal">
      <formula>"#incomplete"</formula>
    </cfRule>
    <cfRule type="cellIs" dxfId="536" priority="25" operator="equal">
      <formula>"#incomplete"</formula>
    </cfRule>
  </conditionalFormatting>
  <conditionalFormatting sqref="J211">
    <cfRule type="containsText" dxfId="535" priority="16" operator="containsText" text="normally">
      <formula>NOT(ISERROR(SEARCH("normally",J211)))</formula>
    </cfRule>
    <cfRule type="containsText" dxfId="534" priority="17" operator="containsText" text="normally">
      <formula>NOT(ISERROR(SEARCH("normally",J211)))</formula>
    </cfRule>
    <cfRule type="containsText" dxfId="533" priority="18" operator="containsText" text="incomplete">
      <formula>NOT(ISERROR(SEARCH("incomplete",J211)))</formula>
    </cfRule>
    <cfRule type="cellIs" dxfId="532" priority="19" operator="equal">
      <formula>"#incomplete"</formula>
    </cfRule>
    <cfRule type="cellIs" dxfId="531" priority="20" operator="equal">
      <formula>"#incomplete"</formula>
    </cfRule>
  </conditionalFormatting>
  <conditionalFormatting sqref="J213">
    <cfRule type="containsText" dxfId="530" priority="11" operator="containsText" text="normally">
      <formula>NOT(ISERROR(SEARCH("normally",J213)))</formula>
    </cfRule>
    <cfRule type="containsText" dxfId="529" priority="12" operator="containsText" text="normally">
      <formula>NOT(ISERROR(SEARCH("normally",J213)))</formula>
    </cfRule>
    <cfRule type="containsText" dxfId="528" priority="13" operator="containsText" text="incomplete">
      <formula>NOT(ISERROR(SEARCH("incomplete",J213)))</formula>
    </cfRule>
    <cfRule type="cellIs" dxfId="527" priority="14" operator="equal">
      <formula>"#incomplete"</formula>
    </cfRule>
    <cfRule type="cellIs" dxfId="526" priority="15" operator="equal">
      <formula>"#incomplete"</formula>
    </cfRule>
  </conditionalFormatting>
  <conditionalFormatting sqref="I213">
    <cfRule type="containsText" dxfId="525" priority="6" operator="containsText" text="normally">
      <formula>NOT(ISERROR(SEARCH("normally",I213)))</formula>
    </cfRule>
    <cfRule type="containsText" dxfId="524" priority="7" operator="containsText" text="normally">
      <formula>NOT(ISERROR(SEARCH("normally",I213)))</formula>
    </cfRule>
    <cfRule type="containsText" dxfId="523" priority="8" operator="containsText" text="incomplete">
      <formula>NOT(ISERROR(SEARCH("incomplete",I213)))</formula>
    </cfRule>
    <cfRule type="cellIs" dxfId="522" priority="9" operator="equal">
      <formula>"#incomplete"</formula>
    </cfRule>
    <cfRule type="cellIs" dxfId="521" priority="10" operator="equal">
      <formula>"#incomplete"</formula>
    </cfRule>
  </conditionalFormatting>
  <conditionalFormatting sqref="S3">
    <cfRule type="containsText" dxfId="520" priority="1" operator="containsText" text="normally">
      <formula>NOT(ISERROR(SEARCH("normally",S3)))</formula>
    </cfRule>
    <cfRule type="containsText" dxfId="519" priority="2" operator="containsText" text="normally">
      <formula>NOT(ISERROR(SEARCH("normally",S3)))</formula>
    </cfRule>
    <cfRule type="containsText" dxfId="518" priority="3" operator="containsText" text="incomplete">
      <formula>NOT(ISERROR(SEARCH("incomplete",S3)))</formula>
    </cfRule>
    <cfRule type="cellIs" dxfId="517" priority="4" operator="equal">
      <formula>"#incomplete"</formula>
    </cfRule>
    <cfRule type="cellIs" dxfId="516" priority="5" operator="equal">
      <formula>"#incomplete"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Sheet3!B3:D3</xm:f>
              <xm:sqref>K3</xm:sqref>
            </x14:sparkline>
            <x14:sparkline>
              <xm:f>Sheet3!B4:D4</xm:f>
              <xm:sqref>K4</xm:sqref>
            </x14:sparkline>
            <x14:sparkline>
              <xm:f>Sheet3!B5:D5</xm:f>
              <xm:sqref>K5</xm:sqref>
            </x14:sparkline>
            <x14:sparkline>
              <xm:f>Sheet3!B6:D6</xm:f>
              <xm:sqref>K6</xm:sqref>
            </x14:sparkline>
            <x14:sparkline>
              <xm:f>Sheet3!B7:D7</xm:f>
              <xm:sqref>K7</xm:sqref>
            </x14:sparkline>
            <x14:sparkline>
              <xm:f>Sheet3!B8:D8</xm:f>
              <xm:sqref>K8</xm:sqref>
            </x14:sparkline>
            <x14:sparkline>
              <xm:f>Sheet3!B9:D9</xm:f>
              <xm:sqref>K9</xm:sqref>
            </x14:sparkline>
            <x14:sparkline>
              <xm:f>Sheet3!B10:D10</xm:f>
              <xm:sqref>K10</xm:sqref>
            </x14:sparkline>
            <x14:sparkline>
              <xm:f>Sheet3!B11:D11</xm:f>
              <xm:sqref>K11</xm:sqref>
            </x14:sparkline>
            <x14:sparkline>
              <xm:f>Sheet3!B12:D12</xm:f>
              <xm:sqref>K12</xm:sqref>
            </x14:sparkline>
            <x14:sparkline>
              <xm:f>Sheet3!B13:D13</xm:f>
              <xm:sqref>K13</xm:sqref>
            </x14:sparkline>
            <x14:sparkline>
              <xm:f>Sheet3!B14:D14</xm:f>
              <xm:sqref>K14</xm:sqref>
            </x14:sparkline>
            <x14:sparkline>
              <xm:f>Sheet3!B15:D15</xm:f>
              <xm:sqref>K15</xm:sqref>
            </x14:sparkline>
            <x14:sparkline>
              <xm:f>Sheet3!B16:D16</xm:f>
              <xm:sqref>K16</xm:sqref>
            </x14:sparkline>
            <x14:sparkline>
              <xm:f>Sheet3!B17:D17</xm:f>
              <xm:sqref>K17</xm:sqref>
            </x14:sparkline>
            <x14:sparkline>
              <xm:f>Sheet3!B18:D18</xm:f>
              <xm:sqref>K18</xm:sqref>
            </x14:sparkline>
            <x14:sparkline>
              <xm:f>Sheet3!B19:D19</xm:f>
              <xm:sqref>K19</xm:sqref>
            </x14:sparkline>
            <x14:sparkline>
              <xm:f>Sheet3!B20:D20</xm:f>
              <xm:sqref>K20</xm:sqref>
            </x14:sparkline>
            <x14:sparkline>
              <xm:f>Sheet3!B21:D21</xm:f>
              <xm:sqref>K21</xm:sqref>
            </x14:sparkline>
            <x14:sparkline>
              <xm:f>Sheet3!B22:D22</xm:f>
              <xm:sqref>K22</xm:sqref>
            </x14:sparkline>
            <x14:sparkline>
              <xm:f>Sheet3!B23:D23</xm:f>
              <xm:sqref>K23</xm:sqref>
            </x14:sparkline>
            <x14:sparkline>
              <xm:f>Sheet3!B24:D24</xm:f>
              <xm:sqref>K24</xm:sqref>
            </x14:sparkline>
            <x14:sparkline>
              <xm:f>Sheet3!B25:D25</xm:f>
              <xm:sqref>K25</xm:sqref>
            </x14:sparkline>
            <x14:sparkline>
              <xm:f>Sheet3!B26:D26</xm:f>
              <xm:sqref>K26</xm:sqref>
            </x14:sparkline>
            <x14:sparkline>
              <xm:f>Sheet3!B27:D27</xm:f>
              <xm:sqref>K27</xm:sqref>
            </x14:sparkline>
            <x14:sparkline>
              <xm:f>Sheet3!B28:D28</xm:f>
              <xm:sqref>K28</xm:sqref>
            </x14:sparkline>
            <x14:sparkline>
              <xm:f>Sheet3!B29:D29</xm:f>
              <xm:sqref>K29</xm:sqref>
            </x14:sparkline>
            <x14:sparkline>
              <xm:f>Sheet3!B30:D30</xm:f>
              <xm:sqref>K30</xm:sqref>
            </x14:sparkline>
            <x14:sparkline>
              <xm:f>Sheet3!B31:D31</xm:f>
              <xm:sqref>K31</xm:sqref>
            </x14:sparkline>
            <x14:sparkline>
              <xm:f>Sheet3!B32:D32</xm:f>
              <xm:sqref>K32</xm:sqref>
            </x14:sparkline>
            <x14:sparkline>
              <xm:f>Sheet3!B33:D33</xm:f>
              <xm:sqref>K33</xm:sqref>
            </x14:sparkline>
            <x14:sparkline>
              <xm:f>Sheet3!B34:D34</xm:f>
              <xm:sqref>K34</xm:sqref>
            </x14:sparkline>
            <x14:sparkline>
              <xm:f>Sheet3!B35:D35</xm:f>
              <xm:sqref>K35</xm:sqref>
            </x14:sparkline>
            <x14:sparkline>
              <xm:f>Sheet3!B36:D36</xm:f>
              <xm:sqref>K36</xm:sqref>
            </x14:sparkline>
            <x14:sparkline>
              <xm:f>Sheet3!B37:D37</xm:f>
              <xm:sqref>K37</xm:sqref>
            </x14:sparkline>
            <x14:sparkline>
              <xm:f>Sheet3!B38:D38</xm:f>
              <xm:sqref>K38</xm:sqref>
            </x14:sparkline>
            <x14:sparkline>
              <xm:f>Sheet3!B39:D39</xm:f>
              <xm:sqref>K39</xm:sqref>
            </x14:sparkline>
            <x14:sparkline>
              <xm:f>Sheet3!B40:D40</xm:f>
              <xm:sqref>K40</xm:sqref>
            </x14:sparkline>
            <x14:sparkline>
              <xm:f>Sheet3!B41:D41</xm:f>
              <xm:sqref>K41</xm:sqref>
            </x14:sparkline>
            <x14:sparkline>
              <xm:f>Sheet3!B42:D42</xm:f>
              <xm:sqref>K42</xm:sqref>
            </x14:sparkline>
            <x14:sparkline>
              <xm:f>Sheet3!B43:D43</xm:f>
              <xm:sqref>K43</xm:sqref>
            </x14:sparkline>
            <x14:sparkline>
              <xm:f>Sheet3!B44:D44</xm:f>
              <xm:sqref>K44</xm:sqref>
            </x14:sparkline>
            <x14:sparkline>
              <xm:f>Sheet3!B45:D45</xm:f>
              <xm:sqref>K45</xm:sqref>
            </x14:sparkline>
            <x14:sparkline>
              <xm:f>Sheet3!B46:D46</xm:f>
              <xm:sqref>K46</xm:sqref>
            </x14:sparkline>
            <x14:sparkline>
              <xm:f>Sheet3!B47:D47</xm:f>
              <xm:sqref>K47</xm:sqref>
            </x14:sparkline>
            <x14:sparkline>
              <xm:f>Sheet3!B48:D48</xm:f>
              <xm:sqref>K48</xm:sqref>
            </x14:sparkline>
            <x14:sparkline>
              <xm:f>Sheet3!B49:D49</xm:f>
              <xm:sqref>K49</xm:sqref>
            </x14:sparkline>
            <x14:sparkline>
              <xm:f>Sheet3!B50:D50</xm:f>
              <xm:sqref>K50</xm:sqref>
            </x14:sparkline>
            <x14:sparkline>
              <xm:f>Sheet3!B51:D51</xm:f>
              <xm:sqref>K51</xm:sqref>
            </x14:sparkline>
            <x14:sparkline>
              <xm:f>Sheet3!B52:D52</xm:f>
              <xm:sqref>K52</xm:sqref>
            </x14:sparkline>
            <x14:sparkline>
              <xm:f>Sheet3!B53:D53</xm:f>
              <xm:sqref>K53</xm:sqref>
            </x14:sparkline>
            <x14:sparkline>
              <xm:f>Sheet3!B54:D54</xm:f>
              <xm:sqref>K54</xm:sqref>
            </x14:sparkline>
            <x14:sparkline>
              <xm:f>Sheet3!B55:D55</xm:f>
              <xm:sqref>K55</xm:sqref>
            </x14:sparkline>
            <x14:sparkline>
              <xm:f>Sheet3!B56:D56</xm:f>
              <xm:sqref>K56</xm:sqref>
            </x14:sparkline>
            <x14:sparkline>
              <xm:f>Sheet3!B57:D57</xm:f>
              <xm:sqref>K57</xm:sqref>
            </x14:sparkline>
            <x14:sparkline>
              <xm:f>Sheet3!B58:D58</xm:f>
              <xm:sqref>K58</xm:sqref>
            </x14:sparkline>
            <x14:sparkline>
              <xm:f>Sheet3!B59:D59</xm:f>
              <xm:sqref>K59</xm:sqref>
            </x14:sparkline>
            <x14:sparkline>
              <xm:f>Sheet3!B60:D60</xm:f>
              <xm:sqref>K60</xm:sqref>
            </x14:sparkline>
            <x14:sparkline>
              <xm:f>Sheet3!B61:D61</xm:f>
              <xm:sqref>K61</xm:sqref>
            </x14:sparkline>
            <x14:sparkline>
              <xm:f>Sheet3!B62:D62</xm:f>
              <xm:sqref>K62</xm:sqref>
            </x14:sparkline>
            <x14:sparkline>
              <xm:f>Sheet3!B63:D63</xm:f>
              <xm:sqref>K63</xm:sqref>
            </x14:sparkline>
            <x14:sparkline>
              <xm:f>Sheet3!B64:D64</xm:f>
              <xm:sqref>K64</xm:sqref>
            </x14:sparkline>
            <x14:sparkline>
              <xm:f>Sheet3!B65:D65</xm:f>
              <xm:sqref>K65</xm:sqref>
            </x14:sparkline>
            <x14:sparkline>
              <xm:f>Sheet3!B66:D66</xm:f>
              <xm:sqref>K66</xm:sqref>
            </x14:sparkline>
            <x14:sparkline>
              <xm:f>Sheet3!B67:D67</xm:f>
              <xm:sqref>K67</xm:sqref>
            </x14:sparkline>
            <x14:sparkline>
              <xm:f>Sheet3!B68:D68</xm:f>
              <xm:sqref>K68</xm:sqref>
            </x14:sparkline>
            <x14:sparkline>
              <xm:f>Sheet3!B69:D69</xm:f>
              <xm:sqref>K69</xm:sqref>
            </x14:sparkline>
            <x14:sparkline>
              <xm:f>Sheet3!B70:D70</xm:f>
              <xm:sqref>K70</xm:sqref>
            </x14:sparkline>
            <x14:sparkline>
              <xm:f>Sheet3!B71:D71</xm:f>
              <xm:sqref>K71</xm:sqref>
            </x14:sparkline>
            <x14:sparkline>
              <xm:f>Sheet3!B72:D72</xm:f>
              <xm:sqref>K72</xm:sqref>
            </x14:sparkline>
            <x14:sparkline>
              <xm:f>Sheet3!B73:D73</xm:f>
              <xm:sqref>K73</xm:sqref>
            </x14:sparkline>
            <x14:sparkline>
              <xm:f>Sheet3!B74:D74</xm:f>
              <xm:sqref>K74</xm:sqref>
            </x14:sparkline>
            <x14:sparkline>
              <xm:f>Sheet3!B75:D75</xm:f>
              <xm:sqref>K75</xm:sqref>
            </x14:sparkline>
            <x14:sparkline>
              <xm:f>Sheet3!B76:D76</xm:f>
              <xm:sqref>K76</xm:sqref>
            </x14:sparkline>
            <x14:sparkline>
              <xm:f>Sheet3!B77:D77</xm:f>
              <xm:sqref>K77</xm:sqref>
            </x14:sparkline>
            <x14:sparkline>
              <xm:f>Sheet3!B78:D78</xm:f>
              <xm:sqref>K78</xm:sqref>
            </x14:sparkline>
            <x14:sparkline>
              <xm:f>Sheet3!B79:D79</xm:f>
              <xm:sqref>K79</xm:sqref>
            </x14:sparkline>
            <x14:sparkline>
              <xm:f>Sheet3!B80:D80</xm:f>
              <xm:sqref>K80</xm:sqref>
            </x14:sparkline>
            <x14:sparkline>
              <xm:f>Sheet3!B81:D81</xm:f>
              <xm:sqref>K81</xm:sqref>
            </x14:sparkline>
            <x14:sparkline>
              <xm:f>Sheet3!B82:D82</xm:f>
              <xm:sqref>K82</xm:sqref>
            </x14:sparkline>
            <x14:sparkline>
              <xm:f>Sheet3!B83:D83</xm:f>
              <xm:sqref>K83</xm:sqref>
            </x14:sparkline>
            <x14:sparkline>
              <xm:f>Sheet3!B84:D84</xm:f>
              <xm:sqref>K84</xm:sqref>
            </x14:sparkline>
            <x14:sparkline>
              <xm:f>Sheet3!B85:D85</xm:f>
              <xm:sqref>K85</xm:sqref>
            </x14:sparkline>
            <x14:sparkline>
              <xm:f>Sheet3!B86:D86</xm:f>
              <xm:sqref>K86</xm:sqref>
            </x14:sparkline>
            <x14:sparkline>
              <xm:f>Sheet3!B87:D87</xm:f>
              <xm:sqref>K87</xm:sqref>
            </x14:sparkline>
            <x14:sparkline>
              <xm:f>Sheet3!B88:D88</xm:f>
              <xm:sqref>K88</xm:sqref>
            </x14:sparkline>
            <x14:sparkline>
              <xm:f>Sheet3!B89:D89</xm:f>
              <xm:sqref>K89</xm:sqref>
            </x14:sparkline>
            <x14:sparkline>
              <xm:f>Sheet3!B90:D90</xm:f>
              <xm:sqref>K90</xm:sqref>
            </x14:sparkline>
            <x14:sparkline>
              <xm:f>Sheet3!B91:D91</xm:f>
              <xm:sqref>K91</xm:sqref>
            </x14:sparkline>
            <x14:sparkline>
              <xm:f>Sheet3!B92:D92</xm:f>
              <xm:sqref>K92</xm:sqref>
            </x14:sparkline>
            <x14:sparkline>
              <xm:f>Sheet3!B93:D93</xm:f>
              <xm:sqref>K93</xm:sqref>
            </x14:sparkline>
            <x14:sparkline>
              <xm:f>Sheet3!B94:D94</xm:f>
              <xm:sqref>K94</xm:sqref>
            </x14:sparkline>
            <x14:sparkline>
              <xm:f>Sheet3!B95:D95</xm:f>
              <xm:sqref>K95</xm:sqref>
            </x14:sparkline>
            <x14:sparkline>
              <xm:f>Sheet3!B96:D96</xm:f>
              <xm:sqref>K96</xm:sqref>
            </x14:sparkline>
            <x14:sparkline>
              <xm:f>Sheet3!B97:D97</xm:f>
              <xm:sqref>K97</xm:sqref>
            </x14:sparkline>
            <x14:sparkline>
              <xm:f>Sheet3!B98:D98</xm:f>
              <xm:sqref>K98</xm:sqref>
            </x14:sparkline>
            <x14:sparkline>
              <xm:f>Sheet3!B99:D99</xm:f>
              <xm:sqref>K99</xm:sqref>
            </x14:sparkline>
            <x14:sparkline>
              <xm:f>Sheet3!B100:D100</xm:f>
              <xm:sqref>K100</xm:sqref>
            </x14:sparkline>
            <x14:sparkline>
              <xm:f>Sheet3!B101:D101</xm:f>
              <xm:sqref>K101</xm:sqref>
            </x14:sparkline>
            <x14:sparkline>
              <xm:f>Sheet3!B102:D102</xm:f>
              <xm:sqref>K102</xm:sqref>
            </x14:sparkline>
            <x14:sparkline>
              <xm:f>Sheet3!B103:D103</xm:f>
              <xm:sqref>K103</xm:sqref>
            </x14:sparkline>
            <x14:sparkline>
              <xm:f>Sheet3!B104:D104</xm:f>
              <xm:sqref>K104</xm:sqref>
            </x14:sparkline>
            <x14:sparkline>
              <xm:f>Sheet3!B105:D105</xm:f>
              <xm:sqref>K105</xm:sqref>
            </x14:sparkline>
            <x14:sparkline>
              <xm:f>Sheet3!B106:D106</xm:f>
              <xm:sqref>K106</xm:sqref>
            </x14:sparkline>
            <x14:sparkline>
              <xm:f>Sheet3!B107:D107</xm:f>
              <xm:sqref>K107</xm:sqref>
            </x14:sparkline>
            <x14:sparkline>
              <xm:f>Sheet3!B108:D108</xm:f>
              <xm:sqref>K108</xm:sqref>
            </x14:sparkline>
            <x14:sparkline>
              <xm:f>Sheet3!B109:D109</xm:f>
              <xm:sqref>K109</xm:sqref>
            </x14:sparkline>
            <x14:sparkline>
              <xm:f>Sheet3!B110:D110</xm:f>
              <xm:sqref>K110</xm:sqref>
            </x14:sparkline>
            <x14:sparkline>
              <xm:f>Sheet3!B111:D111</xm:f>
              <xm:sqref>K111</xm:sqref>
            </x14:sparkline>
            <x14:sparkline>
              <xm:f>Sheet3!B112:D112</xm:f>
              <xm:sqref>K112</xm:sqref>
            </x14:sparkline>
            <x14:sparkline>
              <xm:f>Sheet3!B113:D113</xm:f>
              <xm:sqref>K113</xm:sqref>
            </x14:sparkline>
            <x14:sparkline>
              <xm:f>Sheet3!B114:D114</xm:f>
              <xm:sqref>K114</xm:sqref>
            </x14:sparkline>
            <x14:sparkline>
              <xm:f>Sheet3!B115:D115</xm:f>
              <xm:sqref>K115</xm:sqref>
            </x14:sparkline>
            <x14:sparkline>
              <xm:f>Sheet3!B116:D116</xm:f>
              <xm:sqref>K116</xm:sqref>
            </x14:sparkline>
            <x14:sparkline>
              <xm:f>Sheet3!B117:D117</xm:f>
              <xm:sqref>K117</xm:sqref>
            </x14:sparkline>
            <x14:sparkline>
              <xm:f>Sheet3!B118:D118</xm:f>
              <xm:sqref>K118</xm:sqref>
            </x14:sparkline>
            <x14:sparkline>
              <xm:f>Sheet3!B119:D119</xm:f>
              <xm:sqref>K119</xm:sqref>
            </x14:sparkline>
            <x14:sparkline>
              <xm:f>Sheet3!B120:D120</xm:f>
              <xm:sqref>K120</xm:sqref>
            </x14:sparkline>
            <x14:sparkline>
              <xm:f>Sheet3!B121:D121</xm:f>
              <xm:sqref>K121</xm:sqref>
            </x14:sparkline>
            <x14:sparkline>
              <xm:f>Sheet3!B122:D122</xm:f>
              <xm:sqref>K122</xm:sqref>
            </x14:sparkline>
            <x14:sparkline>
              <xm:f>Sheet3!B123:D123</xm:f>
              <xm:sqref>K123</xm:sqref>
            </x14:sparkline>
            <x14:sparkline>
              <xm:f>Sheet3!B124:D124</xm:f>
              <xm:sqref>K124</xm:sqref>
            </x14:sparkline>
            <x14:sparkline>
              <xm:f>Sheet3!B125:D125</xm:f>
              <xm:sqref>K125</xm:sqref>
            </x14:sparkline>
            <x14:sparkline>
              <xm:f>Sheet3!B126:D126</xm:f>
              <xm:sqref>K126</xm:sqref>
            </x14:sparkline>
            <x14:sparkline>
              <xm:f>Sheet3!B127:D127</xm:f>
              <xm:sqref>K127</xm:sqref>
            </x14:sparkline>
            <x14:sparkline>
              <xm:f>Sheet3!B128:D128</xm:f>
              <xm:sqref>K128</xm:sqref>
            </x14:sparkline>
            <x14:sparkline>
              <xm:f>Sheet3!B129:D129</xm:f>
              <xm:sqref>K129</xm:sqref>
            </x14:sparkline>
            <x14:sparkline>
              <xm:f>Sheet3!B130:D130</xm:f>
              <xm:sqref>K130</xm:sqref>
            </x14:sparkline>
            <x14:sparkline>
              <xm:f>Sheet3!B131:D131</xm:f>
              <xm:sqref>K131</xm:sqref>
            </x14:sparkline>
            <x14:sparkline>
              <xm:f>Sheet3!B132:D132</xm:f>
              <xm:sqref>K132</xm:sqref>
            </x14:sparkline>
            <x14:sparkline>
              <xm:f>Sheet3!B133:D133</xm:f>
              <xm:sqref>K133</xm:sqref>
            </x14:sparkline>
            <x14:sparkline>
              <xm:f>Sheet3!B134:D134</xm:f>
              <xm:sqref>K134</xm:sqref>
            </x14:sparkline>
            <x14:sparkline>
              <xm:f>Sheet3!B135:D135</xm:f>
              <xm:sqref>K135</xm:sqref>
            </x14:sparkline>
            <x14:sparkline>
              <xm:f>Sheet3!B136:D136</xm:f>
              <xm:sqref>K136</xm:sqref>
            </x14:sparkline>
            <x14:sparkline>
              <xm:f>Sheet3!B137:D137</xm:f>
              <xm:sqref>K137</xm:sqref>
            </x14:sparkline>
            <x14:sparkline>
              <xm:f>Sheet3!B138:D138</xm:f>
              <xm:sqref>K138</xm:sqref>
            </x14:sparkline>
            <x14:sparkline>
              <xm:f>Sheet3!B139:D139</xm:f>
              <xm:sqref>K139</xm:sqref>
            </x14:sparkline>
            <x14:sparkline>
              <xm:f>Sheet3!B140:D140</xm:f>
              <xm:sqref>K140</xm:sqref>
            </x14:sparkline>
            <x14:sparkline>
              <xm:f>Sheet3!B141:D141</xm:f>
              <xm:sqref>K141</xm:sqref>
            </x14:sparkline>
            <x14:sparkline>
              <xm:f>Sheet3!B142:D142</xm:f>
              <xm:sqref>K142</xm:sqref>
            </x14:sparkline>
            <x14:sparkline>
              <xm:f>Sheet3!B143:D143</xm:f>
              <xm:sqref>K143</xm:sqref>
            </x14:sparkline>
            <x14:sparkline>
              <xm:f>Sheet3!B144:D144</xm:f>
              <xm:sqref>K144</xm:sqref>
            </x14:sparkline>
            <x14:sparkline>
              <xm:f>Sheet3!B145:D145</xm:f>
              <xm:sqref>K145</xm:sqref>
            </x14:sparkline>
            <x14:sparkline>
              <xm:f>Sheet3!B146:D146</xm:f>
              <xm:sqref>K146</xm:sqref>
            </x14:sparkline>
            <x14:sparkline>
              <xm:f>Sheet3!B147:D147</xm:f>
              <xm:sqref>K147</xm:sqref>
            </x14:sparkline>
            <x14:sparkline>
              <xm:f>Sheet3!B148:D148</xm:f>
              <xm:sqref>K148</xm:sqref>
            </x14:sparkline>
            <x14:sparkline>
              <xm:f>Sheet3!B149:D149</xm:f>
              <xm:sqref>K149</xm:sqref>
            </x14:sparkline>
            <x14:sparkline>
              <xm:f>Sheet3!B150:D150</xm:f>
              <xm:sqref>K150</xm:sqref>
            </x14:sparkline>
            <x14:sparkline>
              <xm:f>Sheet3!B151:D151</xm:f>
              <xm:sqref>K151</xm:sqref>
            </x14:sparkline>
            <x14:sparkline>
              <xm:f>Sheet3!B152:D152</xm:f>
              <xm:sqref>K152</xm:sqref>
            </x14:sparkline>
            <x14:sparkline>
              <xm:f>Sheet3!B153:D153</xm:f>
              <xm:sqref>K153</xm:sqref>
            </x14:sparkline>
            <x14:sparkline>
              <xm:f>Sheet3!B154:D154</xm:f>
              <xm:sqref>K154</xm:sqref>
            </x14:sparkline>
            <x14:sparkline>
              <xm:f>Sheet3!B155:D155</xm:f>
              <xm:sqref>K155</xm:sqref>
            </x14:sparkline>
            <x14:sparkline>
              <xm:f>Sheet3!B156:D156</xm:f>
              <xm:sqref>K156</xm:sqref>
            </x14:sparkline>
            <x14:sparkline>
              <xm:f>Sheet3!B157:D157</xm:f>
              <xm:sqref>K157</xm:sqref>
            </x14:sparkline>
            <x14:sparkline>
              <xm:f>Sheet3!B158:D158</xm:f>
              <xm:sqref>K158</xm:sqref>
            </x14:sparkline>
            <x14:sparkline>
              <xm:f>Sheet3!B159:D159</xm:f>
              <xm:sqref>K159</xm:sqref>
            </x14:sparkline>
            <x14:sparkline>
              <xm:f>Sheet3!B160:D160</xm:f>
              <xm:sqref>K160</xm:sqref>
            </x14:sparkline>
            <x14:sparkline>
              <xm:f>Sheet3!B161:D161</xm:f>
              <xm:sqref>K161</xm:sqref>
            </x14:sparkline>
            <x14:sparkline>
              <xm:f>Sheet3!B162:D162</xm:f>
              <xm:sqref>K162</xm:sqref>
            </x14:sparkline>
            <x14:sparkline>
              <xm:f>Sheet3!B163:D163</xm:f>
              <xm:sqref>K163</xm:sqref>
            </x14:sparkline>
            <x14:sparkline>
              <xm:f>Sheet3!B164:D164</xm:f>
              <xm:sqref>K164</xm:sqref>
            </x14:sparkline>
            <x14:sparkline>
              <xm:f>Sheet3!B165:D165</xm:f>
              <xm:sqref>K165</xm:sqref>
            </x14:sparkline>
            <x14:sparkline>
              <xm:f>Sheet3!B166:D166</xm:f>
              <xm:sqref>K166</xm:sqref>
            </x14:sparkline>
            <x14:sparkline>
              <xm:f>Sheet3!B167:D167</xm:f>
              <xm:sqref>K167</xm:sqref>
            </x14:sparkline>
            <x14:sparkline>
              <xm:f>Sheet3!B168:D168</xm:f>
              <xm:sqref>K168</xm:sqref>
            </x14:sparkline>
            <x14:sparkline>
              <xm:f>Sheet3!B169:D169</xm:f>
              <xm:sqref>K169</xm:sqref>
            </x14:sparkline>
            <x14:sparkline>
              <xm:f>Sheet3!B170:D170</xm:f>
              <xm:sqref>K170</xm:sqref>
            </x14:sparkline>
            <x14:sparkline>
              <xm:f>Sheet3!B171:D171</xm:f>
              <xm:sqref>K171</xm:sqref>
            </x14:sparkline>
            <x14:sparkline>
              <xm:f>Sheet3!B172:D172</xm:f>
              <xm:sqref>K172</xm:sqref>
            </x14:sparkline>
            <x14:sparkline>
              <xm:f>Sheet3!B173:D173</xm:f>
              <xm:sqref>K173</xm:sqref>
            </x14:sparkline>
            <x14:sparkline>
              <xm:f>Sheet3!B174:D174</xm:f>
              <xm:sqref>K174</xm:sqref>
            </x14:sparkline>
            <x14:sparkline>
              <xm:f>Sheet3!B175:D175</xm:f>
              <xm:sqref>K175</xm:sqref>
            </x14:sparkline>
            <x14:sparkline>
              <xm:f>Sheet3!B176:D176</xm:f>
              <xm:sqref>K176</xm:sqref>
            </x14:sparkline>
            <x14:sparkline>
              <xm:f>Sheet3!B177:D177</xm:f>
              <xm:sqref>K177</xm:sqref>
            </x14:sparkline>
            <x14:sparkline>
              <xm:f>Sheet3!B178:D178</xm:f>
              <xm:sqref>K178</xm:sqref>
            </x14:sparkline>
            <x14:sparkline>
              <xm:f>Sheet3!B179:D179</xm:f>
              <xm:sqref>K179</xm:sqref>
            </x14:sparkline>
            <x14:sparkline>
              <xm:f>Sheet3!B180:D180</xm:f>
              <xm:sqref>K180</xm:sqref>
            </x14:sparkline>
            <x14:sparkline>
              <xm:f>Sheet3!B181:D181</xm:f>
              <xm:sqref>K181</xm:sqref>
            </x14:sparkline>
            <x14:sparkline>
              <xm:f>Sheet3!B182:D182</xm:f>
              <xm:sqref>K182</xm:sqref>
            </x14:sparkline>
            <x14:sparkline>
              <xm:f>Sheet3!B183:D183</xm:f>
              <xm:sqref>K183</xm:sqref>
            </x14:sparkline>
            <x14:sparkline>
              <xm:f>Sheet3!B184:D184</xm:f>
              <xm:sqref>K184</xm:sqref>
            </x14:sparkline>
            <x14:sparkline>
              <xm:f>Sheet3!B185:D185</xm:f>
              <xm:sqref>K185</xm:sqref>
            </x14:sparkline>
            <x14:sparkline>
              <xm:f>Sheet3!B186:D186</xm:f>
              <xm:sqref>K186</xm:sqref>
            </x14:sparkline>
            <x14:sparkline>
              <xm:f>Sheet3!B187:D187</xm:f>
              <xm:sqref>K187</xm:sqref>
            </x14:sparkline>
            <x14:sparkline>
              <xm:f>Sheet3!B188:D188</xm:f>
              <xm:sqref>K188</xm:sqref>
            </x14:sparkline>
            <x14:sparkline>
              <xm:f>Sheet3!B189:D189</xm:f>
              <xm:sqref>K189</xm:sqref>
            </x14:sparkline>
            <x14:sparkline>
              <xm:f>Sheet3!B190:D190</xm:f>
              <xm:sqref>K190</xm:sqref>
            </x14:sparkline>
            <x14:sparkline>
              <xm:f>Sheet3!B191:D191</xm:f>
              <xm:sqref>K191</xm:sqref>
            </x14:sparkline>
            <x14:sparkline>
              <xm:f>Sheet3!B192:D192</xm:f>
              <xm:sqref>K192</xm:sqref>
            </x14:sparkline>
            <x14:sparkline>
              <xm:f>Sheet3!B193:D193</xm:f>
              <xm:sqref>K193</xm:sqref>
            </x14:sparkline>
            <x14:sparkline>
              <xm:f>Sheet3!B194:D194</xm:f>
              <xm:sqref>K194</xm:sqref>
            </x14:sparkline>
            <x14:sparkline>
              <xm:f>Sheet3!B195:D195</xm:f>
              <xm:sqref>K195</xm:sqref>
            </x14:sparkline>
            <x14:sparkline>
              <xm:f>Sheet3!B196:D196</xm:f>
              <xm:sqref>K196</xm:sqref>
            </x14:sparkline>
            <x14:sparkline>
              <xm:f>Sheet3!B197:D197</xm:f>
              <xm:sqref>K197</xm:sqref>
            </x14:sparkline>
            <x14:sparkline>
              <xm:f>Sheet3!B198:D198</xm:f>
              <xm:sqref>K198</xm:sqref>
            </x14:sparkline>
            <x14:sparkline>
              <xm:f>Sheet3!B199:D199</xm:f>
              <xm:sqref>K199</xm:sqref>
            </x14:sparkline>
            <x14:sparkline>
              <xm:f>Sheet3!B200:D200</xm:f>
              <xm:sqref>K200</xm:sqref>
            </x14:sparkline>
            <x14:sparkline>
              <xm:f>Sheet3!B201:D201</xm:f>
              <xm:sqref>K201</xm:sqref>
            </x14:sparkline>
            <x14:sparkline>
              <xm:f>Sheet3!B202:D202</xm:f>
              <xm:sqref>K202</xm:sqref>
            </x14:sparkline>
            <x14:sparkline>
              <xm:f>Sheet3!B203:D203</xm:f>
              <xm:sqref>K203</xm:sqref>
            </x14:sparkline>
            <x14:sparkline>
              <xm:f>Sheet3!B204:D204</xm:f>
              <xm:sqref>K204</xm:sqref>
            </x14:sparkline>
            <x14:sparkline>
              <xm:f>Sheet3!B205:D205</xm:f>
              <xm:sqref>K205</xm:sqref>
            </x14:sparkline>
            <x14:sparkline>
              <xm:f>Sheet3!B206:D206</xm:f>
              <xm:sqref>K206</xm:sqref>
            </x14:sparkline>
            <x14:sparkline>
              <xm:f>Sheet3!B207:D207</xm:f>
              <xm:sqref>K207</xm:sqref>
            </x14:sparkline>
            <x14:sparkline>
              <xm:f>Sheet3!B208:D208</xm:f>
              <xm:sqref>K208</xm:sqref>
            </x14:sparkline>
            <x14:sparkline>
              <xm:f>Sheet3!B209:D209</xm:f>
              <xm:sqref>K209</xm:sqref>
            </x14:sparkline>
            <x14:sparkline>
              <xm:f>Sheet3!B210:D210</xm:f>
              <xm:sqref>K210</xm:sqref>
            </x14:sparkline>
            <x14:sparkline>
              <xm:f>Sheet3!B211:D211</xm:f>
              <xm:sqref>K211</xm:sqref>
            </x14:sparkline>
            <x14:sparkline>
              <xm:f>Sheet3!B212:D212</xm:f>
              <xm:sqref>K212</xm:sqref>
            </x14:sparkline>
            <x14:sparkline>
              <xm:f>Sheet3!B213:D213</xm:f>
              <xm:sqref>K213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170"/>
  <sheetViews>
    <sheetView workbookViewId="0">
      <selection sqref="A1:M169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4" max="4" width="10.6640625" bestFit="1" customWidth="1"/>
    <col min="5" max="6" width="9.1640625" bestFit="1" customWidth="1"/>
    <col min="7" max="7" width="10.6640625" bestFit="1" customWidth="1"/>
    <col min="8" max="10" width="11.83203125" bestFit="1" customWidth="1"/>
    <col min="12" max="12" width="21.6640625" bestFit="1" customWidth="1"/>
    <col min="13" max="13" width="20.1640625" bestFit="1" customWidth="1"/>
    <col min="15" max="15" width="12" bestFit="1" customWidth="1"/>
    <col min="16" max="18" width="4.1640625" bestFit="1" customWidth="1"/>
    <col min="20" max="22" width="3.1640625" bestFit="1" customWidth="1"/>
    <col min="24" max="26" width="12.1640625" bestFit="1" customWidth="1"/>
    <col min="29" max="31" width="12.1640625" bestFit="1" customWidth="1"/>
    <col min="32" max="32" width="2.1640625" bestFit="1" customWidth="1"/>
  </cols>
  <sheetData>
    <row r="1" spans="1:32" ht="23">
      <c r="B1" s="27" t="s">
        <v>6</v>
      </c>
      <c r="C1" s="27"/>
      <c r="D1" s="27"/>
      <c r="E1" s="27" t="s">
        <v>4</v>
      </c>
      <c r="F1" s="27"/>
      <c r="G1" s="27"/>
      <c r="H1" s="27" t="s">
        <v>7</v>
      </c>
      <c r="I1" s="26"/>
      <c r="J1" s="26"/>
    </row>
    <row r="2" spans="1:32">
      <c r="B2" s="9" t="s">
        <v>462</v>
      </c>
      <c r="C2" s="9" t="s">
        <v>465</v>
      </c>
      <c r="D2" s="9" t="s">
        <v>470</v>
      </c>
      <c r="E2" s="9" t="s">
        <v>462</v>
      </c>
      <c r="F2" s="9" t="s">
        <v>465</v>
      </c>
      <c r="G2" s="9" t="s">
        <v>470</v>
      </c>
      <c r="H2" s="9" t="s">
        <v>462</v>
      </c>
      <c r="I2" s="9" t="s">
        <v>470</v>
      </c>
      <c r="J2" s="9" t="s">
        <v>464</v>
      </c>
      <c r="K2" s="9"/>
      <c r="L2" s="9" t="s">
        <v>471</v>
      </c>
      <c r="M2" s="9" t="s">
        <v>472</v>
      </c>
      <c r="X2" t="s">
        <v>467</v>
      </c>
      <c r="Y2" t="s">
        <v>468</v>
      </c>
      <c r="Z2" t="s">
        <v>469</v>
      </c>
      <c r="AC2" t="s">
        <v>467</v>
      </c>
      <c r="AD2" t="s">
        <v>468</v>
      </c>
      <c r="AE2" t="s">
        <v>469</v>
      </c>
    </row>
    <row r="3" spans="1:32">
      <c r="A3" t="s">
        <v>11</v>
      </c>
      <c r="B3">
        <v>0.309</v>
      </c>
      <c r="C3" s="10">
        <v>0.5</v>
      </c>
      <c r="D3" s="10">
        <v>0.01</v>
      </c>
      <c r="E3">
        <v>7372</v>
      </c>
      <c r="F3" s="10">
        <v>7372</v>
      </c>
      <c r="G3" s="10">
        <v>7372</v>
      </c>
      <c r="H3" t="s">
        <v>0</v>
      </c>
      <c r="I3" t="s">
        <v>0</v>
      </c>
      <c r="J3" t="s">
        <v>0</v>
      </c>
      <c r="L3" t="b">
        <f>B3&lt;C3</f>
        <v>1</v>
      </c>
      <c r="M3" t="b">
        <f>B3&gt;D3</f>
        <v>1</v>
      </c>
      <c r="O3">
        <f>IF(EXACT(H3," #normally"),E3-F3,-1)</f>
        <v>0</v>
      </c>
      <c r="P3">
        <f>IF(EXACT(H3," #normally"),1,0)</f>
        <v>1</v>
      </c>
      <c r="Q3">
        <f t="shared" ref="Q3:R3" si="0">IF(EXACT(I3," #normally"),1,0)</f>
        <v>1</v>
      </c>
      <c r="R3">
        <f t="shared" si="0"/>
        <v>1</v>
      </c>
      <c r="T3">
        <f>IF(EXACT(H3," #incomplete"),1,0)</f>
        <v>0</v>
      </c>
      <c r="U3">
        <f t="shared" ref="U3:V3" si="1">IF(EXACT(I3," #incomplete"),1,0)</f>
        <v>0</v>
      </c>
      <c r="V3">
        <f t="shared" si="1"/>
        <v>0</v>
      </c>
      <c r="X3" s="11">
        <f>(B3/C3)</f>
        <v>0.61799999999999999</v>
      </c>
      <c r="Y3" s="11">
        <f>(B3/D3)</f>
        <v>30.9</v>
      </c>
      <c r="Z3" s="11">
        <f>(C3/D3)</f>
        <v>50</v>
      </c>
      <c r="AC3">
        <v>0.61799999999999999</v>
      </c>
      <c r="AD3">
        <v>30.9</v>
      </c>
      <c r="AE3">
        <v>50</v>
      </c>
      <c r="AF3">
        <f>IF(OR(OR(EXACT(H3," #incomplete"), EXACT(I3," #incomplete") ), EXACT(J3," #incomplete")),1,0)</f>
        <v>0</v>
      </c>
    </row>
    <row r="4" spans="1:32">
      <c r="A4" t="s">
        <v>13</v>
      </c>
      <c r="B4">
        <v>4.6420000000000003</v>
      </c>
      <c r="C4" s="10">
        <v>7.4</v>
      </c>
      <c r="D4" s="10">
        <v>0.98</v>
      </c>
      <c r="E4">
        <v>836838</v>
      </c>
      <c r="F4" s="10">
        <v>836838</v>
      </c>
      <c r="G4" s="10">
        <v>836838</v>
      </c>
      <c r="H4" t="s">
        <v>0</v>
      </c>
      <c r="I4" t="s">
        <v>0</v>
      </c>
      <c r="J4" t="s">
        <v>0</v>
      </c>
      <c r="L4" t="b">
        <f t="shared" ref="L4:L53" si="2">B4&lt;C4</f>
        <v>1</v>
      </c>
      <c r="M4" t="b">
        <f t="shared" ref="M4:M46" si="3">B4&gt;D4</f>
        <v>1</v>
      </c>
      <c r="O4">
        <f t="shared" ref="O4:O53" si="4">IF(EXACT(H4," #normally"),E4-F4,-1)</f>
        <v>0</v>
      </c>
      <c r="P4">
        <f t="shared" ref="P4:P67" si="5">IF(EXACT(H4," #normally"),1,0)</f>
        <v>1</v>
      </c>
      <c r="Q4">
        <f t="shared" ref="Q4:Q67" si="6">IF(EXACT(I4," #normally"),1,0)</f>
        <v>1</v>
      </c>
      <c r="R4">
        <f t="shared" ref="R4:R67" si="7">IF(EXACT(J4," #normally"),1,0)</f>
        <v>1</v>
      </c>
      <c r="T4">
        <f t="shared" ref="T4:T67" si="8">IF(EXACT(H4," #incomplete"),1,0)</f>
        <v>0</v>
      </c>
      <c r="U4">
        <f t="shared" ref="U4:U67" si="9">IF(EXACT(I4," #incomplete"),1,0)</f>
        <v>0</v>
      </c>
      <c r="V4">
        <f t="shared" ref="V4:V67" si="10">IF(EXACT(J4," #incomplete"),1,0)</f>
        <v>0</v>
      </c>
      <c r="X4" s="11">
        <f t="shared" ref="X4:X67" si="11">(B4/C4)</f>
        <v>0.62729729729729733</v>
      </c>
      <c r="Y4" s="11">
        <f t="shared" ref="Y4:Y67" si="12">(B4/D4)</f>
        <v>4.7367346938775512</v>
      </c>
      <c r="Z4" s="11">
        <f t="shared" ref="Z4:Z67" si="13">(C4/D4)</f>
        <v>7.5510204081632661</v>
      </c>
      <c r="AC4">
        <v>0.62729729729729733</v>
      </c>
      <c r="AD4">
        <v>4.7367346938775512</v>
      </c>
      <c r="AE4">
        <v>7.5510204081632661</v>
      </c>
      <c r="AF4">
        <f t="shared" ref="AF4:AF8" si="14">IF(OR(OR(EXACT(H4," #incomplete"), EXACT(I4," #incomplete") ), EXACT(J4," #incomplete")),1,0)</f>
        <v>0</v>
      </c>
    </row>
    <row r="5" spans="1:32">
      <c r="A5" t="s">
        <v>14</v>
      </c>
      <c r="B5">
        <v>10.406000000000001</v>
      </c>
      <c r="C5" s="10">
        <v>19.100000000000001</v>
      </c>
      <c r="D5" s="10">
        <v>2.21</v>
      </c>
      <c r="E5">
        <v>1894376</v>
      </c>
      <c r="F5" s="10">
        <v>1894376</v>
      </c>
      <c r="G5" s="10">
        <v>1894380</v>
      </c>
      <c r="H5" t="s">
        <v>0</v>
      </c>
      <c r="I5" t="s">
        <v>0</v>
      </c>
      <c r="J5" t="s">
        <v>0</v>
      </c>
      <c r="L5" t="b">
        <f t="shared" si="2"/>
        <v>1</v>
      </c>
      <c r="M5" t="b">
        <f t="shared" si="3"/>
        <v>1</v>
      </c>
      <c r="O5">
        <f t="shared" si="4"/>
        <v>0</v>
      </c>
      <c r="P5">
        <f t="shared" si="5"/>
        <v>1</v>
      </c>
      <c r="Q5">
        <f t="shared" si="6"/>
        <v>1</v>
      </c>
      <c r="R5">
        <f t="shared" si="7"/>
        <v>1</v>
      </c>
      <c r="T5">
        <f t="shared" si="8"/>
        <v>0</v>
      </c>
      <c r="U5">
        <f t="shared" si="9"/>
        <v>0</v>
      </c>
      <c r="V5">
        <f t="shared" si="10"/>
        <v>0</v>
      </c>
      <c r="X5" s="11">
        <f t="shared" si="11"/>
        <v>0.54481675392670159</v>
      </c>
      <c r="Y5" s="11">
        <f t="shared" si="12"/>
        <v>4.7085972850678735</v>
      </c>
      <c r="Z5" s="11">
        <f t="shared" si="13"/>
        <v>8.642533936651585</v>
      </c>
      <c r="AC5">
        <v>0.54481675392670159</v>
      </c>
      <c r="AD5">
        <v>4.7085972850678735</v>
      </c>
      <c r="AE5">
        <v>8.642533936651585</v>
      </c>
      <c r="AF5">
        <f t="shared" si="14"/>
        <v>0</v>
      </c>
    </row>
    <row r="6" spans="1:32">
      <c r="A6" t="s">
        <v>15</v>
      </c>
      <c r="B6">
        <v>18.843</v>
      </c>
      <c r="C6" s="10">
        <v>28.3</v>
      </c>
      <c r="D6" s="10">
        <v>3.95</v>
      </c>
      <c r="E6">
        <v>3370680</v>
      </c>
      <c r="F6" s="10">
        <v>3370680</v>
      </c>
      <c r="G6" s="10">
        <v>3370680</v>
      </c>
      <c r="H6" t="s">
        <v>0</v>
      </c>
      <c r="I6" t="s">
        <v>0</v>
      </c>
      <c r="J6" t="s">
        <v>0</v>
      </c>
      <c r="L6" t="b">
        <f t="shared" si="2"/>
        <v>1</v>
      </c>
      <c r="M6" t="b">
        <f t="shared" si="3"/>
        <v>1</v>
      </c>
      <c r="O6">
        <f t="shared" si="4"/>
        <v>0</v>
      </c>
      <c r="P6">
        <f t="shared" si="5"/>
        <v>1</v>
      </c>
      <c r="Q6">
        <f t="shared" si="6"/>
        <v>1</v>
      </c>
      <c r="R6">
        <f t="shared" si="7"/>
        <v>1</v>
      </c>
      <c r="T6">
        <f t="shared" si="8"/>
        <v>0</v>
      </c>
      <c r="U6">
        <f t="shared" si="9"/>
        <v>0</v>
      </c>
      <c r="V6">
        <f t="shared" si="10"/>
        <v>0</v>
      </c>
      <c r="X6" s="11">
        <f t="shared" si="11"/>
        <v>0.66583038869257949</v>
      </c>
      <c r="Y6" s="11">
        <f t="shared" si="12"/>
        <v>4.7703797468354425</v>
      </c>
      <c r="Z6" s="11">
        <f t="shared" si="13"/>
        <v>7.1645569620253164</v>
      </c>
      <c r="AC6">
        <v>0.66583038869257949</v>
      </c>
      <c r="AD6">
        <v>4.7703797468354425</v>
      </c>
      <c r="AE6">
        <v>7.1645569620253164</v>
      </c>
      <c r="AF6">
        <f t="shared" si="14"/>
        <v>0</v>
      </c>
    </row>
    <row r="7" spans="1:32">
      <c r="A7" t="s">
        <v>16</v>
      </c>
      <c r="B7">
        <v>29.064</v>
      </c>
      <c r="C7" s="10">
        <v>52.3</v>
      </c>
      <c r="D7" s="10">
        <v>6.22</v>
      </c>
      <c r="E7">
        <v>5271456</v>
      </c>
      <c r="F7" s="10">
        <v>5271456</v>
      </c>
      <c r="G7" s="10">
        <v>5271460</v>
      </c>
      <c r="H7" t="s">
        <v>0</v>
      </c>
      <c r="I7" t="s">
        <v>0</v>
      </c>
      <c r="J7" t="s">
        <v>0</v>
      </c>
      <c r="L7" t="b">
        <f t="shared" si="2"/>
        <v>1</v>
      </c>
      <c r="M7" t="b">
        <f t="shared" si="3"/>
        <v>1</v>
      </c>
      <c r="O7">
        <f t="shared" si="4"/>
        <v>0</v>
      </c>
      <c r="P7">
        <f t="shared" si="5"/>
        <v>1</v>
      </c>
      <c r="Q7">
        <f t="shared" si="6"/>
        <v>1</v>
      </c>
      <c r="R7">
        <f t="shared" si="7"/>
        <v>1</v>
      </c>
      <c r="T7">
        <f t="shared" si="8"/>
        <v>0</v>
      </c>
      <c r="U7">
        <f t="shared" si="9"/>
        <v>0</v>
      </c>
      <c r="V7">
        <f t="shared" si="10"/>
        <v>0</v>
      </c>
      <c r="X7" s="11">
        <f t="shared" si="11"/>
        <v>0.55571701720841304</v>
      </c>
      <c r="Y7" s="11">
        <f t="shared" si="12"/>
        <v>4.6726688102893892</v>
      </c>
      <c r="Z7" s="11">
        <f t="shared" si="13"/>
        <v>8.4083601286173639</v>
      </c>
      <c r="AC7">
        <v>0.55571701720841304</v>
      </c>
      <c r="AD7">
        <v>4.6726688102893892</v>
      </c>
      <c r="AE7">
        <v>8.4083601286173639</v>
      </c>
      <c r="AF7">
        <f t="shared" si="14"/>
        <v>0</v>
      </c>
    </row>
    <row r="8" spans="1:32">
      <c r="A8" t="s">
        <v>17</v>
      </c>
      <c r="B8">
        <v>42.465000000000003</v>
      </c>
      <c r="C8" s="10">
        <v>64.8</v>
      </c>
      <c r="D8" s="10">
        <v>9</v>
      </c>
      <c r="E8">
        <v>7609684</v>
      </c>
      <c r="F8" s="10">
        <v>7609684</v>
      </c>
      <c r="G8" s="10">
        <v>7609680</v>
      </c>
      <c r="H8" t="s">
        <v>0</v>
      </c>
      <c r="I8" t="s">
        <v>0</v>
      </c>
      <c r="J8" t="s">
        <v>0</v>
      </c>
      <c r="L8" t="b">
        <f t="shared" si="2"/>
        <v>1</v>
      </c>
      <c r="M8" t="b">
        <f t="shared" si="3"/>
        <v>1</v>
      </c>
      <c r="O8">
        <f t="shared" si="4"/>
        <v>0</v>
      </c>
      <c r="P8">
        <f t="shared" si="5"/>
        <v>1</v>
      </c>
      <c r="Q8">
        <f t="shared" si="6"/>
        <v>1</v>
      </c>
      <c r="R8">
        <f t="shared" si="7"/>
        <v>1</v>
      </c>
      <c r="T8">
        <f t="shared" si="8"/>
        <v>0</v>
      </c>
      <c r="U8">
        <f t="shared" si="9"/>
        <v>0</v>
      </c>
      <c r="V8">
        <f t="shared" si="10"/>
        <v>0</v>
      </c>
      <c r="X8" s="11">
        <f t="shared" si="11"/>
        <v>0.65532407407407411</v>
      </c>
      <c r="Y8" s="11">
        <f t="shared" si="12"/>
        <v>4.7183333333333337</v>
      </c>
      <c r="Z8" s="11">
        <f t="shared" si="13"/>
        <v>7.1999999999999993</v>
      </c>
      <c r="AC8">
        <v>0.65532407407407411</v>
      </c>
      <c r="AD8">
        <v>4.7183333333333337</v>
      </c>
      <c r="AE8">
        <v>7.1999999999999993</v>
      </c>
      <c r="AF8">
        <f t="shared" si="14"/>
        <v>0</v>
      </c>
    </row>
    <row r="9" spans="1:32">
      <c r="A9" t="s">
        <v>28</v>
      </c>
      <c r="B9">
        <v>0.222</v>
      </c>
      <c r="C9" s="10">
        <v>0.4</v>
      </c>
      <c r="D9" s="10">
        <v>0</v>
      </c>
      <c r="E9">
        <v>1506</v>
      </c>
      <c r="F9" s="10">
        <v>1506</v>
      </c>
      <c r="G9" s="10">
        <v>1485</v>
      </c>
      <c r="H9" t="s">
        <v>0</v>
      </c>
      <c r="I9" t="s">
        <v>0</v>
      </c>
      <c r="J9" t="s">
        <v>0</v>
      </c>
      <c r="L9" t="b">
        <f t="shared" si="2"/>
        <v>1</v>
      </c>
      <c r="M9" t="b">
        <f t="shared" si="3"/>
        <v>1</v>
      </c>
      <c r="O9">
        <f t="shared" si="4"/>
        <v>0</v>
      </c>
      <c r="P9">
        <f t="shared" si="5"/>
        <v>1</v>
      </c>
      <c r="Q9">
        <f t="shared" si="6"/>
        <v>1</v>
      </c>
      <c r="R9">
        <f t="shared" si="7"/>
        <v>1</v>
      </c>
      <c r="T9">
        <f t="shared" si="8"/>
        <v>0</v>
      </c>
      <c r="U9">
        <f t="shared" si="9"/>
        <v>0</v>
      </c>
      <c r="V9">
        <f t="shared" si="10"/>
        <v>0</v>
      </c>
      <c r="X9" s="11">
        <f t="shared" si="11"/>
        <v>0.55499999999999994</v>
      </c>
      <c r="Y9" s="11" t="e">
        <f t="shared" si="12"/>
        <v>#DIV/0!</v>
      </c>
      <c r="Z9" s="11" t="e">
        <f t="shared" si="13"/>
        <v>#DIV/0!</v>
      </c>
      <c r="AC9">
        <v>0.72777777777777775</v>
      </c>
      <c r="AD9">
        <v>9.3571428571428559</v>
      </c>
      <c r="AE9">
        <v>12.857142857142856</v>
      </c>
      <c r="AF9">
        <f>IF(OR(OR(EXACT(H11," #incomplete"), EXACT(I11," #incomplete") ), EXACT(J11," #incomplete")),1,0)</f>
        <v>0</v>
      </c>
    </row>
    <row r="10" spans="1:32">
      <c r="A10" t="s">
        <v>29</v>
      </c>
      <c r="B10">
        <v>0.20699999999999999</v>
      </c>
      <c r="C10" s="10">
        <v>0.4</v>
      </c>
      <c r="D10" s="10">
        <v>0</v>
      </c>
      <c r="E10">
        <v>1146</v>
      </c>
      <c r="F10" s="10">
        <v>1146</v>
      </c>
      <c r="G10" s="10">
        <v>1125</v>
      </c>
      <c r="H10" t="s">
        <v>0</v>
      </c>
      <c r="I10" t="s">
        <v>0</v>
      </c>
      <c r="J10" t="s">
        <v>0</v>
      </c>
      <c r="L10" t="b">
        <f t="shared" si="2"/>
        <v>1</v>
      </c>
      <c r="M10" t="b">
        <f t="shared" si="3"/>
        <v>1</v>
      </c>
      <c r="O10">
        <f t="shared" si="4"/>
        <v>0</v>
      </c>
      <c r="P10">
        <f t="shared" si="5"/>
        <v>1</v>
      </c>
      <c r="Q10">
        <f t="shared" si="6"/>
        <v>1</v>
      </c>
      <c r="R10">
        <f t="shared" si="7"/>
        <v>1</v>
      </c>
      <c r="T10">
        <f t="shared" si="8"/>
        <v>0</v>
      </c>
      <c r="U10">
        <f t="shared" si="9"/>
        <v>0</v>
      </c>
      <c r="V10">
        <f t="shared" si="10"/>
        <v>0</v>
      </c>
      <c r="X10" s="11">
        <f t="shared" si="11"/>
        <v>0.51749999999999996</v>
      </c>
      <c r="Y10" s="11" t="e">
        <f t="shared" si="12"/>
        <v>#DIV/0!</v>
      </c>
      <c r="Z10" s="11" t="e">
        <f t="shared" si="13"/>
        <v>#DIV/0!</v>
      </c>
      <c r="AC10">
        <v>0.64481481481481484</v>
      </c>
      <c r="AD10">
        <v>4.8361111111111112</v>
      </c>
      <c r="AE10">
        <v>7.5000000000000009</v>
      </c>
      <c r="AF10">
        <f>IF(OR(OR(EXACT(H12," #incomplete"), EXACT(I12," #incomplete") ), EXACT(J12," #incomplete")),1,0)</f>
        <v>0</v>
      </c>
    </row>
    <row r="11" spans="1:32">
      <c r="A11" t="s">
        <v>30</v>
      </c>
      <c r="B11">
        <v>0.65500000000000003</v>
      </c>
      <c r="C11" s="10">
        <v>0.9</v>
      </c>
      <c r="D11" s="10">
        <v>7.0000000000000007E-2</v>
      </c>
      <c r="E11">
        <v>32919</v>
      </c>
      <c r="F11" s="10">
        <v>32919</v>
      </c>
      <c r="G11" s="10">
        <v>29958</v>
      </c>
      <c r="H11" t="s">
        <v>0</v>
      </c>
      <c r="I11" t="s">
        <v>0</v>
      </c>
      <c r="J11" t="s">
        <v>0</v>
      </c>
      <c r="L11" t="b">
        <f t="shared" si="2"/>
        <v>1</v>
      </c>
      <c r="M11" t="b">
        <f t="shared" si="3"/>
        <v>1</v>
      </c>
      <c r="O11">
        <f t="shared" si="4"/>
        <v>0</v>
      </c>
      <c r="P11">
        <f t="shared" si="5"/>
        <v>1</v>
      </c>
      <c r="Q11">
        <f t="shared" si="6"/>
        <v>1</v>
      </c>
      <c r="R11">
        <f t="shared" si="7"/>
        <v>1</v>
      </c>
      <c r="T11">
        <f t="shared" si="8"/>
        <v>0</v>
      </c>
      <c r="U11">
        <f t="shared" si="9"/>
        <v>0</v>
      </c>
      <c r="V11">
        <f t="shared" si="10"/>
        <v>0</v>
      </c>
      <c r="X11" s="11">
        <f t="shared" si="11"/>
        <v>0.72777777777777775</v>
      </c>
      <c r="Y11" s="11">
        <f t="shared" si="12"/>
        <v>9.3571428571428559</v>
      </c>
      <c r="Z11" s="11">
        <f t="shared" si="13"/>
        <v>12.857142857142856</v>
      </c>
      <c r="AC11">
        <v>0.58213788300835656</v>
      </c>
      <c r="AD11">
        <v>4.3313471502590675</v>
      </c>
      <c r="AE11">
        <v>7.4404145077720205</v>
      </c>
      <c r="AF11">
        <f>IF(OR(OR(EXACT(H13," #incomplete"), EXACT(I13," #incomplete") ), EXACT(J13," #incomplete")),1,0)</f>
        <v>0</v>
      </c>
    </row>
    <row r="12" spans="1:32">
      <c r="A12" t="s">
        <v>31</v>
      </c>
      <c r="B12">
        <v>1.7410000000000001</v>
      </c>
      <c r="C12" s="10">
        <v>2.7</v>
      </c>
      <c r="D12" s="10">
        <v>0.36</v>
      </c>
      <c r="E12">
        <v>157003</v>
      </c>
      <c r="F12" s="10">
        <v>157003</v>
      </c>
      <c r="G12" s="10">
        <v>151290</v>
      </c>
      <c r="H12" t="s">
        <v>0</v>
      </c>
      <c r="I12" t="s">
        <v>0</v>
      </c>
      <c r="J12" t="s">
        <v>0</v>
      </c>
      <c r="L12" t="b">
        <f t="shared" si="2"/>
        <v>1</v>
      </c>
      <c r="M12" t="b">
        <f t="shared" si="3"/>
        <v>1</v>
      </c>
      <c r="O12">
        <f t="shared" si="4"/>
        <v>0</v>
      </c>
      <c r="P12">
        <f t="shared" si="5"/>
        <v>1</v>
      </c>
      <c r="Q12">
        <f t="shared" si="6"/>
        <v>1</v>
      </c>
      <c r="R12">
        <f t="shared" si="7"/>
        <v>1</v>
      </c>
      <c r="T12">
        <f t="shared" si="8"/>
        <v>0</v>
      </c>
      <c r="U12">
        <f t="shared" si="9"/>
        <v>0</v>
      </c>
      <c r="V12">
        <f t="shared" si="10"/>
        <v>0</v>
      </c>
      <c r="X12" s="11">
        <f t="shared" si="11"/>
        <v>0.64481481481481484</v>
      </c>
      <c r="Y12" s="11">
        <f t="shared" si="12"/>
        <v>4.8361111111111112</v>
      </c>
      <c r="Z12" s="11">
        <f t="shared" si="13"/>
        <v>7.5000000000000009</v>
      </c>
      <c r="AC12">
        <v>0.55692610406646259</v>
      </c>
      <c r="AD12">
        <v>4.2456333333333331</v>
      </c>
      <c r="AE12">
        <v>7.6233333333333331</v>
      </c>
      <c r="AF12">
        <f>IF(OR(OR(EXACT(H14," #incomplete"), EXACT(I14," #incomplete") ), EXACT(J14," #incomplete")),1,0)</f>
        <v>0</v>
      </c>
    </row>
    <row r="13" spans="1:32">
      <c r="A13" t="s">
        <v>32</v>
      </c>
      <c r="B13">
        <v>83.594999999999999</v>
      </c>
      <c r="C13" s="10">
        <v>143.6</v>
      </c>
      <c r="D13" s="10">
        <v>19.3</v>
      </c>
      <c r="E13">
        <v>7866401</v>
      </c>
      <c r="F13" s="10">
        <v>7866401</v>
      </c>
      <c r="G13" s="10">
        <v>7238550</v>
      </c>
      <c r="H13" t="s">
        <v>0</v>
      </c>
      <c r="I13" t="s">
        <v>0</v>
      </c>
      <c r="J13" t="s">
        <v>0</v>
      </c>
      <c r="L13" t="b">
        <f t="shared" si="2"/>
        <v>1</v>
      </c>
      <c r="M13" t="b">
        <f t="shared" si="3"/>
        <v>1</v>
      </c>
      <c r="O13">
        <f t="shared" si="4"/>
        <v>0</v>
      </c>
      <c r="P13">
        <f t="shared" si="5"/>
        <v>1</v>
      </c>
      <c r="Q13">
        <f t="shared" si="6"/>
        <v>1</v>
      </c>
      <c r="R13">
        <f t="shared" si="7"/>
        <v>1</v>
      </c>
      <c r="T13">
        <f t="shared" si="8"/>
        <v>0</v>
      </c>
      <c r="U13">
        <f t="shared" si="9"/>
        <v>0</v>
      </c>
      <c r="V13">
        <f t="shared" si="10"/>
        <v>0</v>
      </c>
      <c r="X13" s="11">
        <f t="shared" si="11"/>
        <v>0.58213788300835656</v>
      </c>
      <c r="Y13" s="11">
        <f t="shared" si="12"/>
        <v>4.3313471502590675</v>
      </c>
      <c r="Z13" s="11">
        <f t="shared" si="13"/>
        <v>7.4404145077720205</v>
      </c>
      <c r="AC13">
        <v>0.61464127218934916</v>
      </c>
      <c r="AD13">
        <v>4.402622516556292</v>
      </c>
      <c r="AE13">
        <v>7.1629139072847678</v>
      </c>
      <c r="AF13">
        <f>IF(OR(OR(EXACT(H15," #incomplete"), EXACT(I15," #incomplete") ), EXACT(J15," #incomplete")),1,0)</f>
        <v>0</v>
      </c>
    </row>
    <row r="14" spans="1:32">
      <c r="A14" t="s">
        <v>33</v>
      </c>
      <c r="B14">
        <v>127.369</v>
      </c>
      <c r="C14" s="10">
        <v>228.7</v>
      </c>
      <c r="D14" s="10">
        <v>30</v>
      </c>
      <c r="E14">
        <v>11845035</v>
      </c>
      <c r="F14" s="10">
        <v>11845035</v>
      </c>
      <c r="G14" s="10">
        <v>11108000</v>
      </c>
      <c r="H14" t="s">
        <v>0</v>
      </c>
      <c r="I14" t="s">
        <v>0</v>
      </c>
      <c r="J14" t="s">
        <v>0</v>
      </c>
      <c r="L14" t="b">
        <f t="shared" si="2"/>
        <v>1</v>
      </c>
      <c r="M14" t="b">
        <f t="shared" si="3"/>
        <v>1</v>
      </c>
      <c r="O14">
        <f t="shared" si="4"/>
        <v>0</v>
      </c>
      <c r="P14">
        <f t="shared" si="5"/>
        <v>1</v>
      </c>
      <c r="Q14">
        <f t="shared" si="6"/>
        <v>1</v>
      </c>
      <c r="R14">
        <f t="shared" si="7"/>
        <v>1</v>
      </c>
      <c r="T14">
        <f t="shared" si="8"/>
        <v>0</v>
      </c>
      <c r="U14">
        <f t="shared" si="9"/>
        <v>0</v>
      </c>
      <c r="V14">
        <f t="shared" si="10"/>
        <v>0</v>
      </c>
      <c r="X14" s="11">
        <f t="shared" si="11"/>
        <v>0.55692610406646259</v>
      </c>
      <c r="Y14" s="11">
        <f t="shared" si="12"/>
        <v>4.2456333333333331</v>
      </c>
      <c r="Z14" s="11">
        <f t="shared" si="13"/>
        <v>7.6233333333333331</v>
      </c>
      <c r="AC14">
        <v>0.84199999999999997</v>
      </c>
      <c r="AD14">
        <v>42.099999999999994</v>
      </c>
      <c r="AE14">
        <v>50</v>
      </c>
      <c r="AF14">
        <f>IF(OR(OR(EXACT(H17," #incomplete"), EXACT(I17," #incomplete") ), EXACT(J17," #incomplete")),1,0)</f>
        <v>0</v>
      </c>
    </row>
    <row r="15" spans="1:32">
      <c r="A15" t="s">
        <v>34</v>
      </c>
      <c r="B15">
        <v>332.39800000000002</v>
      </c>
      <c r="C15" s="10">
        <v>540.79999999999995</v>
      </c>
      <c r="D15" s="10">
        <v>75.5</v>
      </c>
      <c r="E15">
        <v>29047471</v>
      </c>
      <c r="F15" s="10">
        <v>29047471</v>
      </c>
      <c r="G15" s="10">
        <v>27531700</v>
      </c>
      <c r="H15" t="s">
        <v>0</v>
      </c>
      <c r="I15" t="s">
        <v>0</v>
      </c>
      <c r="J15" t="s">
        <v>0</v>
      </c>
      <c r="L15" t="b">
        <f t="shared" si="2"/>
        <v>1</v>
      </c>
      <c r="M15" t="b">
        <f t="shared" si="3"/>
        <v>1</v>
      </c>
      <c r="O15">
        <f t="shared" si="4"/>
        <v>0</v>
      </c>
      <c r="P15">
        <f t="shared" si="5"/>
        <v>1</v>
      </c>
      <c r="Q15">
        <f t="shared" si="6"/>
        <v>1</v>
      </c>
      <c r="R15">
        <f t="shared" si="7"/>
        <v>1</v>
      </c>
      <c r="T15">
        <f t="shared" si="8"/>
        <v>0</v>
      </c>
      <c r="U15">
        <f t="shared" si="9"/>
        <v>0</v>
      </c>
      <c r="V15">
        <f t="shared" si="10"/>
        <v>0</v>
      </c>
      <c r="X15" s="11">
        <f t="shared" si="11"/>
        <v>0.61464127218934916</v>
      </c>
      <c r="Y15" s="11">
        <f t="shared" si="12"/>
        <v>4.402622516556292</v>
      </c>
      <c r="Z15" s="11">
        <f t="shared" si="13"/>
        <v>7.1629139072847678</v>
      </c>
      <c r="AC15">
        <v>0.55428571428571427</v>
      </c>
      <c r="AD15">
        <v>3.7129186602870816</v>
      </c>
      <c r="AE15">
        <v>6.6985645933014357</v>
      </c>
      <c r="AF15">
        <f>IF(OR(OR(EXACT(H18," #incomplete"), EXACT(I18," #incomplete") ), EXACT(J18," #incomplete")),1,0)</f>
        <v>0</v>
      </c>
    </row>
    <row r="16" spans="1:32">
      <c r="A16" t="s">
        <v>35</v>
      </c>
      <c r="B16">
        <v>624.84100000000001</v>
      </c>
      <c r="C16" s="10">
        <v>1027.4000000000001</v>
      </c>
      <c r="D16" s="10">
        <v>441</v>
      </c>
      <c r="E16">
        <v>45357604</v>
      </c>
      <c r="F16" s="10">
        <v>30442698</v>
      </c>
      <c r="G16" s="10">
        <v>118391000</v>
      </c>
      <c r="H16" t="s">
        <v>3</v>
      </c>
      <c r="I16" t="s">
        <v>3</v>
      </c>
      <c r="J16" t="s">
        <v>3</v>
      </c>
      <c r="L16" t="b">
        <f t="shared" si="2"/>
        <v>1</v>
      </c>
      <c r="M16" t="b">
        <f t="shared" si="3"/>
        <v>1</v>
      </c>
      <c r="O16">
        <f t="shared" si="4"/>
        <v>-1</v>
      </c>
      <c r="P16">
        <f t="shared" si="5"/>
        <v>0</v>
      </c>
      <c r="Q16">
        <f t="shared" si="6"/>
        <v>0</v>
      </c>
      <c r="R16">
        <f t="shared" si="7"/>
        <v>0</v>
      </c>
      <c r="T16">
        <f t="shared" si="8"/>
        <v>1</v>
      </c>
      <c r="U16">
        <f t="shared" si="9"/>
        <v>1</v>
      </c>
      <c r="V16">
        <f t="shared" si="10"/>
        <v>1</v>
      </c>
      <c r="X16" s="11">
        <f t="shared" si="11"/>
        <v>0.60817695152812923</v>
      </c>
      <c r="Y16" s="11">
        <f t="shared" si="12"/>
        <v>1.4168730158730158</v>
      </c>
      <c r="Z16" s="11">
        <f t="shared" si="13"/>
        <v>2.3297052154195015</v>
      </c>
      <c r="AC16">
        <v>0.93857142857142872</v>
      </c>
      <c r="AD16">
        <v>21.900000000000002</v>
      </c>
      <c r="AE16">
        <v>23.333333333333332</v>
      </c>
      <c r="AF16">
        <f t="shared" ref="AF16:AF23" si="15">IF(OR(OR(EXACT(H20," #incomplete"), EXACT(I20," #incomplete") ), EXACT(J20," #incomplete")),1,0)</f>
        <v>0</v>
      </c>
    </row>
    <row r="17" spans="1:32">
      <c r="A17" t="s">
        <v>36</v>
      </c>
      <c r="B17">
        <v>0.42099999999999999</v>
      </c>
      <c r="C17" s="10">
        <v>0.5</v>
      </c>
      <c r="D17" s="10">
        <v>0.01</v>
      </c>
      <c r="E17">
        <v>7057</v>
      </c>
      <c r="F17" s="10">
        <v>7057</v>
      </c>
      <c r="G17" s="10">
        <v>7059</v>
      </c>
      <c r="H17" t="s">
        <v>0</v>
      </c>
      <c r="I17" t="s">
        <v>0</v>
      </c>
      <c r="J17" t="s">
        <v>0</v>
      </c>
      <c r="L17" t="b">
        <f t="shared" si="2"/>
        <v>1</v>
      </c>
      <c r="M17" t="b">
        <f t="shared" si="3"/>
        <v>1</v>
      </c>
      <c r="O17">
        <f t="shared" si="4"/>
        <v>0</v>
      </c>
      <c r="P17">
        <f t="shared" si="5"/>
        <v>1</v>
      </c>
      <c r="Q17">
        <f t="shared" si="6"/>
        <v>1</v>
      </c>
      <c r="R17">
        <f t="shared" si="7"/>
        <v>1</v>
      </c>
      <c r="T17">
        <f t="shared" si="8"/>
        <v>0</v>
      </c>
      <c r="U17">
        <f t="shared" si="9"/>
        <v>0</v>
      </c>
      <c r="V17">
        <f t="shared" si="10"/>
        <v>0</v>
      </c>
      <c r="X17" s="11">
        <f t="shared" si="11"/>
        <v>0.84199999999999997</v>
      </c>
      <c r="Y17" s="11">
        <f t="shared" si="12"/>
        <v>42.099999999999994</v>
      </c>
      <c r="Z17" s="11">
        <f t="shared" si="13"/>
        <v>50</v>
      </c>
      <c r="AC17">
        <v>0.80909090909090908</v>
      </c>
      <c r="AD17">
        <v>14.833333333333334</v>
      </c>
      <c r="AE17">
        <v>18.333333333333336</v>
      </c>
      <c r="AF17">
        <f t="shared" si="15"/>
        <v>0</v>
      </c>
    </row>
    <row r="18" spans="1:32">
      <c r="A18" t="s">
        <v>37</v>
      </c>
      <c r="B18">
        <v>7.76</v>
      </c>
      <c r="C18" s="10">
        <v>14</v>
      </c>
      <c r="D18" s="10">
        <v>2.09</v>
      </c>
      <c r="E18">
        <v>695418</v>
      </c>
      <c r="F18" s="10">
        <v>695418</v>
      </c>
      <c r="G18" s="10">
        <v>695420</v>
      </c>
      <c r="H18" t="s">
        <v>0</v>
      </c>
      <c r="I18" t="s">
        <v>0</v>
      </c>
      <c r="J18" t="s">
        <v>0</v>
      </c>
      <c r="L18" t="b">
        <f t="shared" si="2"/>
        <v>1</v>
      </c>
      <c r="M18" t="b">
        <f t="shared" si="3"/>
        <v>1</v>
      </c>
      <c r="O18">
        <f t="shared" si="4"/>
        <v>0</v>
      </c>
      <c r="P18">
        <f t="shared" si="5"/>
        <v>1</v>
      </c>
      <c r="Q18">
        <f t="shared" si="6"/>
        <v>1</v>
      </c>
      <c r="R18">
        <f t="shared" si="7"/>
        <v>1</v>
      </c>
      <c r="T18">
        <f t="shared" si="8"/>
        <v>0</v>
      </c>
      <c r="U18">
        <f t="shared" si="9"/>
        <v>0</v>
      </c>
      <c r="V18">
        <f t="shared" si="10"/>
        <v>0</v>
      </c>
      <c r="X18" s="11">
        <f t="shared" si="11"/>
        <v>0.55428571428571427</v>
      </c>
      <c r="Y18" s="11">
        <f t="shared" si="12"/>
        <v>3.7129186602870816</v>
      </c>
      <c r="Z18" s="11">
        <f t="shared" si="13"/>
        <v>6.6985645933014357</v>
      </c>
      <c r="AC18">
        <v>0.49374149659863947</v>
      </c>
      <c r="AD18">
        <v>5.9983471074380166</v>
      </c>
      <c r="AE18">
        <v>12.148760330578511</v>
      </c>
      <c r="AF18">
        <f t="shared" si="15"/>
        <v>0</v>
      </c>
    </row>
    <row r="19" spans="1:32">
      <c r="A19" t="s">
        <v>38</v>
      </c>
      <c r="B19">
        <v>293.399</v>
      </c>
      <c r="C19" s="10">
        <v>745.5</v>
      </c>
      <c r="D19" s="10">
        <v>252</v>
      </c>
      <c r="E19">
        <v>27677275</v>
      </c>
      <c r="F19" s="10">
        <v>23598882</v>
      </c>
      <c r="G19" s="10">
        <v>88987800</v>
      </c>
      <c r="H19" t="s">
        <v>3</v>
      </c>
      <c r="I19" t="s">
        <v>3</v>
      </c>
      <c r="J19" t="s">
        <v>3</v>
      </c>
      <c r="L19" t="b">
        <f t="shared" si="2"/>
        <v>1</v>
      </c>
      <c r="M19" t="b">
        <f t="shared" si="3"/>
        <v>1</v>
      </c>
      <c r="O19">
        <f t="shared" si="4"/>
        <v>-1</v>
      </c>
      <c r="P19">
        <f t="shared" si="5"/>
        <v>0</v>
      </c>
      <c r="Q19">
        <f t="shared" si="6"/>
        <v>0</v>
      </c>
      <c r="R19">
        <f t="shared" si="7"/>
        <v>0</v>
      </c>
      <c r="T19">
        <f t="shared" si="8"/>
        <v>1</v>
      </c>
      <c r="U19">
        <f t="shared" si="9"/>
        <v>1</v>
      </c>
      <c r="V19">
        <f t="shared" si="10"/>
        <v>1</v>
      </c>
      <c r="X19" s="11">
        <f t="shared" si="11"/>
        <v>0.39356002682763247</v>
      </c>
      <c r="Y19" s="11">
        <f t="shared" si="12"/>
        <v>1.1642817460317461</v>
      </c>
      <c r="Z19" s="11">
        <f t="shared" si="13"/>
        <v>2.9583333333333335</v>
      </c>
      <c r="AC19">
        <v>0.55000000000000004</v>
      </c>
      <c r="AD19">
        <v>0.50769230769230766</v>
      </c>
      <c r="AE19">
        <v>0.92307692307692302</v>
      </c>
      <c r="AF19">
        <f t="shared" si="15"/>
        <v>0</v>
      </c>
    </row>
    <row r="20" spans="1:32">
      <c r="A20" t="s">
        <v>39</v>
      </c>
      <c r="B20">
        <v>0.65700000000000003</v>
      </c>
      <c r="C20" s="10">
        <v>0.7</v>
      </c>
      <c r="D20" s="10">
        <v>0.03</v>
      </c>
      <c r="E20">
        <v>12642</v>
      </c>
      <c r="F20" s="10">
        <v>12642</v>
      </c>
      <c r="G20" s="10">
        <v>11447</v>
      </c>
      <c r="H20" t="s">
        <v>0</v>
      </c>
      <c r="I20" t="s">
        <v>0</v>
      </c>
      <c r="J20" t="s">
        <v>0</v>
      </c>
      <c r="L20" t="b">
        <f t="shared" si="2"/>
        <v>1</v>
      </c>
      <c r="M20" t="b">
        <f t="shared" si="3"/>
        <v>1</v>
      </c>
      <c r="O20">
        <f t="shared" si="4"/>
        <v>0</v>
      </c>
      <c r="P20">
        <f t="shared" si="5"/>
        <v>1</v>
      </c>
      <c r="Q20">
        <f t="shared" si="6"/>
        <v>1</v>
      </c>
      <c r="R20">
        <f t="shared" si="7"/>
        <v>1</v>
      </c>
      <c r="T20">
        <f t="shared" si="8"/>
        <v>0</v>
      </c>
      <c r="U20">
        <f t="shared" si="9"/>
        <v>0</v>
      </c>
      <c r="V20">
        <f t="shared" si="10"/>
        <v>0</v>
      </c>
      <c r="X20" s="11">
        <f t="shared" si="11"/>
        <v>0.93857142857142872</v>
      </c>
      <c r="Y20" s="11">
        <f t="shared" si="12"/>
        <v>21.900000000000002</v>
      </c>
      <c r="Z20" s="11">
        <f t="shared" si="13"/>
        <v>23.333333333333332</v>
      </c>
      <c r="AC20">
        <v>0.44764705882352945</v>
      </c>
      <c r="AD20">
        <v>0.33524229074889866</v>
      </c>
      <c r="AE20">
        <v>0.74889867841409685</v>
      </c>
      <c r="AF20">
        <f t="shared" si="15"/>
        <v>0</v>
      </c>
    </row>
    <row r="21" spans="1:32">
      <c r="A21" t="s">
        <v>40</v>
      </c>
      <c r="B21">
        <v>0.89</v>
      </c>
      <c r="C21" s="10">
        <v>1.1000000000000001</v>
      </c>
      <c r="D21" s="10">
        <v>0.06</v>
      </c>
      <c r="E21">
        <v>25685</v>
      </c>
      <c r="F21" s="10">
        <v>25685</v>
      </c>
      <c r="G21" s="10">
        <v>18005</v>
      </c>
      <c r="H21" t="s">
        <v>0</v>
      </c>
      <c r="I21" t="s">
        <v>0</v>
      </c>
      <c r="J21" t="s">
        <v>0</v>
      </c>
      <c r="L21" t="b">
        <f t="shared" si="2"/>
        <v>1</v>
      </c>
      <c r="M21" t="b">
        <f t="shared" si="3"/>
        <v>1</v>
      </c>
      <c r="O21">
        <f t="shared" si="4"/>
        <v>0</v>
      </c>
      <c r="P21">
        <f t="shared" si="5"/>
        <v>1</v>
      </c>
      <c r="Q21">
        <f t="shared" si="6"/>
        <v>1</v>
      </c>
      <c r="R21">
        <f t="shared" si="7"/>
        <v>1</v>
      </c>
      <c r="T21">
        <f t="shared" si="8"/>
        <v>0</v>
      </c>
      <c r="U21">
        <f t="shared" si="9"/>
        <v>0</v>
      </c>
      <c r="V21">
        <f t="shared" si="10"/>
        <v>0</v>
      </c>
      <c r="X21" s="11">
        <f t="shared" si="11"/>
        <v>0.80909090909090908</v>
      </c>
      <c r="Y21" s="11">
        <f t="shared" si="12"/>
        <v>14.833333333333334</v>
      </c>
      <c r="Z21" s="11">
        <f t="shared" si="13"/>
        <v>18.333333333333336</v>
      </c>
      <c r="AC21">
        <v>0.46058823529411769</v>
      </c>
      <c r="AD21">
        <v>0.3209016393442623</v>
      </c>
      <c r="AE21">
        <v>0.69672131147540983</v>
      </c>
      <c r="AF21">
        <f t="shared" si="15"/>
        <v>0</v>
      </c>
    </row>
    <row r="22" spans="1:32">
      <c r="A22" t="s">
        <v>41</v>
      </c>
      <c r="B22">
        <v>14.516</v>
      </c>
      <c r="C22" s="10">
        <v>29.4</v>
      </c>
      <c r="D22" s="10">
        <v>2.42</v>
      </c>
      <c r="E22">
        <v>1040953</v>
      </c>
      <c r="F22" s="10">
        <v>1040953</v>
      </c>
      <c r="G22" s="10">
        <v>764375</v>
      </c>
      <c r="H22" t="s">
        <v>0</v>
      </c>
      <c r="I22" t="s">
        <v>0</v>
      </c>
      <c r="J22" t="s">
        <v>0</v>
      </c>
      <c r="L22" t="b">
        <f t="shared" si="2"/>
        <v>1</v>
      </c>
      <c r="M22" t="b">
        <f t="shared" si="3"/>
        <v>1</v>
      </c>
      <c r="O22">
        <f t="shared" si="4"/>
        <v>0</v>
      </c>
      <c r="P22">
        <f t="shared" si="5"/>
        <v>1</v>
      </c>
      <c r="Q22">
        <f t="shared" si="6"/>
        <v>1</v>
      </c>
      <c r="R22">
        <f t="shared" si="7"/>
        <v>1</v>
      </c>
      <c r="T22">
        <f t="shared" si="8"/>
        <v>0</v>
      </c>
      <c r="U22">
        <f t="shared" si="9"/>
        <v>0</v>
      </c>
      <c r="V22">
        <f t="shared" si="10"/>
        <v>0</v>
      </c>
      <c r="X22" s="11">
        <f t="shared" si="11"/>
        <v>0.49374149659863947</v>
      </c>
      <c r="Y22" s="11">
        <f t="shared" si="12"/>
        <v>5.9983471074380166</v>
      </c>
      <c r="Z22" s="11">
        <f t="shared" si="13"/>
        <v>12.148760330578511</v>
      </c>
      <c r="AC22">
        <v>0.32490196078431377</v>
      </c>
      <c r="AD22">
        <v>0.18050108932461875</v>
      </c>
      <c r="AE22">
        <v>0.55555555555555558</v>
      </c>
      <c r="AF22">
        <f t="shared" si="15"/>
        <v>0</v>
      </c>
    </row>
    <row r="23" spans="1:32">
      <c r="A23" t="s">
        <v>42</v>
      </c>
      <c r="B23">
        <v>0.66</v>
      </c>
      <c r="C23" s="10">
        <v>1.2</v>
      </c>
      <c r="D23" s="10">
        <v>1.3</v>
      </c>
      <c r="E23">
        <v>11339</v>
      </c>
      <c r="F23" s="10">
        <v>11339</v>
      </c>
      <c r="G23" s="10">
        <v>335847</v>
      </c>
      <c r="H23" t="s">
        <v>0</v>
      </c>
      <c r="I23" t="s">
        <v>0</v>
      </c>
      <c r="J23" t="s">
        <v>0</v>
      </c>
      <c r="L23" t="b">
        <f t="shared" si="2"/>
        <v>1</v>
      </c>
      <c r="M23" t="b">
        <f t="shared" si="3"/>
        <v>0</v>
      </c>
      <c r="O23">
        <f t="shared" si="4"/>
        <v>0</v>
      </c>
      <c r="P23">
        <f t="shared" si="5"/>
        <v>1</v>
      </c>
      <c r="Q23">
        <f t="shared" si="6"/>
        <v>1</v>
      </c>
      <c r="R23">
        <f t="shared" si="7"/>
        <v>1</v>
      </c>
      <c r="T23">
        <f t="shared" si="8"/>
        <v>0</v>
      </c>
      <c r="U23">
        <f t="shared" si="9"/>
        <v>0</v>
      </c>
      <c r="V23">
        <f t="shared" si="10"/>
        <v>0</v>
      </c>
      <c r="X23" s="11">
        <f t="shared" si="11"/>
        <v>0.55000000000000004</v>
      </c>
      <c r="Y23" s="11">
        <f t="shared" si="12"/>
        <v>0.50769230769230766</v>
      </c>
      <c r="Z23" s="11">
        <f t="shared" si="13"/>
        <v>0.92307692307692302</v>
      </c>
      <c r="AC23">
        <v>0.2557692307692308</v>
      </c>
      <c r="AD23">
        <v>9.104166666666666E-2</v>
      </c>
      <c r="AE23">
        <v>0.35595238095238091</v>
      </c>
      <c r="AF23">
        <f t="shared" si="15"/>
        <v>0</v>
      </c>
    </row>
    <row r="24" spans="1:32">
      <c r="A24" t="s">
        <v>43</v>
      </c>
      <c r="B24">
        <v>0.76100000000000001</v>
      </c>
      <c r="C24" s="10">
        <v>1.7</v>
      </c>
      <c r="D24" s="10">
        <v>2.27</v>
      </c>
      <c r="E24">
        <v>15940</v>
      </c>
      <c r="F24" s="10">
        <v>15940</v>
      </c>
      <c r="G24" s="10">
        <v>531799</v>
      </c>
      <c r="H24" t="s">
        <v>0</v>
      </c>
      <c r="I24" t="s">
        <v>0</v>
      </c>
      <c r="J24" t="s">
        <v>0</v>
      </c>
      <c r="L24" t="b">
        <f t="shared" si="2"/>
        <v>1</v>
      </c>
      <c r="M24" t="b">
        <f t="shared" si="3"/>
        <v>0</v>
      </c>
      <c r="O24">
        <f t="shared" si="4"/>
        <v>0</v>
      </c>
      <c r="P24">
        <f t="shared" si="5"/>
        <v>1</v>
      </c>
      <c r="Q24">
        <f t="shared" si="6"/>
        <v>1</v>
      </c>
      <c r="R24">
        <f t="shared" si="7"/>
        <v>1</v>
      </c>
      <c r="T24">
        <f t="shared" si="8"/>
        <v>0</v>
      </c>
      <c r="U24">
        <f t="shared" si="9"/>
        <v>0</v>
      </c>
      <c r="V24">
        <f t="shared" si="10"/>
        <v>0</v>
      </c>
      <c r="X24" s="11">
        <f t="shared" si="11"/>
        <v>0.44764705882352945</v>
      </c>
      <c r="Y24" s="11">
        <f t="shared" si="12"/>
        <v>0.33524229074889866</v>
      </c>
      <c r="Z24" s="11">
        <f t="shared" si="13"/>
        <v>0.74889867841409685</v>
      </c>
      <c r="AC24">
        <v>0.80285714285714294</v>
      </c>
      <c r="AD24">
        <v>56.2</v>
      </c>
      <c r="AE24">
        <v>70</v>
      </c>
      <c r="AF24">
        <f>IF(OR(OR(EXACT(H34," #incomplete"), EXACT(I34," #incomplete") ), EXACT(J34," #incomplete")),1,0)</f>
        <v>0</v>
      </c>
    </row>
    <row r="25" spans="1:32">
      <c r="A25" t="s">
        <v>44</v>
      </c>
      <c r="B25">
        <v>0.78300000000000003</v>
      </c>
      <c r="C25" s="10">
        <v>1.7</v>
      </c>
      <c r="D25" s="10">
        <v>2.44</v>
      </c>
      <c r="E25">
        <v>18138</v>
      </c>
      <c r="F25" s="10">
        <v>18138</v>
      </c>
      <c r="G25" s="10">
        <v>593210</v>
      </c>
      <c r="H25" t="s">
        <v>0</v>
      </c>
      <c r="I25" t="s">
        <v>0</v>
      </c>
      <c r="J25" t="s">
        <v>0</v>
      </c>
      <c r="L25" t="b">
        <f t="shared" si="2"/>
        <v>1</v>
      </c>
      <c r="M25" t="b">
        <f t="shared" si="3"/>
        <v>0</v>
      </c>
      <c r="O25">
        <f t="shared" si="4"/>
        <v>0</v>
      </c>
      <c r="P25">
        <f t="shared" si="5"/>
        <v>1</v>
      </c>
      <c r="Q25">
        <f t="shared" si="6"/>
        <v>1</v>
      </c>
      <c r="R25">
        <f t="shared" si="7"/>
        <v>1</v>
      </c>
      <c r="T25">
        <f t="shared" si="8"/>
        <v>0</v>
      </c>
      <c r="U25">
        <f t="shared" si="9"/>
        <v>0</v>
      </c>
      <c r="V25">
        <f t="shared" si="10"/>
        <v>0</v>
      </c>
      <c r="X25" s="11">
        <f t="shared" si="11"/>
        <v>0.46058823529411769</v>
      </c>
      <c r="Y25" s="11">
        <f t="shared" si="12"/>
        <v>0.3209016393442623</v>
      </c>
      <c r="Z25" s="11">
        <f t="shared" si="13"/>
        <v>0.69672131147540983</v>
      </c>
      <c r="AC25">
        <v>0.94899999999999995</v>
      </c>
      <c r="AD25">
        <v>47.449999999999996</v>
      </c>
      <c r="AE25">
        <v>50</v>
      </c>
      <c r="AF25">
        <f>IF(OR(OR(EXACT(H35," #incomplete"), EXACT(I35," #incomplete") ), EXACT(J35," #incomplete")),1,0)</f>
        <v>0</v>
      </c>
    </row>
    <row r="26" spans="1:32">
      <c r="A26" t="s">
        <v>45</v>
      </c>
      <c r="B26">
        <v>1.657</v>
      </c>
      <c r="C26" s="10">
        <v>5.0999999999999996</v>
      </c>
      <c r="D26" s="10">
        <v>9.18</v>
      </c>
      <c r="E26">
        <v>60463</v>
      </c>
      <c r="F26" s="10">
        <v>60463</v>
      </c>
      <c r="G26" s="10">
        <v>2287950</v>
      </c>
      <c r="H26" t="s">
        <v>0</v>
      </c>
      <c r="I26" t="s">
        <v>0</v>
      </c>
      <c r="J26" t="s">
        <v>0</v>
      </c>
      <c r="L26" t="b">
        <f t="shared" si="2"/>
        <v>1</v>
      </c>
      <c r="M26" t="b">
        <f t="shared" si="3"/>
        <v>0</v>
      </c>
      <c r="O26">
        <f t="shared" si="4"/>
        <v>0</v>
      </c>
      <c r="P26">
        <f t="shared" si="5"/>
        <v>1</v>
      </c>
      <c r="Q26">
        <f t="shared" si="6"/>
        <v>1</v>
      </c>
      <c r="R26">
        <f t="shared" si="7"/>
        <v>1</v>
      </c>
      <c r="T26">
        <f t="shared" si="8"/>
        <v>0</v>
      </c>
      <c r="U26">
        <f t="shared" si="9"/>
        <v>0</v>
      </c>
      <c r="V26">
        <f t="shared" si="10"/>
        <v>0</v>
      </c>
      <c r="X26" s="11">
        <f t="shared" si="11"/>
        <v>0.32490196078431377</v>
      </c>
      <c r="Y26" s="11">
        <f t="shared" si="12"/>
        <v>0.18050108932461875</v>
      </c>
      <c r="Z26" s="11">
        <f t="shared" si="13"/>
        <v>0.55555555555555558</v>
      </c>
      <c r="AC26">
        <v>0.62649999999999995</v>
      </c>
      <c r="AD26">
        <v>3.0192771084337346</v>
      </c>
      <c r="AE26">
        <v>4.8192771084337354</v>
      </c>
      <c r="AF26">
        <f>IF(OR(OR(EXACT(H40," #incomplete"), EXACT(I40," #incomplete") ), EXACT(J40," #incomplete")),1,0)</f>
        <v>0</v>
      </c>
    </row>
    <row r="27" spans="1:32">
      <c r="A27" t="s">
        <v>46</v>
      </c>
      <c r="B27">
        <v>15.295</v>
      </c>
      <c r="C27" s="10">
        <v>59.8</v>
      </c>
      <c r="D27" s="10">
        <v>168</v>
      </c>
      <c r="E27">
        <v>698912</v>
      </c>
      <c r="F27" s="10">
        <v>698912</v>
      </c>
      <c r="G27" s="10">
        <v>34700300</v>
      </c>
      <c r="H27" t="s">
        <v>0</v>
      </c>
      <c r="I27" t="s">
        <v>0</v>
      </c>
      <c r="J27" t="s">
        <v>0</v>
      </c>
      <c r="L27" t="b">
        <f t="shared" si="2"/>
        <v>1</v>
      </c>
      <c r="M27" t="b">
        <f t="shared" si="3"/>
        <v>0</v>
      </c>
      <c r="O27">
        <f t="shared" si="4"/>
        <v>0</v>
      </c>
      <c r="P27">
        <f t="shared" si="5"/>
        <v>1</v>
      </c>
      <c r="Q27">
        <f t="shared" si="6"/>
        <v>1</v>
      </c>
      <c r="R27">
        <f t="shared" si="7"/>
        <v>1</v>
      </c>
      <c r="T27">
        <f t="shared" si="8"/>
        <v>0</v>
      </c>
      <c r="U27">
        <f t="shared" si="9"/>
        <v>0</v>
      </c>
      <c r="V27">
        <f t="shared" si="10"/>
        <v>0</v>
      </c>
      <c r="X27" s="11">
        <f t="shared" si="11"/>
        <v>0.2557692307692308</v>
      </c>
      <c r="Y27" s="11">
        <f t="shared" si="12"/>
        <v>9.104166666666666E-2</v>
      </c>
      <c r="Z27" s="11">
        <f t="shared" si="13"/>
        <v>0.35595238095238091</v>
      </c>
      <c r="AC27">
        <v>0.64410401356698699</v>
      </c>
      <c r="AD27">
        <v>2.526430155210643</v>
      </c>
      <c r="AE27">
        <v>3.9223946784922394</v>
      </c>
      <c r="AF27">
        <f>IF(OR(OR(EXACT(H41," #incomplete"), EXACT(I41," #incomplete") ), EXACT(J41," #incomplete")),1,0)</f>
        <v>0</v>
      </c>
    </row>
    <row r="28" spans="1:32">
      <c r="A28" t="s">
        <v>47</v>
      </c>
      <c r="B28">
        <v>72.811000000000007</v>
      </c>
      <c r="C28" s="10">
        <v>268</v>
      </c>
      <c r="D28" s="10">
        <v>237</v>
      </c>
      <c r="E28">
        <v>3354295</v>
      </c>
      <c r="F28" s="10">
        <v>3354295</v>
      </c>
      <c r="G28" s="10">
        <v>60197600</v>
      </c>
      <c r="H28" t="s">
        <v>0</v>
      </c>
      <c r="I28" t="s">
        <v>0</v>
      </c>
      <c r="J28" t="s">
        <v>3</v>
      </c>
      <c r="L28" t="b">
        <f t="shared" si="2"/>
        <v>1</v>
      </c>
      <c r="M28" t="b">
        <f t="shared" si="3"/>
        <v>0</v>
      </c>
      <c r="O28">
        <f t="shared" si="4"/>
        <v>0</v>
      </c>
      <c r="P28">
        <f t="shared" si="5"/>
        <v>1</v>
      </c>
      <c r="Q28">
        <f t="shared" si="6"/>
        <v>1</v>
      </c>
      <c r="R28">
        <f t="shared" si="7"/>
        <v>0</v>
      </c>
      <c r="T28">
        <f t="shared" si="8"/>
        <v>0</v>
      </c>
      <c r="U28">
        <f t="shared" si="9"/>
        <v>0</v>
      </c>
      <c r="V28">
        <f t="shared" si="10"/>
        <v>1</v>
      </c>
      <c r="X28" s="11">
        <f t="shared" si="11"/>
        <v>0.27168283582089553</v>
      </c>
      <c r="Y28" s="11">
        <f t="shared" si="12"/>
        <v>0.30721940928270047</v>
      </c>
      <c r="Z28" s="11">
        <f t="shared" si="13"/>
        <v>1.130801687763713</v>
      </c>
      <c r="AC28">
        <v>0.77000000000000013</v>
      </c>
      <c r="AD28">
        <v>1.6333333333333333</v>
      </c>
      <c r="AE28">
        <v>2.1212121212121211</v>
      </c>
      <c r="AF28">
        <f>IF(OR(OR(EXACT(H42," #incomplete"), EXACT(I42," #incomplete") ), EXACT(J42," #incomplete")),1,0)</f>
        <v>0</v>
      </c>
    </row>
    <row r="29" spans="1:32">
      <c r="A29" t="s">
        <v>48</v>
      </c>
      <c r="B29">
        <v>366.822</v>
      </c>
      <c r="C29" s="10">
        <v>1108.7</v>
      </c>
      <c r="D29" s="10">
        <v>252</v>
      </c>
      <c r="E29">
        <v>11465015</v>
      </c>
      <c r="F29" s="10">
        <v>11465015</v>
      </c>
      <c r="G29" s="10">
        <v>54735000</v>
      </c>
      <c r="H29" t="s">
        <v>0</v>
      </c>
      <c r="I29" t="s">
        <v>0</v>
      </c>
      <c r="J29" t="s">
        <v>3</v>
      </c>
      <c r="L29" t="b">
        <f t="shared" si="2"/>
        <v>1</v>
      </c>
      <c r="M29" t="b">
        <f t="shared" si="3"/>
        <v>1</v>
      </c>
      <c r="O29">
        <f t="shared" si="4"/>
        <v>0</v>
      </c>
      <c r="P29">
        <f t="shared" si="5"/>
        <v>1</v>
      </c>
      <c r="Q29">
        <f t="shared" si="6"/>
        <v>1</v>
      </c>
      <c r="R29">
        <f t="shared" si="7"/>
        <v>0</v>
      </c>
      <c r="T29">
        <f t="shared" si="8"/>
        <v>0</v>
      </c>
      <c r="U29">
        <f t="shared" si="9"/>
        <v>0</v>
      </c>
      <c r="V29">
        <f t="shared" si="10"/>
        <v>1</v>
      </c>
      <c r="X29" s="11">
        <f t="shared" si="11"/>
        <v>0.33085776134211237</v>
      </c>
      <c r="Y29" s="11">
        <f t="shared" si="12"/>
        <v>1.4556428571428572</v>
      </c>
      <c r="Z29" s="11">
        <f t="shared" si="13"/>
        <v>4.3996031746031745</v>
      </c>
      <c r="AC29">
        <v>0.67</v>
      </c>
      <c r="AD29">
        <v>4.1875</v>
      </c>
      <c r="AE29">
        <v>6.25</v>
      </c>
      <c r="AF29">
        <f>IF(OR(OR(EXACT(H43," #incomplete"), EXACT(I43," #incomplete") ), EXACT(J43," #incomplete")),1,0)</f>
        <v>0</v>
      </c>
    </row>
    <row r="30" spans="1:32">
      <c r="A30" t="s">
        <v>384</v>
      </c>
      <c r="B30">
        <v>0.52700000000000002</v>
      </c>
      <c r="C30" s="10">
        <v>0.7</v>
      </c>
      <c r="D30" s="10"/>
      <c r="E30">
        <v>4606</v>
      </c>
      <c r="F30" s="10">
        <v>4606</v>
      </c>
      <c r="G30" s="10"/>
      <c r="H30" t="s">
        <v>0</v>
      </c>
      <c r="I30" t="s">
        <v>0</v>
      </c>
      <c r="L30" t="b">
        <f t="shared" si="2"/>
        <v>1</v>
      </c>
      <c r="O30">
        <f t="shared" si="4"/>
        <v>0</v>
      </c>
      <c r="P30">
        <f t="shared" si="5"/>
        <v>1</v>
      </c>
      <c r="Q30">
        <f t="shared" si="6"/>
        <v>1</v>
      </c>
      <c r="R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X30" s="11">
        <f t="shared" si="11"/>
        <v>0.75285714285714289</v>
      </c>
      <c r="Y30" s="11" t="e">
        <f t="shared" si="12"/>
        <v>#DIV/0!</v>
      </c>
      <c r="Z30" s="11" t="e">
        <f t="shared" si="13"/>
        <v>#DIV/0!</v>
      </c>
      <c r="AC30">
        <v>0.3461206896551724</v>
      </c>
      <c r="AD30">
        <v>7.2342342342342339E-2</v>
      </c>
      <c r="AE30">
        <v>0.20900900900900901</v>
      </c>
      <c r="AF30">
        <f>IF(OR(OR(EXACT(H44," #incomplete"), EXACT(I44," #incomplete") ), EXACT(J44," #incomplete")),1,0)</f>
        <v>0</v>
      </c>
    </row>
    <row r="31" spans="1:32">
      <c r="A31" t="s">
        <v>385</v>
      </c>
      <c r="B31">
        <v>0.34799999999999998</v>
      </c>
      <c r="C31" s="10">
        <v>0.6</v>
      </c>
      <c r="D31" s="10"/>
      <c r="E31">
        <v>3302</v>
      </c>
      <c r="F31" s="10">
        <v>3302</v>
      </c>
      <c r="G31" s="10"/>
      <c r="H31" t="s">
        <v>0</v>
      </c>
      <c r="I31" t="s">
        <v>0</v>
      </c>
      <c r="L31" t="b">
        <f t="shared" si="2"/>
        <v>1</v>
      </c>
      <c r="O31">
        <f t="shared" si="4"/>
        <v>0</v>
      </c>
      <c r="P31">
        <f t="shared" si="5"/>
        <v>1</v>
      </c>
      <c r="Q31">
        <f t="shared" si="6"/>
        <v>1</v>
      </c>
      <c r="R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X31" s="11">
        <f t="shared" si="11"/>
        <v>0.57999999999999996</v>
      </c>
      <c r="Y31" s="11" t="e">
        <f t="shared" si="12"/>
        <v>#DIV/0!</v>
      </c>
      <c r="Z31" s="11" t="e">
        <f t="shared" si="13"/>
        <v>#DIV/0!</v>
      </c>
      <c r="AC31">
        <v>0.61</v>
      </c>
      <c r="AD31">
        <v>30.5</v>
      </c>
      <c r="AE31">
        <v>50</v>
      </c>
      <c r="AF31">
        <f>IF(OR(OR(EXACT(H57," #incomplete"), EXACT(I57," #incomplete") ), EXACT(J57," #incomplete")),1,0)</f>
        <v>0</v>
      </c>
    </row>
    <row r="32" spans="1:32">
      <c r="A32" t="s">
        <v>386</v>
      </c>
      <c r="B32">
        <v>12.114000000000001</v>
      </c>
      <c r="C32" s="10">
        <v>22.9</v>
      </c>
      <c r="D32" s="10"/>
      <c r="E32">
        <v>229374</v>
      </c>
      <c r="F32" s="10">
        <v>229374</v>
      </c>
      <c r="G32" s="10"/>
      <c r="H32" t="s">
        <v>0</v>
      </c>
      <c r="I32" t="s">
        <v>0</v>
      </c>
      <c r="L32" t="b">
        <f t="shared" si="2"/>
        <v>1</v>
      </c>
      <c r="O32">
        <f t="shared" si="4"/>
        <v>0</v>
      </c>
      <c r="P32">
        <f t="shared" si="5"/>
        <v>1</v>
      </c>
      <c r="Q32">
        <f t="shared" si="6"/>
        <v>1</v>
      </c>
      <c r="R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X32" s="11">
        <f t="shared" si="11"/>
        <v>0.52899563318777298</v>
      </c>
      <c r="Y32" s="11" t="e">
        <f t="shared" si="12"/>
        <v>#DIV/0!</v>
      </c>
      <c r="Z32" s="11" t="e">
        <f t="shared" si="13"/>
        <v>#DIV/0!</v>
      </c>
      <c r="AC32">
        <v>0.69714285714285718</v>
      </c>
      <c r="AD32">
        <v>16.266666666666666</v>
      </c>
      <c r="AE32">
        <v>23.333333333333332</v>
      </c>
      <c r="AF32">
        <f>IF(OR(OR(EXACT(H58," #incomplete"), EXACT(I58," #incomplete") ), EXACT(J58," #incomplete")),1,0)</f>
        <v>0</v>
      </c>
    </row>
    <row r="33" spans="1:32">
      <c r="A33" t="s">
        <v>387</v>
      </c>
      <c r="B33">
        <v>12.548</v>
      </c>
      <c r="C33" s="10">
        <v>31.3</v>
      </c>
      <c r="D33" s="10"/>
      <c r="E33">
        <v>473414</v>
      </c>
      <c r="F33" s="10">
        <v>473414</v>
      </c>
      <c r="G33" s="10"/>
      <c r="H33" t="s">
        <v>0</v>
      </c>
      <c r="I33" t="s">
        <v>0</v>
      </c>
      <c r="L33" t="b">
        <f t="shared" si="2"/>
        <v>1</v>
      </c>
      <c r="O33">
        <f t="shared" si="4"/>
        <v>0</v>
      </c>
      <c r="P33">
        <f t="shared" si="5"/>
        <v>1</v>
      </c>
      <c r="Q33">
        <f t="shared" si="6"/>
        <v>1</v>
      </c>
      <c r="R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X33" s="11">
        <f t="shared" si="11"/>
        <v>0.40089456869009582</v>
      </c>
      <c r="Y33" s="11" t="e">
        <f t="shared" si="12"/>
        <v>#DIV/0!</v>
      </c>
      <c r="Z33" s="11" t="e">
        <f t="shared" si="13"/>
        <v>#DIV/0!</v>
      </c>
      <c r="AC33">
        <v>0.56643939393939402</v>
      </c>
      <c r="AD33">
        <v>6.6758928571428564</v>
      </c>
      <c r="AE33">
        <v>11.785714285714285</v>
      </c>
      <c r="AF33">
        <f>IF(OR(OR(EXACT(H59," #incomplete"), EXACT(I59," #incomplete") ), EXACT(J59," #incomplete")),1,0)</f>
        <v>0</v>
      </c>
    </row>
    <row r="34" spans="1:32">
      <c r="A34" t="s">
        <v>388</v>
      </c>
      <c r="B34">
        <v>0.56200000000000006</v>
      </c>
      <c r="C34" s="10">
        <v>0.7</v>
      </c>
      <c r="D34" s="10">
        <v>0.01</v>
      </c>
      <c r="E34">
        <v>14889</v>
      </c>
      <c r="F34" s="10">
        <v>14889</v>
      </c>
      <c r="G34" s="10">
        <v>5203</v>
      </c>
      <c r="H34" t="s">
        <v>0</v>
      </c>
      <c r="I34" t="s">
        <v>0</v>
      </c>
      <c r="J34" t="s">
        <v>0</v>
      </c>
      <c r="L34" t="b">
        <f t="shared" si="2"/>
        <v>1</v>
      </c>
      <c r="M34" t="b">
        <f t="shared" si="3"/>
        <v>1</v>
      </c>
      <c r="O34">
        <f t="shared" si="4"/>
        <v>0</v>
      </c>
      <c r="P34">
        <f t="shared" si="5"/>
        <v>1</v>
      </c>
      <c r="Q34">
        <f t="shared" si="6"/>
        <v>1</v>
      </c>
      <c r="R34">
        <f t="shared" si="7"/>
        <v>1</v>
      </c>
      <c r="T34">
        <f t="shared" si="8"/>
        <v>0</v>
      </c>
      <c r="U34">
        <f t="shared" si="9"/>
        <v>0</v>
      </c>
      <c r="V34">
        <f t="shared" si="10"/>
        <v>0</v>
      </c>
      <c r="X34" s="11">
        <f t="shared" si="11"/>
        <v>0.80285714285714294</v>
      </c>
      <c r="Y34" s="11">
        <f t="shared" si="12"/>
        <v>56.2</v>
      </c>
      <c r="Z34" s="11">
        <f t="shared" si="13"/>
        <v>70</v>
      </c>
      <c r="AC34">
        <v>0.59662177020340845</v>
      </c>
      <c r="AD34">
        <v>4.9217913832199542</v>
      </c>
      <c r="AE34">
        <v>8.2494331065759638</v>
      </c>
      <c r="AF34">
        <f>IF(OR(OR(EXACT(H60," #incomplete"), EXACT(I60," #incomplete") ), EXACT(J60," #incomplete")),1,0)</f>
        <v>0</v>
      </c>
    </row>
    <row r="35" spans="1:32">
      <c r="A35" t="s">
        <v>389</v>
      </c>
      <c r="B35">
        <v>0.94899999999999995</v>
      </c>
      <c r="C35" s="10">
        <v>1</v>
      </c>
      <c r="D35" s="10">
        <v>0.02</v>
      </c>
      <c r="E35">
        <v>33173</v>
      </c>
      <c r="F35" s="10">
        <v>33173</v>
      </c>
      <c r="G35" s="10">
        <v>7575</v>
      </c>
      <c r="H35" t="s">
        <v>0</v>
      </c>
      <c r="I35" t="s">
        <v>0</v>
      </c>
      <c r="J35" t="s">
        <v>0</v>
      </c>
      <c r="L35" t="b">
        <f t="shared" si="2"/>
        <v>1</v>
      </c>
      <c r="M35" t="b">
        <f t="shared" si="3"/>
        <v>1</v>
      </c>
      <c r="O35">
        <f t="shared" si="4"/>
        <v>0</v>
      </c>
      <c r="P35">
        <f t="shared" si="5"/>
        <v>1</v>
      </c>
      <c r="Q35">
        <f t="shared" si="6"/>
        <v>1</v>
      </c>
      <c r="R35">
        <f t="shared" si="7"/>
        <v>1</v>
      </c>
      <c r="T35">
        <f t="shared" si="8"/>
        <v>0</v>
      </c>
      <c r="U35">
        <f t="shared" si="9"/>
        <v>0</v>
      </c>
      <c r="V35">
        <f t="shared" si="10"/>
        <v>0</v>
      </c>
      <c r="X35" s="11">
        <f t="shared" si="11"/>
        <v>0.94899999999999995</v>
      </c>
      <c r="Y35" s="11">
        <f t="shared" si="12"/>
        <v>47.449999999999996</v>
      </c>
      <c r="Z35" s="11">
        <f t="shared" si="13"/>
        <v>50</v>
      </c>
      <c r="AC35">
        <v>0.8</v>
      </c>
      <c r="AD35">
        <v>20</v>
      </c>
      <c r="AE35">
        <v>25</v>
      </c>
      <c r="AF35">
        <f>IF(OR(OR(EXACT(H62," #incomplete"), EXACT(I62," #incomplete") ), EXACT(J62," #incomplete")),1,0)</f>
        <v>0</v>
      </c>
    </row>
    <row r="36" spans="1:32">
      <c r="A36" t="s">
        <v>390</v>
      </c>
      <c r="B36">
        <v>331.851</v>
      </c>
      <c r="C36" s="10">
        <v>838.2</v>
      </c>
      <c r="D36" s="10">
        <v>185</v>
      </c>
      <c r="E36">
        <v>25028985</v>
      </c>
      <c r="F36" s="10">
        <v>23583477</v>
      </c>
      <c r="G36" s="10">
        <v>60233800</v>
      </c>
      <c r="H36" t="s">
        <v>3</v>
      </c>
      <c r="I36" t="s">
        <v>3</v>
      </c>
      <c r="J36" t="s">
        <v>3</v>
      </c>
      <c r="L36" t="b">
        <f t="shared" si="2"/>
        <v>1</v>
      </c>
      <c r="M36" t="b">
        <f t="shared" si="3"/>
        <v>1</v>
      </c>
      <c r="O36">
        <f t="shared" si="4"/>
        <v>-1</v>
      </c>
      <c r="P36">
        <f t="shared" si="5"/>
        <v>0</v>
      </c>
      <c r="Q36">
        <f t="shared" si="6"/>
        <v>0</v>
      </c>
      <c r="R36">
        <f t="shared" si="7"/>
        <v>0</v>
      </c>
      <c r="T36">
        <f t="shared" si="8"/>
        <v>1</v>
      </c>
      <c r="U36">
        <f t="shared" si="9"/>
        <v>1</v>
      </c>
      <c r="V36">
        <f t="shared" si="10"/>
        <v>1</v>
      </c>
      <c r="X36" s="11">
        <f t="shared" si="11"/>
        <v>0.39590909090909088</v>
      </c>
      <c r="Y36" s="11">
        <f t="shared" si="12"/>
        <v>1.7937891891891893</v>
      </c>
      <c r="Z36" s="11">
        <f t="shared" si="13"/>
        <v>4.5308108108108112</v>
      </c>
      <c r="AC36">
        <v>0.72894736842105257</v>
      </c>
      <c r="AD36">
        <v>3.7032085561497321</v>
      </c>
      <c r="AE36">
        <v>5.0802139037433154</v>
      </c>
      <c r="AF36">
        <f>IF(OR(OR(EXACT(H63," #incomplete"), EXACT(I63," #incomplete") ), EXACT(J63," #incomplete")),1,0)</f>
        <v>0</v>
      </c>
    </row>
    <row r="37" spans="1:32">
      <c r="A37" t="s">
        <v>391</v>
      </c>
      <c r="B37">
        <v>352.76600000000002</v>
      </c>
      <c r="C37" s="10">
        <v>841.1</v>
      </c>
      <c r="D37" s="10">
        <v>33.4</v>
      </c>
      <c r="E37">
        <v>24228796</v>
      </c>
      <c r="F37" s="10">
        <v>21317183</v>
      </c>
      <c r="G37" s="10">
        <v>11178100</v>
      </c>
      <c r="H37" t="s">
        <v>3</v>
      </c>
      <c r="I37" t="s">
        <v>3</v>
      </c>
      <c r="J37" t="s">
        <v>0</v>
      </c>
      <c r="L37" t="b">
        <f t="shared" si="2"/>
        <v>1</v>
      </c>
      <c r="M37" t="b">
        <f t="shared" si="3"/>
        <v>1</v>
      </c>
      <c r="O37">
        <f t="shared" si="4"/>
        <v>-1</v>
      </c>
      <c r="P37">
        <f t="shared" si="5"/>
        <v>0</v>
      </c>
      <c r="Q37">
        <f t="shared" si="6"/>
        <v>0</v>
      </c>
      <c r="R37">
        <f t="shared" si="7"/>
        <v>1</v>
      </c>
      <c r="T37">
        <f t="shared" si="8"/>
        <v>1</v>
      </c>
      <c r="U37">
        <f t="shared" si="9"/>
        <v>1</v>
      </c>
      <c r="V37">
        <f t="shared" si="10"/>
        <v>0</v>
      </c>
      <c r="X37" s="11">
        <f t="shared" si="11"/>
        <v>0.41941029604089886</v>
      </c>
      <c r="Y37" s="11">
        <f t="shared" si="12"/>
        <v>10.561856287425151</v>
      </c>
      <c r="Z37" s="11">
        <f t="shared" si="13"/>
        <v>25.182634730538926</v>
      </c>
      <c r="AC37">
        <v>0.86799999999999999</v>
      </c>
      <c r="AD37">
        <v>2.552941176470588</v>
      </c>
      <c r="AE37">
        <v>2.9411764705882351</v>
      </c>
      <c r="AF37">
        <f t="shared" ref="AF37:AF46" si="16">IF(OR(OR(EXACT(H66," #incomplete"), EXACT(I66," #incomplete") ), EXACT(J66," #incomplete")),1,0)</f>
        <v>0</v>
      </c>
    </row>
    <row r="38" spans="1:32">
      <c r="A38" t="s">
        <v>392</v>
      </c>
      <c r="B38">
        <v>325.50700000000001</v>
      </c>
      <c r="C38" s="10">
        <v>507.7</v>
      </c>
      <c r="D38" s="10">
        <v>154</v>
      </c>
      <c r="E38">
        <v>22402448</v>
      </c>
      <c r="F38" s="10">
        <v>18601771</v>
      </c>
      <c r="G38" s="10">
        <v>55600500</v>
      </c>
      <c r="H38" t="s">
        <v>3</v>
      </c>
      <c r="I38" t="s">
        <v>3</v>
      </c>
      <c r="J38" t="s">
        <v>3</v>
      </c>
      <c r="L38" t="b">
        <f t="shared" si="2"/>
        <v>1</v>
      </c>
      <c r="M38" t="b">
        <f t="shared" si="3"/>
        <v>1</v>
      </c>
      <c r="O38">
        <f t="shared" si="4"/>
        <v>-1</v>
      </c>
      <c r="P38">
        <f t="shared" si="5"/>
        <v>0</v>
      </c>
      <c r="Q38">
        <f t="shared" si="6"/>
        <v>0</v>
      </c>
      <c r="R38">
        <f t="shared" si="7"/>
        <v>0</v>
      </c>
      <c r="T38">
        <f t="shared" si="8"/>
        <v>1</v>
      </c>
      <c r="U38">
        <f t="shared" si="9"/>
        <v>1</v>
      </c>
      <c r="V38">
        <f t="shared" si="10"/>
        <v>1</v>
      </c>
      <c r="X38" s="11">
        <f t="shared" si="11"/>
        <v>0.64114043726610204</v>
      </c>
      <c r="Y38" s="11">
        <f t="shared" si="12"/>
        <v>2.113681818181818</v>
      </c>
      <c r="Z38" s="11">
        <f t="shared" si="13"/>
        <v>3.2967532467532465</v>
      </c>
      <c r="AC38">
        <v>0.83764705882352941</v>
      </c>
      <c r="AD38">
        <v>0.60338983050847461</v>
      </c>
      <c r="AE38">
        <v>0.72033898305084743</v>
      </c>
      <c r="AF38">
        <f t="shared" si="16"/>
        <v>0</v>
      </c>
    </row>
    <row r="39" spans="1:32">
      <c r="A39" t="s">
        <v>55</v>
      </c>
      <c r="B39">
        <v>0.23100000000000001</v>
      </c>
      <c r="C39" s="10">
        <v>0.5</v>
      </c>
      <c r="D39" s="10">
        <v>0</v>
      </c>
      <c r="E39">
        <v>1728</v>
      </c>
      <c r="F39" s="10">
        <v>1728</v>
      </c>
      <c r="G39" s="10">
        <v>1728</v>
      </c>
      <c r="H39" t="s">
        <v>0</v>
      </c>
      <c r="I39" t="s">
        <v>0</v>
      </c>
      <c r="J39" t="s">
        <v>0</v>
      </c>
      <c r="L39" t="b">
        <f t="shared" si="2"/>
        <v>1</v>
      </c>
      <c r="M39" t="b">
        <f t="shared" si="3"/>
        <v>1</v>
      </c>
      <c r="O39">
        <f t="shared" si="4"/>
        <v>0</v>
      </c>
      <c r="P39">
        <f t="shared" si="5"/>
        <v>1</v>
      </c>
      <c r="Q39">
        <f t="shared" si="6"/>
        <v>1</v>
      </c>
      <c r="R39">
        <f t="shared" si="7"/>
        <v>1</v>
      </c>
      <c r="T39">
        <f t="shared" si="8"/>
        <v>0</v>
      </c>
      <c r="U39">
        <f t="shared" si="9"/>
        <v>0</v>
      </c>
      <c r="V39">
        <f t="shared" si="10"/>
        <v>0</v>
      </c>
      <c r="X39" s="11">
        <f t="shared" si="11"/>
        <v>0.46200000000000002</v>
      </c>
      <c r="Y39" s="11" t="e">
        <f t="shared" si="12"/>
        <v>#DIV/0!</v>
      </c>
      <c r="Z39" s="11" t="e">
        <f t="shared" si="13"/>
        <v>#DIV/0!</v>
      </c>
      <c r="AC39">
        <v>0.66727272727272724</v>
      </c>
      <c r="AD39">
        <v>0.26214285714285712</v>
      </c>
      <c r="AE39">
        <v>0.39285714285714285</v>
      </c>
      <c r="AF39">
        <f t="shared" si="16"/>
        <v>0</v>
      </c>
    </row>
    <row r="40" spans="1:32">
      <c r="A40" t="s">
        <v>56</v>
      </c>
      <c r="B40">
        <v>2.5059999999999998</v>
      </c>
      <c r="C40" s="10">
        <v>4</v>
      </c>
      <c r="D40" s="10">
        <v>0.83</v>
      </c>
      <c r="E40">
        <v>179200</v>
      </c>
      <c r="F40" s="10">
        <v>179200</v>
      </c>
      <c r="G40" s="10">
        <v>179200</v>
      </c>
      <c r="H40" t="s">
        <v>0</v>
      </c>
      <c r="I40" t="s">
        <v>0</v>
      </c>
      <c r="J40" t="s">
        <v>0</v>
      </c>
      <c r="L40" t="b">
        <f t="shared" si="2"/>
        <v>1</v>
      </c>
      <c r="M40" t="b">
        <f t="shared" si="3"/>
        <v>1</v>
      </c>
      <c r="O40">
        <f t="shared" si="4"/>
        <v>0</v>
      </c>
      <c r="P40">
        <f t="shared" si="5"/>
        <v>1</v>
      </c>
      <c r="Q40">
        <f t="shared" si="6"/>
        <v>1</v>
      </c>
      <c r="R40">
        <f t="shared" si="7"/>
        <v>1</v>
      </c>
      <c r="T40">
        <f t="shared" si="8"/>
        <v>0</v>
      </c>
      <c r="U40">
        <f t="shared" si="9"/>
        <v>0</v>
      </c>
      <c r="V40">
        <f t="shared" si="10"/>
        <v>0</v>
      </c>
      <c r="X40" s="11">
        <f t="shared" si="11"/>
        <v>0.62649999999999995</v>
      </c>
      <c r="Y40" s="11">
        <f t="shared" si="12"/>
        <v>3.0192771084337346</v>
      </c>
      <c r="Z40" s="11">
        <f t="shared" si="13"/>
        <v>4.8192771084337354</v>
      </c>
      <c r="AC40">
        <v>0.65353909465020577</v>
      </c>
      <c r="AD40">
        <v>0.24357361963190183</v>
      </c>
      <c r="AE40">
        <v>0.3726993865030675</v>
      </c>
      <c r="AF40">
        <f t="shared" si="16"/>
        <v>0</v>
      </c>
    </row>
    <row r="41" spans="1:32">
      <c r="A41" t="s">
        <v>57</v>
      </c>
      <c r="B41">
        <v>113.94199999999999</v>
      </c>
      <c r="C41" s="10">
        <v>176.9</v>
      </c>
      <c r="D41" s="10">
        <v>45.1</v>
      </c>
      <c r="E41">
        <v>7667712</v>
      </c>
      <c r="F41" s="10">
        <v>7667712</v>
      </c>
      <c r="G41" s="10">
        <v>7667710</v>
      </c>
      <c r="H41" t="s">
        <v>0</v>
      </c>
      <c r="I41" t="s">
        <v>0</v>
      </c>
      <c r="J41" t="s">
        <v>0</v>
      </c>
      <c r="L41" t="b">
        <f t="shared" si="2"/>
        <v>1</v>
      </c>
      <c r="M41" t="b">
        <f t="shared" si="3"/>
        <v>1</v>
      </c>
      <c r="O41">
        <f t="shared" si="4"/>
        <v>0</v>
      </c>
      <c r="P41">
        <f t="shared" si="5"/>
        <v>1</v>
      </c>
      <c r="Q41">
        <f t="shared" si="6"/>
        <v>1</v>
      </c>
      <c r="R41">
        <f t="shared" si="7"/>
        <v>1</v>
      </c>
      <c r="T41">
        <f t="shared" si="8"/>
        <v>0</v>
      </c>
      <c r="U41">
        <f t="shared" si="9"/>
        <v>0</v>
      </c>
      <c r="V41">
        <f t="shared" si="10"/>
        <v>0</v>
      </c>
      <c r="X41" s="11">
        <f t="shared" si="11"/>
        <v>0.64410401356698699</v>
      </c>
      <c r="Y41" s="11">
        <f t="shared" si="12"/>
        <v>2.526430155210643</v>
      </c>
      <c r="Z41" s="11">
        <f t="shared" si="13"/>
        <v>3.9223946784922394</v>
      </c>
      <c r="AC41">
        <v>0.66333333333333333</v>
      </c>
      <c r="AD41">
        <v>59.699999999999996</v>
      </c>
      <c r="AE41">
        <v>90</v>
      </c>
      <c r="AF41">
        <f t="shared" si="16"/>
        <v>0</v>
      </c>
    </row>
    <row r="42" spans="1:32">
      <c r="A42" t="s">
        <v>50</v>
      </c>
      <c r="B42">
        <v>0.53900000000000003</v>
      </c>
      <c r="C42" s="10">
        <v>0.7</v>
      </c>
      <c r="D42" s="10">
        <v>0.33</v>
      </c>
      <c r="E42">
        <v>8543</v>
      </c>
      <c r="F42" s="10">
        <v>8543</v>
      </c>
      <c r="G42" s="10">
        <v>87461</v>
      </c>
      <c r="H42" t="s">
        <v>0</v>
      </c>
      <c r="I42" t="s">
        <v>0</v>
      </c>
      <c r="J42" t="s">
        <v>0</v>
      </c>
      <c r="L42" t="b">
        <f t="shared" si="2"/>
        <v>1</v>
      </c>
      <c r="M42" t="b">
        <f t="shared" si="3"/>
        <v>1</v>
      </c>
      <c r="O42">
        <f t="shared" si="4"/>
        <v>0</v>
      </c>
      <c r="P42">
        <f t="shared" si="5"/>
        <v>1</v>
      </c>
      <c r="Q42">
        <f t="shared" si="6"/>
        <v>1</v>
      </c>
      <c r="R42">
        <f t="shared" si="7"/>
        <v>1</v>
      </c>
      <c r="T42">
        <f t="shared" si="8"/>
        <v>0</v>
      </c>
      <c r="U42">
        <f t="shared" si="9"/>
        <v>0</v>
      </c>
      <c r="V42">
        <f t="shared" si="10"/>
        <v>0</v>
      </c>
      <c r="X42" s="11">
        <f t="shared" si="11"/>
        <v>0.77000000000000013</v>
      </c>
      <c r="Y42" s="11">
        <f t="shared" si="12"/>
        <v>1.6333333333333333</v>
      </c>
      <c r="Z42" s="11">
        <f t="shared" si="13"/>
        <v>2.1212121212121211</v>
      </c>
      <c r="AC42">
        <v>0.69523809523809521</v>
      </c>
      <c r="AD42">
        <v>36.5</v>
      </c>
      <c r="AE42">
        <v>52.5</v>
      </c>
      <c r="AF42">
        <f t="shared" si="16"/>
        <v>0</v>
      </c>
    </row>
    <row r="43" spans="1:32">
      <c r="A43" t="s">
        <v>51</v>
      </c>
      <c r="B43">
        <v>0.33500000000000002</v>
      </c>
      <c r="C43" s="10">
        <v>0.5</v>
      </c>
      <c r="D43" s="10">
        <v>0.08</v>
      </c>
      <c r="E43">
        <v>2825</v>
      </c>
      <c r="F43" s="10">
        <v>2825</v>
      </c>
      <c r="G43" s="10">
        <v>23969</v>
      </c>
      <c r="H43" t="s">
        <v>0</v>
      </c>
      <c r="I43" t="s">
        <v>0</v>
      </c>
      <c r="J43" t="s">
        <v>0</v>
      </c>
      <c r="L43" t="b">
        <f t="shared" si="2"/>
        <v>1</v>
      </c>
      <c r="M43" t="b">
        <f t="shared" si="3"/>
        <v>1</v>
      </c>
      <c r="O43">
        <f t="shared" si="4"/>
        <v>0</v>
      </c>
      <c r="P43">
        <f t="shared" si="5"/>
        <v>1</v>
      </c>
      <c r="Q43">
        <f t="shared" si="6"/>
        <v>1</v>
      </c>
      <c r="R43">
        <f t="shared" si="7"/>
        <v>1</v>
      </c>
      <c r="T43">
        <f t="shared" si="8"/>
        <v>0</v>
      </c>
      <c r="U43">
        <f t="shared" si="9"/>
        <v>0</v>
      </c>
      <c r="V43">
        <f t="shared" si="10"/>
        <v>0</v>
      </c>
      <c r="X43" s="11">
        <f t="shared" si="11"/>
        <v>0.67</v>
      </c>
      <c r="Y43" s="11">
        <f t="shared" si="12"/>
        <v>4.1875</v>
      </c>
      <c r="Z43" s="11">
        <f t="shared" si="13"/>
        <v>6.25</v>
      </c>
      <c r="AC43">
        <v>0.69899999999999995</v>
      </c>
      <c r="AD43">
        <v>69.899999999999991</v>
      </c>
      <c r="AE43">
        <v>100</v>
      </c>
      <c r="AF43">
        <f t="shared" si="16"/>
        <v>0</v>
      </c>
    </row>
    <row r="44" spans="1:32">
      <c r="A44" t="s">
        <v>52</v>
      </c>
      <c r="B44">
        <v>8.0299999999999994</v>
      </c>
      <c r="C44" s="10">
        <v>23.2</v>
      </c>
      <c r="D44" s="10">
        <v>111</v>
      </c>
      <c r="E44">
        <v>416935</v>
      </c>
      <c r="F44" s="10">
        <v>416935</v>
      </c>
      <c r="G44" s="10">
        <v>18687700</v>
      </c>
      <c r="H44" t="s">
        <v>0</v>
      </c>
      <c r="I44" t="s">
        <v>0</v>
      </c>
      <c r="J44" t="s">
        <v>0</v>
      </c>
      <c r="L44" t="b">
        <f t="shared" si="2"/>
        <v>1</v>
      </c>
      <c r="M44" t="b">
        <f t="shared" si="3"/>
        <v>0</v>
      </c>
      <c r="O44">
        <f t="shared" si="4"/>
        <v>0</v>
      </c>
      <c r="P44">
        <f t="shared" si="5"/>
        <v>1</v>
      </c>
      <c r="Q44">
        <f t="shared" si="6"/>
        <v>1</v>
      </c>
      <c r="R44">
        <f t="shared" si="7"/>
        <v>1</v>
      </c>
      <c r="T44">
        <f t="shared" si="8"/>
        <v>0</v>
      </c>
      <c r="U44">
        <f t="shared" si="9"/>
        <v>0</v>
      </c>
      <c r="V44">
        <f t="shared" si="10"/>
        <v>0</v>
      </c>
      <c r="X44" s="11">
        <f t="shared" si="11"/>
        <v>0.3461206896551724</v>
      </c>
      <c r="Y44" s="11">
        <f t="shared" si="12"/>
        <v>7.2342342342342339E-2</v>
      </c>
      <c r="Z44" s="11">
        <f t="shared" si="13"/>
        <v>0.20900900900900901</v>
      </c>
      <c r="AC44">
        <v>0.54747572815533974</v>
      </c>
      <c r="AD44">
        <v>26.852380952380955</v>
      </c>
      <c r="AE44">
        <v>49.047619047619051</v>
      </c>
      <c r="AF44">
        <f t="shared" si="16"/>
        <v>0</v>
      </c>
    </row>
    <row r="45" spans="1:32">
      <c r="A45" t="s">
        <v>53</v>
      </c>
      <c r="B45">
        <v>16.099</v>
      </c>
      <c r="C45" s="10">
        <v>43.1</v>
      </c>
      <c r="D45" s="10">
        <v>408</v>
      </c>
      <c r="E45">
        <v>888053</v>
      </c>
      <c r="F45" s="10">
        <v>888053</v>
      </c>
      <c r="G45" s="10">
        <v>59843400</v>
      </c>
      <c r="H45" t="s">
        <v>0</v>
      </c>
      <c r="I45" t="s">
        <v>0</v>
      </c>
      <c r="J45" t="s">
        <v>3</v>
      </c>
      <c r="L45" t="b">
        <f t="shared" si="2"/>
        <v>1</v>
      </c>
      <c r="M45" t="b">
        <f t="shared" si="3"/>
        <v>0</v>
      </c>
      <c r="O45">
        <f t="shared" si="4"/>
        <v>0</v>
      </c>
      <c r="P45">
        <f t="shared" si="5"/>
        <v>1</v>
      </c>
      <c r="Q45">
        <f t="shared" si="6"/>
        <v>1</v>
      </c>
      <c r="R45">
        <f t="shared" si="7"/>
        <v>0</v>
      </c>
      <c r="T45">
        <f t="shared" si="8"/>
        <v>0</v>
      </c>
      <c r="U45">
        <f t="shared" si="9"/>
        <v>0</v>
      </c>
      <c r="V45">
        <f t="shared" si="10"/>
        <v>1</v>
      </c>
      <c r="X45" s="11">
        <f t="shared" si="11"/>
        <v>0.37352668213457074</v>
      </c>
      <c r="Y45" s="11">
        <f t="shared" si="12"/>
        <v>3.9458333333333331E-2</v>
      </c>
      <c r="Z45" s="11">
        <f t="shared" si="13"/>
        <v>0.10563725490196078</v>
      </c>
      <c r="AC45">
        <v>0.53621203754831592</v>
      </c>
      <c r="AD45">
        <v>40.127272727272732</v>
      </c>
      <c r="AE45">
        <v>74.834710743801651</v>
      </c>
      <c r="AF45">
        <f t="shared" si="16"/>
        <v>0</v>
      </c>
    </row>
    <row r="46" spans="1:32">
      <c r="A46" t="s">
        <v>54</v>
      </c>
      <c r="B46">
        <v>340.14</v>
      </c>
      <c r="C46" s="10">
        <v>1802.5</v>
      </c>
      <c r="D46" s="10">
        <v>428</v>
      </c>
      <c r="E46">
        <v>15595207</v>
      </c>
      <c r="F46" s="10">
        <v>14082548</v>
      </c>
      <c r="G46" s="10">
        <v>50961400</v>
      </c>
      <c r="H46" t="s">
        <v>3</v>
      </c>
      <c r="I46" t="s">
        <v>3</v>
      </c>
      <c r="J46" t="s">
        <v>3</v>
      </c>
      <c r="L46" t="b">
        <f t="shared" si="2"/>
        <v>1</v>
      </c>
      <c r="M46" t="b">
        <f t="shared" si="3"/>
        <v>0</v>
      </c>
      <c r="O46">
        <f t="shared" si="4"/>
        <v>-1</v>
      </c>
      <c r="P46">
        <f t="shared" si="5"/>
        <v>0</v>
      </c>
      <c r="Q46">
        <f t="shared" si="6"/>
        <v>0</v>
      </c>
      <c r="R46">
        <f t="shared" si="7"/>
        <v>0</v>
      </c>
      <c r="T46">
        <f t="shared" si="8"/>
        <v>1</v>
      </c>
      <c r="U46">
        <f t="shared" si="9"/>
        <v>1</v>
      </c>
      <c r="V46">
        <f t="shared" si="10"/>
        <v>1</v>
      </c>
      <c r="X46" s="11">
        <f t="shared" si="11"/>
        <v>0.18870457697642162</v>
      </c>
      <c r="Y46" s="11">
        <f t="shared" si="12"/>
        <v>0.79471962616822422</v>
      </c>
      <c r="Z46" s="11">
        <f t="shared" si="13"/>
        <v>4.2114485981308407</v>
      </c>
      <c r="AC46">
        <v>0.55314054540005997</v>
      </c>
      <c r="AD46">
        <v>36.916600000000003</v>
      </c>
      <c r="AE46">
        <v>66.739999999999995</v>
      </c>
      <c r="AF46">
        <f t="shared" si="16"/>
        <v>0</v>
      </c>
    </row>
    <row r="47" spans="1:32">
      <c r="A47" t="s">
        <v>396</v>
      </c>
      <c r="B47">
        <v>30.751000000000001</v>
      </c>
      <c r="C47" s="10">
        <v>57.3</v>
      </c>
      <c r="D47" s="10"/>
      <c r="E47">
        <v>3239334</v>
      </c>
      <c r="F47" s="10">
        <v>3239334</v>
      </c>
      <c r="G47" s="10"/>
      <c r="H47" t="s">
        <v>0</v>
      </c>
      <c r="I47" t="s">
        <v>0</v>
      </c>
      <c r="L47" t="b">
        <f t="shared" si="2"/>
        <v>1</v>
      </c>
      <c r="O47">
        <f t="shared" si="4"/>
        <v>0</v>
      </c>
      <c r="P47">
        <f t="shared" si="5"/>
        <v>1</v>
      </c>
      <c r="Q47">
        <f t="shared" si="6"/>
        <v>1</v>
      </c>
      <c r="R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X47" s="11">
        <f t="shared" si="11"/>
        <v>0.53666666666666674</v>
      </c>
      <c r="Y47" s="11" t="e">
        <f t="shared" si="12"/>
        <v>#DIV/0!</v>
      </c>
      <c r="Z47" s="11" t="e">
        <f t="shared" si="13"/>
        <v>#DIV/0!</v>
      </c>
      <c r="AC47">
        <v>0.57545454545454544</v>
      </c>
      <c r="AD47">
        <v>2.532</v>
      </c>
      <c r="AE47">
        <v>4.4000000000000004</v>
      </c>
      <c r="AF47">
        <f>IF(OR(OR(EXACT(H77," #incomplete"), EXACT(I77," #incomplete") ), EXACT(J77," #incomplete")),1,0)</f>
        <v>0</v>
      </c>
    </row>
    <row r="48" spans="1:32">
      <c r="A48" t="s">
        <v>397</v>
      </c>
      <c r="B48">
        <v>1.087</v>
      </c>
      <c r="C48" s="10">
        <v>1.3</v>
      </c>
      <c r="D48" s="10"/>
      <c r="E48">
        <v>33670</v>
      </c>
      <c r="F48" s="10">
        <v>33670</v>
      </c>
      <c r="G48" s="10"/>
      <c r="H48" t="s">
        <v>0</v>
      </c>
      <c r="I48" t="s">
        <v>0</v>
      </c>
      <c r="L48" t="b">
        <f t="shared" si="2"/>
        <v>1</v>
      </c>
      <c r="O48">
        <f t="shared" si="4"/>
        <v>0</v>
      </c>
      <c r="P48">
        <f t="shared" si="5"/>
        <v>1</v>
      </c>
      <c r="Q48">
        <f t="shared" si="6"/>
        <v>1</v>
      </c>
      <c r="R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X48" s="11">
        <f t="shared" si="11"/>
        <v>0.83615384615384614</v>
      </c>
      <c r="Y48" s="11" t="e">
        <f t="shared" si="12"/>
        <v>#DIV/0!</v>
      </c>
      <c r="Z48" s="11" t="e">
        <f t="shared" si="13"/>
        <v>#DIV/0!</v>
      </c>
      <c r="AC48">
        <v>0.64400000000000002</v>
      </c>
      <c r="AD48">
        <v>1.4636363636363636</v>
      </c>
      <c r="AE48">
        <v>2.2727272727272729</v>
      </c>
      <c r="AF48">
        <f>IF(OR(OR(EXACT(H78," #incomplete"), EXACT(I78," #incomplete") ), EXACT(J78," #incomplete")),1,0)</f>
        <v>0</v>
      </c>
    </row>
    <row r="49" spans="1:32">
      <c r="A49" t="s">
        <v>398</v>
      </c>
      <c r="B49">
        <v>31.821999999999999</v>
      </c>
      <c r="C49" s="10">
        <v>62.2</v>
      </c>
      <c r="D49" s="10"/>
      <c r="E49">
        <v>2356294</v>
      </c>
      <c r="F49" s="10">
        <v>2356294</v>
      </c>
      <c r="G49" s="10"/>
      <c r="H49" t="s">
        <v>0</v>
      </c>
      <c r="I49" t="s">
        <v>0</v>
      </c>
      <c r="L49" t="b">
        <f t="shared" si="2"/>
        <v>1</v>
      </c>
      <c r="O49">
        <f t="shared" si="4"/>
        <v>0</v>
      </c>
      <c r="P49">
        <f t="shared" si="5"/>
        <v>1</v>
      </c>
      <c r="Q49">
        <f t="shared" si="6"/>
        <v>1</v>
      </c>
      <c r="R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  <c r="X49" s="11">
        <f t="shared" si="11"/>
        <v>0.51160771704180064</v>
      </c>
      <c r="Y49" s="11" t="e">
        <f t="shared" si="12"/>
        <v>#DIV/0!</v>
      </c>
      <c r="Z49" s="11" t="e">
        <f t="shared" si="13"/>
        <v>#DIV/0!</v>
      </c>
      <c r="AC49">
        <v>0.37513053348467651</v>
      </c>
      <c r="AD49">
        <v>1.0558785942492013</v>
      </c>
      <c r="AE49">
        <v>2.8146964856230028</v>
      </c>
      <c r="AF49">
        <f>IF(OR(OR(EXACT(H79," #incomplete"), EXACT(I79," #incomplete") ), EXACT(J79," #incomplete")),1,0)</f>
        <v>0</v>
      </c>
    </row>
    <row r="50" spans="1:32">
      <c r="A50" t="s">
        <v>399</v>
      </c>
      <c r="B50">
        <v>419.83800000000002</v>
      </c>
      <c r="C50" s="10">
        <v>1532.1</v>
      </c>
      <c r="D50" s="10"/>
      <c r="E50">
        <v>29071227</v>
      </c>
      <c r="F50" s="10">
        <v>24177544</v>
      </c>
      <c r="G50" s="10"/>
      <c r="H50" t="s">
        <v>3</v>
      </c>
      <c r="I50" t="s">
        <v>3</v>
      </c>
      <c r="L50" t="b">
        <f t="shared" si="2"/>
        <v>1</v>
      </c>
      <c r="O50">
        <f t="shared" si="4"/>
        <v>-1</v>
      </c>
      <c r="P50">
        <f t="shared" si="5"/>
        <v>0</v>
      </c>
      <c r="Q50">
        <f t="shared" si="6"/>
        <v>0</v>
      </c>
      <c r="R50">
        <f t="shared" si="7"/>
        <v>0</v>
      </c>
      <c r="T50">
        <f t="shared" si="8"/>
        <v>1</v>
      </c>
      <c r="U50">
        <f t="shared" si="9"/>
        <v>1</v>
      </c>
      <c r="V50">
        <f t="shared" si="10"/>
        <v>0</v>
      </c>
      <c r="X50" s="11">
        <f t="shared" si="11"/>
        <v>0.27402780497356571</v>
      </c>
      <c r="Y50" s="11" t="e">
        <f t="shared" si="12"/>
        <v>#DIV/0!</v>
      </c>
      <c r="Z50" s="11" t="e">
        <f t="shared" si="13"/>
        <v>#DIV/0!</v>
      </c>
      <c r="AC50">
        <v>0.3408210180623974</v>
      </c>
      <c r="AD50">
        <v>0.23775486827033221</v>
      </c>
      <c r="AE50">
        <v>0.69759450171821302</v>
      </c>
      <c r="AF50">
        <f>IF(OR(OR(EXACT(H80," #incomplete"), EXACT(I80," #incomplete") ), EXACT(J80," #incomplete")),1,0)</f>
        <v>0</v>
      </c>
    </row>
    <row r="51" spans="1:32">
      <c r="A51" t="s">
        <v>400</v>
      </c>
      <c r="B51">
        <v>15.715</v>
      </c>
      <c r="C51" s="10">
        <v>38.700000000000003</v>
      </c>
      <c r="D51" s="10"/>
      <c r="E51">
        <v>833226</v>
      </c>
      <c r="F51" s="10">
        <v>833226</v>
      </c>
      <c r="G51" s="10"/>
      <c r="H51" t="s">
        <v>0</v>
      </c>
      <c r="I51" t="s">
        <v>0</v>
      </c>
      <c r="L51" t="b">
        <f t="shared" si="2"/>
        <v>1</v>
      </c>
      <c r="O51">
        <f t="shared" si="4"/>
        <v>0</v>
      </c>
      <c r="P51">
        <f t="shared" si="5"/>
        <v>1</v>
      </c>
      <c r="Q51">
        <f t="shared" si="6"/>
        <v>1</v>
      </c>
      <c r="R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  <c r="X51" s="11">
        <f t="shared" si="11"/>
        <v>0.40607235142118858</v>
      </c>
      <c r="Y51" s="11" t="e">
        <f t="shared" si="12"/>
        <v>#DIV/0!</v>
      </c>
      <c r="Z51" s="11" t="e">
        <f t="shared" si="13"/>
        <v>#DIV/0!</v>
      </c>
      <c r="AC51">
        <v>0.36495192307692309</v>
      </c>
      <c r="AD51">
        <v>0.10896172248803827</v>
      </c>
      <c r="AE51">
        <v>0.29856459330143542</v>
      </c>
      <c r="AF51">
        <f>IF(OR(OR(EXACT(H81," #incomplete"), EXACT(I81," #incomplete") ), EXACT(J81," #incomplete")),1,0)</f>
        <v>0</v>
      </c>
    </row>
    <row r="52" spans="1:32">
      <c r="A52" t="s">
        <v>404</v>
      </c>
      <c r="B52">
        <v>0.433</v>
      </c>
      <c r="C52" s="10">
        <v>0.6</v>
      </c>
      <c r="D52" s="10"/>
      <c r="E52">
        <v>272</v>
      </c>
      <c r="F52" s="10">
        <v>272</v>
      </c>
      <c r="G52" s="10"/>
      <c r="H52" t="s">
        <v>0</v>
      </c>
      <c r="I52" t="s">
        <v>0</v>
      </c>
      <c r="L52" t="b">
        <f t="shared" si="2"/>
        <v>1</v>
      </c>
      <c r="O52">
        <f t="shared" si="4"/>
        <v>0</v>
      </c>
      <c r="P52">
        <f t="shared" si="5"/>
        <v>1</v>
      </c>
      <c r="Q52">
        <f t="shared" si="6"/>
        <v>1</v>
      </c>
      <c r="R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X52" s="11">
        <f t="shared" si="11"/>
        <v>0.72166666666666668</v>
      </c>
      <c r="Y52" s="11" t="e">
        <f t="shared" si="12"/>
        <v>#DIV/0!</v>
      </c>
      <c r="Z52" s="11" t="e">
        <f t="shared" si="13"/>
        <v>#DIV/0!</v>
      </c>
      <c r="AC52">
        <v>0.61399999999999999</v>
      </c>
      <c r="AD52">
        <v>30.7</v>
      </c>
      <c r="AE52">
        <v>50</v>
      </c>
      <c r="AF52">
        <f>IF(OR(OR(EXACT(H91," #incomplete"), EXACT(I91," #incomplete") ), EXACT(J91," #incomplete")),1,0)</f>
        <v>0</v>
      </c>
    </row>
    <row r="53" spans="1:32">
      <c r="A53" t="s">
        <v>405</v>
      </c>
      <c r="B53">
        <v>0.57499999999999996</v>
      </c>
      <c r="C53" s="10">
        <v>1.2</v>
      </c>
      <c r="D53" s="10"/>
      <c r="E53">
        <v>2441</v>
      </c>
      <c r="F53" s="10">
        <v>2441</v>
      </c>
      <c r="G53" s="10"/>
      <c r="H53" t="s">
        <v>0</v>
      </c>
      <c r="I53" t="s">
        <v>0</v>
      </c>
      <c r="L53" t="b">
        <f t="shared" si="2"/>
        <v>1</v>
      </c>
      <c r="O53">
        <f t="shared" si="4"/>
        <v>0</v>
      </c>
      <c r="P53">
        <f t="shared" si="5"/>
        <v>1</v>
      </c>
      <c r="Q53">
        <f t="shared" si="6"/>
        <v>1</v>
      </c>
      <c r="R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  <c r="X53" s="11">
        <f t="shared" si="11"/>
        <v>0.47916666666666663</v>
      </c>
      <c r="Y53" s="11" t="e">
        <f t="shared" si="12"/>
        <v>#DIV/0!</v>
      </c>
      <c r="Z53" s="11" t="e">
        <f t="shared" si="13"/>
        <v>#DIV/0!</v>
      </c>
      <c r="AC53">
        <v>0.72124999999999995</v>
      </c>
      <c r="AD53">
        <v>28.849999999999998</v>
      </c>
      <c r="AE53">
        <v>40</v>
      </c>
      <c r="AF53">
        <f>IF(OR(OR(EXACT(H92," #incomplete"), EXACT(I92," #incomplete") ), EXACT(J92," #incomplete")),1,0)</f>
        <v>0</v>
      </c>
    </row>
    <row r="54" spans="1:32">
      <c r="A54" t="s">
        <v>406</v>
      </c>
      <c r="B54">
        <v>9.5530000000000008</v>
      </c>
      <c r="C54" s="10">
        <v>79.8</v>
      </c>
      <c r="D54" s="10"/>
      <c r="E54">
        <v>86556</v>
      </c>
      <c r="F54" s="10">
        <v>86556</v>
      </c>
      <c r="G54" s="10"/>
      <c r="H54" t="s">
        <v>0</v>
      </c>
      <c r="I54" t="s">
        <v>0</v>
      </c>
      <c r="L54" t="b">
        <f t="shared" ref="L54:L97" si="17">B54&lt;C54</f>
        <v>1</v>
      </c>
      <c r="O54">
        <f t="shared" ref="O54:O97" si="18">IF(EXACT(H54," #normally"),E54-F54,-1)</f>
        <v>0</v>
      </c>
      <c r="P54">
        <f t="shared" si="5"/>
        <v>1</v>
      </c>
      <c r="Q54">
        <f t="shared" si="6"/>
        <v>1</v>
      </c>
      <c r="R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X54" s="11">
        <f t="shared" si="11"/>
        <v>0.11971177944862157</v>
      </c>
      <c r="Y54" s="11" t="e">
        <f t="shared" si="12"/>
        <v>#DIV/0!</v>
      </c>
      <c r="Z54" s="11" t="e">
        <f t="shared" si="13"/>
        <v>#DIV/0!</v>
      </c>
      <c r="AC54">
        <v>0.72499999999999998</v>
      </c>
      <c r="AD54">
        <v>10.038461538461538</v>
      </c>
      <c r="AE54">
        <v>13.846153846153847</v>
      </c>
      <c r="AF54">
        <f>IF(OR(OR(EXACT(H93," #incomplete"), EXACT(I93," #incomplete") ), EXACT(J93," #incomplete")),1,0)</f>
        <v>0</v>
      </c>
    </row>
    <row r="55" spans="1:32">
      <c r="A55" t="s">
        <v>407</v>
      </c>
      <c r="B55">
        <v>22.827999999999999</v>
      </c>
      <c r="C55" s="10">
        <v>262.10000000000002</v>
      </c>
      <c r="D55" s="10"/>
      <c r="E55">
        <v>169992</v>
      </c>
      <c r="F55" s="10">
        <v>169992</v>
      </c>
      <c r="G55" s="10"/>
      <c r="H55" t="s">
        <v>0</v>
      </c>
      <c r="I55" t="s">
        <v>0</v>
      </c>
      <c r="L55" t="b">
        <f t="shared" si="17"/>
        <v>1</v>
      </c>
      <c r="O55">
        <f t="shared" si="18"/>
        <v>0</v>
      </c>
      <c r="P55">
        <f t="shared" si="5"/>
        <v>1</v>
      </c>
      <c r="Q55">
        <f t="shared" si="6"/>
        <v>1</v>
      </c>
      <c r="R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X55" s="11">
        <f t="shared" si="11"/>
        <v>8.7096528042731769E-2</v>
      </c>
      <c r="Y55" s="11" t="e">
        <f t="shared" si="12"/>
        <v>#DIV/0!</v>
      </c>
      <c r="Z55" s="11" t="e">
        <f t="shared" si="13"/>
        <v>#DIV/0!</v>
      </c>
      <c r="AC55">
        <v>0.70750000000000002</v>
      </c>
      <c r="AD55">
        <v>12.128571428571426</v>
      </c>
      <c r="AE55">
        <v>17.142857142857142</v>
      </c>
      <c r="AF55">
        <f>IF(OR(OR(EXACT(H94," #incomplete"), EXACT(I94," #incomplete") ), EXACT(J94," #incomplete")),1,0)</f>
        <v>0</v>
      </c>
    </row>
    <row r="56" spans="1:32">
      <c r="A56" t="s">
        <v>408</v>
      </c>
      <c r="B56">
        <v>966.14</v>
      </c>
      <c r="C56" s="10">
        <v>3601.9</v>
      </c>
      <c r="D56" s="10"/>
      <c r="E56">
        <v>3807023</v>
      </c>
      <c r="F56" s="10">
        <v>776538</v>
      </c>
      <c r="G56" s="10"/>
      <c r="H56" t="s">
        <v>0</v>
      </c>
      <c r="I56" t="s">
        <v>3</v>
      </c>
      <c r="L56" t="b">
        <f t="shared" si="17"/>
        <v>1</v>
      </c>
      <c r="O56">
        <f t="shared" si="18"/>
        <v>3030485</v>
      </c>
      <c r="P56">
        <f t="shared" si="5"/>
        <v>1</v>
      </c>
      <c r="Q56">
        <f t="shared" si="6"/>
        <v>0</v>
      </c>
      <c r="R56">
        <f t="shared" si="7"/>
        <v>0</v>
      </c>
      <c r="T56">
        <f t="shared" si="8"/>
        <v>0</v>
      </c>
      <c r="U56">
        <f t="shared" si="9"/>
        <v>1</v>
      </c>
      <c r="V56">
        <f t="shared" si="10"/>
        <v>0</v>
      </c>
      <c r="X56" s="11">
        <f t="shared" si="11"/>
        <v>0.26823065604264412</v>
      </c>
      <c r="Y56" s="11" t="e">
        <f t="shared" si="12"/>
        <v>#DIV/0!</v>
      </c>
      <c r="Z56" s="11" t="e">
        <f t="shared" si="13"/>
        <v>#DIV/0!</v>
      </c>
      <c r="AC56">
        <v>0.54203389830508475</v>
      </c>
      <c r="AD56">
        <v>3.4760869565217387</v>
      </c>
      <c r="AE56">
        <v>6.4130434782608701</v>
      </c>
      <c r="AF56">
        <f>IF(OR(OR(EXACT(H99," #incomplete"), EXACT(I99," #incomplete") ), EXACT(J99," #incomplete")),1,0)</f>
        <v>0</v>
      </c>
    </row>
    <row r="57" spans="1:32">
      <c r="A57" t="s">
        <v>58</v>
      </c>
      <c r="B57">
        <v>0.30499999999999999</v>
      </c>
      <c r="C57" s="10">
        <v>0.5</v>
      </c>
      <c r="D57" s="10">
        <v>0.01</v>
      </c>
      <c r="E57">
        <v>5094</v>
      </c>
      <c r="F57" s="10">
        <v>5094</v>
      </c>
      <c r="G57" s="10">
        <v>5096</v>
      </c>
      <c r="H57" t="s">
        <v>0</v>
      </c>
      <c r="I57" t="s">
        <v>0</v>
      </c>
      <c r="J57" t="s">
        <v>0</v>
      </c>
      <c r="L57" t="b">
        <f t="shared" si="17"/>
        <v>1</v>
      </c>
      <c r="M57" t="b">
        <f t="shared" ref="M57:M94" si="19">B57&gt;D57</f>
        <v>1</v>
      </c>
      <c r="O57">
        <f t="shared" si="18"/>
        <v>0</v>
      </c>
      <c r="P57">
        <f t="shared" si="5"/>
        <v>1</v>
      </c>
      <c r="Q57">
        <f t="shared" si="6"/>
        <v>1</v>
      </c>
      <c r="R57">
        <f t="shared" si="7"/>
        <v>1</v>
      </c>
      <c r="T57">
        <f t="shared" si="8"/>
        <v>0</v>
      </c>
      <c r="U57">
        <f t="shared" si="9"/>
        <v>0</v>
      </c>
      <c r="V57">
        <f t="shared" si="10"/>
        <v>0</v>
      </c>
      <c r="X57" s="11">
        <f t="shared" si="11"/>
        <v>0.61</v>
      </c>
      <c r="Y57" s="11">
        <f t="shared" si="12"/>
        <v>30.5</v>
      </c>
      <c r="Z57" s="11">
        <f t="shared" si="13"/>
        <v>50</v>
      </c>
      <c r="AC57">
        <v>0.58282051282051284</v>
      </c>
      <c r="AD57">
        <v>10.027941176470588</v>
      </c>
      <c r="AE57">
        <v>17.205882352941174</v>
      </c>
      <c r="AF57">
        <f>IF(OR(OR(EXACT(H103," #incomplete"), EXACT(I103," #incomplete") ), EXACT(J103," #incomplete")),1,0)</f>
        <v>0</v>
      </c>
    </row>
    <row r="58" spans="1:32">
      <c r="A58" t="s">
        <v>59</v>
      </c>
      <c r="B58">
        <v>0.48799999999999999</v>
      </c>
      <c r="C58" s="10">
        <v>0.7</v>
      </c>
      <c r="D58" s="10">
        <v>0.03</v>
      </c>
      <c r="E58">
        <v>18207</v>
      </c>
      <c r="F58" s="10">
        <v>18207</v>
      </c>
      <c r="G58" s="10">
        <v>18209</v>
      </c>
      <c r="H58" t="s">
        <v>0</v>
      </c>
      <c r="I58" t="s">
        <v>0</v>
      </c>
      <c r="J58" t="s">
        <v>0</v>
      </c>
      <c r="L58" t="b">
        <f t="shared" si="17"/>
        <v>1</v>
      </c>
      <c r="M58" t="b">
        <f t="shared" si="19"/>
        <v>1</v>
      </c>
      <c r="O58">
        <f t="shared" si="18"/>
        <v>0</v>
      </c>
      <c r="P58">
        <f t="shared" si="5"/>
        <v>1</v>
      </c>
      <c r="Q58">
        <f t="shared" si="6"/>
        <v>1</v>
      </c>
      <c r="R58">
        <f t="shared" si="7"/>
        <v>1</v>
      </c>
      <c r="T58">
        <f t="shared" si="8"/>
        <v>0</v>
      </c>
      <c r="U58">
        <f t="shared" si="9"/>
        <v>0</v>
      </c>
      <c r="V58">
        <f t="shared" si="10"/>
        <v>0</v>
      </c>
      <c r="X58" s="11">
        <f t="shared" si="11"/>
        <v>0.69714285714285718</v>
      </c>
      <c r="Y58" s="11">
        <f t="shared" si="12"/>
        <v>16.266666666666666</v>
      </c>
      <c r="Z58" s="11">
        <f t="shared" si="13"/>
        <v>23.333333333333332</v>
      </c>
      <c r="AC58">
        <v>0.73428571428571432</v>
      </c>
      <c r="AD58">
        <v>51.4</v>
      </c>
      <c r="AE58">
        <v>70</v>
      </c>
      <c r="AF58">
        <f>IF(OR(OR(EXACT(H104," #incomplete"), EXACT(I104," #incomplete") ), EXACT(J104," #incomplete")),1,0)</f>
        <v>0</v>
      </c>
    </row>
    <row r="59" spans="1:32">
      <c r="A59" t="s">
        <v>60</v>
      </c>
      <c r="B59">
        <v>7.4770000000000003</v>
      </c>
      <c r="C59" s="10">
        <v>13.2</v>
      </c>
      <c r="D59" s="10">
        <v>1.1200000000000001</v>
      </c>
      <c r="E59">
        <v>760789</v>
      </c>
      <c r="F59" s="10">
        <v>760789</v>
      </c>
      <c r="G59" s="10">
        <v>760791</v>
      </c>
      <c r="H59" t="s">
        <v>0</v>
      </c>
      <c r="I59" t="s">
        <v>0</v>
      </c>
      <c r="J59" t="s">
        <v>0</v>
      </c>
      <c r="L59" t="b">
        <f t="shared" si="17"/>
        <v>1</v>
      </c>
      <c r="M59" t="b">
        <f t="shared" si="19"/>
        <v>1</v>
      </c>
      <c r="O59">
        <f t="shared" si="18"/>
        <v>0</v>
      </c>
      <c r="P59">
        <f t="shared" si="5"/>
        <v>1</v>
      </c>
      <c r="Q59">
        <f t="shared" si="6"/>
        <v>1</v>
      </c>
      <c r="R59">
        <f t="shared" si="7"/>
        <v>1</v>
      </c>
      <c r="T59">
        <f t="shared" si="8"/>
        <v>0</v>
      </c>
      <c r="U59">
        <f t="shared" si="9"/>
        <v>0</v>
      </c>
      <c r="V59">
        <f t="shared" si="10"/>
        <v>0</v>
      </c>
      <c r="X59" s="11">
        <f t="shared" si="11"/>
        <v>0.56643939393939402</v>
      </c>
      <c r="Y59" s="11">
        <f t="shared" si="12"/>
        <v>6.6758928571428564</v>
      </c>
      <c r="Z59" s="11">
        <f t="shared" si="13"/>
        <v>11.785714285714285</v>
      </c>
      <c r="AC59">
        <v>0.62763888888888886</v>
      </c>
      <c r="AD59">
        <v>64.55714285714285</v>
      </c>
      <c r="AE59">
        <v>102.85714285714285</v>
      </c>
      <c r="AF59">
        <f>IF(OR(OR(EXACT(H106," #incomplete"), EXACT(I106," #incomplete") ), EXACT(J106," #incomplete")),1,0)</f>
        <v>0</v>
      </c>
    </row>
    <row r="60" spans="1:32">
      <c r="A60" t="s">
        <v>61</v>
      </c>
      <c r="B60">
        <v>217.05099999999999</v>
      </c>
      <c r="C60" s="10">
        <v>363.8</v>
      </c>
      <c r="D60" s="10">
        <v>44.1</v>
      </c>
      <c r="E60">
        <v>17443219</v>
      </c>
      <c r="F60" s="10">
        <v>17443219</v>
      </c>
      <c r="G60" s="10">
        <v>17443200</v>
      </c>
      <c r="H60" t="s">
        <v>0</v>
      </c>
      <c r="I60" t="s">
        <v>0</v>
      </c>
      <c r="J60" t="s">
        <v>0</v>
      </c>
      <c r="L60" t="b">
        <f t="shared" si="17"/>
        <v>1</v>
      </c>
      <c r="M60" t="b">
        <f t="shared" si="19"/>
        <v>1</v>
      </c>
      <c r="O60">
        <f t="shared" si="18"/>
        <v>0</v>
      </c>
      <c r="P60">
        <f t="shared" si="5"/>
        <v>1</v>
      </c>
      <c r="Q60">
        <f t="shared" si="6"/>
        <v>1</v>
      </c>
      <c r="R60">
        <f t="shared" si="7"/>
        <v>1</v>
      </c>
      <c r="T60">
        <f t="shared" si="8"/>
        <v>0</v>
      </c>
      <c r="U60">
        <f t="shared" si="9"/>
        <v>0</v>
      </c>
      <c r="V60">
        <f t="shared" si="10"/>
        <v>0</v>
      </c>
      <c r="X60" s="11">
        <f t="shared" si="11"/>
        <v>0.59662177020340845</v>
      </c>
      <c r="Y60" s="11">
        <f t="shared" si="12"/>
        <v>4.9217913832199542</v>
      </c>
      <c r="Z60" s="11">
        <f t="shared" si="13"/>
        <v>8.2494331065759638</v>
      </c>
      <c r="AC60">
        <v>0.79888888888888887</v>
      </c>
      <c r="AD60">
        <v>35.949999999999996</v>
      </c>
      <c r="AE60">
        <v>45</v>
      </c>
      <c r="AF60">
        <f>IF(OR(OR(EXACT(H108," #incomplete"), EXACT(I108," #incomplete") ), EXACT(J108," #incomplete")),1,0)</f>
        <v>0</v>
      </c>
    </row>
    <row r="61" spans="1:32">
      <c r="A61" t="s">
        <v>62</v>
      </c>
      <c r="B61">
        <v>344.03899999999999</v>
      </c>
      <c r="C61" s="10">
        <v>561.79999999999995</v>
      </c>
      <c r="D61" s="10">
        <v>288</v>
      </c>
      <c r="E61">
        <v>28273273</v>
      </c>
      <c r="F61" s="10">
        <v>20311538</v>
      </c>
      <c r="G61" s="10">
        <v>103291000</v>
      </c>
      <c r="H61" t="s">
        <v>3</v>
      </c>
      <c r="I61" t="s">
        <v>0</v>
      </c>
      <c r="J61" t="s">
        <v>3</v>
      </c>
      <c r="L61" t="b">
        <f t="shared" si="17"/>
        <v>1</v>
      </c>
      <c r="M61" t="b">
        <f t="shared" si="19"/>
        <v>1</v>
      </c>
      <c r="O61">
        <f t="shared" si="18"/>
        <v>-1</v>
      </c>
      <c r="P61">
        <f t="shared" si="5"/>
        <v>0</v>
      </c>
      <c r="Q61">
        <f t="shared" si="6"/>
        <v>1</v>
      </c>
      <c r="R61">
        <f t="shared" si="7"/>
        <v>0</v>
      </c>
      <c r="T61">
        <f t="shared" si="8"/>
        <v>1</v>
      </c>
      <c r="U61">
        <f t="shared" si="9"/>
        <v>0</v>
      </c>
      <c r="V61">
        <f t="shared" si="10"/>
        <v>1</v>
      </c>
      <c r="X61" s="11">
        <f t="shared" si="11"/>
        <v>0.61238697045211821</v>
      </c>
      <c r="Y61" s="11">
        <f t="shared" si="12"/>
        <v>1.1945798611111111</v>
      </c>
      <c r="Z61" s="11">
        <f t="shared" si="13"/>
        <v>1.9506944444444443</v>
      </c>
      <c r="AC61">
        <v>0.39188235294117646</v>
      </c>
      <c r="AD61">
        <v>13.324</v>
      </c>
      <c r="AE61">
        <v>34</v>
      </c>
      <c r="AF61">
        <f>IF(OR(OR(EXACT(H109," #incomplete"), EXACT(I109," #incomplete") ), EXACT(J109," #incomplete")),1,0)</f>
        <v>0</v>
      </c>
    </row>
    <row r="62" spans="1:32">
      <c r="A62" t="s">
        <v>63</v>
      </c>
      <c r="B62">
        <v>0.4</v>
      </c>
      <c r="C62" s="10">
        <v>0.5</v>
      </c>
      <c r="D62" s="10">
        <v>0.02</v>
      </c>
      <c r="E62">
        <v>6561</v>
      </c>
      <c r="F62" s="10">
        <v>6561</v>
      </c>
      <c r="G62" s="10">
        <v>6563</v>
      </c>
      <c r="H62" t="s">
        <v>0</v>
      </c>
      <c r="I62" t="s">
        <v>0</v>
      </c>
      <c r="J62" t="s">
        <v>0</v>
      </c>
      <c r="L62" t="b">
        <f t="shared" si="17"/>
        <v>1</v>
      </c>
      <c r="M62" t="b">
        <f t="shared" si="19"/>
        <v>1</v>
      </c>
      <c r="O62">
        <f t="shared" si="18"/>
        <v>0</v>
      </c>
      <c r="P62">
        <f t="shared" si="5"/>
        <v>1</v>
      </c>
      <c r="Q62">
        <f t="shared" si="6"/>
        <v>1</v>
      </c>
      <c r="R62">
        <f t="shared" si="7"/>
        <v>1</v>
      </c>
      <c r="T62">
        <f t="shared" si="8"/>
        <v>0</v>
      </c>
      <c r="U62">
        <f t="shared" si="9"/>
        <v>0</v>
      </c>
      <c r="V62">
        <f t="shared" si="10"/>
        <v>0</v>
      </c>
      <c r="X62" s="11">
        <f t="shared" si="11"/>
        <v>0.8</v>
      </c>
      <c r="Y62" s="11">
        <f t="shared" si="12"/>
        <v>20</v>
      </c>
      <c r="Z62" s="11">
        <f t="shared" si="13"/>
        <v>25</v>
      </c>
      <c r="AC62">
        <v>0.32747046738572161</v>
      </c>
      <c r="AD62">
        <v>13.936284153005463</v>
      </c>
      <c r="AE62">
        <v>42.557377049180324</v>
      </c>
      <c r="AF62">
        <f>IF(OR(OR(EXACT(H110," #incomplete"), EXACT(I110," #incomplete") ), EXACT(J110," #incomplete")),1,0)</f>
        <v>0</v>
      </c>
    </row>
    <row r="63" spans="1:32">
      <c r="A63" t="s">
        <v>64</v>
      </c>
      <c r="B63">
        <v>6.9249999999999998</v>
      </c>
      <c r="C63" s="10">
        <v>9.5</v>
      </c>
      <c r="D63" s="10">
        <v>1.87</v>
      </c>
      <c r="E63">
        <v>531441</v>
      </c>
      <c r="F63" s="10">
        <v>531441</v>
      </c>
      <c r="G63" s="10">
        <v>531443</v>
      </c>
      <c r="H63" t="s">
        <v>0</v>
      </c>
      <c r="I63" t="s">
        <v>0</v>
      </c>
      <c r="J63" t="s">
        <v>0</v>
      </c>
      <c r="L63" t="b">
        <f t="shared" si="17"/>
        <v>1</v>
      </c>
      <c r="M63" t="b">
        <f t="shared" si="19"/>
        <v>1</v>
      </c>
      <c r="O63">
        <f t="shared" si="18"/>
        <v>0</v>
      </c>
      <c r="P63">
        <f t="shared" si="5"/>
        <v>1</v>
      </c>
      <c r="Q63">
        <f t="shared" si="6"/>
        <v>1</v>
      </c>
      <c r="R63">
        <f t="shared" si="7"/>
        <v>1</v>
      </c>
      <c r="T63">
        <f t="shared" si="8"/>
        <v>0</v>
      </c>
      <c r="U63">
        <f t="shared" si="9"/>
        <v>0</v>
      </c>
      <c r="V63">
        <f t="shared" si="10"/>
        <v>0</v>
      </c>
      <c r="X63" s="11">
        <f t="shared" si="11"/>
        <v>0.72894736842105257</v>
      </c>
      <c r="Y63" s="11">
        <f t="shared" si="12"/>
        <v>3.7032085561497321</v>
      </c>
      <c r="Z63" s="11">
        <f t="shared" si="13"/>
        <v>5.0802139037433154</v>
      </c>
      <c r="AC63">
        <v>0.41962962962962963</v>
      </c>
      <c r="AD63">
        <v>6.6647058823529406</v>
      </c>
      <c r="AE63">
        <v>15.882352941176471</v>
      </c>
      <c r="AF63">
        <f>IF(OR(OR(EXACT(H111," #incomplete"), EXACT(I111," #incomplete") ), EXACT(J111," #incomplete")),1,0)</f>
        <v>0</v>
      </c>
    </row>
    <row r="64" spans="1:32">
      <c r="A64" t="s">
        <v>65</v>
      </c>
      <c r="B64">
        <v>209.97300000000001</v>
      </c>
      <c r="C64" s="10">
        <v>254</v>
      </c>
      <c r="D64" s="10">
        <v>54.1</v>
      </c>
      <c r="E64">
        <v>14348907</v>
      </c>
      <c r="F64" s="10">
        <v>14348907</v>
      </c>
      <c r="G64" s="10">
        <v>14321500</v>
      </c>
      <c r="H64" t="s">
        <v>0</v>
      </c>
      <c r="I64" t="s">
        <v>0</v>
      </c>
      <c r="J64" t="s">
        <v>3</v>
      </c>
      <c r="L64" t="b">
        <f t="shared" si="17"/>
        <v>1</v>
      </c>
      <c r="M64" t="b">
        <f t="shared" si="19"/>
        <v>1</v>
      </c>
      <c r="O64">
        <f t="shared" si="18"/>
        <v>0</v>
      </c>
      <c r="P64">
        <f t="shared" si="5"/>
        <v>1</v>
      </c>
      <c r="Q64">
        <f t="shared" si="6"/>
        <v>1</v>
      </c>
      <c r="R64">
        <f t="shared" si="7"/>
        <v>0</v>
      </c>
      <c r="T64">
        <f t="shared" si="8"/>
        <v>0</v>
      </c>
      <c r="U64">
        <f t="shared" si="9"/>
        <v>0</v>
      </c>
      <c r="V64">
        <f t="shared" si="10"/>
        <v>1</v>
      </c>
      <c r="X64" s="11">
        <f t="shared" si="11"/>
        <v>0.82666535433070876</v>
      </c>
      <c r="Y64" s="11">
        <f t="shared" si="12"/>
        <v>3.8812014787430686</v>
      </c>
      <c r="Z64" s="11">
        <f t="shared" si="13"/>
        <v>4.6950092421441774</v>
      </c>
      <c r="AC64">
        <v>0.26861850443599489</v>
      </c>
      <c r="AD64">
        <v>3.3587955625990493</v>
      </c>
      <c r="AE64">
        <v>12.503961965134708</v>
      </c>
      <c r="AF64">
        <f>IF(OR(OR(EXACT(H114," #incomplete"), EXACT(I114," #incomplete") ), EXACT(J114," #incomplete")),1,0)</f>
        <v>0</v>
      </c>
    </row>
    <row r="65" spans="1:32">
      <c r="A65" t="s">
        <v>66</v>
      </c>
      <c r="B65">
        <v>286.85599999999999</v>
      </c>
      <c r="C65" s="10">
        <v>432.6</v>
      </c>
      <c r="D65" s="10">
        <v>131</v>
      </c>
      <c r="E65">
        <v>18459023</v>
      </c>
      <c r="F65" s="10">
        <v>18890396</v>
      </c>
      <c r="G65" s="10">
        <v>34576200</v>
      </c>
      <c r="H65" t="s">
        <v>3</v>
      </c>
      <c r="I65" t="s">
        <v>3</v>
      </c>
      <c r="J65" t="s">
        <v>3</v>
      </c>
      <c r="L65" t="b">
        <f t="shared" si="17"/>
        <v>1</v>
      </c>
      <c r="M65" t="b">
        <f t="shared" si="19"/>
        <v>1</v>
      </c>
      <c r="O65">
        <f t="shared" si="18"/>
        <v>-1</v>
      </c>
      <c r="P65">
        <f t="shared" si="5"/>
        <v>0</v>
      </c>
      <c r="Q65">
        <f t="shared" si="6"/>
        <v>0</v>
      </c>
      <c r="R65">
        <f t="shared" si="7"/>
        <v>0</v>
      </c>
      <c r="T65">
        <f t="shared" si="8"/>
        <v>1</v>
      </c>
      <c r="U65">
        <f t="shared" si="9"/>
        <v>1</v>
      </c>
      <c r="V65">
        <f t="shared" si="10"/>
        <v>1</v>
      </c>
      <c r="X65" s="11">
        <f t="shared" si="11"/>
        <v>0.66309754969949142</v>
      </c>
      <c r="Y65" s="11">
        <f t="shared" si="12"/>
        <v>2.1897404580152671</v>
      </c>
      <c r="Z65" s="11">
        <f t="shared" si="13"/>
        <v>3.3022900763358782</v>
      </c>
      <c r="AC65">
        <v>0.35275167785234901</v>
      </c>
      <c r="AD65">
        <v>7.102702702702703</v>
      </c>
      <c r="AE65">
        <v>20.135135135135137</v>
      </c>
      <c r="AF65">
        <f>IF(OR(OR(EXACT(H115," #incomplete"), EXACT(I115," #incomplete") ), EXACT(J115," #incomplete")),1,0)</f>
        <v>0</v>
      </c>
    </row>
    <row r="66" spans="1:32">
      <c r="A66" t="s">
        <v>74</v>
      </c>
      <c r="B66">
        <v>0.434</v>
      </c>
      <c r="C66" s="10">
        <v>0.5</v>
      </c>
      <c r="D66" s="10">
        <v>0.17</v>
      </c>
      <c r="E66">
        <v>6027</v>
      </c>
      <c r="F66" s="10">
        <v>6027</v>
      </c>
      <c r="G66" s="10">
        <v>59202</v>
      </c>
      <c r="H66" t="s">
        <v>0</v>
      </c>
      <c r="I66" t="s">
        <v>0</v>
      </c>
      <c r="J66" t="s">
        <v>0</v>
      </c>
      <c r="L66" t="b">
        <f t="shared" si="17"/>
        <v>1</v>
      </c>
      <c r="M66" t="b">
        <f t="shared" si="19"/>
        <v>1</v>
      </c>
      <c r="O66">
        <f t="shared" si="18"/>
        <v>0</v>
      </c>
      <c r="P66">
        <f t="shared" si="5"/>
        <v>1</v>
      </c>
      <c r="Q66">
        <f t="shared" si="6"/>
        <v>1</v>
      </c>
      <c r="R66">
        <f t="shared" si="7"/>
        <v>1</v>
      </c>
      <c r="T66">
        <f t="shared" si="8"/>
        <v>0</v>
      </c>
      <c r="U66">
        <f t="shared" si="9"/>
        <v>0</v>
      </c>
      <c r="V66">
        <f t="shared" si="10"/>
        <v>0</v>
      </c>
      <c r="X66" s="11">
        <f t="shared" si="11"/>
        <v>0.86799999999999999</v>
      </c>
      <c r="Y66" s="11">
        <f t="shared" si="12"/>
        <v>2.552941176470588</v>
      </c>
      <c r="Z66" s="11">
        <f t="shared" si="13"/>
        <v>2.9411764705882351</v>
      </c>
      <c r="AC66">
        <v>0.68333333333333335</v>
      </c>
      <c r="AD66">
        <v>20.5</v>
      </c>
      <c r="AE66">
        <v>30</v>
      </c>
      <c r="AF66">
        <f>IF(OR(OR(EXACT(H117," #incomplete"), EXACT(I117," #incomplete") ), EXACT(J117," #incomplete")),1,0)</f>
        <v>0</v>
      </c>
    </row>
    <row r="67" spans="1:32">
      <c r="A67" t="s">
        <v>75</v>
      </c>
      <c r="B67">
        <v>1.4239999999999999</v>
      </c>
      <c r="C67" s="10">
        <v>1.7</v>
      </c>
      <c r="D67" s="10">
        <v>2.36</v>
      </c>
      <c r="E67">
        <v>62476</v>
      </c>
      <c r="F67" s="10">
        <v>62476</v>
      </c>
      <c r="G67" s="10">
        <v>721518</v>
      </c>
      <c r="H67" t="s">
        <v>0</v>
      </c>
      <c r="I67" t="s">
        <v>0</v>
      </c>
      <c r="J67" t="s">
        <v>0</v>
      </c>
      <c r="L67" t="b">
        <f t="shared" si="17"/>
        <v>1</v>
      </c>
      <c r="M67" t="b">
        <f t="shared" si="19"/>
        <v>0</v>
      </c>
      <c r="O67">
        <f t="shared" si="18"/>
        <v>0</v>
      </c>
      <c r="P67">
        <f t="shared" si="5"/>
        <v>1</v>
      </c>
      <c r="Q67">
        <f t="shared" si="6"/>
        <v>1</v>
      </c>
      <c r="R67">
        <f t="shared" si="7"/>
        <v>1</v>
      </c>
      <c r="T67">
        <f t="shared" si="8"/>
        <v>0</v>
      </c>
      <c r="U67">
        <f t="shared" si="9"/>
        <v>0</v>
      </c>
      <c r="V67">
        <f t="shared" si="10"/>
        <v>0</v>
      </c>
      <c r="X67" s="11">
        <f t="shared" si="11"/>
        <v>0.83764705882352941</v>
      </c>
      <c r="Y67" s="11">
        <f t="shared" si="12"/>
        <v>0.60338983050847461</v>
      </c>
      <c r="Z67" s="11">
        <f t="shared" si="13"/>
        <v>0.72033898305084743</v>
      </c>
      <c r="AC67">
        <v>0.67636363636363628</v>
      </c>
      <c r="AD67">
        <v>5.7230769230769232</v>
      </c>
      <c r="AE67">
        <v>8.4615384615384617</v>
      </c>
      <c r="AF67">
        <f>IF(OR(OR(EXACT(H118," #incomplete"), EXACT(I118," #incomplete") ), EXACT(J118," #incomplete")),1,0)</f>
        <v>0</v>
      </c>
    </row>
    <row r="68" spans="1:32">
      <c r="A68" t="s">
        <v>76</v>
      </c>
      <c r="B68">
        <v>3.67</v>
      </c>
      <c r="C68" s="10">
        <v>5.5</v>
      </c>
      <c r="D68" s="10">
        <v>14</v>
      </c>
      <c r="E68">
        <v>238876</v>
      </c>
      <c r="F68" s="10">
        <v>238876</v>
      </c>
      <c r="G68" s="10">
        <v>4045360</v>
      </c>
      <c r="H68" t="s">
        <v>0</v>
      </c>
      <c r="I68" t="s">
        <v>0</v>
      </c>
      <c r="J68" t="s">
        <v>0</v>
      </c>
      <c r="L68" t="b">
        <f t="shared" si="17"/>
        <v>1</v>
      </c>
      <c r="M68" t="b">
        <f t="shared" si="19"/>
        <v>0</v>
      </c>
      <c r="O68">
        <f t="shared" si="18"/>
        <v>0</v>
      </c>
      <c r="P68">
        <f t="shared" ref="P68:P131" si="20">IF(EXACT(H68," #normally"),1,0)</f>
        <v>1</v>
      </c>
      <c r="Q68">
        <f t="shared" ref="Q68:Q131" si="21">IF(EXACT(I68," #normally"),1,0)</f>
        <v>1</v>
      </c>
      <c r="R68">
        <f t="shared" ref="R68:R131" si="22">IF(EXACT(J68," #normally"),1,0)</f>
        <v>1</v>
      </c>
      <c r="T68">
        <f t="shared" ref="T68:T131" si="23">IF(EXACT(H68," #incomplete"),1,0)</f>
        <v>0</v>
      </c>
      <c r="U68">
        <f t="shared" ref="U68:U131" si="24">IF(EXACT(I68," #incomplete"),1,0)</f>
        <v>0</v>
      </c>
      <c r="V68">
        <f t="shared" ref="V68:V131" si="25">IF(EXACT(J68," #incomplete"),1,0)</f>
        <v>0</v>
      </c>
      <c r="X68" s="11">
        <f t="shared" ref="X68:X131" si="26">(B68/C68)</f>
        <v>0.66727272727272724</v>
      </c>
      <c r="Y68" s="11">
        <f t="shared" ref="Y68:Y131" si="27">(B68/D68)</f>
        <v>0.26214285714285712</v>
      </c>
      <c r="Z68" s="11">
        <f t="shared" ref="Z68:Z131" si="28">(C68/D68)</f>
        <v>0.39285714285714285</v>
      </c>
      <c r="AC68">
        <v>0.66785714285714293</v>
      </c>
      <c r="AD68">
        <v>23.375</v>
      </c>
      <c r="AE68">
        <v>35</v>
      </c>
      <c r="AF68">
        <f>IF(OR(OR(EXACT(H119," #incomplete"), EXACT(I119," #incomplete") ), EXACT(J119," #incomplete")),1,0)</f>
        <v>0</v>
      </c>
    </row>
    <row r="69" spans="1:32">
      <c r="A69" t="s">
        <v>77</v>
      </c>
      <c r="B69">
        <v>15.881</v>
      </c>
      <c r="C69" s="10">
        <v>24.3</v>
      </c>
      <c r="D69" s="10">
        <v>65.2</v>
      </c>
      <c r="E69">
        <v>1047405</v>
      </c>
      <c r="F69" s="10">
        <v>1047405</v>
      </c>
      <c r="G69" s="10">
        <v>17065800</v>
      </c>
      <c r="H69" t="s">
        <v>0</v>
      </c>
      <c r="I69" t="s">
        <v>0</v>
      </c>
      <c r="J69" t="s">
        <v>0</v>
      </c>
      <c r="L69" t="b">
        <f t="shared" si="17"/>
        <v>1</v>
      </c>
      <c r="M69" t="b">
        <f t="shared" si="19"/>
        <v>0</v>
      </c>
      <c r="O69">
        <f t="shared" si="18"/>
        <v>0</v>
      </c>
      <c r="P69">
        <f t="shared" si="20"/>
        <v>1</v>
      </c>
      <c r="Q69">
        <f t="shared" si="21"/>
        <v>1</v>
      </c>
      <c r="R69">
        <f t="shared" si="22"/>
        <v>1</v>
      </c>
      <c r="T69">
        <f t="shared" si="23"/>
        <v>0</v>
      </c>
      <c r="U69">
        <f t="shared" si="24"/>
        <v>0</v>
      </c>
      <c r="V69">
        <f t="shared" si="25"/>
        <v>0</v>
      </c>
      <c r="X69" s="11">
        <f t="shared" si="26"/>
        <v>0.65353909465020577</v>
      </c>
      <c r="Y69" s="11">
        <f t="shared" si="27"/>
        <v>0.24357361963190183</v>
      </c>
      <c r="Z69" s="11">
        <f t="shared" si="28"/>
        <v>0.3726993865030675</v>
      </c>
      <c r="AC69">
        <v>0.54542056074766365</v>
      </c>
      <c r="AD69">
        <v>5.611538461538462</v>
      </c>
      <c r="AE69">
        <v>10.288461538461537</v>
      </c>
      <c r="AF69">
        <f>IF(OR(OR(EXACT(H120," #incomplete"), EXACT(I120," #incomplete") ), EXACT(J120," #incomplete")),1,0)</f>
        <v>0</v>
      </c>
    </row>
    <row r="70" spans="1:32">
      <c r="A70" t="s">
        <v>78</v>
      </c>
      <c r="B70">
        <v>0.59699999999999998</v>
      </c>
      <c r="C70" s="10">
        <v>0.9</v>
      </c>
      <c r="D70" s="10">
        <v>0.01</v>
      </c>
      <c r="E70">
        <v>29242</v>
      </c>
      <c r="F70" s="10">
        <v>29242</v>
      </c>
      <c r="G70" s="10">
        <v>6727</v>
      </c>
      <c r="H70" t="s">
        <v>0</v>
      </c>
      <c r="I70" t="s">
        <v>0</v>
      </c>
      <c r="J70" t="s">
        <v>0</v>
      </c>
      <c r="L70" t="b">
        <f t="shared" si="17"/>
        <v>1</v>
      </c>
      <c r="M70" t="b">
        <f t="shared" si="19"/>
        <v>1</v>
      </c>
      <c r="O70">
        <f t="shared" si="18"/>
        <v>0</v>
      </c>
      <c r="P70">
        <f t="shared" si="20"/>
        <v>1</v>
      </c>
      <c r="Q70">
        <f t="shared" si="21"/>
        <v>1</v>
      </c>
      <c r="R70">
        <f t="shared" si="22"/>
        <v>1</v>
      </c>
      <c r="T70">
        <f t="shared" si="23"/>
        <v>0</v>
      </c>
      <c r="U70">
        <f t="shared" si="24"/>
        <v>0</v>
      </c>
      <c r="V70">
        <f t="shared" si="25"/>
        <v>0</v>
      </c>
      <c r="X70" s="11">
        <f t="shared" si="26"/>
        <v>0.66333333333333333</v>
      </c>
      <c r="Y70" s="11">
        <f t="shared" si="27"/>
        <v>59.699999999999996</v>
      </c>
      <c r="Z70" s="11">
        <f t="shared" si="28"/>
        <v>90</v>
      </c>
      <c r="AC70">
        <v>0.78978947368421049</v>
      </c>
      <c r="AD70">
        <v>2.758455882352941</v>
      </c>
      <c r="AE70">
        <v>3.492647058823529</v>
      </c>
      <c r="AF70">
        <f>IF(OR(OR(EXACT(H127," #incomplete"), EXACT(I127," #incomplete") ), EXACT(J127," #incomplete")),1,0)</f>
        <v>0</v>
      </c>
    </row>
    <row r="71" spans="1:32">
      <c r="A71" t="s">
        <v>79</v>
      </c>
      <c r="B71">
        <v>1.46</v>
      </c>
      <c r="C71" s="10">
        <v>2.1</v>
      </c>
      <c r="D71" s="10">
        <v>0.04</v>
      </c>
      <c r="E71">
        <v>110920</v>
      </c>
      <c r="F71" s="10">
        <v>110920</v>
      </c>
      <c r="G71" s="10">
        <v>21268</v>
      </c>
      <c r="H71" t="s">
        <v>0</v>
      </c>
      <c r="I71" t="s">
        <v>0</v>
      </c>
      <c r="J71" t="s">
        <v>0</v>
      </c>
      <c r="L71" t="b">
        <f t="shared" si="17"/>
        <v>1</v>
      </c>
      <c r="M71" t="b">
        <f t="shared" si="19"/>
        <v>1</v>
      </c>
      <c r="O71">
        <f t="shared" si="18"/>
        <v>0</v>
      </c>
      <c r="P71">
        <f t="shared" si="20"/>
        <v>1</v>
      </c>
      <c r="Q71">
        <f t="shared" si="21"/>
        <v>1</v>
      </c>
      <c r="R71">
        <f t="shared" si="22"/>
        <v>1</v>
      </c>
      <c r="T71">
        <f t="shared" si="23"/>
        <v>0</v>
      </c>
      <c r="U71">
        <f t="shared" si="24"/>
        <v>0</v>
      </c>
      <c r="V71">
        <f t="shared" si="25"/>
        <v>0</v>
      </c>
      <c r="X71" s="11">
        <f t="shared" si="26"/>
        <v>0.69523809523809521</v>
      </c>
      <c r="Y71" s="11">
        <f t="shared" si="27"/>
        <v>36.5</v>
      </c>
      <c r="Z71" s="11">
        <f t="shared" si="28"/>
        <v>52.5</v>
      </c>
      <c r="AC71">
        <v>0.83589928057553953</v>
      </c>
      <c r="AD71">
        <v>2.7274647887323944</v>
      </c>
      <c r="AE71">
        <v>3.262910798122066</v>
      </c>
      <c r="AF71">
        <f>IF(OR(OR(EXACT(H128," #incomplete"), EXACT(I128," #incomplete") ), EXACT(J128," #incomplete")),1,0)</f>
        <v>0</v>
      </c>
    </row>
    <row r="72" spans="1:32">
      <c r="A72" t="s">
        <v>80</v>
      </c>
      <c r="B72">
        <v>0.69899999999999995</v>
      </c>
      <c r="C72" s="10">
        <v>1</v>
      </c>
      <c r="D72" s="10">
        <v>0.01</v>
      </c>
      <c r="E72">
        <v>38067</v>
      </c>
      <c r="F72" s="10">
        <v>38067</v>
      </c>
      <c r="G72" s="10">
        <v>8658</v>
      </c>
      <c r="H72" t="s">
        <v>0</v>
      </c>
      <c r="I72" t="s">
        <v>0</v>
      </c>
      <c r="J72" t="s">
        <v>0</v>
      </c>
      <c r="L72" t="b">
        <f t="shared" si="17"/>
        <v>1</v>
      </c>
      <c r="M72" t="b">
        <f t="shared" si="19"/>
        <v>1</v>
      </c>
      <c r="O72">
        <f t="shared" si="18"/>
        <v>0</v>
      </c>
      <c r="P72">
        <f t="shared" si="20"/>
        <v>1</v>
      </c>
      <c r="Q72">
        <f t="shared" si="21"/>
        <v>1</v>
      </c>
      <c r="R72">
        <f t="shared" si="22"/>
        <v>1</v>
      </c>
      <c r="T72">
        <f t="shared" si="23"/>
        <v>0</v>
      </c>
      <c r="U72">
        <f t="shared" si="24"/>
        <v>0</v>
      </c>
      <c r="V72">
        <f t="shared" si="25"/>
        <v>0</v>
      </c>
      <c r="X72" s="11">
        <f t="shared" si="26"/>
        <v>0.69899999999999995</v>
      </c>
      <c r="Y72" s="11">
        <f t="shared" si="27"/>
        <v>69.899999999999991</v>
      </c>
      <c r="Z72" s="11">
        <f t="shared" si="28"/>
        <v>100</v>
      </c>
      <c r="AC72">
        <v>0.83833333333333337</v>
      </c>
      <c r="AD72">
        <v>50.3</v>
      </c>
      <c r="AE72">
        <v>60</v>
      </c>
      <c r="AF72">
        <f>IF(OR(OR(EXACT(H136," #incomplete"), EXACT(I136," #incomplete") ), EXACT(J136," #incomplete")),1,0)</f>
        <v>0</v>
      </c>
    </row>
    <row r="73" spans="1:32">
      <c r="A73" t="s">
        <v>81</v>
      </c>
      <c r="B73">
        <v>11.278</v>
      </c>
      <c r="C73" s="10">
        <v>20.6</v>
      </c>
      <c r="D73" s="10">
        <v>0.42</v>
      </c>
      <c r="E73">
        <v>1066800</v>
      </c>
      <c r="F73" s="10">
        <v>1066800</v>
      </c>
      <c r="G73" s="10">
        <v>175584</v>
      </c>
      <c r="H73" t="s">
        <v>0</v>
      </c>
      <c r="I73" t="s">
        <v>0</v>
      </c>
      <c r="J73" t="s">
        <v>0</v>
      </c>
      <c r="L73" t="b">
        <f t="shared" si="17"/>
        <v>1</v>
      </c>
      <c r="M73" t="b">
        <f t="shared" si="19"/>
        <v>1</v>
      </c>
      <c r="O73">
        <f t="shared" si="18"/>
        <v>0</v>
      </c>
      <c r="P73">
        <f t="shared" si="20"/>
        <v>1</v>
      </c>
      <c r="Q73">
        <f t="shared" si="21"/>
        <v>1</v>
      </c>
      <c r="R73">
        <f t="shared" si="22"/>
        <v>1</v>
      </c>
      <c r="T73">
        <f t="shared" si="23"/>
        <v>0</v>
      </c>
      <c r="U73">
        <f t="shared" si="24"/>
        <v>0</v>
      </c>
      <c r="V73">
        <f t="shared" si="25"/>
        <v>0</v>
      </c>
      <c r="X73" s="11">
        <f t="shared" si="26"/>
        <v>0.54747572815533974</v>
      </c>
      <c r="Y73" s="11">
        <f t="shared" si="27"/>
        <v>26.852380952380955</v>
      </c>
      <c r="Z73" s="11">
        <f t="shared" si="28"/>
        <v>49.047619047619051</v>
      </c>
      <c r="AC73">
        <v>0.59199999999999997</v>
      </c>
      <c r="AD73">
        <v>29.599999999999998</v>
      </c>
      <c r="AE73">
        <v>50</v>
      </c>
      <c r="AF73">
        <f>IF(OR(OR(EXACT(H137," #incomplete"), EXACT(I137," #incomplete") ), EXACT(J137," #incomplete")),1,0)</f>
        <v>0</v>
      </c>
    </row>
    <row r="74" spans="1:32">
      <c r="A74" t="s">
        <v>82</v>
      </c>
      <c r="B74">
        <v>97.108000000000004</v>
      </c>
      <c r="C74" s="10">
        <v>181.1</v>
      </c>
      <c r="D74" s="10">
        <v>2.42</v>
      </c>
      <c r="E74">
        <v>8717688</v>
      </c>
      <c r="F74" s="10">
        <v>8717688</v>
      </c>
      <c r="G74" s="10">
        <v>976246</v>
      </c>
      <c r="H74" t="s">
        <v>0</v>
      </c>
      <c r="I74" t="s">
        <v>0</v>
      </c>
      <c r="J74" t="s">
        <v>0</v>
      </c>
      <c r="L74" t="b">
        <f t="shared" si="17"/>
        <v>1</v>
      </c>
      <c r="M74" t="b">
        <f t="shared" si="19"/>
        <v>1</v>
      </c>
      <c r="O74">
        <f t="shared" si="18"/>
        <v>0</v>
      </c>
      <c r="P74">
        <f t="shared" si="20"/>
        <v>1</v>
      </c>
      <c r="Q74">
        <f t="shared" si="21"/>
        <v>1</v>
      </c>
      <c r="R74">
        <f t="shared" si="22"/>
        <v>1</v>
      </c>
      <c r="T74">
        <f t="shared" si="23"/>
        <v>0</v>
      </c>
      <c r="U74">
        <f t="shared" si="24"/>
        <v>0</v>
      </c>
      <c r="V74">
        <f t="shared" si="25"/>
        <v>0</v>
      </c>
      <c r="X74" s="11">
        <f t="shared" si="26"/>
        <v>0.53621203754831592</v>
      </c>
      <c r="Y74" s="11">
        <f t="shared" si="27"/>
        <v>40.127272727272732</v>
      </c>
      <c r="Z74" s="11">
        <f t="shared" si="28"/>
        <v>74.834710743801651</v>
      </c>
      <c r="AC74">
        <v>0.61211764705882354</v>
      </c>
      <c r="AD74">
        <v>1.4908309455587392</v>
      </c>
      <c r="AE74">
        <v>2.4355300859598854</v>
      </c>
      <c r="AF74">
        <f>IF(OR(OR(EXACT(H138," #incomplete"), EXACT(I138," #incomplete") ), EXACT(J138," #incomplete")),1,0)</f>
        <v>0</v>
      </c>
    </row>
    <row r="75" spans="1:32">
      <c r="A75" t="s">
        <v>83</v>
      </c>
      <c r="B75">
        <v>553.74900000000002</v>
      </c>
      <c r="C75" s="10">
        <v>1001.1</v>
      </c>
      <c r="D75" s="10">
        <v>15</v>
      </c>
      <c r="E75">
        <v>38717846</v>
      </c>
      <c r="F75" s="10">
        <v>38717846</v>
      </c>
      <c r="G75" s="10">
        <v>4720820</v>
      </c>
      <c r="H75" t="s">
        <v>0</v>
      </c>
      <c r="I75" t="s">
        <v>0</v>
      </c>
      <c r="J75" t="s">
        <v>0</v>
      </c>
      <c r="L75" t="b">
        <f t="shared" si="17"/>
        <v>1</v>
      </c>
      <c r="M75" t="b">
        <f t="shared" si="19"/>
        <v>1</v>
      </c>
      <c r="O75">
        <f t="shared" si="18"/>
        <v>0</v>
      </c>
      <c r="P75">
        <f t="shared" si="20"/>
        <v>1</v>
      </c>
      <c r="Q75">
        <f t="shared" si="21"/>
        <v>1</v>
      </c>
      <c r="R75">
        <f t="shared" si="22"/>
        <v>1</v>
      </c>
      <c r="T75">
        <f t="shared" si="23"/>
        <v>0</v>
      </c>
      <c r="U75">
        <f t="shared" si="24"/>
        <v>0</v>
      </c>
      <c r="V75">
        <f t="shared" si="25"/>
        <v>0</v>
      </c>
      <c r="X75" s="11">
        <f t="shared" si="26"/>
        <v>0.55314054540005997</v>
      </c>
      <c r="Y75" s="11">
        <f t="shared" si="27"/>
        <v>36.916600000000003</v>
      </c>
      <c r="Z75" s="11">
        <f t="shared" si="28"/>
        <v>66.739999999999995</v>
      </c>
      <c r="AC75">
        <v>0.54830000000000001</v>
      </c>
      <c r="AD75">
        <v>1.1715811965811966</v>
      </c>
      <c r="AE75">
        <v>2.1367521367521367</v>
      </c>
      <c r="AF75">
        <f>IF(OR(OR(EXACT(H139," #incomplete"), EXACT(I139," #incomplete") ), EXACT(J139," #incomplete")),1,0)</f>
        <v>0</v>
      </c>
    </row>
    <row r="76" spans="1:32">
      <c r="A76" t="s">
        <v>84</v>
      </c>
      <c r="B76">
        <v>545.08900000000006</v>
      </c>
      <c r="C76" s="10">
        <v>1503.1</v>
      </c>
      <c r="D76" s="10">
        <v>23.7</v>
      </c>
      <c r="E76">
        <v>39317593</v>
      </c>
      <c r="F76" s="10">
        <v>62669317</v>
      </c>
      <c r="G76" s="10">
        <v>7343560</v>
      </c>
      <c r="H76" t="s">
        <v>3</v>
      </c>
      <c r="I76" t="s">
        <v>0</v>
      </c>
      <c r="J76" t="s">
        <v>0</v>
      </c>
      <c r="L76" t="b">
        <f t="shared" si="17"/>
        <v>1</v>
      </c>
      <c r="M76" t="b">
        <f t="shared" si="19"/>
        <v>1</v>
      </c>
      <c r="O76">
        <f t="shared" si="18"/>
        <v>-1</v>
      </c>
      <c r="P76">
        <f t="shared" si="20"/>
        <v>0</v>
      </c>
      <c r="Q76">
        <f t="shared" si="21"/>
        <v>1</v>
      </c>
      <c r="R76">
        <f t="shared" si="22"/>
        <v>1</v>
      </c>
      <c r="T76">
        <f t="shared" si="23"/>
        <v>1</v>
      </c>
      <c r="U76">
        <f t="shared" si="24"/>
        <v>0</v>
      </c>
      <c r="V76">
        <f t="shared" si="25"/>
        <v>0</v>
      </c>
      <c r="X76" s="11">
        <f t="shared" si="26"/>
        <v>0.3626432040449738</v>
      </c>
      <c r="Y76" s="11">
        <f t="shared" si="27"/>
        <v>22.999535864978906</v>
      </c>
      <c r="Z76" s="11">
        <f t="shared" si="28"/>
        <v>63.42194092827004</v>
      </c>
      <c r="AC76">
        <v>0.625</v>
      </c>
      <c r="AD76">
        <v>25</v>
      </c>
      <c r="AE76">
        <v>40</v>
      </c>
      <c r="AF76">
        <f t="shared" ref="AF76:AF81" si="29">IF(OR(OR(EXACT(H142," #incomplete"), EXACT(I142," #incomplete") ), EXACT(J142," #incomplete")),1,0)</f>
        <v>0</v>
      </c>
    </row>
    <row r="77" spans="1:32">
      <c r="A77" t="s">
        <v>85</v>
      </c>
      <c r="B77">
        <v>0.63300000000000001</v>
      </c>
      <c r="C77" s="10">
        <v>1.1000000000000001</v>
      </c>
      <c r="D77" s="10">
        <v>0.25</v>
      </c>
      <c r="E77">
        <v>18424</v>
      </c>
      <c r="F77" s="10">
        <v>18424</v>
      </c>
      <c r="G77" s="10">
        <v>71621</v>
      </c>
      <c r="H77" t="s">
        <v>0</v>
      </c>
      <c r="I77" t="s">
        <v>0</v>
      </c>
      <c r="J77" t="s">
        <v>0</v>
      </c>
      <c r="L77" t="b">
        <f t="shared" si="17"/>
        <v>1</v>
      </c>
      <c r="M77" t="b">
        <f t="shared" si="19"/>
        <v>1</v>
      </c>
      <c r="O77">
        <f t="shared" si="18"/>
        <v>0</v>
      </c>
      <c r="P77">
        <f t="shared" si="20"/>
        <v>1</v>
      </c>
      <c r="Q77">
        <f t="shared" si="21"/>
        <v>1</v>
      </c>
      <c r="R77">
        <f t="shared" si="22"/>
        <v>1</v>
      </c>
      <c r="T77">
        <f t="shared" si="23"/>
        <v>0</v>
      </c>
      <c r="U77">
        <f t="shared" si="24"/>
        <v>0</v>
      </c>
      <c r="V77">
        <f t="shared" si="25"/>
        <v>0</v>
      </c>
      <c r="X77" s="11">
        <f t="shared" si="26"/>
        <v>0.57545454545454544</v>
      </c>
      <c r="Y77" s="11">
        <f t="shared" si="27"/>
        <v>2.532</v>
      </c>
      <c r="Z77" s="11">
        <f t="shared" si="28"/>
        <v>4.4000000000000004</v>
      </c>
      <c r="AC77">
        <v>0.67400000000000004</v>
      </c>
      <c r="AD77">
        <v>33.700000000000003</v>
      </c>
      <c r="AE77">
        <v>50</v>
      </c>
      <c r="AF77">
        <f t="shared" si="29"/>
        <v>0</v>
      </c>
    </row>
    <row r="78" spans="1:32">
      <c r="A78" t="s">
        <v>86</v>
      </c>
      <c r="B78">
        <v>0.64400000000000002</v>
      </c>
      <c r="C78" s="10">
        <v>1</v>
      </c>
      <c r="D78" s="10">
        <v>0.44</v>
      </c>
      <c r="E78">
        <v>12784</v>
      </c>
      <c r="F78" s="10">
        <v>12784</v>
      </c>
      <c r="G78" s="10">
        <v>104130</v>
      </c>
      <c r="H78" t="s">
        <v>0</v>
      </c>
      <c r="I78" t="s">
        <v>0</v>
      </c>
      <c r="J78" t="s">
        <v>0</v>
      </c>
      <c r="L78" t="b">
        <f t="shared" si="17"/>
        <v>1</v>
      </c>
      <c r="M78" t="b">
        <f t="shared" si="19"/>
        <v>1</v>
      </c>
      <c r="O78">
        <f t="shared" si="18"/>
        <v>0</v>
      </c>
      <c r="P78">
        <f t="shared" si="20"/>
        <v>1</v>
      </c>
      <c r="Q78">
        <f t="shared" si="21"/>
        <v>1</v>
      </c>
      <c r="R78">
        <f t="shared" si="22"/>
        <v>1</v>
      </c>
      <c r="T78">
        <f t="shared" si="23"/>
        <v>0</v>
      </c>
      <c r="U78">
        <f t="shared" si="24"/>
        <v>0</v>
      </c>
      <c r="V78">
        <f t="shared" si="25"/>
        <v>0</v>
      </c>
      <c r="X78" s="11">
        <f t="shared" si="26"/>
        <v>0.64400000000000002</v>
      </c>
      <c r="Y78" s="11">
        <f t="shared" si="27"/>
        <v>1.4636363636363636</v>
      </c>
      <c r="Z78" s="11">
        <f t="shared" si="28"/>
        <v>2.2727272727272729</v>
      </c>
      <c r="AC78">
        <v>0.55583333333333329</v>
      </c>
      <c r="AD78">
        <v>2.7663594470046085</v>
      </c>
      <c r="AE78">
        <v>4.9769585253456228</v>
      </c>
      <c r="AF78">
        <f t="shared" si="29"/>
        <v>0</v>
      </c>
    </row>
    <row r="79" spans="1:32">
      <c r="A79" t="s">
        <v>87</v>
      </c>
      <c r="B79">
        <v>33.048999999999999</v>
      </c>
      <c r="C79" s="10">
        <v>88.1</v>
      </c>
      <c r="D79" s="10">
        <v>31.3</v>
      </c>
      <c r="E79">
        <v>1832139</v>
      </c>
      <c r="F79" s="10">
        <v>1832139</v>
      </c>
      <c r="G79" s="10">
        <v>4666060</v>
      </c>
      <c r="H79" t="s">
        <v>0</v>
      </c>
      <c r="I79" t="s">
        <v>0</v>
      </c>
      <c r="J79" t="s">
        <v>0</v>
      </c>
      <c r="L79" t="b">
        <f t="shared" si="17"/>
        <v>1</v>
      </c>
      <c r="M79" t="b">
        <f t="shared" si="19"/>
        <v>1</v>
      </c>
      <c r="O79">
        <f t="shared" si="18"/>
        <v>0</v>
      </c>
      <c r="P79">
        <f t="shared" si="20"/>
        <v>1</v>
      </c>
      <c r="Q79">
        <f t="shared" si="21"/>
        <v>1</v>
      </c>
      <c r="R79">
        <f t="shared" si="22"/>
        <v>1</v>
      </c>
      <c r="T79">
        <f t="shared" si="23"/>
        <v>0</v>
      </c>
      <c r="U79">
        <f t="shared" si="24"/>
        <v>0</v>
      </c>
      <c r="V79">
        <f t="shared" si="25"/>
        <v>0</v>
      </c>
      <c r="X79" s="11">
        <f t="shared" si="26"/>
        <v>0.37513053348467651</v>
      </c>
      <c r="Y79" s="11">
        <f t="shared" si="27"/>
        <v>1.0558785942492013</v>
      </c>
      <c r="Z79" s="11">
        <f t="shared" si="28"/>
        <v>2.8146964856230028</v>
      </c>
      <c r="AC79">
        <v>0.56004524886877827</v>
      </c>
      <c r="AD79">
        <v>2.633404255319149</v>
      </c>
      <c r="AE79">
        <v>4.7021276595744679</v>
      </c>
      <c r="AF79">
        <f t="shared" si="29"/>
        <v>0</v>
      </c>
    </row>
    <row r="80" spans="1:32">
      <c r="A80" t="s">
        <v>88</v>
      </c>
      <c r="B80">
        <v>20.756</v>
      </c>
      <c r="C80" s="10">
        <v>60.9</v>
      </c>
      <c r="D80" s="10">
        <v>87.3</v>
      </c>
      <c r="E80">
        <v>966855</v>
      </c>
      <c r="F80" s="10">
        <v>966855</v>
      </c>
      <c r="G80" s="10">
        <v>12595000</v>
      </c>
      <c r="H80" t="s">
        <v>0</v>
      </c>
      <c r="I80" t="s">
        <v>0</v>
      </c>
      <c r="J80" t="s">
        <v>0</v>
      </c>
      <c r="L80" t="b">
        <f t="shared" si="17"/>
        <v>1</v>
      </c>
      <c r="M80" t="b">
        <f t="shared" si="19"/>
        <v>0</v>
      </c>
      <c r="O80">
        <f t="shared" si="18"/>
        <v>0</v>
      </c>
      <c r="P80">
        <f t="shared" si="20"/>
        <v>1</v>
      </c>
      <c r="Q80">
        <f t="shared" si="21"/>
        <v>1</v>
      </c>
      <c r="R80">
        <f t="shared" si="22"/>
        <v>1</v>
      </c>
      <c r="T80">
        <f t="shared" si="23"/>
        <v>0</v>
      </c>
      <c r="U80">
        <f t="shared" si="24"/>
        <v>0</v>
      </c>
      <c r="V80">
        <f t="shared" si="25"/>
        <v>0</v>
      </c>
      <c r="X80" s="11">
        <f t="shared" si="26"/>
        <v>0.3408210180623974</v>
      </c>
      <c r="Y80" s="11">
        <f t="shared" si="27"/>
        <v>0.23775486827033221</v>
      </c>
      <c r="Z80" s="11">
        <f t="shared" si="28"/>
        <v>0.69759450171821302</v>
      </c>
      <c r="AC80">
        <v>0.90416666666666667</v>
      </c>
      <c r="AD80">
        <v>108.5</v>
      </c>
      <c r="AE80">
        <v>120</v>
      </c>
      <c r="AF80">
        <f t="shared" si="29"/>
        <v>0</v>
      </c>
    </row>
    <row r="81" spans="1:32">
      <c r="A81" t="s">
        <v>89</v>
      </c>
      <c r="B81">
        <v>22.773</v>
      </c>
      <c r="C81" s="10">
        <v>62.4</v>
      </c>
      <c r="D81" s="10">
        <v>209</v>
      </c>
      <c r="E81">
        <v>993914</v>
      </c>
      <c r="F81" s="10">
        <v>993914</v>
      </c>
      <c r="G81" s="10">
        <v>28860500</v>
      </c>
      <c r="H81" t="s">
        <v>0</v>
      </c>
      <c r="I81" t="s">
        <v>0</v>
      </c>
      <c r="J81" t="s">
        <v>0</v>
      </c>
      <c r="L81" t="b">
        <f t="shared" si="17"/>
        <v>1</v>
      </c>
      <c r="M81" t="b">
        <f t="shared" si="19"/>
        <v>0</v>
      </c>
      <c r="O81">
        <f t="shared" si="18"/>
        <v>0</v>
      </c>
      <c r="P81">
        <f t="shared" si="20"/>
        <v>1</v>
      </c>
      <c r="Q81">
        <f t="shared" si="21"/>
        <v>1</v>
      </c>
      <c r="R81">
        <f t="shared" si="22"/>
        <v>1</v>
      </c>
      <c r="T81">
        <f t="shared" si="23"/>
        <v>0</v>
      </c>
      <c r="U81">
        <f t="shared" si="24"/>
        <v>0</v>
      </c>
      <c r="V81">
        <f t="shared" si="25"/>
        <v>0</v>
      </c>
      <c r="X81" s="11">
        <f t="shared" si="26"/>
        <v>0.36495192307692309</v>
      </c>
      <c r="Y81" s="11">
        <f t="shared" si="27"/>
        <v>0.10896172248803827</v>
      </c>
      <c r="Z81" s="11">
        <f t="shared" si="28"/>
        <v>0.29856459330143542</v>
      </c>
      <c r="AC81">
        <v>0.54822985468956398</v>
      </c>
      <c r="AD81">
        <v>66.937096774193549</v>
      </c>
      <c r="AE81">
        <v>122.0967741935484</v>
      </c>
      <c r="AF81">
        <f t="shared" si="29"/>
        <v>0</v>
      </c>
    </row>
    <row r="82" spans="1:32">
      <c r="A82" t="s">
        <v>90</v>
      </c>
      <c r="B82">
        <v>477.92700000000002</v>
      </c>
      <c r="C82" s="10">
        <v>3601.8</v>
      </c>
      <c r="D82" s="10">
        <v>594</v>
      </c>
      <c r="E82">
        <v>22510134</v>
      </c>
      <c r="F82" s="10">
        <v>57120827</v>
      </c>
      <c r="G82" s="10">
        <v>103122000</v>
      </c>
      <c r="H82" t="s">
        <v>3</v>
      </c>
      <c r="I82" t="s">
        <v>3</v>
      </c>
      <c r="J82" t="s">
        <v>3</v>
      </c>
      <c r="L82" t="b">
        <f t="shared" si="17"/>
        <v>1</v>
      </c>
      <c r="M82" t="b">
        <f t="shared" si="19"/>
        <v>0</v>
      </c>
      <c r="O82">
        <f t="shared" si="18"/>
        <v>-1</v>
      </c>
      <c r="P82">
        <f t="shared" si="20"/>
        <v>0</v>
      </c>
      <c r="Q82">
        <f t="shared" si="21"/>
        <v>0</v>
      </c>
      <c r="R82">
        <f t="shared" si="22"/>
        <v>0</v>
      </c>
      <c r="T82">
        <f t="shared" si="23"/>
        <v>1</v>
      </c>
      <c r="U82">
        <f t="shared" si="24"/>
        <v>1</v>
      </c>
      <c r="V82">
        <f t="shared" si="25"/>
        <v>1</v>
      </c>
      <c r="X82" s="11">
        <f t="shared" si="26"/>
        <v>0.13269115442278862</v>
      </c>
      <c r="Y82" s="11">
        <f t="shared" si="27"/>
        <v>0.80459090909090913</v>
      </c>
      <c r="Z82" s="11">
        <f t="shared" si="28"/>
        <v>6.0636363636363644</v>
      </c>
      <c r="AC82">
        <v>0.69727272727272727</v>
      </c>
      <c r="AD82">
        <v>5.9</v>
      </c>
      <c r="AE82">
        <v>8.4615384615384617</v>
      </c>
      <c r="AF82">
        <f>IF(OR(OR(EXACT(H149," #incomplete"), EXACT(I149," #incomplete") ), EXACT(J149," #incomplete")),1,0)</f>
        <v>0</v>
      </c>
    </row>
    <row r="83" spans="1:32">
      <c r="A83" t="s">
        <v>91</v>
      </c>
      <c r="B83">
        <v>427.49</v>
      </c>
      <c r="C83" s="10">
        <v>3601.8</v>
      </c>
      <c r="D83" s="10">
        <v>730</v>
      </c>
      <c r="E83">
        <v>17640444</v>
      </c>
      <c r="F83" s="10">
        <v>52237514</v>
      </c>
      <c r="G83" s="10">
        <v>90377200</v>
      </c>
      <c r="H83" t="s">
        <v>3</v>
      </c>
      <c r="I83" t="s">
        <v>3</v>
      </c>
      <c r="J83" t="s">
        <v>3</v>
      </c>
      <c r="L83" t="b">
        <f t="shared" si="17"/>
        <v>1</v>
      </c>
      <c r="M83" t="b">
        <f t="shared" si="19"/>
        <v>0</v>
      </c>
      <c r="O83">
        <f t="shared" si="18"/>
        <v>-1</v>
      </c>
      <c r="P83">
        <f t="shared" si="20"/>
        <v>0</v>
      </c>
      <c r="Q83">
        <f t="shared" si="21"/>
        <v>0</v>
      </c>
      <c r="R83">
        <f t="shared" si="22"/>
        <v>0</v>
      </c>
      <c r="T83">
        <f t="shared" si="23"/>
        <v>1</v>
      </c>
      <c r="U83">
        <f t="shared" si="24"/>
        <v>1</v>
      </c>
      <c r="V83">
        <f t="shared" si="25"/>
        <v>1</v>
      </c>
      <c r="X83" s="11">
        <f t="shared" si="26"/>
        <v>0.11868787828308068</v>
      </c>
      <c r="Y83" s="11">
        <f t="shared" si="27"/>
        <v>0.58560273972602739</v>
      </c>
      <c r="Z83" s="11">
        <f t="shared" si="28"/>
        <v>4.9339726027397264</v>
      </c>
      <c r="AC83">
        <v>0.64974025974025973</v>
      </c>
      <c r="AD83">
        <v>4.9049019607843141</v>
      </c>
      <c r="AE83">
        <v>7.5490196078431371</v>
      </c>
      <c r="AF83">
        <f>IF(OR(OR(EXACT(H150," #incomplete"), EXACT(I150," #incomplete") ), EXACT(J150," #incomplete")),1,0)</f>
        <v>0</v>
      </c>
    </row>
    <row r="84" spans="1:32">
      <c r="A84" t="s">
        <v>92</v>
      </c>
      <c r="B84">
        <v>368.63799999999998</v>
      </c>
      <c r="C84" s="10">
        <v>3601.8</v>
      </c>
      <c r="D84" s="10">
        <v>548</v>
      </c>
      <c r="E84">
        <v>17950722</v>
      </c>
      <c r="F84" s="10">
        <v>45091872</v>
      </c>
      <c r="G84" s="10">
        <v>90299900</v>
      </c>
      <c r="H84" t="s">
        <v>3</v>
      </c>
      <c r="I84" t="s">
        <v>3</v>
      </c>
      <c r="J84" t="s">
        <v>3</v>
      </c>
      <c r="L84" t="b">
        <f t="shared" si="17"/>
        <v>1</v>
      </c>
      <c r="M84" t="b">
        <f t="shared" si="19"/>
        <v>0</v>
      </c>
      <c r="O84">
        <f t="shared" si="18"/>
        <v>-1</v>
      </c>
      <c r="P84">
        <f t="shared" si="20"/>
        <v>0</v>
      </c>
      <c r="Q84">
        <f t="shared" si="21"/>
        <v>0</v>
      </c>
      <c r="R84">
        <f t="shared" si="22"/>
        <v>0</v>
      </c>
      <c r="T84">
        <f t="shared" si="23"/>
        <v>1</v>
      </c>
      <c r="U84">
        <f t="shared" si="24"/>
        <v>1</v>
      </c>
      <c r="V84">
        <f t="shared" si="25"/>
        <v>1</v>
      </c>
      <c r="X84" s="11">
        <f t="shared" si="26"/>
        <v>0.10234827030928979</v>
      </c>
      <c r="Y84" s="11">
        <f t="shared" si="27"/>
        <v>0.67269708029197073</v>
      </c>
      <c r="Z84" s="11">
        <f t="shared" si="28"/>
        <v>6.572627737226278</v>
      </c>
      <c r="AC84">
        <v>0.94222222222222218</v>
      </c>
      <c r="AD84">
        <v>42.4</v>
      </c>
      <c r="AE84">
        <v>45</v>
      </c>
      <c r="AF84">
        <f>IF(OR(OR(EXACT(H152," #incomplete"), EXACT(I152," #incomplete") ), EXACT(J152," #incomplete")),1,0)</f>
        <v>0</v>
      </c>
    </row>
    <row r="85" spans="1:32">
      <c r="A85" t="s">
        <v>414</v>
      </c>
      <c r="B85">
        <v>0.97199999999999998</v>
      </c>
      <c r="C85" s="10">
        <v>1.8</v>
      </c>
      <c r="D85" s="10"/>
      <c r="E85">
        <v>14252</v>
      </c>
      <c r="F85" s="10">
        <v>14252</v>
      </c>
      <c r="G85" s="10"/>
      <c r="H85" t="s">
        <v>0</v>
      </c>
      <c r="I85" t="s">
        <v>0</v>
      </c>
      <c r="L85" t="b">
        <f t="shared" si="17"/>
        <v>1</v>
      </c>
      <c r="O85">
        <f t="shared" si="18"/>
        <v>0</v>
      </c>
      <c r="P85">
        <f t="shared" si="20"/>
        <v>1</v>
      </c>
      <c r="Q85">
        <f t="shared" si="21"/>
        <v>1</v>
      </c>
      <c r="R85">
        <f t="shared" si="22"/>
        <v>0</v>
      </c>
      <c r="T85">
        <f t="shared" si="23"/>
        <v>0</v>
      </c>
      <c r="U85">
        <f t="shared" si="24"/>
        <v>0</v>
      </c>
      <c r="V85">
        <f t="shared" si="25"/>
        <v>0</v>
      </c>
      <c r="X85" s="11">
        <f t="shared" si="26"/>
        <v>0.53999999999999992</v>
      </c>
      <c r="Y85" s="11" t="e">
        <f t="shared" si="27"/>
        <v>#DIV/0!</v>
      </c>
      <c r="Z85" s="11" t="e">
        <f t="shared" si="28"/>
        <v>#DIV/0!</v>
      </c>
      <c r="AC85">
        <v>0.93000000000000016</v>
      </c>
      <c r="AD85">
        <v>55.800000000000004</v>
      </c>
      <c r="AE85">
        <v>60</v>
      </c>
      <c r="AF85">
        <f>IF(OR(OR(EXACT(H153," #incomplete"), EXACT(I153," #incomplete") ), EXACT(J153," #incomplete")),1,0)</f>
        <v>0</v>
      </c>
    </row>
    <row r="86" spans="1:32">
      <c r="A86" t="s">
        <v>415</v>
      </c>
      <c r="B86">
        <v>1.4119999999999999</v>
      </c>
      <c r="C86" s="10">
        <v>3.1</v>
      </c>
      <c r="D86" s="10"/>
      <c r="E86">
        <v>28720</v>
      </c>
      <c r="F86" s="10">
        <v>28720</v>
      </c>
      <c r="G86" s="10"/>
      <c r="H86" t="s">
        <v>0</v>
      </c>
      <c r="I86" t="s">
        <v>0</v>
      </c>
      <c r="L86" t="b">
        <f t="shared" si="17"/>
        <v>1</v>
      </c>
      <c r="O86">
        <f t="shared" si="18"/>
        <v>0</v>
      </c>
      <c r="P86">
        <f t="shared" si="20"/>
        <v>1</v>
      </c>
      <c r="Q86">
        <f t="shared" si="21"/>
        <v>1</v>
      </c>
      <c r="R86">
        <f t="shared" si="22"/>
        <v>0</v>
      </c>
      <c r="T86">
        <f t="shared" si="23"/>
        <v>0</v>
      </c>
      <c r="U86">
        <f t="shared" si="24"/>
        <v>0</v>
      </c>
      <c r="V86">
        <f t="shared" si="25"/>
        <v>0</v>
      </c>
      <c r="X86" s="11">
        <f t="shared" si="26"/>
        <v>0.4554838709677419</v>
      </c>
      <c r="Y86" s="11" t="e">
        <f t="shared" si="27"/>
        <v>#DIV/0!</v>
      </c>
      <c r="Z86" s="11" t="e">
        <f t="shared" si="28"/>
        <v>#DIV/0!</v>
      </c>
      <c r="AC86">
        <v>0.51229268292682928</v>
      </c>
      <c r="AD86">
        <v>10.049760765550241</v>
      </c>
      <c r="AE86">
        <v>19.617224880382775</v>
      </c>
      <c r="AF86">
        <f>IF(OR(OR(EXACT(H154," #incomplete"), EXACT(I154," #incomplete") ), EXACT(J154," #incomplete")),1,0)</f>
        <v>0</v>
      </c>
    </row>
    <row r="87" spans="1:32">
      <c r="A87" t="s">
        <v>416</v>
      </c>
      <c r="B87">
        <v>4.1280000000000001</v>
      </c>
      <c r="C87" s="10">
        <v>12.7</v>
      </c>
      <c r="D87" s="10"/>
      <c r="E87">
        <v>101360</v>
      </c>
      <c r="F87" s="10">
        <v>101360</v>
      </c>
      <c r="G87" s="10"/>
      <c r="H87" t="s">
        <v>0</v>
      </c>
      <c r="I87" t="s">
        <v>0</v>
      </c>
      <c r="L87" t="b">
        <f t="shared" si="17"/>
        <v>1</v>
      </c>
      <c r="O87">
        <f t="shared" si="18"/>
        <v>0</v>
      </c>
      <c r="P87">
        <f t="shared" si="20"/>
        <v>1</v>
      </c>
      <c r="Q87">
        <f t="shared" si="21"/>
        <v>1</v>
      </c>
      <c r="R87">
        <f t="shared" si="22"/>
        <v>0</v>
      </c>
      <c r="T87">
        <f t="shared" si="23"/>
        <v>0</v>
      </c>
      <c r="U87">
        <f t="shared" si="24"/>
        <v>0</v>
      </c>
      <c r="V87">
        <f t="shared" si="25"/>
        <v>0</v>
      </c>
      <c r="X87" s="11">
        <f t="shared" si="26"/>
        <v>0.32503937007874018</v>
      </c>
      <c r="Y87" s="11" t="e">
        <f t="shared" si="27"/>
        <v>#DIV/0!</v>
      </c>
      <c r="Z87" s="11" t="e">
        <f t="shared" si="28"/>
        <v>#DIV/0!</v>
      </c>
      <c r="AC87">
        <v>0.5702061855670103</v>
      </c>
      <c r="AD87">
        <v>13.827499999999999</v>
      </c>
      <c r="AE87">
        <v>24.249999999999996</v>
      </c>
      <c r="AF87">
        <f>IF(OR(OR(EXACT(H156," #incomplete"), EXACT(I156," #incomplete") ), EXACT(J156," #incomplete")),1,0)</f>
        <v>0</v>
      </c>
    </row>
    <row r="88" spans="1:32">
      <c r="A88" t="s">
        <v>417</v>
      </c>
      <c r="B88">
        <v>31.169</v>
      </c>
      <c r="C88" s="10">
        <v>119</v>
      </c>
      <c r="D88" s="10"/>
      <c r="E88">
        <v>746240</v>
      </c>
      <c r="F88" s="10">
        <v>746240</v>
      </c>
      <c r="G88" s="10"/>
      <c r="H88" t="s">
        <v>0</v>
      </c>
      <c r="I88" t="s">
        <v>0</v>
      </c>
      <c r="L88" t="b">
        <f t="shared" si="17"/>
        <v>1</v>
      </c>
      <c r="O88">
        <f t="shared" si="18"/>
        <v>0</v>
      </c>
      <c r="P88">
        <f t="shared" si="20"/>
        <v>1</v>
      </c>
      <c r="Q88">
        <f t="shared" si="21"/>
        <v>1</v>
      </c>
      <c r="R88">
        <f t="shared" si="22"/>
        <v>0</v>
      </c>
      <c r="T88">
        <f t="shared" si="23"/>
        <v>0</v>
      </c>
      <c r="U88">
        <f t="shared" si="24"/>
        <v>0</v>
      </c>
      <c r="V88">
        <f t="shared" si="25"/>
        <v>0</v>
      </c>
      <c r="X88" s="11">
        <f t="shared" si="26"/>
        <v>0.26192436974789918</v>
      </c>
      <c r="Y88" s="11" t="e">
        <f t="shared" si="27"/>
        <v>#DIV/0!</v>
      </c>
      <c r="Z88" s="11" t="e">
        <f t="shared" si="28"/>
        <v>#DIV/0!</v>
      </c>
      <c r="AC88">
        <v>0.74499999999999988</v>
      </c>
      <c r="AD88">
        <v>14.899999999999999</v>
      </c>
      <c r="AE88">
        <v>20</v>
      </c>
      <c r="AF88">
        <f>IF(OR(OR(EXACT(H157," #incomplete"), EXACT(I157," #incomplete") ), EXACT(J157," #incomplete")),1,0)</f>
        <v>0</v>
      </c>
    </row>
    <row r="89" spans="1:32">
      <c r="A89" t="s">
        <v>418</v>
      </c>
      <c r="B89">
        <v>251.02199999999999</v>
      </c>
      <c r="C89" s="10">
        <v>984.6</v>
      </c>
      <c r="D89" s="10"/>
      <c r="E89">
        <v>4803952</v>
      </c>
      <c r="F89" s="10">
        <v>4803952</v>
      </c>
      <c r="G89" s="10"/>
      <c r="H89" t="s">
        <v>0</v>
      </c>
      <c r="I89" t="s">
        <v>0</v>
      </c>
      <c r="L89" t="b">
        <f t="shared" si="17"/>
        <v>1</v>
      </c>
      <c r="O89">
        <f t="shared" si="18"/>
        <v>0</v>
      </c>
      <c r="P89">
        <f t="shared" si="20"/>
        <v>1</v>
      </c>
      <c r="Q89">
        <f t="shared" si="21"/>
        <v>1</v>
      </c>
      <c r="R89">
        <f t="shared" si="22"/>
        <v>0</v>
      </c>
      <c r="T89">
        <f t="shared" si="23"/>
        <v>0</v>
      </c>
      <c r="U89">
        <f t="shared" si="24"/>
        <v>0</v>
      </c>
      <c r="V89">
        <f t="shared" si="25"/>
        <v>0</v>
      </c>
      <c r="X89" s="11">
        <f t="shared" si="26"/>
        <v>0.25494820231566118</v>
      </c>
      <c r="Y89" s="11" t="e">
        <f t="shared" si="27"/>
        <v>#DIV/0!</v>
      </c>
      <c r="Z89" s="11" t="e">
        <f t="shared" si="28"/>
        <v>#DIV/0!</v>
      </c>
      <c r="AC89">
        <v>0.749</v>
      </c>
      <c r="AD89">
        <v>12.483333333333334</v>
      </c>
      <c r="AE89">
        <v>16.666666666666668</v>
      </c>
      <c r="AF89">
        <f>IF(OR(OR(EXACT(H158," #incomplete"), EXACT(I158," #incomplete") ), EXACT(J158," #incomplete")),1,0)</f>
        <v>0</v>
      </c>
    </row>
    <row r="90" spans="1:32">
      <c r="A90" t="s">
        <v>419</v>
      </c>
      <c r="B90">
        <v>854.75</v>
      </c>
      <c r="C90" s="10">
        <v>1682.3</v>
      </c>
      <c r="D90" s="10"/>
      <c r="E90">
        <v>11991204</v>
      </c>
      <c r="F90" s="10">
        <v>5672319</v>
      </c>
      <c r="G90" s="10"/>
      <c r="H90" t="s">
        <v>3</v>
      </c>
      <c r="I90" t="s">
        <v>3</v>
      </c>
      <c r="L90" t="b">
        <f t="shared" si="17"/>
        <v>1</v>
      </c>
      <c r="O90">
        <f t="shared" si="18"/>
        <v>-1</v>
      </c>
      <c r="P90">
        <f t="shared" si="20"/>
        <v>0</v>
      </c>
      <c r="Q90">
        <f t="shared" si="21"/>
        <v>0</v>
      </c>
      <c r="R90">
        <f t="shared" si="22"/>
        <v>0</v>
      </c>
      <c r="T90">
        <f t="shared" si="23"/>
        <v>1</v>
      </c>
      <c r="U90">
        <f t="shared" si="24"/>
        <v>1</v>
      </c>
      <c r="V90">
        <f t="shared" si="25"/>
        <v>0</v>
      </c>
      <c r="X90" s="11">
        <f t="shared" si="26"/>
        <v>0.50808417048088927</v>
      </c>
      <c r="Y90" s="11" t="e">
        <f t="shared" si="27"/>
        <v>#DIV/0!</v>
      </c>
      <c r="Z90" s="11" t="e">
        <f t="shared" si="28"/>
        <v>#DIV/0!</v>
      </c>
      <c r="AC90">
        <v>0.54772200772200774</v>
      </c>
      <c r="AD90">
        <v>5.7433198380566797</v>
      </c>
      <c r="AE90">
        <v>10.485829959514168</v>
      </c>
      <c r="AF90">
        <f>IF(OR(OR(EXACT(H159," #incomplete"), EXACT(I159," #incomplete") ), EXACT(J159," #incomplete")),1,0)</f>
        <v>0</v>
      </c>
    </row>
    <row r="91" spans="1:32">
      <c r="A91" t="s">
        <v>420</v>
      </c>
      <c r="B91">
        <v>0.307</v>
      </c>
      <c r="C91" s="10">
        <v>0.5</v>
      </c>
      <c r="D91" s="10">
        <v>0.01</v>
      </c>
      <c r="E91">
        <v>4966</v>
      </c>
      <c r="F91" s="10">
        <v>4966</v>
      </c>
      <c r="G91" s="10">
        <v>4807</v>
      </c>
      <c r="H91" t="s">
        <v>0</v>
      </c>
      <c r="I91" t="s">
        <v>0</v>
      </c>
      <c r="J91" t="s">
        <v>0</v>
      </c>
      <c r="L91" t="b">
        <f t="shared" si="17"/>
        <v>1</v>
      </c>
      <c r="M91" t="b">
        <f t="shared" si="19"/>
        <v>1</v>
      </c>
      <c r="O91">
        <f t="shared" si="18"/>
        <v>0</v>
      </c>
      <c r="P91">
        <f t="shared" si="20"/>
        <v>1</v>
      </c>
      <c r="Q91">
        <f t="shared" si="21"/>
        <v>1</v>
      </c>
      <c r="R91">
        <f t="shared" si="22"/>
        <v>1</v>
      </c>
      <c r="T91">
        <f t="shared" si="23"/>
        <v>0</v>
      </c>
      <c r="U91">
        <f t="shared" si="24"/>
        <v>0</v>
      </c>
      <c r="V91">
        <f t="shared" si="25"/>
        <v>0</v>
      </c>
      <c r="X91" s="11">
        <f t="shared" si="26"/>
        <v>0.61399999999999999</v>
      </c>
      <c r="Y91" s="11">
        <f t="shared" si="27"/>
        <v>30.7</v>
      </c>
      <c r="Z91" s="11">
        <f t="shared" si="28"/>
        <v>50</v>
      </c>
      <c r="AC91">
        <v>0.72999999999999987</v>
      </c>
      <c r="AD91">
        <v>8.3428571428571416</v>
      </c>
      <c r="AE91">
        <v>11.428571428571429</v>
      </c>
      <c r="AF91">
        <f>IF(OR(OR(EXACT(H163," #incomplete"), EXACT(I163," #incomplete") ), EXACT(J163," #incomplete")),1,0)</f>
        <v>0</v>
      </c>
    </row>
    <row r="92" spans="1:32">
      <c r="A92" t="s">
        <v>421</v>
      </c>
      <c r="B92">
        <v>0.57699999999999996</v>
      </c>
      <c r="C92" s="10">
        <v>0.8</v>
      </c>
      <c r="D92" s="10">
        <v>0.02</v>
      </c>
      <c r="E92">
        <v>29284</v>
      </c>
      <c r="F92" s="10">
        <v>29284</v>
      </c>
      <c r="G92" s="10">
        <v>16409</v>
      </c>
      <c r="H92" t="s">
        <v>0</v>
      </c>
      <c r="I92" t="s">
        <v>0</v>
      </c>
      <c r="J92" t="s">
        <v>0</v>
      </c>
      <c r="L92" t="b">
        <f t="shared" si="17"/>
        <v>1</v>
      </c>
      <c r="M92" t="b">
        <f t="shared" si="19"/>
        <v>1</v>
      </c>
      <c r="O92">
        <f t="shared" si="18"/>
        <v>0</v>
      </c>
      <c r="P92">
        <f t="shared" si="20"/>
        <v>1</v>
      </c>
      <c r="Q92">
        <f t="shared" si="21"/>
        <v>1</v>
      </c>
      <c r="R92">
        <f t="shared" si="22"/>
        <v>1</v>
      </c>
      <c r="T92">
        <f t="shared" si="23"/>
        <v>0</v>
      </c>
      <c r="U92">
        <f t="shared" si="24"/>
        <v>0</v>
      </c>
      <c r="V92">
        <f t="shared" si="25"/>
        <v>0</v>
      </c>
      <c r="X92" s="11">
        <f t="shared" si="26"/>
        <v>0.72124999999999995</v>
      </c>
      <c r="Y92" s="11">
        <f t="shared" si="27"/>
        <v>28.849999999999998</v>
      </c>
      <c r="Z92" s="11">
        <f t="shared" si="28"/>
        <v>40</v>
      </c>
      <c r="AC92">
        <v>0.52739336492890987</v>
      </c>
      <c r="AD92">
        <v>4.3131782945736434</v>
      </c>
      <c r="AE92">
        <v>8.1782945736434112</v>
      </c>
      <c r="AF92">
        <f>IF(OR(OR(EXACT(H164," #incomplete"), EXACT(I164," #incomplete") ), EXACT(J164," #incomplete")),1,0)</f>
        <v>0</v>
      </c>
    </row>
    <row r="93" spans="1:32">
      <c r="A93" t="s">
        <v>422</v>
      </c>
      <c r="B93">
        <v>1.3049999999999999</v>
      </c>
      <c r="C93" s="10">
        <v>1.8</v>
      </c>
      <c r="D93" s="10">
        <v>0.13</v>
      </c>
      <c r="E93">
        <v>91093</v>
      </c>
      <c r="F93" s="10">
        <v>91093</v>
      </c>
      <c r="G93" s="10">
        <v>87709</v>
      </c>
      <c r="H93" t="s">
        <v>0</v>
      </c>
      <c r="I93" t="s">
        <v>0</v>
      </c>
      <c r="J93" t="s">
        <v>0</v>
      </c>
      <c r="L93" t="b">
        <f t="shared" si="17"/>
        <v>1</v>
      </c>
      <c r="M93" t="b">
        <f t="shared" si="19"/>
        <v>1</v>
      </c>
      <c r="O93">
        <f t="shared" si="18"/>
        <v>0</v>
      </c>
      <c r="P93">
        <f t="shared" si="20"/>
        <v>1</v>
      </c>
      <c r="Q93">
        <f t="shared" si="21"/>
        <v>1</v>
      </c>
      <c r="R93">
        <f t="shared" si="22"/>
        <v>1</v>
      </c>
      <c r="T93">
        <f t="shared" si="23"/>
        <v>0</v>
      </c>
      <c r="U93">
        <f t="shared" si="24"/>
        <v>0</v>
      </c>
      <c r="V93">
        <f t="shared" si="25"/>
        <v>0</v>
      </c>
      <c r="X93" s="11">
        <f t="shared" si="26"/>
        <v>0.72499999999999998</v>
      </c>
      <c r="Y93" s="11">
        <f t="shared" si="27"/>
        <v>10.038461538461538</v>
      </c>
      <c r="Z93" s="11">
        <f t="shared" si="28"/>
        <v>13.846153846153847</v>
      </c>
      <c r="AC93">
        <v>0.35266618885504392</v>
      </c>
      <c r="AD93">
        <v>3.8744685039370084</v>
      </c>
      <c r="AE93">
        <v>10.986220472440946</v>
      </c>
      <c r="AF93">
        <f>IF(OR(OR(EXACT(H165," #incomplete"), EXACT(I165," #incomplete") ), EXACT(J165," #incomplete")),1,0)</f>
        <v>0</v>
      </c>
    </row>
    <row r="94" spans="1:32">
      <c r="A94" t="s">
        <v>423</v>
      </c>
      <c r="B94">
        <v>0.84899999999999998</v>
      </c>
      <c r="C94" s="10">
        <v>1.2</v>
      </c>
      <c r="D94" s="10">
        <v>7.0000000000000007E-2</v>
      </c>
      <c r="E94">
        <v>50025</v>
      </c>
      <c r="F94" s="10">
        <v>50025</v>
      </c>
      <c r="G94" s="10">
        <v>47025</v>
      </c>
      <c r="H94" t="s">
        <v>0</v>
      </c>
      <c r="I94" t="s">
        <v>0</v>
      </c>
      <c r="J94" t="s">
        <v>0</v>
      </c>
      <c r="L94" t="b">
        <f t="shared" si="17"/>
        <v>1</v>
      </c>
      <c r="M94" t="b">
        <f t="shared" si="19"/>
        <v>1</v>
      </c>
      <c r="O94">
        <f t="shared" si="18"/>
        <v>0</v>
      </c>
      <c r="P94">
        <f t="shared" si="20"/>
        <v>1</v>
      </c>
      <c r="Q94">
        <f t="shared" si="21"/>
        <v>1</v>
      </c>
      <c r="R94">
        <f t="shared" si="22"/>
        <v>1</v>
      </c>
      <c r="T94">
        <f t="shared" si="23"/>
        <v>0</v>
      </c>
      <c r="U94">
        <f t="shared" si="24"/>
        <v>0</v>
      </c>
      <c r="V94">
        <f t="shared" si="25"/>
        <v>0</v>
      </c>
      <c r="X94" s="11">
        <f t="shared" si="26"/>
        <v>0.70750000000000002</v>
      </c>
      <c r="Y94" s="11">
        <f t="shared" si="27"/>
        <v>12.128571428571426</v>
      </c>
      <c r="Z94" s="11">
        <f t="shared" si="28"/>
        <v>17.142857142857142</v>
      </c>
      <c r="AC94">
        <v>0.37996755800235937</v>
      </c>
      <c r="AD94">
        <v>4.289711431742508</v>
      </c>
      <c r="AE94">
        <v>11.289678135405106</v>
      </c>
      <c r="AF94">
        <f>IF(OR(OR(EXACT(H168," #incomplete"), EXACT(I168," #incomplete") ), EXACT(J168," #incomplete")),1,0)</f>
        <v>0</v>
      </c>
    </row>
    <row r="95" spans="1:32">
      <c r="A95" t="s">
        <v>424</v>
      </c>
      <c r="B95">
        <v>16.792999999999999</v>
      </c>
      <c r="C95" s="10">
        <v>27.4</v>
      </c>
      <c r="D95" s="10"/>
      <c r="E95">
        <v>1572886</v>
      </c>
      <c r="F95" s="10">
        <v>1572886</v>
      </c>
      <c r="G95" s="10"/>
      <c r="H95" t="s">
        <v>0</v>
      </c>
      <c r="I95" t="s">
        <v>0</v>
      </c>
      <c r="L95" t="b">
        <f t="shared" si="17"/>
        <v>1</v>
      </c>
      <c r="O95">
        <f t="shared" si="18"/>
        <v>0</v>
      </c>
      <c r="P95">
        <f t="shared" si="20"/>
        <v>1</v>
      </c>
      <c r="Q95">
        <f t="shared" si="21"/>
        <v>1</v>
      </c>
      <c r="R95">
        <f t="shared" si="22"/>
        <v>0</v>
      </c>
      <c r="T95">
        <f t="shared" si="23"/>
        <v>0</v>
      </c>
      <c r="U95">
        <f t="shared" si="24"/>
        <v>0</v>
      </c>
      <c r="V95">
        <f t="shared" si="25"/>
        <v>0</v>
      </c>
      <c r="X95" s="11">
        <f t="shared" si="26"/>
        <v>0.61288321167883208</v>
      </c>
      <c r="Y95" s="11" t="e">
        <f t="shared" si="27"/>
        <v>#DIV/0!</v>
      </c>
      <c r="Z95" s="11" t="e">
        <f t="shared" si="28"/>
        <v>#DIV/0!</v>
      </c>
      <c r="AC95" s="9">
        <f>AVERAGE(AC3:AC94)</f>
        <v>0.62068231019286102</v>
      </c>
      <c r="AD95" s="9">
        <f>AVERAGE(AD3:AD94)</f>
        <v>16.402294089676232</v>
      </c>
      <c r="AE95" s="9">
        <f>AVERAGE(AE3:AE94)</f>
        <v>24.374551044211206</v>
      </c>
    </row>
    <row r="96" spans="1:32">
      <c r="A96" t="s">
        <v>425</v>
      </c>
      <c r="B96">
        <v>434.12099999999998</v>
      </c>
      <c r="C96" s="10">
        <v>802.1</v>
      </c>
      <c r="D96" s="10"/>
      <c r="E96">
        <v>34594267</v>
      </c>
      <c r="F96" s="10">
        <v>28480454</v>
      </c>
      <c r="G96" s="10"/>
      <c r="H96" t="s">
        <v>3</v>
      </c>
      <c r="I96" t="s">
        <v>3</v>
      </c>
      <c r="L96" t="b">
        <f t="shared" si="17"/>
        <v>1</v>
      </c>
      <c r="O96">
        <f t="shared" si="18"/>
        <v>-1</v>
      </c>
      <c r="P96">
        <f t="shared" si="20"/>
        <v>0</v>
      </c>
      <c r="Q96">
        <f t="shared" si="21"/>
        <v>0</v>
      </c>
      <c r="R96">
        <f t="shared" si="22"/>
        <v>0</v>
      </c>
      <c r="T96">
        <f t="shared" si="23"/>
        <v>1</v>
      </c>
      <c r="U96">
        <f t="shared" si="24"/>
        <v>1</v>
      </c>
      <c r="V96">
        <f t="shared" si="25"/>
        <v>0</v>
      </c>
      <c r="X96" s="11">
        <f t="shared" si="26"/>
        <v>0.54123051988530102</v>
      </c>
      <c r="Y96" s="11" t="e">
        <f t="shared" si="27"/>
        <v>#DIV/0!</v>
      </c>
      <c r="Z96" s="11" t="e">
        <f t="shared" si="28"/>
        <v>#DIV/0!</v>
      </c>
    </row>
    <row r="97" spans="1:30">
      <c r="A97" t="s">
        <v>426</v>
      </c>
      <c r="B97">
        <v>347.57799999999997</v>
      </c>
      <c r="C97" s="10">
        <v>546.6</v>
      </c>
      <c r="D97" s="10"/>
      <c r="E97">
        <v>26302351</v>
      </c>
      <c r="F97" s="10">
        <v>26302351</v>
      </c>
      <c r="G97" s="10"/>
      <c r="H97" t="s">
        <v>0</v>
      </c>
      <c r="I97" t="s">
        <v>0</v>
      </c>
      <c r="L97" t="b">
        <f t="shared" si="17"/>
        <v>1</v>
      </c>
      <c r="O97">
        <f t="shared" si="18"/>
        <v>0</v>
      </c>
      <c r="P97">
        <f t="shared" si="20"/>
        <v>1</v>
      </c>
      <c r="Q97">
        <f t="shared" si="21"/>
        <v>1</v>
      </c>
      <c r="R97">
        <f t="shared" si="22"/>
        <v>0</v>
      </c>
      <c r="T97">
        <f t="shared" si="23"/>
        <v>0</v>
      </c>
      <c r="U97">
        <f t="shared" si="24"/>
        <v>0</v>
      </c>
      <c r="V97">
        <f t="shared" si="25"/>
        <v>0</v>
      </c>
      <c r="X97" s="11">
        <f t="shared" si="26"/>
        <v>0.6358909623124771</v>
      </c>
      <c r="Y97" s="11" t="e">
        <f t="shared" si="27"/>
        <v>#DIV/0!</v>
      </c>
      <c r="Z97" s="11" t="e">
        <f t="shared" si="28"/>
        <v>#DIV/0!</v>
      </c>
    </row>
    <row r="98" spans="1:30">
      <c r="A98" t="s">
        <v>95</v>
      </c>
      <c r="B98">
        <v>0.186</v>
      </c>
      <c r="C98" s="10">
        <v>0.4</v>
      </c>
      <c r="D98" s="10">
        <v>0</v>
      </c>
      <c r="E98">
        <v>720</v>
      </c>
      <c r="F98" s="10">
        <v>720</v>
      </c>
      <c r="G98" s="10">
        <v>722</v>
      </c>
      <c r="H98" t="s">
        <v>0</v>
      </c>
      <c r="I98" t="s">
        <v>0</v>
      </c>
      <c r="J98" t="s">
        <v>0</v>
      </c>
      <c r="L98" t="b">
        <f t="shared" ref="L98:L158" si="30">B98&lt;C98</f>
        <v>1</v>
      </c>
      <c r="M98" t="b">
        <f t="shared" ref="M98:M158" si="31">B98&gt;D98</f>
        <v>1</v>
      </c>
      <c r="O98">
        <f t="shared" ref="O98:O158" si="32">IF(EXACT(H98," #normally"),E98-F98,-1)</f>
        <v>0</v>
      </c>
      <c r="P98">
        <f t="shared" si="20"/>
        <v>1</v>
      </c>
      <c r="Q98">
        <f t="shared" si="21"/>
        <v>1</v>
      </c>
      <c r="R98">
        <f t="shared" si="22"/>
        <v>1</v>
      </c>
      <c r="T98">
        <f t="shared" si="23"/>
        <v>0</v>
      </c>
      <c r="U98">
        <f t="shared" si="24"/>
        <v>0</v>
      </c>
      <c r="V98">
        <f t="shared" si="25"/>
        <v>0</v>
      </c>
      <c r="X98" s="11">
        <f t="shared" si="26"/>
        <v>0.46499999999999997</v>
      </c>
      <c r="Y98" s="11" t="e">
        <f t="shared" si="27"/>
        <v>#DIV/0!</v>
      </c>
      <c r="Z98" s="11" t="e">
        <f t="shared" si="28"/>
        <v>#DIV/0!</v>
      </c>
    </row>
    <row r="99" spans="1:30">
      <c r="A99" t="s">
        <v>96</v>
      </c>
      <c r="B99">
        <v>3.198</v>
      </c>
      <c r="C99" s="10">
        <v>5.9</v>
      </c>
      <c r="D99" s="10">
        <v>0.92</v>
      </c>
      <c r="E99">
        <v>362880</v>
      </c>
      <c r="F99" s="10">
        <v>362880</v>
      </c>
      <c r="G99" s="10">
        <v>362882</v>
      </c>
      <c r="H99" t="s">
        <v>0</v>
      </c>
      <c r="I99" t="s">
        <v>0</v>
      </c>
      <c r="J99" t="s">
        <v>0</v>
      </c>
      <c r="L99" t="b">
        <f t="shared" si="30"/>
        <v>1</v>
      </c>
      <c r="M99" t="b">
        <f t="shared" si="31"/>
        <v>1</v>
      </c>
      <c r="O99">
        <f t="shared" si="32"/>
        <v>0</v>
      </c>
      <c r="P99">
        <f t="shared" si="20"/>
        <v>1</v>
      </c>
      <c r="Q99">
        <f t="shared" si="21"/>
        <v>1</v>
      </c>
      <c r="R99">
        <f t="shared" si="22"/>
        <v>1</v>
      </c>
      <c r="T99">
        <f t="shared" si="23"/>
        <v>0</v>
      </c>
      <c r="U99">
        <f t="shared" si="24"/>
        <v>0</v>
      </c>
      <c r="V99">
        <f t="shared" si="25"/>
        <v>0</v>
      </c>
      <c r="X99" s="11">
        <f t="shared" si="26"/>
        <v>0.54203389830508475</v>
      </c>
      <c r="Y99" s="11">
        <f t="shared" si="27"/>
        <v>3.4760869565217387</v>
      </c>
      <c r="Z99" s="11">
        <f t="shared" si="28"/>
        <v>6.4130434782608701</v>
      </c>
    </row>
    <row r="100" spans="1:30">
      <c r="A100" t="s">
        <v>97</v>
      </c>
      <c r="B100">
        <v>425.25</v>
      </c>
      <c r="C100" s="10">
        <v>601.70000000000005</v>
      </c>
      <c r="D100" s="10">
        <v>254</v>
      </c>
      <c r="E100">
        <v>38662434</v>
      </c>
      <c r="F100" s="10">
        <v>30247886</v>
      </c>
      <c r="G100" s="10">
        <v>124651000</v>
      </c>
      <c r="H100" t="s">
        <v>3</v>
      </c>
      <c r="I100" t="s">
        <v>3</v>
      </c>
      <c r="J100" t="s">
        <v>3</v>
      </c>
      <c r="L100" t="b">
        <f t="shared" si="30"/>
        <v>1</v>
      </c>
      <c r="M100" t="b">
        <f t="shared" si="31"/>
        <v>1</v>
      </c>
      <c r="O100">
        <f t="shared" si="32"/>
        <v>-1</v>
      </c>
      <c r="P100">
        <f t="shared" si="20"/>
        <v>0</v>
      </c>
      <c r="Q100">
        <f t="shared" si="21"/>
        <v>0</v>
      </c>
      <c r="R100">
        <f t="shared" si="22"/>
        <v>0</v>
      </c>
      <c r="T100">
        <f t="shared" si="23"/>
        <v>1</v>
      </c>
      <c r="U100">
        <f t="shared" si="24"/>
        <v>1</v>
      </c>
      <c r="V100">
        <f t="shared" si="25"/>
        <v>1</v>
      </c>
      <c r="X100" s="11">
        <f t="shared" si="26"/>
        <v>0.70674754861226519</v>
      </c>
      <c r="Y100" s="11">
        <f t="shared" si="27"/>
        <v>1.6742125984251968</v>
      </c>
      <c r="Z100" s="11">
        <f t="shared" si="28"/>
        <v>2.3688976377952757</v>
      </c>
    </row>
    <row r="101" spans="1:30">
      <c r="A101" t="s">
        <v>98</v>
      </c>
      <c r="B101">
        <v>0.38200000000000001</v>
      </c>
      <c r="C101" s="10">
        <v>0.5</v>
      </c>
      <c r="D101" s="10">
        <v>0</v>
      </c>
      <c r="E101">
        <v>7963</v>
      </c>
      <c r="F101" s="10">
        <v>7963</v>
      </c>
      <c r="G101" s="10">
        <v>4241</v>
      </c>
      <c r="H101" t="s">
        <v>0</v>
      </c>
      <c r="I101" t="s">
        <v>0</v>
      </c>
      <c r="J101" t="s">
        <v>0</v>
      </c>
      <c r="L101" t="b">
        <f t="shared" si="30"/>
        <v>1</v>
      </c>
      <c r="M101" t="b">
        <f t="shared" si="31"/>
        <v>1</v>
      </c>
      <c r="O101">
        <f t="shared" si="32"/>
        <v>0</v>
      </c>
      <c r="P101">
        <f t="shared" si="20"/>
        <v>1</v>
      </c>
      <c r="Q101">
        <f t="shared" si="21"/>
        <v>1</v>
      </c>
      <c r="R101">
        <f t="shared" si="22"/>
        <v>1</v>
      </c>
      <c r="T101">
        <f t="shared" si="23"/>
        <v>0</v>
      </c>
      <c r="U101">
        <f t="shared" si="24"/>
        <v>0</v>
      </c>
      <c r="V101">
        <f t="shared" si="25"/>
        <v>0</v>
      </c>
      <c r="X101" s="11">
        <f t="shared" si="26"/>
        <v>0.76400000000000001</v>
      </c>
      <c r="Y101" s="11" t="e">
        <f t="shared" si="27"/>
        <v>#DIV/0!</v>
      </c>
      <c r="Z101" s="11" t="e">
        <f t="shared" si="28"/>
        <v>#DIV/0!</v>
      </c>
    </row>
    <row r="102" spans="1:30">
      <c r="A102" t="s">
        <v>99</v>
      </c>
      <c r="B102">
        <v>0.22800000000000001</v>
      </c>
      <c r="C102" s="10">
        <v>0.4</v>
      </c>
      <c r="D102" s="10">
        <v>0</v>
      </c>
      <c r="E102">
        <v>1408</v>
      </c>
      <c r="F102" s="10">
        <v>1408</v>
      </c>
      <c r="G102" s="10">
        <v>696</v>
      </c>
      <c r="H102" t="s">
        <v>0</v>
      </c>
      <c r="I102" t="s">
        <v>0</v>
      </c>
      <c r="J102" t="s">
        <v>0</v>
      </c>
      <c r="L102" t="b">
        <f t="shared" si="30"/>
        <v>1</v>
      </c>
      <c r="M102" t="b">
        <f t="shared" si="31"/>
        <v>1</v>
      </c>
      <c r="O102">
        <f t="shared" si="32"/>
        <v>0</v>
      </c>
      <c r="P102">
        <f t="shared" si="20"/>
        <v>1</v>
      </c>
      <c r="Q102">
        <f t="shared" si="21"/>
        <v>1</v>
      </c>
      <c r="R102">
        <f t="shared" si="22"/>
        <v>1</v>
      </c>
      <c r="T102">
        <f t="shared" si="23"/>
        <v>0</v>
      </c>
      <c r="U102">
        <f t="shared" si="24"/>
        <v>0</v>
      </c>
      <c r="V102">
        <f t="shared" si="25"/>
        <v>0</v>
      </c>
      <c r="X102" s="11">
        <f t="shared" si="26"/>
        <v>0.56999999999999995</v>
      </c>
      <c r="Y102" s="11" t="e">
        <f t="shared" si="27"/>
        <v>#DIV/0!</v>
      </c>
      <c r="Z102" s="11" t="e">
        <f t="shared" si="28"/>
        <v>#DIV/0!</v>
      </c>
      <c r="AD102">
        <f>1/0.62</f>
        <v>1.6129032258064517</v>
      </c>
    </row>
    <row r="103" spans="1:30">
      <c r="A103" t="s">
        <v>100</v>
      </c>
      <c r="B103">
        <v>6.819</v>
      </c>
      <c r="C103" s="10">
        <v>11.7</v>
      </c>
      <c r="D103" s="10">
        <v>0.68</v>
      </c>
      <c r="E103">
        <v>571459</v>
      </c>
      <c r="F103" s="10">
        <v>571459</v>
      </c>
      <c r="G103" s="10">
        <v>287034</v>
      </c>
      <c r="H103" t="s">
        <v>0</v>
      </c>
      <c r="I103" t="s">
        <v>0</v>
      </c>
      <c r="J103" t="s">
        <v>0</v>
      </c>
      <c r="L103" t="b">
        <f t="shared" si="30"/>
        <v>1</v>
      </c>
      <c r="M103" t="b">
        <f t="shared" si="31"/>
        <v>1</v>
      </c>
      <c r="O103">
        <f t="shared" si="32"/>
        <v>0</v>
      </c>
      <c r="P103">
        <f t="shared" si="20"/>
        <v>1</v>
      </c>
      <c r="Q103">
        <f t="shared" si="21"/>
        <v>1</v>
      </c>
      <c r="R103">
        <f t="shared" si="22"/>
        <v>1</v>
      </c>
      <c r="T103">
        <f t="shared" si="23"/>
        <v>0</v>
      </c>
      <c r="U103">
        <f t="shared" si="24"/>
        <v>0</v>
      </c>
      <c r="V103">
        <f t="shared" si="25"/>
        <v>0</v>
      </c>
      <c r="X103" s="11">
        <f t="shared" si="26"/>
        <v>0.58282051282051284</v>
      </c>
      <c r="Y103" s="11">
        <f t="shared" si="27"/>
        <v>10.027941176470588</v>
      </c>
      <c r="Z103" s="11">
        <f t="shared" si="28"/>
        <v>17.205882352941174</v>
      </c>
    </row>
    <row r="104" spans="1:30">
      <c r="A104" t="s">
        <v>101</v>
      </c>
      <c r="B104">
        <v>0.51400000000000001</v>
      </c>
      <c r="C104" s="10">
        <v>0.7</v>
      </c>
      <c r="D104" s="10">
        <v>0.01</v>
      </c>
      <c r="E104">
        <v>16384</v>
      </c>
      <c r="F104" s="10">
        <v>16384</v>
      </c>
      <c r="G104" s="10">
        <v>3992</v>
      </c>
      <c r="H104" t="s">
        <v>0</v>
      </c>
      <c r="I104" t="s">
        <v>0</v>
      </c>
      <c r="J104" t="s">
        <v>0</v>
      </c>
      <c r="L104" t="b">
        <f t="shared" si="30"/>
        <v>1</v>
      </c>
      <c r="M104" t="b">
        <f t="shared" si="31"/>
        <v>1</v>
      </c>
      <c r="O104">
        <f t="shared" si="32"/>
        <v>0</v>
      </c>
      <c r="P104">
        <f t="shared" si="20"/>
        <v>1</v>
      </c>
      <c r="Q104">
        <f t="shared" si="21"/>
        <v>1</v>
      </c>
      <c r="R104">
        <f t="shared" si="22"/>
        <v>1</v>
      </c>
      <c r="T104">
        <f t="shared" si="23"/>
        <v>0</v>
      </c>
      <c r="U104">
        <f t="shared" si="24"/>
        <v>0</v>
      </c>
      <c r="V104">
        <f t="shared" si="25"/>
        <v>0</v>
      </c>
      <c r="X104" s="11">
        <f t="shared" si="26"/>
        <v>0.73428571428571432</v>
      </c>
      <c r="Y104" s="11">
        <f t="shared" si="27"/>
        <v>51.4</v>
      </c>
      <c r="Z104" s="11">
        <f t="shared" si="28"/>
        <v>70</v>
      </c>
    </row>
    <row r="105" spans="1:30">
      <c r="A105" t="s">
        <v>102</v>
      </c>
      <c r="B105">
        <v>502.73599999999999</v>
      </c>
      <c r="C105" s="10">
        <v>0.7</v>
      </c>
      <c r="D105" s="10">
        <v>102</v>
      </c>
      <c r="E105">
        <v>35281004</v>
      </c>
      <c r="F105" s="10">
        <v>60556519</v>
      </c>
      <c r="G105" s="10">
        <v>29002500</v>
      </c>
      <c r="H105" t="s">
        <v>3</v>
      </c>
      <c r="I105" t="s">
        <v>0</v>
      </c>
      <c r="J105" t="s">
        <v>0</v>
      </c>
      <c r="L105" t="b">
        <f t="shared" si="30"/>
        <v>0</v>
      </c>
      <c r="M105" t="b">
        <f t="shared" si="31"/>
        <v>1</v>
      </c>
      <c r="O105">
        <f t="shared" si="32"/>
        <v>-1</v>
      </c>
      <c r="P105">
        <f t="shared" si="20"/>
        <v>0</v>
      </c>
      <c r="Q105">
        <f t="shared" si="21"/>
        <v>1</v>
      </c>
      <c r="R105">
        <f t="shared" si="22"/>
        <v>1</v>
      </c>
      <c r="T105">
        <f t="shared" si="23"/>
        <v>1</v>
      </c>
      <c r="U105">
        <f t="shared" si="24"/>
        <v>0</v>
      </c>
      <c r="V105">
        <f t="shared" si="25"/>
        <v>0</v>
      </c>
      <c r="X105" s="11">
        <f t="shared" si="26"/>
        <v>718.1942857142858</v>
      </c>
      <c r="Y105" s="11">
        <f t="shared" si="27"/>
        <v>4.9287843137254903</v>
      </c>
      <c r="Z105" s="11">
        <f t="shared" si="28"/>
        <v>6.8627450980392156E-3</v>
      </c>
    </row>
    <row r="106" spans="1:30">
      <c r="A106" t="s">
        <v>103</v>
      </c>
      <c r="B106">
        <v>4.5190000000000001</v>
      </c>
      <c r="C106" s="10">
        <v>7.2</v>
      </c>
      <c r="D106" s="10">
        <v>7.0000000000000007E-2</v>
      </c>
      <c r="E106">
        <v>332544</v>
      </c>
      <c r="F106" s="10">
        <v>332544</v>
      </c>
      <c r="G106" s="10">
        <v>36600</v>
      </c>
      <c r="H106" t="s">
        <v>0</v>
      </c>
      <c r="I106" t="s">
        <v>0</v>
      </c>
      <c r="J106" t="s">
        <v>0</v>
      </c>
      <c r="L106" t="b">
        <f t="shared" si="30"/>
        <v>1</v>
      </c>
      <c r="M106" t="b">
        <f t="shared" si="31"/>
        <v>1</v>
      </c>
      <c r="O106">
        <f t="shared" si="32"/>
        <v>0</v>
      </c>
      <c r="P106">
        <f t="shared" si="20"/>
        <v>1</v>
      </c>
      <c r="Q106">
        <f t="shared" si="21"/>
        <v>1</v>
      </c>
      <c r="R106">
        <f t="shared" si="22"/>
        <v>1</v>
      </c>
      <c r="T106">
        <f t="shared" si="23"/>
        <v>0</v>
      </c>
      <c r="U106">
        <f t="shared" si="24"/>
        <v>0</v>
      </c>
      <c r="V106">
        <f t="shared" si="25"/>
        <v>0</v>
      </c>
      <c r="X106" s="11">
        <f t="shared" si="26"/>
        <v>0.62763888888888886</v>
      </c>
      <c r="Y106" s="11">
        <f t="shared" si="27"/>
        <v>64.55714285714285</v>
      </c>
      <c r="Z106" s="11">
        <f t="shared" si="28"/>
        <v>102.85714285714285</v>
      </c>
    </row>
    <row r="107" spans="1:30">
      <c r="A107" t="s">
        <v>104</v>
      </c>
      <c r="B107">
        <v>0.27800000000000002</v>
      </c>
      <c r="C107" s="10">
        <v>0.5</v>
      </c>
      <c r="D107" s="10">
        <v>0</v>
      </c>
      <c r="E107">
        <v>2334</v>
      </c>
      <c r="F107" s="10">
        <v>2334</v>
      </c>
      <c r="G107" s="10">
        <v>2336</v>
      </c>
      <c r="H107" t="s">
        <v>0</v>
      </c>
      <c r="I107" t="s">
        <v>0</v>
      </c>
      <c r="J107" t="s">
        <v>0</v>
      </c>
      <c r="L107" t="b">
        <f t="shared" si="30"/>
        <v>1</v>
      </c>
      <c r="M107" t="b">
        <f t="shared" si="31"/>
        <v>1</v>
      </c>
      <c r="O107">
        <f t="shared" si="32"/>
        <v>0</v>
      </c>
      <c r="P107">
        <f t="shared" si="20"/>
        <v>1</v>
      </c>
      <c r="Q107">
        <f t="shared" si="21"/>
        <v>1</v>
      </c>
      <c r="R107">
        <f t="shared" si="22"/>
        <v>1</v>
      </c>
      <c r="T107">
        <f t="shared" si="23"/>
        <v>0</v>
      </c>
      <c r="U107">
        <f t="shared" si="24"/>
        <v>0</v>
      </c>
      <c r="V107">
        <f t="shared" si="25"/>
        <v>0</v>
      </c>
      <c r="X107" s="11">
        <f t="shared" si="26"/>
        <v>0.55600000000000005</v>
      </c>
      <c r="Y107" s="11" t="e">
        <f t="shared" si="27"/>
        <v>#DIV/0!</v>
      </c>
      <c r="Z107" s="11" t="e">
        <f t="shared" si="28"/>
        <v>#DIV/0!</v>
      </c>
    </row>
    <row r="108" spans="1:30">
      <c r="A108" t="s">
        <v>105</v>
      </c>
      <c r="B108">
        <v>0.71899999999999997</v>
      </c>
      <c r="C108" s="10">
        <v>0.9</v>
      </c>
      <c r="D108" s="10">
        <v>0.02</v>
      </c>
      <c r="E108">
        <v>10558</v>
      </c>
      <c r="F108" s="10">
        <v>10558</v>
      </c>
      <c r="G108" s="10">
        <v>10560</v>
      </c>
      <c r="H108" t="s">
        <v>0</v>
      </c>
      <c r="I108" t="s">
        <v>0</v>
      </c>
      <c r="J108" t="s">
        <v>0</v>
      </c>
      <c r="L108" t="b">
        <f t="shared" si="30"/>
        <v>1</v>
      </c>
      <c r="M108" t="b">
        <f t="shared" si="31"/>
        <v>1</v>
      </c>
      <c r="O108">
        <f t="shared" si="32"/>
        <v>0</v>
      </c>
      <c r="P108">
        <f t="shared" si="20"/>
        <v>1</v>
      </c>
      <c r="Q108">
        <f t="shared" si="21"/>
        <v>1</v>
      </c>
      <c r="R108">
        <f t="shared" si="22"/>
        <v>1</v>
      </c>
      <c r="T108">
        <f t="shared" si="23"/>
        <v>0</v>
      </c>
      <c r="U108">
        <f t="shared" si="24"/>
        <v>0</v>
      </c>
      <c r="V108">
        <f t="shared" si="25"/>
        <v>0</v>
      </c>
      <c r="X108" s="11">
        <f t="shared" si="26"/>
        <v>0.79888888888888887</v>
      </c>
      <c r="Y108" s="11">
        <f t="shared" si="27"/>
        <v>35.949999999999996</v>
      </c>
      <c r="Z108" s="11">
        <f t="shared" si="28"/>
        <v>45</v>
      </c>
    </row>
    <row r="109" spans="1:30">
      <c r="A109" t="s">
        <v>106</v>
      </c>
      <c r="B109">
        <v>3.331</v>
      </c>
      <c r="C109" s="10">
        <v>8.5</v>
      </c>
      <c r="D109" s="10">
        <v>0.25</v>
      </c>
      <c r="E109">
        <v>134844</v>
      </c>
      <c r="F109" s="10">
        <v>134844</v>
      </c>
      <c r="G109" s="10">
        <v>134846</v>
      </c>
      <c r="H109" t="s">
        <v>0</v>
      </c>
      <c r="I109" t="s">
        <v>0</v>
      </c>
      <c r="J109" t="s">
        <v>0</v>
      </c>
      <c r="L109" t="b">
        <f t="shared" si="30"/>
        <v>1</v>
      </c>
      <c r="M109" t="b">
        <f t="shared" si="31"/>
        <v>1</v>
      </c>
      <c r="O109">
        <f t="shared" si="32"/>
        <v>0</v>
      </c>
      <c r="P109">
        <f t="shared" si="20"/>
        <v>1</v>
      </c>
      <c r="Q109">
        <f t="shared" si="21"/>
        <v>1</v>
      </c>
      <c r="R109">
        <f t="shared" si="22"/>
        <v>1</v>
      </c>
      <c r="T109">
        <f t="shared" si="23"/>
        <v>0</v>
      </c>
      <c r="U109">
        <f t="shared" si="24"/>
        <v>0</v>
      </c>
      <c r="V109">
        <f t="shared" si="25"/>
        <v>0</v>
      </c>
      <c r="X109" s="11">
        <f t="shared" si="26"/>
        <v>0.39188235294117646</v>
      </c>
      <c r="Y109" s="11">
        <f t="shared" si="27"/>
        <v>13.324</v>
      </c>
      <c r="Z109" s="11">
        <f t="shared" si="28"/>
        <v>34</v>
      </c>
    </row>
    <row r="110" spans="1:30">
      <c r="A110" t="s">
        <v>107</v>
      </c>
      <c r="B110">
        <v>255.03399999999999</v>
      </c>
      <c r="C110" s="10">
        <v>778.8</v>
      </c>
      <c r="D110" s="10">
        <v>18.3</v>
      </c>
      <c r="E110">
        <v>7125441</v>
      </c>
      <c r="F110" s="10">
        <v>7125441</v>
      </c>
      <c r="G110" s="10">
        <v>7125440</v>
      </c>
      <c r="H110" t="s">
        <v>0</v>
      </c>
      <c r="I110" t="s">
        <v>0</v>
      </c>
      <c r="J110" t="s">
        <v>0</v>
      </c>
      <c r="L110" t="b">
        <f t="shared" si="30"/>
        <v>1</v>
      </c>
      <c r="M110" t="b">
        <f t="shared" si="31"/>
        <v>1</v>
      </c>
      <c r="O110">
        <f t="shared" si="32"/>
        <v>0</v>
      </c>
      <c r="P110">
        <f t="shared" si="20"/>
        <v>1</v>
      </c>
      <c r="Q110">
        <f t="shared" si="21"/>
        <v>1</v>
      </c>
      <c r="R110">
        <f t="shared" si="22"/>
        <v>1</v>
      </c>
      <c r="T110">
        <f t="shared" si="23"/>
        <v>0</v>
      </c>
      <c r="U110">
        <f t="shared" si="24"/>
        <v>0</v>
      </c>
      <c r="V110">
        <f t="shared" si="25"/>
        <v>0</v>
      </c>
      <c r="X110" s="11">
        <f t="shared" si="26"/>
        <v>0.32747046738572161</v>
      </c>
      <c r="Y110" s="11">
        <f t="shared" si="27"/>
        <v>13.936284153005463</v>
      </c>
      <c r="Z110" s="11">
        <f t="shared" si="28"/>
        <v>42.557377049180324</v>
      </c>
    </row>
    <row r="111" spans="1:30">
      <c r="A111" t="s">
        <v>435</v>
      </c>
      <c r="B111">
        <v>1.133</v>
      </c>
      <c r="C111" s="10">
        <v>2.7</v>
      </c>
      <c r="D111" s="10">
        <v>0.17</v>
      </c>
      <c r="E111">
        <v>32181</v>
      </c>
      <c r="F111" s="10">
        <v>32181</v>
      </c>
      <c r="G111" s="10">
        <v>32183</v>
      </c>
      <c r="H111" t="s">
        <v>0</v>
      </c>
      <c r="I111" t="s">
        <v>0</v>
      </c>
      <c r="J111" t="s">
        <v>0</v>
      </c>
      <c r="L111" t="b">
        <f t="shared" si="30"/>
        <v>1</v>
      </c>
      <c r="M111" t="b">
        <f t="shared" si="31"/>
        <v>1</v>
      </c>
      <c r="O111">
        <f t="shared" si="32"/>
        <v>0</v>
      </c>
      <c r="P111">
        <f t="shared" si="20"/>
        <v>1</v>
      </c>
      <c r="Q111">
        <f t="shared" si="21"/>
        <v>1</v>
      </c>
      <c r="R111">
        <f t="shared" si="22"/>
        <v>1</v>
      </c>
      <c r="T111">
        <f t="shared" si="23"/>
        <v>0</v>
      </c>
      <c r="U111">
        <f t="shared" si="24"/>
        <v>0</v>
      </c>
      <c r="V111">
        <f t="shared" si="25"/>
        <v>0</v>
      </c>
      <c r="X111" s="11">
        <f t="shared" si="26"/>
        <v>0.41962962962962963</v>
      </c>
      <c r="Y111" s="11">
        <f t="shared" si="27"/>
        <v>6.6647058823529406</v>
      </c>
      <c r="Z111" s="11">
        <f t="shared" si="28"/>
        <v>15.882352941176471</v>
      </c>
    </row>
    <row r="112" spans="1:30">
      <c r="A112" t="s">
        <v>436</v>
      </c>
      <c r="B112">
        <v>766.37800000000004</v>
      </c>
      <c r="C112" s="10">
        <v>3601.8</v>
      </c>
      <c r="D112" s="10">
        <v>1080</v>
      </c>
      <c r="E112">
        <v>20276563</v>
      </c>
      <c r="F112" s="10">
        <v>13264450</v>
      </c>
      <c r="G112" s="10">
        <v>80350100</v>
      </c>
      <c r="H112" t="s">
        <v>3</v>
      </c>
      <c r="I112" t="s">
        <v>3</v>
      </c>
      <c r="J112" t="s">
        <v>3</v>
      </c>
      <c r="L112" t="b">
        <f t="shared" si="30"/>
        <v>1</v>
      </c>
      <c r="M112" t="b">
        <f t="shared" si="31"/>
        <v>0</v>
      </c>
      <c r="O112">
        <f t="shared" si="32"/>
        <v>-1</v>
      </c>
      <c r="P112">
        <f t="shared" si="20"/>
        <v>0</v>
      </c>
      <c r="Q112">
        <f t="shared" si="21"/>
        <v>0</v>
      </c>
      <c r="R112">
        <f t="shared" si="22"/>
        <v>0</v>
      </c>
      <c r="T112">
        <f t="shared" si="23"/>
        <v>1</v>
      </c>
      <c r="U112">
        <f t="shared" si="24"/>
        <v>1</v>
      </c>
      <c r="V112">
        <f t="shared" si="25"/>
        <v>1</v>
      </c>
      <c r="X112" s="11">
        <f t="shared" si="26"/>
        <v>0.21277638958298628</v>
      </c>
      <c r="Y112" s="11">
        <f t="shared" si="27"/>
        <v>0.70960925925925933</v>
      </c>
      <c r="Z112" s="11">
        <f t="shared" si="28"/>
        <v>3.335</v>
      </c>
    </row>
    <row r="113" spans="1:26">
      <c r="A113" t="s">
        <v>437</v>
      </c>
      <c r="B113">
        <v>719.21699999999998</v>
      </c>
      <c r="C113" s="10">
        <v>3601.9</v>
      </c>
      <c r="D113" s="10">
        <v>1740</v>
      </c>
      <c r="E113">
        <v>19990452</v>
      </c>
      <c r="F113" s="10">
        <v>5439599</v>
      </c>
      <c r="G113" s="10">
        <v>80350100</v>
      </c>
      <c r="H113" t="s">
        <v>3</v>
      </c>
      <c r="I113" t="s">
        <v>3</v>
      </c>
      <c r="J113" t="s">
        <v>3</v>
      </c>
      <c r="L113" t="b">
        <f t="shared" si="30"/>
        <v>1</v>
      </c>
      <c r="M113" t="b">
        <f t="shared" si="31"/>
        <v>0</v>
      </c>
      <c r="O113">
        <f t="shared" si="32"/>
        <v>-1</v>
      </c>
      <c r="P113">
        <f t="shared" si="20"/>
        <v>0</v>
      </c>
      <c r="Q113">
        <f t="shared" si="21"/>
        <v>0</v>
      </c>
      <c r="R113">
        <f t="shared" si="22"/>
        <v>0</v>
      </c>
      <c r="T113">
        <f t="shared" si="23"/>
        <v>1</v>
      </c>
      <c r="U113">
        <f t="shared" si="24"/>
        <v>1</v>
      </c>
      <c r="V113">
        <f t="shared" si="25"/>
        <v>1</v>
      </c>
      <c r="X113" s="11">
        <f t="shared" si="26"/>
        <v>0.19967711485604819</v>
      </c>
      <c r="Y113" s="11">
        <f t="shared" si="27"/>
        <v>0.41334310344827585</v>
      </c>
      <c r="Z113" s="11">
        <f t="shared" si="28"/>
        <v>2.0700574712643678</v>
      </c>
    </row>
    <row r="114" spans="1:26">
      <c r="A114" t="s">
        <v>438</v>
      </c>
      <c r="B114">
        <v>21.193999999999999</v>
      </c>
      <c r="C114" s="10">
        <v>78.900000000000006</v>
      </c>
      <c r="D114" s="10">
        <v>6.31</v>
      </c>
      <c r="E114">
        <v>873326</v>
      </c>
      <c r="F114" s="10">
        <v>873326</v>
      </c>
      <c r="G114" s="10">
        <v>873328</v>
      </c>
      <c r="H114" t="s">
        <v>0</v>
      </c>
      <c r="I114" t="s">
        <v>0</v>
      </c>
      <c r="J114" t="s">
        <v>0</v>
      </c>
      <c r="L114" t="b">
        <f t="shared" si="30"/>
        <v>1</v>
      </c>
      <c r="M114" t="b">
        <f t="shared" si="31"/>
        <v>1</v>
      </c>
      <c r="O114">
        <f t="shared" si="32"/>
        <v>0</v>
      </c>
      <c r="P114">
        <f t="shared" si="20"/>
        <v>1</v>
      </c>
      <c r="Q114">
        <f t="shared" si="21"/>
        <v>1</v>
      </c>
      <c r="R114">
        <f t="shared" si="22"/>
        <v>1</v>
      </c>
      <c r="T114">
        <f t="shared" si="23"/>
        <v>0</v>
      </c>
      <c r="U114">
        <f t="shared" si="24"/>
        <v>0</v>
      </c>
      <c r="V114">
        <f t="shared" si="25"/>
        <v>0</v>
      </c>
      <c r="X114" s="11">
        <f t="shared" si="26"/>
        <v>0.26861850443599489</v>
      </c>
      <c r="Y114" s="11">
        <f t="shared" si="27"/>
        <v>3.3587955625990493</v>
      </c>
      <c r="Z114" s="11">
        <f t="shared" si="28"/>
        <v>12.503961965134708</v>
      </c>
    </row>
    <row r="115" spans="1:26">
      <c r="A115" t="s">
        <v>439</v>
      </c>
      <c r="B115">
        <v>5.2560000000000002</v>
      </c>
      <c r="C115" s="10">
        <v>14.9</v>
      </c>
      <c r="D115" s="10">
        <v>0.74</v>
      </c>
      <c r="E115">
        <v>84191</v>
      </c>
      <c r="F115" s="10">
        <v>84191</v>
      </c>
      <c r="G115" s="10">
        <v>84193</v>
      </c>
      <c r="H115" t="s">
        <v>0</v>
      </c>
      <c r="I115" t="s">
        <v>0</v>
      </c>
      <c r="J115" t="s">
        <v>0</v>
      </c>
      <c r="L115" t="b">
        <f t="shared" si="30"/>
        <v>1</v>
      </c>
      <c r="M115" t="b">
        <f t="shared" si="31"/>
        <v>1</v>
      </c>
      <c r="O115">
        <f t="shared" si="32"/>
        <v>0</v>
      </c>
      <c r="P115">
        <f t="shared" si="20"/>
        <v>1</v>
      </c>
      <c r="Q115">
        <f t="shared" si="21"/>
        <v>1</v>
      </c>
      <c r="R115">
        <f t="shared" si="22"/>
        <v>1</v>
      </c>
      <c r="T115">
        <f t="shared" si="23"/>
        <v>0</v>
      </c>
      <c r="U115">
        <f t="shared" si="24"/>
        <v>0</v>
      </c>
      <c r="V115">
        <f t="shared" si="25"/>
        <v>0</v>
      </c>
      <c r="X115" s="11">
        <f t="shared" si="26"/>
        <v>0.35275167785234901</v>
      </c>
      <c r="Y115" s="11">
        <f t="shared" si="27"/>
        <v>7.102702702702703</v>
      </c>
      <c r="Z115" s="11">
        <f t="shared" si="28"/>
        <v>20.135135135135137</v>
      </c>
    </row>
    <row r="116" spans="1:26">
      <c r="A116" t="s">
        <v>440</v>
      </c>
      <c r="B116">
        <v>487.38299999999998</v>
      </c>
      <c r="C116" s="10">
        <v>1802.6</v>
      </c>
      <c r="D116" s="10">
        <v>1030</v>
      </c>
      <c r="E116">
        <v>23654953</v>
      </c>
      <c r="F116" s="10">
        <v>7330153</v>
      </c>
      <c r="G116" s="10">
        <v>90407900</v>
      </c>
      <c r="H116" t="s">
        <v>3</v>
      </c>
      <c r="I116" t="s">
        <v>3</v>
      </c>
      <c r="J116" t="s">
        <v>3</v>
      </c>
      <c r="L116" t="b">
        <f t="shared" si="30"/>
        <v>1</v>
      </c>
      <c r="M116" t="b">
        <f t="shared" si="31"/>
        <v>0</v>
      </c>
      <c r="O116">
        <f t="shared" si="32"/>
        <v>-1</v>
      </c>
      <c r="P116">
        <f t="shared" si="20"/>
        <v>0</v>
      </c>
      <c r="Q116">
        <f t="shared" si="21"/>
        <v>0</v>
      </c>
      <c r="R116">
        <f t="shared" si="22"/>
        <v>0</v>
      </c>
      <c r="T116">
        <f t="shared" si="23"/>
        <v>1</v>
      </c>
      <c r="U116">
        <f t="shared" si="24"/>
        <v>1</v>
      </c>
      <c r="V116">
        <f t="shared" si="25"/>
        <v>1</v>
      </c>
      <c r="X116" s="11">
        <f t="shared" si="26"/>
        <v>0.27037778764007547</v>
      </c>
      <c r="Y116" s="11">
        <f t="shared" si="27"/>
        <v>0.4731873786407767</v>
      </c>
      <c r="Z116" s="11">
        <f t="shared" si="28"/>
        <v>1.7500970873786408</v>
      </c>
    </row>
    <row r="117" spans="1:26">
      <c r="A117" t="s">
        <v>108</v>
      </c>
      <c r="B117">
        <v>0.41</v>
      </c>
      <c r="C117" s="10">
        <v>0.6</v>
      </c>
      <c r="D117" s="10">
        <v>0.02</v>
      </c>
      <c r="E117">
        <v>12498</v>
      </c>
      <c r="F117" s="10">
        <v>12498</v>
      </c>
      <c r="G117" s="10">
        <v>8145</v>
      </c>
      <c r="H117" t="s">
        <v>0</v>
      </c>
      <c r="I117" t="s">
        <v>0</v>
      </c>
      <c r="J117" t="s">
        <v>0</v>
      </c>
      <c r="L117" t="b">
        <f t="shared" si="30"/>
        <v>1</v>
      </c>
      <c r="M117" t="b">
        <f t="shared" si="31"/>
        <v>1</v>
      </c>
      <c r="O117">
        <f t="shared" si="32"/>
        <v>0</v>
      </c>
      <c r="P117">
        <f t="shared" si="20"/>
        <v>1</v>
      </c>
      <c r="Q117">
        <f t="shared" si="21"/>
        <v>1</v>
      </c>
      <c r="R117">
        <f t="shared" si="22"/>
        <v>1</v>
      </c>
      <c r="T117">
        <f t="shared" si="23"/>
        <v>0</v>
      </c>
      <c r="U117">
        <f t="shared" si="24"/>
        <v>0</v>
      </c>
      <c r="V117">
        <f t="shared" si="25"/>
        <v>0</v>
      </c>
      <c r="X117" s="11">
        <f t="shared" si="26"/>
        <v>0.68333333333333335</v>
      </c>
      <c r="Y117" s="11">
        <f t="shared" si="27"/>
        <v>20.5</v>
      </c>
      <c r="Z117" s="11">
        <f t="shared" si="28"/>
        <v>30</v>
      </c>
    </row>
    <row r="118" spans="1:26">
      <c r="A118" t="s">
        <v>109</v>
      </c>
      <c r="B118">
        <v>1.488</v>
      </c>
      <c r="C118" s="10">
        <v>2.2000000000000002</v>
      </c>
      <c r="D118" s="10">
        <v>0.26</v>
      </c>
      <c r="E118">
        <v>124704</v>
      </c>
      <c r="F118" s="10">
        <v>124704</v>
      </c>
      <c r="G118" s="10">
        <v>114516</v>
      </c>
      <c r="H118" t="s">
        <v>0</v>
      </c>
      <c r="I118" t="s">
        <v>0</v>
      </c>
      <c r="J118" t="s">
        <v>0</v>
      </c>
      <c r="L118" t="b">
        <f t="shared" si="30"/>
        <v>1</v>
      </c>
      <c r="M118" t="b">
        <f t="shared" si="31"/>
        <v>1</v>
      </c>
      <c r="O118">
        <f t="shared" si="32"/>
        <v>0</v>
      </c>
      <c r="P118">
        <f t="shared" si="20"/>
        <v>1</v>
      </c>
      <c r="Q118">
        <f t="shared" si="21"/>
        <v>1</v>
      </c>
      <c r="R118">
        <f t="shared" si="22"/>
        <v>1</v>
      </c>
      <c r="T118">
        <f t="shared" si="23"/>
        <v>0</v>
      </c>
      <c r="U118">
        <f t="shared" si="24"/>
        <v>0</v>
      </c>
      <c r="V118">
        <f t="shared" si="25"/>
        <v>0</v>
      </c>
      <c r="X118" s="11">
        <f t="shared" si="26"/>
        <v>0.67636363636363628</v>
      </c>
      <c r="Y118" s="11">
        <f t="shared" si="27"/>
        <v>5.7230769230769232</v>
      </c>
      <c r="Z118" s="11">
        <f t="shared" si="28"/>
        <v>8.4615384615384617</v>
      </c>
    </row>
    <row r="119" spans="1:26">
      <c r="A119" t="s">
        <v>110</v>
      </c>
      <c r="B119">
        <v>1.87</v>
      </c>
      <c r="C119" s="10">
        <v>2.8</v>
      </c>
      <c r="D119" s="10">
        <v>0.08</v>
      </c>
      <c r="E119">
        <v>170156</v>
      </c>
      <c r="F119" s="10">
        <v>170156</v>
      </c>
      <c r="G119" s="10">
        <v>35142</v>
      </c>
      <c r="H119" t="s">
        <v>0</v>
      </c>
      <c r="I119" t="s">
        <v>0</v>
      </c>
      <c r="J119" t="s">
        <v>0</v>
      </c>
      <c r="L119" t="b">
        <f t="shared" si="30"/>
        <v>1</v>
      </c>
      <c r="M119" t="b">
        <f t="shared" si="31"/>
        <v>1</v>
      </c>
      <c r="O119">
        <f t="shared" si="32"/>
        <v>0</v>
      </c>
      <c r="P119">
        <f t="shared" si="20"/>
        <v>1</v>
      </c>
      <c r="Q119">
        <f t="shared" si="21"/>
        <v>1</v>
      </c>
      <c r="R119">
        <f t="shared" si="22"/>
        <v>1</v>
      </c>
      <c r="T119">
        <f t="shared" si="23"/>
        <v>0</v>
      </c>
      <c r="U119">
        <f t="shared" si="24"/>
        <v>0</v>
      </c>
      <c r="V119">
        <f t="shared" si="25"/>
        <v>0</v>
      </c>
      <c r="X119" s="11">
        <f t="shared" si="26"/>
        <v>0.66785714285714293</v>
      </c>
      <c r="Y119" s="11">
        <f t="shared" si="27"/>
        <v>23.375</v>
      </c>
      <c r="Z119" s="11">
        <f t="shared" si="28"/>
        <v>35</v>
      </c>
    </row>
    <row r="120" spans="1:26">
      <c r="A120" t="s">
        <v>111</v>
      </c>
      <c r="B120">
        <v>11.672000000000001</v>
      </c>
      <c r="C120" s="10">
        <v>21.4</v>
      </c>
      <c r="D120" s="10">
        <v>2.08</v>
      </c>
      <c r="E120">
        <v>1119560</v>
      </c>
      <c r="F120" s="10">
        <v>1119560</v>
      </c>
      <c r="G120" s="10">
        <v>752460</v>
      </c>
      <c r="H120" t="s">
        <v>0</v>
      </c>
      <c r="I120" t="s">
        <v>0</v>
      </c>
      <c r="J120" t="s">
        <v>0</v>
      </c>
      <c r="L120" t="b">
        <f t="shared" si="30"/>
        <v>1</v>
      </c>
      <c r="M120" t="b">
        <f t="shared" si="31"/>
        <v>1</v>
      </c>
      <c r="O120">
        <f t="shared" si="32"/>
        <v>0</v>
      </c>
      <c r="P120">
        <f t="shared" si="20"/>
        <v>1</v>
      </c>
      <c r="Q120">
        <f t="shared" si="21"/>
        <v>1</v>
      </c>
      <c r="R120">
        <f t="shared" si="22"/>
        <v>1</v>
      </c>
      <c r="T120">
        <f t="shared" si="23"/>
        <v>0</v>
      </c>
      <c r="U120">
        <f t="shared" si="24"/>
        <v>0</v>
      </c>
      <c r="V120">
        <f t="shared" si="25"/>
        <v>0</v>
      </c>
      <c r="X120" s="11">
        <f t="shared" si="26"/>
        <v>0.54542056074766365</v>
      </c>
      <c r="Y120" s="11">
        <f t="shared" si="27"/>
        <v>5.611538461538462</v>
      </c>
      <c r="Z120" s="11">
        <f t="shared" si="28"/>
        <v>10.288461538461537</v>
      </c>
    </row>
    <row r="121" spans="1:26">
      <c r="A121" t="s">
        <v>112</v>
      </c>
      <c r="B121">
        <v>478.75099999999998</v>
      </c>
      <c r="C121" s="10">
        <v>823.2</v>
      </c>
      <c r="D121" s="10">
        <v>295</v>
      </c>
      <c r="E121">
        <v>41839015</v>
      </c>
      <c r="F121" s="10">
        <v>31656891</v>
      </c>
      <c r="G121" s="10">
        <v>91071200</v>
      </c>
      <c r="H121" t="s">
        <v>3</v>
      </c>
      <c r="I121" t="s">
        <v>3</v>
      </c>
      <c r="J121" t="s">
        <v>3</v>
      </c>
      <c r="L121" t="b">
        <f t="shared" si="30"/>
        <v>1</v>
      </c>
      <c r="M121" t="b">
        <f t="shared" si="31"/>
        <v>1</v>
      </c>
      <c r="O121">
        <f t="shared" si="32"/>
        <v>-1</v>
      </c>
      <c r="P121">
        <f t="shared" si="20"/>
        <v>0</v>
      </c>
      <c r="Q121">
        <f t="shared" si="21"/>
        <v>0</v>
      </c>
      <c r="R121">
        <f t="shared" si="22"/>
        <v>0</v>
      </c>
      <c r="T121">
        <f t="shared" si="23"/>
        <v>1</v>
      </c>
      <c r="U121">
        <f t="shared" si="24"/>
        <v>1</v>
      </c>
      <c r="V121">
        <f t="shared" si="25"/>
        <v>1</v>
      </c>
      <c r="X121" s="11">
        <f t="shared" si="26"/>
        <v>0.58157312925170057</v>
      </c>
      <c r="Y121" s="11">
        <f t="shared" si="27"/>
        <v>1.6228847457627118</v>
      </c>
      <c r="Z121" s="11">
        <f t="shared" si="28"/>
        <v>2.7905084745762712</v>
      </c>
    </row>
    <row r="122" spans="1:26">
      <c r="A122" t="s">
        <v>113</v>
      </c>
      <c r="B122">
        <v>449.77499999999998</v>
      </c>
      <c r="C122" s="10">
        <v>778.1</v>
      </c>
      <c r="D122" s="10">
        <v>29.5</v>
      </c>
      <c r="E122">
        <v>39473906</v>
      </c>
      <c r="F122" s="10">
        <v>31762156</v>
      </c>
      <c r="G122" s="10">
        <v>8572580</v>
      </c>
      <c r="H122" t="s">
        <v>3</v>
      </c>
      <c r="I122" t="s">
        <v>3</v>
      </c>
      <c r="J122" t="s">
        <v>0</v>
      </c>
      <c r="L122" t="b">
        <f t="shared" si="30"/>
        <v>1</v>
      </c>
      <c r="M122" t="b">
        <f t="shared" si="31"/>
        <v>1</v>
      </c>
      <c r="O122">
        <f t="shared" si="32"/>
        <v>-1</v>
      </c>
      <c r="P122">
        <f t="shared" si="20"/>
        <v>0</v>
      </c>
      <c r="Q122">
        <f t="shared" si="21"/>
        <v>0</v>
      </c>
      <c r="R122">
        <f t="shared" si="22"/>
        <v>1</v>
      </c>
      <c r="T122">
        <f t="shared" si="23"/>
        <v>1</v>
      </c>
      <c r="U122">
        <f t="shared" si="24"/>
        <v>1</v>
      </c>
      <c r="V122">
        <f t="shared" si="25"/>
        <v>0</v>
      </c>
      <c r="X122" s="11">
        <f t="shared" si="26"/>
        <v>0.57804266803752724</v>
      </c>
      <c r="Y122" s="11">
        <f t="shared" si="27"/>
        <v>15.246610169491525</v>
      </c>
      <c r="Z122" s="11">
        <f t="shared" si="28"/>
        <v>26.376271186440679</v>
      </c>
    </row>
    <row r="123" spans="1:26">
      <c r="A123" t="s">
        <v>114</v>
      </c>
      <c r="B123">
        <v>547.91999999999996</v>
      </c>
      <c r="C123" s="10">
        <v>967.3</v>
      </c>
      <c r="D123" s="10">
        <v>396</v>
      </c>
      <c r="E123">
        <v>38973431</v>
      </c>
      <c r="F123" s="10">
        <v>29618148</v>
      </c>
      <c r="G123" s="10">
        <v>95841600</v>
      </c>
      <c r="H123" t="s">
        <v>3</v>
      </c>
      <c r="I123" t="s">
        <v>3</v>
      </c>
      <c r="J123" t="s">
        <v>0</v>
      </c>
      <c r="L123" t="b">
        <f t="shared" si="30"/>
        <v>1</v>
      </c>
      <c r="M123" t="b">
        <f t="shared" si="31"/>
        <v>1</v>
      </c>
      <c r="O123">
        <f t="shared" si="32"/>
        <v>-1</v>
      </c>
      <c r="P123">
        <f t="shared" si="20"/>
        <v>0</v>
      </c>
      <c r="Q123">
        <f t="shared" si="21"/>
        <v>0</v>
      </c>
      <c r="R123">
        <f t="shared" si="22"/>
        <v>1</v>
      </c>
      <c r="T123">
        <f t="shared" si="23"/>
        <v>1</v>
      </c>
      <c r="U123">
        <f t="shared" si="24"/>
        <v>1</v>
      </c>
      <c r="V123">
        <f t="shared" si="25"/>
        <v>0</v>
      </c>
      <c r="X123" s="11">
        <f t="shared" si="26"/>
        <v>0.56644267548847305</v>
      </c>
      <c r="Y123" s="11">
        <f t="shared" si="27"/>
        <v>1.3836363636363636</v>
      </c>
      <c r="Z123" s="11">
        <f t="shared" si="28"/>
        <v>2.4426767676767676</v>
      </c>
    </row>
    <row r="124" spans="1:26">
      <c r="A124" t="s">
        <v>115</v>
      </c>
      <c r="B124">
        <v>0.14399999999999999</v>
      </c>
      <c r="C124" s="10">
        <v>0.4</v>
      </c>
      <c r="D124" s="10">
        <v>0</v>
      </c>
      <c r="E124">
        <v>80</v>
      </c>
      <c r="F124" s="10">
        <v>80</v>
      </c>
      <c r="G124" s="10">
        <v>80</v>
      </c>
      <c r="H124" t="s">
        <v>0</v>
      </c>
      <c r="I124" t="s">
        <v>0</v>
      </c>
      <c r="J124" t="s">
        <v>0</v>
      </c>
      <c r="L124" t="b">
        <f t="shared" si="30"/>
        <v>1</v>
      </c>
      <c r="M124" t="b">
        <f t="shared" si="31"/>
        <v>1</v>
      </c>
      <c r="O124">
        <f t="shared" si="32"/>
        <v>0</v>
      </c>
      <c r="P124">
        <f t="shared" si="20"/>
        <v>1</v>
      </c>
      <c r="Q124">
        <f t="shared" si="21"/>
        <v>1</v>
      </c>
      <c r="R124">
        <f t="shared" si="22"/>
        <v>1</v>
      </c>
      <c r="T124">
        <f t="shared" si="23"/>
        <v>0</v>
      </c>
      <c r="U124">
        <f t="shared" si="24"/>
        <v>0</v>
      </c>
      <c r="V124">
        <f t="shared" si="25"/>
        <v>0</v>
      </c>
      <c r="X124" s="11">
        <f t="shared" si="26"/>
        <v>0.35999999999999993</v>
      </c>
      <c r="Y124" s="11" t="e">
        <f t="shared" si="27"/>
        <v>#DIV/0!</v>
      </c>
      <c r="Z124" s="11" t="e">
        <f t="shared" si="28"/>
        <v>#DIV/0!</v>
      </c>
    </row>
    <row r="125" spans="1:26">
      <c r="A125" t="s">
        <v>116</v>
      </c>
      <c r="B125">
        <v>0.22700000000000001</v>
      </c>
      <c r="C125" s="10">
        <v>0.4</v>
      </c>
      <c r="D125" s="10">
        <v>0</v>
      </c>
      <c r="E125">
        <v>581</v>
      </c>
      <c r="F125" s="10">
        <v>581</v>
      </c>
      <c r="G125" s="10">
        <v>581</v>
      </c>
      <c r="H125" t="s">
        <v>0</v>
      </c>
      <c r="I125" t="s">
        <v>0</v>
      </c>
      <c r="J125" t="s">
        <v>0</v>
      </c>
      <c r="L125" t="b">
        <f t="shared" si="30"/>
        <v>1</v>
      </c>
      <c r="M125" t="b">
        <f t="shared" si="31"/>
        <v>1</v>
      </c>
      <c r="O125">
        <f t="shared" si="32"/>
        <v>0</v>
      </c>
      <c r="P125">
        <f t="shared" si="20"/>
        <v>1</v>
      </c>
      <c r="Q125">
        <f t="shared" si="21"/>
        <v>1</v>
      </c>
      <c r="R125">
        <f t="shared" si="22"/>
        <v>1</v>
      </c>
      <c r="T125">
        <f t="shared" si="23"/>
        <v>0</v>
      </c>
      <c r="U125">
        <f t="shared" si="24"/>
        <v>0</v>
      </c>
      <c r="V125">
        <f t="shared" si="25"/>
        <v>0</v>
      </c>
      <c r="X125" s="11">
        <f t="shared" si="26"/>
        <v>0.5675</v>
      </c>
      <c r="Y125" s="11" t="e">
        <f t="shared" si="27"/>
        <v>#DIV/0!</v>
      </c>
      <c r="Z125" s="11" t="e">
        <f t="shared" si="28"/>
        <v>#DIV/0!</v>
      </c>
    </row>
    <row r="126" spans="1:26">
      <c r="A126" t="s">
        <v>117</v>
      </c>
      <c r="B126">
        <v>0.21</v>
      </c>
      <c r="C126" s="10">
        <v>0.4</v>
      </c>
      <c r="D126" s="10">
        <v>0</v>
      </c>
      <c r="E126">
        <v>729</v>
      </c>
      <c r="F126" s="10">
        <v>729</v>
      </c>
      <c r="G126" s="10">
        <v>729</v>
      </c>
      <c r="H126" t="s">
        <v>0</v>
      </c>
      <c r="I126" t="s">
        <v>0</v>
      </c>
      <c r="J126" t="s">
        <v>0</v>
      </c>
      <c r="L126" t="b">
        <f t="shared" si="30"/>
        <v>1</v>
      </c>
      <c r="M126" t="b">
        <f t="shared" si="31"/>
        <v>1</v>
      </c>
      <c r="O126">
        <f t="shared" si="32"/>
        <v>0</v>
      </c>
      <c r="P126">
        <f t="shared" si="20"/>
        <v>1</v>
      </c>
      <c r="Q126">
        <f t="shared" si="21"/>
        <v>1</v>
      </c>
      <c r="R126">
        <f t="shared" si="22"/>
        <v>1</v>
      </c>
      <c r="T126">
        <f t="shared" si="23"/>
        <v>0</v>
      </c>
      <c r="U126">
        <f t="shared" si="24"/>
        <v>0</v>
      </c>
      <c r="V126">
        <f t="shared" si="25"/>
        <v>0</v>
      </c>
      <c r="X126" s="11">
        <f t="shared" si="26"/>
        <v>0.52499999999999991</v>
      </c>
      <c r="Y126" s="11" t="e">
        <f t="shared" si="27"/>
        <v>#DIV/0!</v>
      </c>
      <c r="Z126" s="11" t="e">
        <f t="shared" si="28"/>
        <v>#DIV/0!</v>
      </c>
    </row>
    <row r="127" spans="1:26">
      <c r="A127" t="s">
        <v>118</v>
      </c>
      <c r="B127">
        <v>7.5030000000000001</v>
      </c>
      <c r="C127" s="10">
        <v>9.5</v>
      </c>
      <c r="D127" s="10">
        <v>2.72</v>
      </c>
      <c r="E127">
        <v>340789</v>
      </c>
      <c r="F127" s="10">
        <v>340789</v>
      </c>
      <c r="G127" s="10">
        <v>340789</v>
      </c>
      <c r="H127" t="s">
        <v>0</v>
      </c>
      <c r="I127" t="s">
        <v>0</v>
      </c>
      <c r="J127" t="s">
        <v>0</v>
      </c>
      <c r="L127" t="b">
        <f t="shared" si="30"/>
        <v>1</v>
      </c>
      <c r="M127" t="b">
        <f t="shared" si="31"/>
        <v>1</v>
      </c>
      <c r="O127">
        <f t="shared" si="32"/>
        <v>0</v>
      </c>
      <c r="P127">
        <f t="shared" si="20"/>
        <v>1</v>
      </c>
      <c r="Q127">
        <f t="shared" si="21"/>
        <v>1</v>
      </c>
      <c r="R127">
        <f t="shared" si="22"/>
        <v>1</v>
      </c>
      <c r="T127">
        <f t="shared" si="23"/>
        <v>0</v>
      </c>
      <c r="U127">
        <f t="shared" si="24"/>
        <v>0</v>
      </c>
      <c r="V127">
        <f t="shared" si="25"/>
        <v>0</v>
      </c>
      <c r="X127" s="11">
        <f t="shared" si="26"/>
        <v>0.78978947368421049</v>
      </c>
      <c r="Y127" s="11">
        <f t="shared" si="27"/>
        <v>2.758455882352941</v>
      </c>
      <c r="Z127" s="11">
        <f t="shared" si="28"/>
        <v>3.492647058823529</v>
      </c>
    </row>
    <row r="128" spans="1:26">
      <c r="A128" t="s">
        <v>119</v>
      </c>
      <c r="B128">
        <v>11.619</v>
      </c>
      <c r="C128" s="10">
        <v>13.9</v>
      </c>
      <c r="D128" s="10">
        <v>4.26</v>
      </c>
      <c r="E128">
        <v>531440</v>
      </c>
      <c r="F128" s="10">
        <v>531440</v>
      </c>
      <c r="G128" s="10">
        <v>531440</v>
      </c>
      <c r="H128" t="s">
        <v>0</v>
      </c>
      <c r="I128" t="s">
        <v>0</v>
      </c>
      <c r="J128" t="s">
        <v>0</v>
      </c>
      <c r="L128" t="b">
        <f t="shared" si="30"/>
        <v>1</v>
      </c>
      <c r="M128" t="b">
        <f t="shared" si="31"/>
        <v>1</v>
      </c>
      <c r="O128">
        <f t="shared" si="32"/>
        <v>0</v>
      </c>
      <c r="P128">
        <f t="shared" si="20"/>
        <v>1</v>
      </c>
      <c r="Q128">
        <f t="shared" si="21"/>
        <v>1</v>
      </c>
      <c r="R128">
        <f t="shared" si="22"/>
        <v>1</v>
      </c>
      <c r="T128">
        <f t="shared" si="23"/>
        <v>0</v>
      </c>
      <c r="U128">
        <f t="shared" si="24"/>
        <v>0</v>
      </c>
      <c r="V128">
        <f t="shared" si="25"/>
        <v>0</v>
      </c>
      <c r="X128" s="11">
        <f t="shared" si="26"/>
        <v>0.83589928057553953</v>
      </c>
      <c r="Y128" s="11">
        <f t="shared" si="27"/>
        <v>2.7274647887323944</v>
      </c>
      <c r="Z128" s="11">
        <f t="shared" si="28"/>
        <v>3.262910798122066</v>
      </c>
    </row>
    <row r="129" spans="1:26">
      <c r="A129" t="s">
        <v>120</v>
      </c>
      <c r="B129">
        <v>415.459</v>
      </c>
      <c r="C129" s="10">
        <v>589.70000000000005</v>
      </c>
      <c r="D129" s="10">
        <v>144</v>
      </c>
      <c r="E129">
        <v>14348906</v>
      </c>
      <c r="F129" s="10">
        <v>14348906</v>
      </c>
      <c r="G129" s="10">
        <v>13956600</v>
      </c>
      <c r="H129" t="s">
        <v>0</v>
      </c>
      <c r="I129" t="s">
        <v>0</v>
      </c>
      <c r="J129" t="s">
        <v>3</v>
      </c>
      <c r="L129" t="b">
        <f t="shared" si="30"/>
        <v>1</v>
      </c>
      <c r="M129" t="b">
        <f t="shared" si="31"/>
        <v>1</v>
      </c>
      <c r="O129">
        <f t="shared" si="32"/>
        <v>0</v>
      </c>
      <c r="P129">
        <f t="shared" si="20"/>
        <v>1</v>
      </c>
      <c r="Q129">
        <f t="shared" si="21"/>
        <v>1</v>
      </c>
      <c r="R129">
        <f t="shared" si="22"/>
        <v>0</v>
      </c>
      <c r="T129">
        <f t="shared" si="23"/>
        <v>0</v>
      </c>
      <c r="U129">
        <f t="shared" si="24"/>
        <v>0</v>
      </c>
      <c r="V129">
        <f t="shared" si="25"/>
        <v>1</v>
      </c>
      <c r="X129" s="11">
        <f t="shared" si="26"/>
        <v>0.70452603018483972</v>
      </c>
      <c r="Y129" s="11">
        <f t="shared" si="27"/>
        <v>2.8851319444444443</v>
      </c>
      <c r="Z129" s="11">
        <f t="shared" si="28"/>
        <v>4.0951388888888891</v>
      </c>
    </row>
    <row r="130" spans="1:26">
      <c r="A130" t="s">
        <v>121</v>
      </c>
      <c r="B130">
        <v>794.55100000000004</v>
      </c>
      <c r="C130" s="10">
        <v>3965.6</v>
      </c>
      <c r="D130" s="10">
        <v>568</v>
      </c>
      <c r="E130">
        <v>27009212</v>
      </c>
      <c r="F130" s="10">
        <v>14193972</v>
      </c>
      <c r="G130" s="10">
        <v>64406600</v>
      </c>
      <c r="H130" t="s">
        <v>3</v>
      </c>
      <c r="I130" t="s">
        <v>3</v>
      </c>
      <c r="J130" t="s">
        <v>3</v>
      </c>
      <c r="L130" t="b">
        <f t="shared" si="30"/>
        <v>1</v>
      </c>
      <c r="M130" t="b">
        <f t="shared" si="31"/>
        <v>1</v>
      </c>
      <c r="O130">
        <f t="shared" si="32"/>
        <v>-1</v>
      </c>
      <c r="P130">
        <f t="shared" si="20"/>
        <v>0</v>
      </c>
      <c r="Q130">
        <f t="shared" si="21"/>
        <v>0</v>
      </c>
      <c r="R130">
        <f t="shared" si="22"/>
        <v>0</v>
      </c>
      <c r="T130">
        <f t="shared" si="23"/>
        <v>1</v>
      </c>
      <c r="U130">
        <f t="shared" si="24"/>
        <v>1</v>
      </c>
      <c r="V130">
        <f t="shared" si="25"/>
        <v>1</v>
      </c>
      <c r="X130" s="11">
        <f t="shared" si="26"/>
        <v>0.20036085333871295</v>
      </c>
      <c r="Y130" s="11">
        <f t="shared" si="27"/>
        <v>1.3988573943661973</v>
      </c>
      <c r="Z130" s="11">
        <f t="shared" si="28"/>
        <v>6.9816901408450702</v>
      </c>
    </row>
    <row r="131" spans="1:26">
      <c r="A131" t="s">
        <v>122</v>
      </c>
      <c r="B131">
        <v>758.49900000000002</v>
      </c>
      <c r="C131" s="10">
        <v>3840.4</v>
      </c>
      <c r="D131" s="10">
        <v>359</v>
      </c>
      <c r="E131">
        <v>25823065</v>
      </c>
      <c r="F131" s="10">
        <v>14487119</v>
      </c>
      <c r="G131" s="10">
        <v>36991000</v>
      </c>
      <c r="H131" t="s">
        <v>3</v>
      </c>
      <c r="I131" t="s">
        <v>3</v>
      </c>
      <c r="J131" t="s">
        <v>3</v>
      </c>
      <c r="L131" t="b">
        <f t="shared" si="30"/>
        <v>1</v>
      </c>
      <c r="M131" t="b">
        <f t="shared" si="31"/>
        <v>1</v>
      </c>
      <c r="O131">
        <f t="shared" si="32"/>
        <v>-1</v>
      </c>
      <c r="P131">
        <f t="shared" si="20"/>
        <v>0</v>
      </c>
      <c r="Q131">
        <f t="shared" si="21"/>
        <v>0</v>
      </c>
      <c r="R131">
        <f t="shared" si="22"/>
        <v>0</v>
      </c>
      <c r="T131">
        <f t="shared" si="23"/>
        <v>1</v>
      </c>
      <c r="U131">
        <f t="shared" si="24"/>
        <v>1</v>
      </c>
      <c r="V131">
        <f t="shared" si="25"/>
        <v>1</v>
      </c>
      <c r="X131" s="11">
        <f t="shared" si="26"/>
        <v>0.19750520779085512</v>
      </c>
      <c r="Y131" s="11">
        <f t="shared" si="27"/>
        <v>2.1128105849582175</v>
      </c>
      <c r="Z131" s="11">
        <f t="shared" si="28"/>
        <v>10.6974930362117</v>
      </c>
    </row>
    <row r="132" spans="1:26">
      <c r="A132" t="s">
        <v>441</v>
      </c>
      <c r="B132">
        <v>0.92900000000000005</v>
      </c>
      <c r="C132" s="10">
        <v>2.1</v>
      </c>
      <c r="D132" s="10"/>
      <c r="E132">
        <v>7444</v>
      </c>
      <c r="F132" s="10">
        <v>7444</v>
      </c>
      <c r="G132" s="10"/>
      <c r="H132" t="s">
        <v>0</v>
      </c>
      <c r="I132" t="s">
        <v>0</v>
      </c>
      <c r="L132" t="b">
        <f t="shared" si="30"/>
        <v>1</v>
      </c>
      <c r="O132">
        <f t="shared" si="32"/>
        <v>0</v>
      </c>
      <c r="P132">
        <f t="shared" ref="P132:P169" si="33">IF(EXACT(H132," #normally"),1,0)</f>
        <v>1</v>
      </c>
      <c r="Q132">
        <f t="shared" ref="Q132:Q169" si="34">IF(EXACT(I132," #normally"),1,0)</f>
        <v>1</v>
      </c>
      <c r="R132">
        <f t="shared" ref="R132:R169" si="35">IF(EXACT(J132," #normally"),1,0)</f>
        <v>0</v>
      </c>
      <c r="T132">
        <f t="shared" ref="T132:T169" si="36">IF(EXACT(H132," #incomplete"),1,0)</f>
        <v>0</v>
      </c>
      <c r="U132">
        <f t="shared" ref="U132:U169" si="37">IF(EXACT(I132," #incomplete"),1,0)</f>
        <v>0</v>
      </c>
      <c r="V132">
        <f t="shared" ref="V132:V169" si="38">IF(EXACT(J132," #incomplete"),1,0)</f>
        <v>0</v>
      </c>
      <c r="X132" s="11">
        <f t="shared" ref="X132:X169" si="39">(B132/C132)</f>
        <v>0.44238095238095237</v>
      </c>
      <c r="Y132" s="11" t="e">
        <f t="shared" ref="Y132:Y169" si="40">(B132/D132)</f>
        <v>#DIV/0!</v>
      </c>
      <c r="Z132" s="11" t="e">
        <f t="shared" ref="Z132:Z169" si="41">(C132/D132)</f>
        <v>#DIV/0!</v>
      </c>
    </row>
    <row r="133" spans="1:26">
      <c r="A133" t="s">
        <v>442</v>
      </c>
      <c r="B133">
        <v>4.7850000000000001</v>
      </c>
      <c r="C133" s="10">
        <v>14.8</v>
      </c>
      <c r="D133" s="10"/>
      <c r="E133">
        <v>130777</v>
      </c>
      <c r="F133" s="10">
        <v>130777</v>
      </c>
      <c r="G133" s="10"/>
      <c r="H133" t="s">
        <v>0</v>
      </c>
      <c r="I133" t="s">
        <v>0</v>
      </c>
      <c r="L133" t="b">
        <f t="shared" si="30"/>
        <v>1</v>
      </c>
      <c r="O133">
        <f t="shared" si="32"/>
        <v>0</v>
      </c>
      <c r="P133">
        <f t="shared" si="33"/>
        <v>1</v>
      </c>
      <c r="Q133">
        <f t="shared" si="34"/>
        <v>1</v>
      </c>
      <c r="R133">
        <f t="shared" si="35"/>
        <v>0</v>
      </c>
      <c r="T133">
        <f t="shared" si="36"/>
        <v>0</v>
      </c>
      <c r="U133">
        <f t="shared" si="37"/>
        <v>0</v>
      </c>
      <c r="V133">
        <f t="shared" si="38"/>
        <v>0</v>
      </c>
      <c r="X133" s="11">
        <f t="shared" si="39"/>
        <v>0.32331081081081081</v>
      </c>
      <c r="Y133" s="11" t="e">
        <f t="shared" si="40"/>
        <v>#DIV/0!</v>
      </c>
      <c r="Z133" s="11" t="e">
        <f t="shared" si="41"/>
        <v>#DIV/0!</v>
      </c>
    </row>
    <row r="134" spans="1:26">
      <c r="A134" t="s">
        <v>443</v>
      </c>
      <c r="B134">
        <v>31.097999999999999</v>
      </c>
      <c r="C134" s="10">
        <v>124.7</v>
      </c>
      <c r="D134" s="10"/>
      <c r="E134">
        <v>1268968</v>
      </c>
      <c r="F134" s="10">
        <v>1268968</v>
      </c>
      <c r="G134" s="10"/>
      <c r="H134" t="s">
        <v>0</v>
      </c>
      <c r="I134" t="s">
        <v>0</v>
      </c>
      <c r="L134" t="b">
        <f t="shared" si="30"/>
        <v>1</v>
      </c>
      <c r="O134">
        <f t="shared" si="32"/>
        <v>0</v>
      </c>
      <c r="P134">
        <f t="shared" si="33"/>
        <v>1</v>
      </c>
      <c r="Q134">
        <f t="shared" si="34"/>
        <v>1</v>
      </c>
      <c r="R134">
        <f t="shared" si="35"/>
        <v>0</v>
      </c>
      <c r="T134">
        <f t="shared" si="36"/>
        <v>0</v>
      </c>
      <c r="U134">
        <f t="shared" si="37"/>
        <v>0</v>
      </c>
      <c r="V134">
        <f t="shared" si="38"/>
        <v>0</v>
      </c>
      <c r="X134" s="11">
        <f t="shared" si="39"/>
        <v>0.24938251804330391</v>
      </c>
      <c r="Y134" s="11" t="e">
        <f t="shared" si="40"/>
        <v>#DIV/0!</v>
      </c>
      <c r="Z134" s="11" t="e">
        <f t="shared" si="41"/>
        <v>#DIV/0!</v>
      </c>
    </row>
    <row r="135" spans="1:26">
      <c r="A135" t="s">
        <v>444</v>
      </c>
      <c r="B135">
        <v>91.94</v>
      </c>
      <c r="C135" s="10">
        <v>380.3</v>
      </c>
      <c r="D135" s="10"/>
      <c r="E135">
        <v>3763999</v>
      </c>
      <c r="F135" s="10">
        <v>3763999</v>
      </c>
      <c r="G135" s="10"/>
      <c r="H135" t="s">
        <v>0</v>
      </c>
      <c r="I135" t="s">
        <v>0</v>
      </c>
      <c r="L135" t="b">
        <f t="shared" si="30"/>
        <v>1</v>
      </c>
      <c r="O135">
        <f t="shared" si="32"/>
        <v>0</v>
      </c>
      <c r="P135">
        <f t="shared" si="33"/>
        <v>1</v>
      </c>
      <c r="Q135">
        <f t="shared" si="34"/>
        <v>1</v>
      </c>
      <c r="R135">
        <f t="shared" si="35"/>
        <v>0</v>
      </c>
      <c r="T135">
        <f t="shared" si="36"/>
        <v>0</v>
      </c>
      <c r="U135">
        <f t="shared" si="37"/>
        <v>0</v>
      </c>
      <c r="V135">
        <f t="shared" si="38"/>
        <v>0</v>
      </c>
      <c r="X135" s="11">
        <f t="shared" si="39"/>
        <v>0.24175650801998422</v>
      </c>
      <c r="Y135" s="11" t="e">
        <f t="shared" si="40"/>
        <v>#DIV/0!</v>
      </c>
      <c r="Z135" s="11" t="e">
        <f t="shared" si="41"/>
        <v>#DIV/0!</v>
      </c>
    </row>
    <row r="136" spans="1:26">
      <c r="A136" t="s">
        <v>123</v>
      </c>
      <c r="B136">
        <v>0.503</v>
      </c>
      <c r="C136" s="10">
        <v>0.6</v>
      </c>
      <c r="D136" s="10">
        <v>0.01</v>
      </c>
      <c r="E136">
        <v>11286</v>
      </c>
      <c r="F136" s="10">
        <v>11286</v>
      </c>
      <c r="G136" s="10">
        <v>3815</v>
      </c>
      <c r="H136" t="s">
        <v>0</v>
      </c>
      <c r="I136" t="s">
        <v>0</v>
      </c>
      <c r="J136" t="s">
        <v>0</v>
      </c>
      <c r="L136" t="b">
        <f t="shared" si="30"/>
        <v>1</v>
      </c>
      <c r="M136" t="b">
        <f t="shared" si="31"/>
        <v>1</v>
      </c>
      <c r="O136">
        <f t="shared" si="32"/>
        <v>0</v>
      </c>
      <c r="P136">
        <f t="shared" si="33"/>
        <v>1</v>
      </c>
      <c r="Q136">
        <f t="shared" si="34"/>
        <v>1</v>
      </c>
      <c r="R136">
        <f t="shared" si="35"/>
        <v>1</v>
      </c>
      <c r="T136">
        <f t="shared" si="36"/>
        <v>0</v>
      </c>
      <c r="U136">
        <f t="shared" si="37"/>
        <v>0</v>
      </c>
      <c r="V136">
        <f t="shared" si="38"/>
        <v>0</v>
      </c>
      <c r="X136" s="11">
        <f t="shared" si="39"/>
        <v>0.83833333333333337</v>
      </c>
      <c r="Y136" s="11">
        <f t="shared" si="40"/>
        <v>50.3</v>
      </c>
      <c r="Z136" s="11">
        <f t="shared" si="41"/>
        <v>60</v>
      </c>
    </row>
    <row r="137" spans="1:26">
      <c r="A137" t="s">
        <v>124</v>
      </c>
      <c r="B137">
        <v>0.29599999999999999</v>
      </c>
      <c r="C137" s="10">
        <v>0.5</v>
      </c>
      <c r="D137" s="10">
        <v>0.01</v>
      </c>
      <c r="E137">
        <v>2817</v>
      </c>
      <c r="F137" s="10">
        <v>2817</v>
      </c>
      <c r="G137" s="10">
        <v>5469</v>
      </c>
      <c r="H137" t="s">
        <v>0</v>
      </c>
      <c r="I137" t="s">
        <v>0</v>
      </c>
      <c r="J137" t="s">
        <v>0</v>
      </c>
      <c r="L137" t="b">
        <f t="shared" si="30"/>
        <v>1</v>
      </c>
      <c r="M137" t="b">
        <f t="shared" si="31"/>
        <v>1</v>
      </c>
      <c r="O137">
        <f t="shared" si="32"/>
        <v>0</v>
      </c>
      <c r="P137">
        <f t="shared" si="33"/>
        <v>1</v>
      </c>
      <c r="Q137">
        <f t="shared" si="34"/>
        <v>1</v>
      </c>
      <c r="R137">
        <f t="shared" si="35"/>
        <v>1</v>
      </c>
      <c r="T137">
        <f t="shared" si="36"/>
        <v>0</v>
      </c>
      <c r="U137">
        <f t="shared" si="37"/>
        <v>0</v>
      </c>
      <c r="V137">
        <f t="shared" si="38"/>
        <v>0</v>
      </c>
      <c r="X137" s="11">
        <f t="shared" si="39"/>
        <v>0.59199999999999997</v>
      </c>
      <c r="Y137" s="11">
        <f t="shared" si="40"/>
        <v>29.599999999999998</v>
      </c>
      <c r="Z137" s="11">
        <f t="shared" si="41"/>
        <v>50</v>
      </c>
    </row>
    <row r="138" spans="1:26">
      <c r="A138" t="s">
        <v>125</v>
      </c>
      <c r="B138">
        <v>5.2030000000000003</v>
      </c>
      <c r="C138" s="10">
        <v>8.5</v>
      </c>
      <c r="D138" s="10">
        <v>3.49</v>
      </c>
      <c r="E138">
        <v>439245</v>
      </c>
      <c r="F138" s="10">
        <v>439245</v>
      </c>
      <c r="G138" s="10">
        <v>1198440</v>
      </c>
      <c r="H138" t="s">
        <v>0</v>
      </c>
      <c r="I138" t="s">
        <v>0</v>
      </c>
      <c r="J138" t="s">
        <v>0</v>
      </c>
      <c r="L138" t="b">
        <f t="shared" si="30"/>
        <v>1</v>
      </c>
      <c r="M138" t="b">
        <f t="shared" si="31"/>
        <v>1</v>
      </c>
      <c r="O138">
        <f t="shared" si="32"/>
        <v>0</v>
      </c>
      <c r="P138">
        <f t="shared" si="33"/>
        <v>1</v>
      </c>
      <c r="Q138">
        <f t="shared" si="34"/>
        <v>1</v>
      </c>
      <c r="R138">
        <f t="shared" si="35"/>
        <v>1</v>
      </c>
      <c r="T138">
        <f t="shared" si="36"/>
        <v>0</v>
      </c>
      <c r="U138">
        <f t="shared" si="37"/>
        <v>0</v>
      </c>
      <c r="V138">
        <f t="shared" si="38"/>
        <v>0</v>
      </c>
      <c r="X138" s="11">
        <f t="shared" si="39"/>
        <v>0.61211764705882354</v>
      </c>
      <c r="Y138" s="11">
        <f t="shared" si="40"/>
        <v>1.4908309455587392</v>
      </c>
      <c r="Z138" s="11">
        <f t="shared" si="41"/>
        <v>2.4355300859598854</v>
      </c>
    </row>
    <row r="139" spans="1:26">
      <c r="A139" t="s">
        <v>126</v>
      </c>
      <c r="B139">
        <v>10.965999999999999</v>
      </c>
      <c r="C139" s="10">
        <v>20</v>
      </c>
      <c r="D139" s="10">
        <v>9.36</v>
      </c>
      <c r="E139">
        <v>996345</v>
      </c>
      <c r="F139" s="10">
        <v>996345</v>
      </c>
      <c r="G139" s="10">
        <v>3125280</v>
      </c>
      <c r="H139" t="s">
        <v>0</v>
      </c>
      <c r="I139" t="s">
        <v>0</v>
      </c>
      <c r="J139" t="s">
        <v>0</v>
      </c>
      <c r="L139" t="b">
        <f t="shared" si="30"/>
        <v>1</v>
      </c>
      <c r="M139" t="b">
        <f t="shared" si="31"/>
        <v>1</v>
      </c>
      <c r="O139">
        <f t="shared" si="32"/>
        <v>0</v>
      </c>
      <c r="P139">
        <f t="shared" si="33"/>
        <v>1</v>
      </c>
      <c r="Q139">
        <f t="shared" si="34"/>
        <v>1</v>
      </c>
      <c r="R139">
        <f t="shared" si="35"/>
        <v>1</v>
      </c>
      <c r="T139">
        <f t="shared" si="36"/>
        <v>0</v>
      </c>
      <c r="U139">
        <f t="shared" si="37"/>
        <v>0</v>
      </c>
      <c r="V139">
        <f t="shared" si="38"/>
        <v>0</v>
      </c>
      <c r="X139" s="11">
        <f t="shared" si="39"/>
        <v>0.54830000000000001</v>
      </c>
      <c r="Y139" s="11">
        <f t="shared" si="40"/>
        <v>1.1715811965811966</v>
      </c>
      <c r="Z139" s="11">
        <f t="shared" si="41"/>
        <v>2.1367521367521367</v>
      </c>
    </row>
    <row r="140" spans="1:26">
      <c r="A140" t="s">
        <v>448</v>
      </c>
      <c r="B140">
        <v>374.62799999999999</v>
      </c>
      <c r="C140" s="10">
        <v>130.30000000000001</v>
      </c>
      <c r="D140" s="10"/>
      <c r="E140">
        <v>48867209</v>
      </c>
      <c r="F140" s="10">
        <v>8183469</v>
      </c>
      <c r="G140" s="10"/>
      <c r="H140" t="s">
        <v>3</v>
      </c>
      <c r="I140" t="s">
        <v>0</v>
      </c>
      <c r="L140" t="b">
        <f t="shared" si="30"/>
        <v>0</v>
      </c>
      <c r="O140">
        <f t="shared" si="32"/>
        <v>-1</v>
      </c>
      <c r="P140">
        <f t="shared" si="33"/>
        <v>0</v>
      </c>
      <c r="Q140">
        <f t="shared" si="34"/>
        <v>1</v>
      </c>
      <c r="R140">
        <f t="shared" si="35"/>
        <v>0</v>
      </c>
      <c r="T140">
        <f t="shared" si="36"/>
        <v>1</v>
      </c>
      <c r="U140">
        <f t="shared" si="37"/>
        <v>0</v>
      </c>
      <c r="V140">
        <f t="shared" si="38"/>
        <v>0</v>
      </c>
      <c r="X140" s="11">
        <f t="shared" si="39"/>
        <v>2.8751189562547963</v>
      </c>
      <c r="Y140" s="11" t="e">
        <f t="shared" si="40"/>
        <v>#DIV/0!</v>
      </c>
      <c r="Z140" s="11" t="e">
        <f t="shared" si="41"/>
        <v>#DIV/0!</v>
      </c>
    </row>
    <row r="141" spans="1:26">
      <c r="A141" t="s">
        <v>449</v>
      </c>
      <c r="B141">
        <v>551.84400000000005</v>
      </c>
      <c r="C141" s="10">
        <v>1039.3</v>
      </c>
      <c r="D141" s="10"/>
      <c r="E141">
        <v>50259833</v>
      </c>
      <c r="F141" s="10">
        <v>51516701</v>
      </c>
      <c r="G141" s="10"/>
      <c r="H141" t="s">
        <v>3</v>
      </c>
      <c r="I141" t="s">
        <v>0</v>
      </c>
      <c r="L141" t="b">
        <f t="shared" si="30"/>
        <v>1</v>
      </c>
      <c r="O141">
        <f t="shared" si="32"/>
        <v>-1</v>
      </c>
      <c r="P141">
        <f t="shared" si="33"/>
        <v>0</v>
      </c>
      <c r="Q141">
        <f t="shared" si="34"/>
        <v>1</v>
      </c>
      <c r="R141">
        <f t="shared" si="35"/>
        <v>0</v>
      </c>
      <c r="T141">
        <f t="shared" si="36"/>
        <v>1</v>
      </c>
      <c r="U141">
        <f t="shared" si="37"/>
        <v>0</v>
      </c>
      <c r="V141">
        <f t="shared" si="38"/>
        <v>0</v>
      </c>
      <c r="X141" s="11">
        <f t="shared" si="39"/>
        <v>0.53097661887809111</v>
      </c>
      <c r="Y141" s="11" t="e">
        <f t="shared" si="40"/>
        <v>#DIV/0!</v>
      </c>
      <c r="Z141" s="11" t="e">
        <f t="shared" si="41"/>
        <v>#DIV/0!</v>
      </c>
    </row>
    <row r="142" spans="1:26">
      <c r="A142" t="s">
        <v>127</v>
      </c>
      <c r="B142">
        <v>0.25</v>
      </c>
      <c r="C142" s="10">
        <v>0.4</v>
      </c>
      <c r="D142" s="10">
        <v>0.01</v>
      </c>
      <c r="E142">
        <v>1048</v>
      </c>
      <c r="F142" s="10">
        <v>1048</v>
      </c>
      <c r="G142" s="10">
        <v>1050</v>
      </c>
      <c r="H142" t="s">
        <v>0</v>
      </c>
      <c r="I142" t="s">
        <v>0</v>
      </c>
      <c r="J142" t="s">
        <v>0</v>
      </c>
      <c r="L142" t="b">
        <f t="shared" si="30"/>
        <v>1</v>
      </c>
      <c r="M142" t="b">
        <f t="shared" si="31"/>
        <v>1</v>
      </c>
      <c r="O142">
        <f t="shared" si="32"/>
        <v>0</v>
      </c>
      <c r="P142">
        <f t="shared" si="33"/>
        <v>1</v>
      </c>
      <c r="Q142">
        <f t="shared" si="34"/>
        <v>1</v>
      </c>
      <c r="R142">
        <f t="shared" si="35"/>
        <v>1</v>
      </c>
      <c r="T142">
        <f t="shared" si="36"/>
        <v>0</v>
      </c>
      <c r="U142">
        <f t="shared" si="37"/>
        <v>0</v>
      </c>
      <c r="V142">
        <f t="shared" si="38"/>
        <v>0</v>
      </c>
      <c r="X142" s="11">
        <f t="shared" si="39"/>
        <v>0.625</v>
      </c>
      <c r="Y142" s="11">
        <f t="shared" si="40"/>
        <v>25</v>
      </c>
      <c r="Z142" s="11">
        <f t="shared" si="41"/>
        <v>40</v>
      </c>
    </row>
    <row r="143" spans="1:26">
      <c r="A143" t="s">
        <v>128</v>
      </c>
      <c r="B143">
        <v>0.33700000000000002</v>
      </c>
      <c r="C143" s="10">
        <v>0.5</v>
      </c>
      <c r="D143" s="10">
        <v>0.01</v>
      </c>
      <c r="E143">
        <v>2242</v>
      </c>
      <c r="F143" s="10">
        <v>2242</v>
      </c>
      <c r="G143" s="10">
        <v>2244</v>
      </c>
      <c r="H143" t="s">
        <v>0</v>
      </c>
      <c r="I143" t="s">
        <v>0</v>
      </c>
      <c r="J143" t="s">
        <v>0</v>
      </c>
      <c r="L143" t="b">
        <f t="shared" si="30"/>
        <v>1</v>
      </c>
      <c r="M143" t="b">
        <f t="shared" si="31"/>
        <v>1</v>
      </c>
      <c r="O143">
        <f t="shared" si="32"/>
        <v>0</v>
      </c>
      <c r="P143">
        <f t="shared" si="33"/>
        <v>1</v>
      </c>
      <c r="Q143">
        <f t="shared" si="34"/>
        <v>1</v>
      </c>
      <c r="R143">
        <f t="shared" si="35"/>
        <v>1</v>
      </c>
      <c r="T143">
        <f t="shared" si="36"/>
        <v>0</v>
      </c>
      <c r="U143">
        <f t="shared" si="37"/>
        <v>0</v>
      </c>
      <c r="V143">
        <f t="shared" si="38"/>
        <v>0</v>
      </c>
      <c r="X143" s="11">
        <f t="shared" si="39"/>
        <v>0.67400000000000004</v>
      </c>
      <c r="Y143" s="11">
        <f t="shared" si="40"/>
        <v>33.700000000000003</v>
      </c>
      <c r="Z143" s="11">
        <f t="shared" si="41"/>
        <v>50</v>
      </c>
    </row>
    <row r="144" spans="1:26">
      <c r="A144" t="s">
        <v>129</v>
      </c>
      <c r="B144">
        <v>6.0030000000000001</v>
      </c>
      <c r="C144" s="10">
        <v>10.8</v>
      </c>
      <c r="D144" s="10">
        <v>2.17</v>
      </c>
      <c r="E144">
        <v>156723</v>
      </c>
      <c r="F144" s="10">
        <v>156723</v>
      </c>
      <c r="G144" s="10">
        <v>156725</v>
      </c>
      <c r="H144" t="s">
        <v>0</v>
      </c>
      <c r="I144" t="s">
        <v>0</v>
      </c>
      <c r="J144" t="s">
        <v>0</v>
      </c>
      <c r="L144" t="b">
        <f t="shared" si="30"/>
        <v>1</v>
      </c>
      <c r="M144" t="b">
        <f t="shared" si="31"/>
        <v>1</v>
      </c>
      <c r="O144">
        <f t="shared" si="32"/>
        <v>0</v>
      </c>
      <c r="P144">
        <f t="shared" si="33"/>
        <v>1</v>
      </c>
      <c r="Q144">
        <f t="shared" si="34"/>
        <v>1</v>
      </c>
      <c r="R144">
        <f t="shared" si="35"/>
        <v>1</v>
      </c>
      <c r="T144">
        <f t="shared" si="36"/>
        <v>0</v>
      </c>
      <c r="U144">
        <f t="shared" si="37"/>
        <v>0</v>
      </c>
      <c r="V144">
        <f t="shared" si="38"/>
        <v>0</v>
      </c>
      <c r="X144" s="11">
        <f t="shared" si="39"/>
        <v>0.55583333333333329</v>
      </c>
      <c r="Y144" s="11">
        <f t="shared" si="40"/>
        <v>2.7663594470046085</v>
      </c>
      <c r="Z144" s="11">
        <f t="shared" si="41"/>
        <v>4.9769585253456228</v>
      </c>
    </row>
    <row r="145" spans="1:26">
      <c r="A145" t="s">
        <v>130</v>
      </c>
      <c r="B145">
        <v>12.377000000000001</v>
      </c>
      <c r="C145" s="10">
        <v>22.1</v>
      </c>
      <c r="D145" s="10">
        <v>4.7</v>
      </c>
      <c r="E145">
        <v>327675</v>
      </c>
      <c r="F145" s="10">
        <v>327675</v>
      </c>
      <c r="G145" s="10">
        <v>327677</v>
      </c>
      <c r="H145" t="s">
        <v>0</v>
      </c>
      <c r="I145" t="s">
        <v>0</v>
      </c>
      <c r="J145" t="s">
        <v>0</v>
      </c>
      <c r="L145" t="b">
        <f t="shared" si="30"/>
        <v>1</v>
      </c>
      <c r="M145" t="b">
        <f t="shared" si="31"/>
        <v>1</v>
      </c>
      <c r="O145">
        <f t="shared" si="32"/>
        <v>0</v>
      </c>
      <c r="P145">
        <f t="shared" si="33"/>
        <v>1</v>
      </c>
      <c r="Q145">
        <f t="shared" si="34"/>
        <v>1</v>
      </c>
      <c r="R145">
        <f t="shared" si="35"/>
        <v>1</v>
      </c>
      <c r="T145">
        <f t="shared" si="36"/>
        <v>0</v>
      </c>
      <c r="U145">
        <f t="shared" si="37"/>
        <v>0</v>
      </c>
      <c r="V145">
        <f t="shared" si="38"/>
        <v>0</v>
      </c>
      <c r="X145" s="11">
        <f t="shared" si="39"/>
        <v>0.56004524886877827</v>
      </c>
      <c r="Y145" s="11">
        <f t="shared" si="40"/>
        <v>2.633404255319149</v>
      </c>
      <c r="Z145" s="11">
        <f t="shared" si="41"/>
        <v>4.7021276595744679</v>
      </c>
    </row>
    <row r="146" spans="1:26">
      <c r="A146" t="s">
        <v>450</v>
      </c>
      <c r="B146">
        <v>1.085</v>
      </c>
      <c r="C146" s="10">
        <v>1.2</v>
      </c>
      <c r="D146" s="10">
        <v>0.01</v>
      </c>
      <c r="E146">
        <v>23061</v>
      </c>
      <c r="F146" s="10">
        <v>23061</v>
      </c>
      <c r="G146" s="10">
        <v>3886</v>
      </c>
      <c r="H146" t="s">
        <v>0</v>
      </c>
      <c r="I146" t="s">
        <v>0</v>
      </c>
      <c r="J146" t="s">
        <v>0</v>
      </c>
      <c r="L146" t="b">
        <f t="shared" si="30"/>
        <v>1</v>
      </c>
      <c r="M146" t="b">
        <f t="shared" si="31"/>
        <v>1</v>
      </c>
      <c r="O146">
        <f t="shared" si="32"/>
        <v>0</v>
      </c>
      <c r="P146">
        <f t="shared" si="33"/>
        <v>1</v>
      </c>
      <c r="Q146">
        <f t="shared" si="34"/>
        <v>1</v>
      </c>
      <c r="R146">
        <f t="shared" si="35"/>
        <v>1</v>
      </c>
      <c r="T146">
        <f t="shared" si="36"/>
        <v>0</v>
      </c>
      <c r="U146">
        <f t="shared" si="37"/>
        <v>0</v>
      </c>
      <c r="V146">
        <f t="shared" si="38"/>
        <v>0</v>
      </c>
      <c r="X146" s="11">
        <f t="shared" si="39"/>
        <v>0.90416666666666667</v>
      </c>
      <c r="Y146" s="11">
        <f t="shared" si="40"/>
        <v>108.5</v>
      </c>
      <c r="Z146" s="11">
        <f t="shared" si="41"/>
        <v>120</v>
      </c>
    </row>
    <row r="147" spans="1:26">
      <c r="A147" t="s">
        <v>451</v>
      </c>
      <c r="B147">
        <v>41.500999999999998</v>
      </c>
      <c r="C147" s="10">
        <v>75.7</v>
      </c>
      <c r="D147" s="10">
        <v>0.62</v>
      </c>
      <c r="E147">
        <v>1570340</v>
      </c>
      <c r="F147" s="10">
        <v>1570340</v>
      </c>
      <c r="G147" s="10">
        <v>106100</v>
      </c>
      <c r="H147" t="s">
        <v>0</v>
      </c>
      <c r="I147" t="s">
        <v>0</v>
      </c>
      <c r="J147" t="s">
        <v>0</v>
      </c>
      <c r="L147" t="b">
        <f t="shared" si="30"/>
        <v>1</v>
      </c>
      <c r="M147" t="b">
        <f t="shared" si="31"/>
        <v>1</v>
      </c>
      <c r="O147">
        <f t="shared" si="32"/>
        <v>0</v>
      </c>
      <c r="P147">
        <f t="shared" si="33"/>
        <v>1</v>
      </c>
      <c r="Q147">
        <f t="shared" si="34"/>
        <v>1</v>
      </c>
      <c r="R147">
        <f t="shared" si="35"/>
        <v>1</v>
      </c>
      <c r="T147">
        <f t="shared" si="36"/>
        <v>0</v>
      </c>
      <c r="U147">
        <f t="shared" si="37"/>
        <v>0</v>
      </c>
      <c r="V147">
        <f t="shared" si="38"/>
        <v>0</v>
      </c>
      <c r="X147" s="11">
        <f t="shared" si="39"/>
        <v>0.54822985468956398</v>
      </c>
      <c r="Y147" s="11">
        <f t="shared" si="40"/>
        <v>66.937096774193549</v>
      </c>
      <c r="Z147" s="11">
        <f t="shared" si="41"/>
        <v>122.0967741935484</v>
      </c>
    </row>
    <row r="148" spans="1:26">
      <c r="A148" t="s">
        <v>452</v>
      </c>
      <c r="B148">
        <v>377.65499999999997</v>
      </c>
      <c r="C148" s="10">
        <v>1508.2</v>
      </c>
      <c r="D148" s="10">
        <v>38.5</v>
      </c>
      <c r="E148">
        <v>18521906</v>
      </c>
      <c r="F148" s="10">
        <v>14420303</v>
      </c>
      <c r="G148" s="10">
        <v>4267980</v>
      </c>
      <c r="H148" t="s">
        <v>3</v>
      </c>
      <c r="I148" t="s">
        <v>3</v>
      </c>
      <c r="J148" t="s">
        <v>0</v>
      </c>
      <c r="L148" t="b">
        <f t="shared" si="30"/>
        <v>1</v>
      </c>
      <c r="M148" t="b">
        <f t="shared" si="31"/>
        <v>1</v>
      </c>
      <c r="O148">
        <f t="shared" si="32"/>
        <v>-1</v>
      </c>
      <c r="P148">
        <f t="shared" si="33"/>
        <v>0</v>
      </c>
      <c r="Q148">
        <f t="shared" si="34"/>
        <v>0</v>
      </c>
      <c r="R148">
        <f t="shared" si="35"/>
        <v>1</v>
      </c>
      <c r="T148">
        <f t="shared" si="36"/>
        <v>1</v>
      </c>
      <c r="U148">
        <f t="shared" si="37"/>
        <v>1</v>
      </c>
      <c r="V148">
        <f t="shared" si="38"/>
        <v>0</v>
      </c>
      <c r="X148" s="11">
        <f t="shared" si="39"/>
        <v>0.25040114043230338</v>
      </c>
      <c r="Y148" s="11">
        <f t="shared" si="40"/>
        <v>9.8092207792207784</v>
      </c>
      <c r="Z148" s="11">
        <f t="shared" si="41"/>
        <v>39.174025974025973</v>
      </c>
    </row>
    <row r="149" spans="1:26">
      <c r="A149" t="s">
        <v>131</v>
      </c>
      <c r="B149">
        <v>1.534</v>
      </c>
      <c r="C149" s="10">
        <v>2.2000000000000002</v>
      </c>
      <c r="D149" s="10">
        <v>0.26</v>
      </c>
      <c r="E149">
        <v>91453</v>
      </c>
      <c r="F149" s="10">
        <v>91453</v>
      </c>
      <c r="G149" s="10">
        <v>91455</v>
      </c>
      <c r="H149" t="s">
        <v>0</v>
      </c>
      <c r="I149" t="s">
        <v>0</v>
      </c>
      <c r="J149" t="s">
        <v>0</v>
      </c>
      <c r="L149" t="b">
        <f t="shared" si="30"/>
        <v>1</v>
      </c>
      <c r="M149" t="b">
        <f t="shared" si="31"/>
        <v>1</v>
      </c>
      <c r="O149">
        <f t="shared" si="32"/>
        <v>0</v>
      </c>
      <c r="P149">
        <f t="shared" si="33"/>
        <v>1</v>
      </c>
      <c r="Q149">
        <f t="shared" si="34"/>
        <v>1</v>
      </c>
      <c r="R149">
        <f t="shared" si="35"/>
        <v>1</v>
      </c>
      <c r="T149">
        <f t="shared" si="36"/>
        <v>0</v>
      </c>
      <c r="U149">
        <f t="shared" si="37"/>
        <v>0</v>
      </c>
      <c r="V149">
        <f t="shared" si="38"/>
        <v>0</v>
      </c>
      <c r="X149" s="11">
        <f t="shared" si="39"/>
        <v>0.69727272727272727</v>
      </c>
      <c r="Y149" s="11">
        <f t="shared" si="40"/>
        <v>5.9</v>
      </c>
      <c r="Z149" s="11">
        <f t="shared" si="41"/>
        <v>8.4615384615384617</v>
      </c>
    </row>
    <row r="150" spans="1:26">
      <c r="A150" t="s">
        <v>132</v>
      </c>
      <c r="B150">
        <v>10.006</v>
      </c>
      <c r="C150" s="10">
        <v>15.4</v>
      </c>
      <c r="D150" s="10">
        <v>2.04</v>
      </c>
      <c r="E150">
        <v>761633</v>
      </c>
      <c r="F150" s="10">
        <v>761633</v>
      </c>
      <c r="G150" s="10">
        <v>761635</v>
      </c>
      <c r="H150" t="s">
        <v>0</v>
      </c>
      <c r="I150" t="s">
        <v>0</v>
      </c>
      <c r="J150" t="s">
        <v>0</v>
      </c>
      <c r="L150" t="b">
        <f t="shared" si="30"/>
        <v>1</v>
      </c>
      <c r="M150" t="b">
        <f t="shared" si="31"/>
        <v>1</v>
      </c>
      <c r="O150">
        <f t="shared" si="32"/>
        <v>0</v>
      </c>
      <c r="P150">
        <f t="shared" si="33"/>
        <v>1</v>
      </c>
      <c r="Q150">
        <f t="shared" si="34"/>
        <v>1</v>
      </c>
      <c r="R150">
        <f t="shared" si="35"/>
        <v>1</v>
      </c>
      <c r="T150">
        <f t="shared" si="36"/>
        <v>0</v>
      </c>
      <c r="U150">
        <f t="shared" si="37"/>
        <v>0</v>
      </c>
      <c r="V150">
        <f t="shared" si="38"/>
        <v>0</v>
      </c>
      <c r="X150" s="11">
        <f t="shared" si="39"/>
        <v>0.64974025974025973</v>
      </c>
      <c r="Y150" s="11">
        <f t="shared" si="40"/>
        <v>4.9049019607843141</v>
      </c>
      <c r="Z150" s="11">
        <f t="shared" si="41"/>
        <v>7.5490196078431371</v>
      </c>
    </row>
    <row r="151" spans="1:26">
      <c r="A151" t="s">
        <v>133</v>
      </c>
      <c r="B151">
        <v>208.041</v>
      </c>
      <c r="C151" s="10">
        <v>177.2</v>
      </c>
      <c r="D151" s="10">
        <v>111</v>
      </c>
      <c r="E151">
        <v>7552507</v>
      </c>
      <c r="F151" s="10">
        <v>7034432</v>
      </c>
      <c r="G151" s="10">
        <v>24875000</v>
      </c>
      <c r="H151" t="s">
        <v>3</v>
      </c>
      <c r="I151" t="s">
        <v>3</v>
      </c>
      <c r="J151" t="s">
        <v>3</v>
      </c>
      <c r="L151" t="b">
        <f t="shared" si="30"/>
        <v>0</v>
      </c>
      <c r="M151" t="b">
        <f t="shared" si="31"/>
        <v>1</v>
      </c>
      <c r="O151">
        <f t="shared" si="32"/>
        <v>-1</v>
      </c>
      <c r="P151">
        <f t="shared" si="33"/>
        <v>0</v>
      </c>
      <c r="Q151">
        <f t="shared" si="34"/>
        <v>0</v>
      </c>
      <c r="R151">
        <f t="shared" si="35"/>
        <v>0</v>
      </c>
      <c r="T151">
        <f t="shared" si="36"/>
        <v>1</v>
      </c>
      <c r="U151">
        <f t="shared" si="37"/>
        <v>1</v>
      </c>
      <c r="V151">
        <f t="shared" si="38"/>
        <v>1</v>
      </c>
      <c r="X151" s="11">
        <f t="shared" si="39"/>
        <v>1.1740462753950338</v>
      </c>
      <c r="Y151" s="11">
        <f t="shared" si="40"/>
        <v>1.8742432432432432</v>
      </c>
      <c r="Z151" s="11">
        <f t="shared" si="41"/>
        <v>1.5963963963963963</v>
      </c>
    </row>
    <row r="152" spans="1:26">
      <c r="A152" t="s">
        <v>134</v>
      </c>
      <c r="B152">
        <v>0.84799999999999998</v>
      </c>
      <c r="C152" s="10">
        <v>0.9</v>
      </c>
      <c r="D152" s="10">
        <v>0.02</v>
      </c>
      <c r="E152">
        <v>20544</v>
      </c>
      <c r="F152" s="10">
        <v>20544</v>
      </c>
      <c r="G152" s="10">
        <v>14719</v>
      </c>
      <c r="H152" t="s">
        <v>0</v>
      </c>
      <c r="I152" t="s">
        <v>0</v>
      </c>
      <c r="J152" t="s">
        <v>0</v>
      </c>
      <c r="L152" t="b">
        <f t="shared" si="30"/>
        <v>1</v>
      </c>
      <c r="M152" t="b">
        <f t="shared" si="31"/>
        <v>1</v>
      </c>
      <c r="O152">
        <f t="shared" si="32"/>
        <v>0</v>
      </c>
      <c r="P152">
        <f t="shared" si="33"/>
        <v>1</v>
      </c>
      <c r="Q152">
        <f t="shared" si="34"/>
        <v>1</v>
      </c>
      <c r="R152">
        <f t="shared" si="35"/>
        <v>1</v>
      </c>
      <c r="T152">
        <f t="shared" si="36"/>
        <v>0</v>
      </c>
      <c r="U152">
        <f t="shared" si="37"/>
        <v>0</v>
      </c>
      <c r="V152">
        <f t="shared" si="38"/>
        <v>0</v>
      </c>
      <c r="X152" s="11">
        <f t="shared" si="39"/>
        <v>0.94222222222222218</v>
      </c>
      <c r="Y152" s="11">
        <f t="shared" si="40"/>
        <v>42.4</v>
      </c>
      <c r="Z152" s="11">
        <f t="shared" si="41"/>
        <v>45</v>
      </c>
    </row>
    <row r="153" spans="1:26">
      <c r="A153" t="s">
        <v>135</v>
      </c>
      <c r="B153">
        <v>0.55800000000000005</v>
      </c>
      <c r="C153" s="10">
        <v>0.6</v>
      </c>
      <c r="D153" s="10">
        <v>0.01</v>
      </c>
      <c r="E153">
        <v>7592</v>
      </c>
      <c r="F153" s="10">
        <v>7592</v>
      </c>
      <c r="G153" s="10">
        <v>4744</v>
      </c>
      <c r="H153" t="s">
        <v>0</v>
      </c>
      <c r="I153" t="s">
        <v>0</v>
      </c>
      <c r="J153" t="s">
        <v>0</v>
      </c>
      <c r="L153" t="b">
        <f t="shared" si="30"/>
        <v>1</v>
      </c>
      <c r="M153" t="b">
        <f t="shared" si="31"/>
        <v>1</v>
      </c>
      <c r="O153">
        <f t="shared" si="32"/>
        <v>0</v>
      </c>
      <c r="P153">
        <f t="shared" si="33"/>
        <v>1</v>
      </c>
      <c r="Q153">
        <f t="shared" si="34"/>
        <v>1</v>
      </c>
      <c r="R153">
        <f t="shared" si="35"/>
        <v>1</v>
      </c>
      <c r="T153">
        <f t="shared" si="36"/>
        <v>0</v>
      </c>
      <c r="U153">
        <f t="shared" si="37"/>
        <v>0</v>
      </c>
      <c r="V153">
        <f t="shared" si="38"/>
        <v>0</v>
      </c>
      <c r="X153" s="11">
        <f t="shared" si="39"/>
        <v>0.93000000000000016</v>
      </c>
      <c r="Y153" s="11">
        <f t="shared" si="40"/>
        <v>55.800000000000004</v>
      </c>
      <c r="Z153" s="11">
        <f t="shared" si="41"/>
        <v>60</v>
      </c>
    </row>
    <row r="154" spans="1:26">
      <c r="A154" t="s">
        <v>136</v>
      </c>
      <c r="B154">
        <v>21.004000000000001</v>
      </c>
      <c r="C154" s="10">
        <v>41</v>
      </c>
      <c r="D154" s="10">
        <v>2.09</v>
      </c>
      <c r="E154">
        <v>1288478</v>
      </c>
      <c r="F154" s="10">
        <v>1288478</v>
      </c>
      <c r="G154" s="10">
        <v>779481</v>
      </c>
      <c r="H154" t="s">
        <v>0</v>
      </c>
      <c r="I154" t="s">
        <v>0</v>
      </c>
      <c r="J154" t="s">
        <v>0</v>
      </c>
      <c r="L154" t="b">
        <f t="shared" si="30"/>
        <v>1</v>
      </c>
      <c r="M154" t="b">
        <f t="shared" si="31"/>
        <v>1</v>
      </c>
      <c r="O154">
        <f t="shared" si="32"/>
        <v>0</v>
      </c>
      <c r="P154">
        <f t="shared" si="33"/>
        <v>1</v>
      </c>
      <c r="Q154">
        <f t="shared" si="34"/>
        <v>1</v>
      </c>
      <c r="R154">
        <f t="shared" si="35"/>
        <v>1</v>
      </c>
      <c r="T154">
        <f t="shared" si="36"/>
        <v>0</v>
      </c>
      <c r="U154">
        <f t="shared" si="37"/>
        <v>0</v>
      </c>
      <c r="V154">
        <f t="shared" si="38"/>
        <v>0</v>
      </c>
      <c r="X154" s="11">
        <f t="shared" si="39"/>
        <v>0.51229268292682928</v>
      </c>
      <c r="Y154" s="11">
        <f t="shared" si="40"/>
        <v>10.049760765550241</v>
      </c>
      <c r="Z154" s="11">
        <f t="shared" si="41"/>
        <v>19.617224880382775</v>
      </c>
    </row>
    <row r="155" spans="1:26">
      <c r="A155" t="s">
        <v>137</v>
      </c>
      <c r="B155">
        <v>842.19200000000001</v>
      </c>
      <c r="C155" s="10">
        <v>421</v>
      </c>
      <c r="D155" s="10">
        <v>36.9</v>
      </c>
      <c r="E155">
        <v>39620596</v>
      </c>
      <c r="F155" s="10">
        <v>12958752</v>
      </c>
      <c r="G155" s="10">
        <v>13184400</v>
      </c>
      <c r="H155" t="s">
        <v>3</v>
      </c>
      <c r="I155" t="s">
        <v>0</v>
      </c>
      <c r="J155" t="s">
        <v>0</v>
      </c>
      <c r="L155" t="b">
        <f t="shared" si="30"/>
        <v>0</v>
      </c>
      <c r="M155" t="b">
        <f t="shared" si="31"/>
        <v>1</v>
      </c>
      <c r="O155">
        <f t="shared" si="32"/>
        <v>-1</v>
      </c>
      <c r="P155">
        <f t="shared" si="33"/>
        <v>0</v>
      </c>
      <c r="Q155">
        <f t="shared" si="34"/>
        <v>1</v>
      </c>
      <c r="R155">
        <f t="shared" si="35"/>
        <v>1</v>
      </c>
      <c r="T155">
        <f t="shared" si="36"/>
        <v>1</v>
      </c>
      <c r="U155">
        <f t="shared" si="37"/>
        <v>0</v>
      </c>
      <c r="V155">
        <f t="shared" si="38"/>
        <v>0</v>
      </c>
      <c r="X155" s="11">
        <f t="shared" si="39"/>
        <v>2.0004560570071259</v>
      </c>
      <c r="Y155" s="11">
        <f t="shared" si="40"/>
        <v>22.823631436314365</v>
      </c>
      <c r="Z155" s="11">
        <f t="shared" si="41"/>
        <v>11.409214092140921</v>
      </c>
    </row>
    <row r="156" spans="1:26">
      <c r="A156" t="s">
        <v>138</v>
      </c>
      <c r="B156">
        <v>5.5309999999999997</v>
      </c>
      <c r="C156" s="10">
        <v>9.6999999999999993</v>
      </c>
      <c r="D156" s="10">
        <v>0.4</v>
      </c>
      <c r="E156">
        <v>296148</v>
      </c>
      <c r="F156" s="10">
        <v>296148</v>
      </c>
      <c r="G156" s="10">
        <v>151947</v>
      </c>
      <c r="H156" t="s">
        <v>0</v>
      </c>
      <c r="I156" t="s">
        <v>0</v>
      </c>
      <c r="J156" t="s">
        <v>0</v>
      </c>
      <c r="L156" t="b">
        <f t="shared" si="30"/>
        <v>1</v>
      </c>
      <c r="M156" t="b">
        <f t="shared" si="31"/>
        <v>1</v>
      </c>
      <c r="O156">
        <f t="shared" si="32"/>
        <v>0</v>
      </c>
      <c r="P156">
        <f t="shared" si="33"/>
        <v>1</v>
      </c>
      <c r="Q156">
        <f t="shared" si="34"/>
        <v>1</v>
      </c>
      <c r="R156">
        <f t="shared" si="35"/>
        <v>1</v>
      </c>
      <c r="T156">
        <f t="shared" si="36"/>
        <v>0</v>
      </c>
      <c r="U156">
        <f t="shared" si="37"/>
        <v>0</v>
      </c>
      <c r="V156">
        <f t="shared" si="38"/>
        <v>0</v>
      </c>
      <c r="X156" s="11">
        <f t="shared" si="39"/>
        <v>0.5702061855670103</v>
      </c>
      <c r="Y156" s="11">
        <f t="shared" si="40"/>
        <v>13.827499999999999</v>
      </c>
      <c r="Z156" s="11">
        <f t="shared" si="41"/>
        <v>24.249999999999996</v>
      </c>
    </row>
    <row r="157" spans="1:26">
      <c r="A157" t="s">
        <v>139</v>
      </c>
      <c r="B157">
        <v>0.59599999999999997</v>
      </c>
      <c r="C157" s="10">
        <v>0.8</v>
      </c>
      <c r="D157" s="10">
        <v>0.04</v>
      </c>
      <c r="E157">
        <v>20264</v>
      </c>
      <c r="F157" s="10">
        <v>20264</v>
      </c>
      <c r="G157" s="10">
        <v>18435</v>
      </c>
      <c r="H157" t="s">
        <v>0</v>
      </c>
      <c r="I157" t="s">
        <v>0</v>
      </c>
      <c r="J157" t="s">
        <v>0</v>
      </c>
      <c r="L157" t="b">
        <f t="shared" si="30"/>
        <v>1</v>
      </c>
      <c r="M157" t="b">
        <f t="shared" si="31"/>
        <v>1</v>
      </c>
      <c r="O157">
        <f t="shared" si="32"/>
        <v>0</v>
      </c>
      <c r="P157">
        <f t="shared" si="33"/>
        <v>1</v>
      </c>
      <c r="Q157">
        <f t="shared" si="34"/>
        <v>1</v>
      </c>
      <c r="R157">
        <f t="shared" si="35"/>
        <v>1</v>
      </c>
      <c r="T157">
        <f t="shared" si="36"/>
        <v>0</v>
      </c>
      <c r="U157">
        <f t="shared" si="37"/>
        <v>0</v>
      </c>
      <c r="V157">
        <f t="shared" si="38"/>
        <v>0</v>
      </c>
      <c r="X157" s="11">
        <f t="shared" si="39"/>
        <v>0.74499999999999988</v>
      </c>
      <c r="Y157" s="11">
        <f t="shared" si="40"/>
        <v>14.899999999999999</v>
      </c>
      <c r="Z157" s="11">
        <f t="shared" si="41"/>
        <v>20</v>
      </c>
    </row>
    <row r="158" spans="1:26">
      <c r="A158" t="s">
        <v>140</v>
      </c>
      <c r="B158">
        <v>0.749</v>
      </c>
      <c r="C158" s="10">
        <v>1</v>
      </c>
      <c r="D158" s="10">
        <v>0.06</v>
      </c>
      <c r="E158">
        <v>31875</v>
      </c>
      <c r="F158" s="10">
        <v>31875</v>
      </c>
      <c r="G158" s="10">
        <v>29748</v>
      </c>
      <c r="H158" t="s">
        <v>0</v>
      </c>
      <c r="I158" t="s">
        <v>0</v>
      </c>
      <c r="J158" t="s">
        <v>0</v>
      </c>
      <c r="L158" t="b">
        <f t="shared" si="30"/>
        <v>1</v>
      </c>
      <c r="M158" t="b">
        <f t="shared" si="31"/>
        <v>1</v>
      </c>
      <c r="O158">
        <f t="shared" si="32"/>
        <v>0</v>
      </c>
      <c r="P158">
        <f t="shared" si="33"/>
        <v>1</v>
      </c>
      <c r="Q158">
        <f t="shared" si="34"/>
        <v>1</v>
      </c>
      <c r="R158">
        <f t="shared" si="35"/>
        <v>1</v>
      </c>
      <c r="T158">
        <f t="shared" si="36"/>
        <v>0</v>
      </c>
      <c r="U158">
        <f t="shared" si="37"/>
        <v>0</v>
      </c>
      <c r="V158">
        <f t="shared" si="38"/>
        <v>0</v>
      </c>
      <c r="X158" s="11">
        <f t="shared" si="39"/>
        <v>0.749</v>
      </c>
      <c r="Y158" s="11">
        <f t="shared" si="40"/>
        <v>12.483333333333334</v>
      </c>
      <c r="Z158" s="11">
        <f t="shared" si="41"/>
        <v>16.666666666666668</v>
      </c>
    </row>
    <row r="159" spans="1:26">
      <c r="A159" t="s">
        <v>141</v>
      </c>
      <c r="B159">
        <v>14.186</v>
      </c>
      <c r="C159" s="10">
        <v>25.9</v>
      </c>
      <c r="D159" s="10">
        <v>2.4700000000000002</v>
      </c>
      <c r="E159">
        <v>1128424</v>
      </c>
      <c r="F159" s="10">
        <v>1128424</v>
      </c>
      <c r="G159" s="10">
        <v>998794</v>
      </c>
      <c r="H159" t="s">
        <v>0</v>
      </c>
      <c r="I159" t="s">
        <v>0</v>
      </c>
      <c r="J159" t="s">
        <v>0</v>
      </c>
      <c r="L159" t="b">
        <f t="shared" ref="L159:L169" si="42">B159&lt;C159</f>
        <v>1</v>
      </c>
      <c r="M159" t="b">
        <f t="shared" ref="M159:M169" si="43">B159&gt;D159</f>
        <v>1</v>
      </c>
      <c r="O159">
        <f t="shared" ref="O159:O169" si="44">IF(EXACT(H159," #normally"),E159-F159,-1)</f>
        <v>0</v>
      </c>
      <c r="P159">
        <f t="shared" si="33"/>
        <v>1</v>
      </c>
      <c r="Q159">
        <f t="shared" si="34"/>
        <v>1</v>
      </c>
      <c r="R159">
        <f t="shared" si="35"/>
        <v>1</v>
      </c>
      <c r="T159">
        <f t="shared" si="36"/>
        <v>0</v>
      </c>
      <c r="U159">
        <f t="shared" si="37"/>
        <v>0</v>
      </c>
      <c r="V159">
        <f t="shared" si="38"/>
        <v>0</v>
      </c>
      <c r="X159" s="11">
        <f t="shared" si="39"/>
        <v>0.54772200772200774</v>
      </c>
      <c r="Y159" s="11">
        <f t="shared" si="40"/>
        <v>5.7433198380566797</v>
      </c>
      <c r="Z159" s="11">
        <f t="shared" si="41"/>
        <v>10.485829959514168</v>
      </c>
    </row>
    <row r="160" spans="1:26">
      <c r="A160" t="s">
        <v>453</v>
      </c>
      <c r="B160">
        <v>29.006</v>
      </c>
      <c r="C160" s="10">
        <v>57.2</v>
      </c>
      <c r="D160" s="10"/>
      <c r="E160">
        <v>2313863</v>
      </c>
      <c r="F160" s="10">
        <v>2313863</v>
      </c>
      <c r="G160" s="10"/>
      <c r="H160" t="s">
        <v>0</v>
      </c>
      <c r="I160" t="s">
        <v>0</v>
      </c>
      <c r="L160" t="b">
        <f t="shared" si="42"/>
        <v>1</v>
      </c>
      <c r="O160">
        <f t="shared" si="44"/>
        <v>0</v>
      </c>
      <c r="P160">
        <f t="shared" si="33"/>
        <v>1</v>
      </c>
      <c r="Q160">
        <f t="shared" si="34"/>
        <v>1</v>
      </c>
      <c r="R160">
        <f t="shared" si="35"/>
        <v>0</v>
      </c>
      <c r="T160">
        <f t="shared" si="36"/>
        <v>0</v>
      </c>
      <c r="U160">
        <f t="shared" si="37"/>
        <v>0</v>
      </c>
      <c r="V160">
        <f t="shared" si="38"/>
        <v>0</v>
      </c>
      <c r="X160" s="11">
        <f t="shared" si="39"/>
        <v>0.50709790209790206</v>
      </c>
      <c r="Y160" s="11" t="e">
        <f t="shared" si="40"/>
        <v>#DIV/0!</v>
      </c>
      <c r="Z160" s="11" t="e">
        <f t="shared" si="41"/>
        <v>#DIV/0!</v>
      </c>
    </row>
    <row r="161" spans="1:26">
      <c r="A161" t="s">
        <v>454</v>
      </c>
      <c r="B161">
        <v>727.26199999999994</v>
      </c>
      <c r="C161" s="10">
        <v>1742.5</v>
      </c>
      <c r="D161" s="10"/>
      <c r="E161">
        <v>44281998</v>
      </c>
      <c r="F161" s="10">
        <v>29555064</v>
      </c>
      <c r="G161" s="10"/>
      <c r="H161" t="s">
        <v>3</v>
      </c>
      <c r="I161" t="s">
        <v>3</v>
      </c>
      <c r="L161" t="b">
        <f t="shared" si="42"/>
        <v>1</v>
      </c>
      <c r="O161">
        <f t="shared" si="44"/>
        <v>-1</v>
      </c>
      <c r="P161">
        <f t="shared" si="33"/>
        <v>0</v>
      </c>
      <c r="Q161">
        <f t="shared" si="34"/>
        <v>0</v>
      </c>
      <c r="R161">
        <f t="shared" si="35"/>
        <v>0</v>
      </c>
      <c r="T161">
        <f t="shared" si="36"/>
        <v>1</v>
      </c>
      <c r="U161">
        <f t="shared" si="37"/>
        <v>1</v>
      </c>
      <c r="V161">
        <f t="shared" si="38"/>
        <v>0</v>
      </c>
      <c r="X161" s="11">
        <f t="shared" si="39"/>
        <v>0.41736700143472022</v>
      </c>
      <c r="Y161" s="11" t="e">
        <f t="shared" si="40"/>
        <v>#DIV/0!</v>
      </c>
      <c r="Z161" s="11" t="e">
        <f t="shared" si="41"/>
        <v>#DIV/0!</v>
      </c>
    </row>
    <row r="162" spans="1:26">
      <c r="A162" t="s">
        <v>142</v>
      </c>
      <c r="B162">
        <v>0.23899999999999999</v>
      </c>
      <c r="C162" s="10">
        <v>0.4</v>
      </c>
      <c r="D162" s="10">
        <v>0</v>
      </c>
      <c r="E162">
        <v>1280</v>
      </c>
      <c r="F162" s="10">
        <v>1280</v>
      </c>
      <c r="G162" s="10">
        <v>1282</v>
      </c>
      <c r="H162" t="s">
        <v>0</v>
      </c>
      <c r="I162" t="s">
        <v>0</v>
      </c>
      <c r="J162" t="s">
        <v>0</v>
      </c>
      <c r="L162" t="b">
        <f t="shared" si="42"/>
        <v>1</v>
      </c>
      <c r="M162" t="b">
        <f t="shared" si="43"/>
        <v>1</v>
      </c>
      <c r="O162">
        <f t="shared" si="44"/>
        <v>0</v>
      </c>
      <c r="P162">
        <f t="shared" si="33"/>
        <v>1</v>
      </c>
      <c r="Q162">
        <f t="shared" si="34"/>
        <v>1</v>
      </c>
      <c r="R162">
        <f t="shared" si="35"/>
        <v>1</v>
      </c>
      <c r="T162">
        <f t="shared" si="36"/>
        <v>0</v>
      </c>
      <c r="U162">
        <f t="shared" si="37"/>
        <v>0</v>
      </c>
      <c r="V162">
        <f t="shared" si="38"/>
        <v>0</v>
      </c>
      <c r="X162" s="11">
        <f t="shared" si="39"/>
        <v>0.59749999999999992</v>
      </c>
      <c r="Y162" s="11" t="e">
        <f t="shared" si="40"/>
        <v>#DIV/0!</v>
      </c>
      <c r="Z162" s="11" t="e">
        <f t="shared" si="41"/>
        <v>#DIV/0!</v>
      </c>
    </row>
    <row r="163" spans="1:26">
      <c r="A163" t="s">
        <v>143</v>
      </c>
      <c r="B163">
        <v>1.1679999999999999</v>
      </c>
      <c r="C163" s="10">
        <v>1.6</v>
      </c>
      <c r="D163" s="10">
        <v>0.14000000000000001</v>
      </c>
      <c r="E163">
        <v>51826</v>
      </c>
      <c r="F163" s="10">
        <v>51826</v>
      </c>
      <c r="G163" s="10">
        <v>51828</v>
      </c>
      <c r="H163" t="s">
        <v>0</v>
      </c>
      <c r="I163" t="s">
        <v>0</v>
      </c>
      <c r="J163" t="s">
        <v>0</v>
      </c>
      <c r="L163" t="b">
        <f t="shared" si="42"/>
        <v>1</v>
      </c>
      <c r="M163" t="b">
        <f t="shared" si="43"/>
        <v>1</v>
      </c>
      <c r="O163">
        <f t="shared" si="44"/>
        <v>0</v>
      </c>
      <c r="P163">
        <f t="shared" si="33"/>
        <v>1</v>
      </c>
      <c r="Q163">
        <f t="shared" si="34"/>
        <v>1</v>
      </c>
      <c r="R163">
        <f t="shared" si="35"/>
        <v>1</v>
      </c>
      <c r="T163">
        <f t="shared" si="36"/>
        <v>0</v>
      </c>
      <c r="U163">
        <f t="shared" si="37"/>
        <v>0</v>
      </c>
      <c r="V163">
        <f t="shared" si="38"/>
        <v>0</v>
      </c>
      <c r="X163" s="11">
        <f t="shared" si="39"/>
        <v>0.72999999999999987</v>
      </c>
      <c r="Y163" s="11">
        <f t="shared" si="40"/>
        <v>8.3428571428571416</v>
      </c>
      <c r="Z163" s="11">
        <f t="shared" si="41"/>
        <v>11.428571428571429</v>
      </c>
    </row>
    <row r="164" spans="1:26">
      <c r="A164" t="s">
        <v>144</v>
      </c>
      <c r="B164">
        <v>11.128</v>
      </c>
      <c r="C164" s="10">
        <v>21.1</v>
      </c>
      <c r="D164" s="10">
        <v>2.58</v>
      </c>
      <c r="E164">
        <v>765379</v>
      </c>
      <c r="F164" s="10">
        <v>765379</v>
      </c>
      <c r="G164" s="10">
        <v>765381</v>
      </c>
      <c r="H164" t="s">
        <v>0</v>
      </c>
      <c r="I164" t="s">
        <v>0</v>
      </c>
      <c r="J164" t="s">
        <v>0</v>
      </c>
      <c r="L164" t="b">
        <f t="shared" si="42"/>
        <v>1</v>
      </c>
      <c r="M164" t="b">
        <f t="shared" si="43"/>
        <v>1</v>
      </c>
      <c r="O164">
        <f t="shared" si="44"/>
        <v>0</v>
      </c>
      <c r="P164">
        <f t="shared" si="33"/>
        <v>1</v>
      </c>
      <c r="Q164">
        <f t="shared" si="34"/>
        <v>1</v>
      </c>
      <c r="R164">
        <f t="shared" si="35"/>
        <v>1</v>
      </c>
      <c r="T164">
        <f t="shared" si="36"/>
        <v>0</v>
      </c>
      <c r="U164">
        <f t="shared" si="37"/>
        <v>0</v>
      </c>
      <c r="V164">
        <f t="shared" si="38"/>
        <v>0</v>
      </c>
      <c r="X164" s="11">
        <f t="shared" si="39"/>
        <v>0.52739336492890987</v>
      </c>
      <c r="Y164" s="11">
        <f t="shared" si="40"/>
        <v>4.3131782945736434</v>
      </c>
      <c r="Z164" s="11">
        <f t="shared" si="41"/>
        <v>8.1782945736434112</v>
      </c>
    </row>
    <row r="165" spans="1:26">
      <c r="A165" t="s">
        <v>145</v>
      </c>
      <c r="B165">
        <v>196.82300000000001</v>
      </c>
      <c r="C165" s="10">
        <v>558.1</v>
      </c>
      <c r="D165" s="10">
        <v>50.8</v>
      </c>
      <c r="E165">
        <v>12291552</v>
      </c>
      <c r="F165" s="10">
        <v>12291552</v>
      </c>
      <c r="G165" s="10">
        <v>12291600</v>
      </c>
      <c r="H165" t="s">
        <v>0</v>
      </c>
      <c r="I165" t="s">
        <v>0</v>
      </c>
      <c r="J165" t="s">
        <v>0</v>
      </c>
      <c r="L165" t="b">
        <f t="shared" si="42"/>
        <v>1</v>
      </c>
      <c r="M165" t="b">
        <f t="shared" si="43"/>
        <v>1</v>
      </c>
      <c r="O165">
        <f t="shared" si="44"/>
        <v>0</v>
      </c>
      <c r="P165">
        <f t="shared" si="33"/>
        <v>1</v>
      </c>
      <c r="Q165">
        <f t="shared" si="34"/>
        <v>1</v>
      </c>
      <c r="R165">
        <f t="shared" si="35"/>
        <v>1</v>
      </c>
      <c r="T165">
        <f t="shared" si="36"/>
        <v>0</v>
      </c>
      <c r="U165">
        <f t="shared" si="37"/>
        <v>0</v>
      </c>
      <c r="V165">
        <f t="shared" si="38"/>
        <v>0</v>
      </c>
      <c r="X165" s="11">
        <f t="shared" si="39"/>
        <v>0.35266618885504392</v>
      </c>
      <c r="Y165" s="11">
        <f t="shared" si="40"/>
        <v>3.8744685039370084</v>
      </c>
      <c r="Z165" s="11">
        <f t="shared" si="41"/>
        <v>10.986220472440946</v>
      </c>
    </row>
    <row r="166" spans="1:26">
      <c r="A166" t="s">
        <v>146</v>
      </c>
      <c r="B166">
        <v>446.32600000000002</v>
      </c>
      <c r="C166" s="10">
        <v>1802.6</v>
      </c>
      <c r="D166" s="10">
        <v>436</v>
      </c>
      <c r="E166">
        <v>27926253</v>
      </c>
      <c r="F166" s="10">
        <v>21128662</v>
      </c>
      <c r="G166" s="10">
        <v>101457000</v>
      </c>
      <c r="H166" t="s">
        <v>3</v>
      </c>
      <c r="I166" t="s">
        <v>3</v>
      </c>
      <c r="J166" t="s">
        <v>3</v>
      </c>
      <c r="L166" t="b">
        <f t="shared" si="42"/>
        <v>1</v>
      </c>
      <c r="M166" t="b">
        <f t="shared" si="43"/>
        <v>1</v>
      </c>
      <c r="O166">
        <f t="shared" si="44"/>
        <v>-1</v>
      </c>
      <c r="P166">
        <f t="shared" si="33"/>
        <v>0</v>
      </c>
      <c r="Q166">
        <f t="shared" si="34"/>
        <v>0</v>
      </c>
      <c r="R166">
        <f t="shared" si="35"/>
        <v>0</v>
      </c>
      <c r="T166">
        <f t="shared" si="36"/>
        <v>1</v>
      </c>
      <c r="U166">
        <f t="shared" si="37"/>
        <v>1</v>
      </c>
      <c r="V166">
        <f t="shared" si="38"/>
        <v>1</v>
      </c>
      <c r="X166" s="11">
        <f t="shared" si="39"/>
        <v>0.24760124264950628</v>
      </c>
      <c r="Y166" s="11">
        <f t="shared" si="40"/>
        <v>1.0236834862385322</v>
      </c>
      <c r="Z166" s="11">
        <f t="shared" si="41"/>
        <v>4.1344036697247706</v>
      </c>
    </row>
    <row r="167" spans="1:26">
      <c r="A167" t="s">
        <v>147</v>
      </c>
      <c r="B167">
        <v>453.69099999999997</v>
      </c>
      <c r="C167" s="10">
        <v>1801.5</v>
      </c>
      <c r="D167" s="10">
        <v>539</v>
      </c>
      <c r="E167">
        <v>30688244</v>
      </c>
      <c r="F167" s="10">
        <v>23825732</v>
      </c>
      <c r="G167" s="10">
        <v>119881000</v>
      </c>
      <c r="H167" t="s">
        <v>3</v>
      </c>
      <c r="I167" t="s">
        <v>3</v>
      </c>
      <c r="J167" t="s">
        <v>3</v>
      </c>
      <c r="L167" t="b">
        <f t="shared" si="42"/>
        <v>1</v>
      </c>
      <c r="M167" t="b">
        <f t="shared" si="43"/>
        <v>0</v>
      </c>
      <c r="O167">
        <f t="shared" si="44"/>
        <v>-1</v>
      </c>
      <c r="P167">
        <f t="shared" si="33"/>
        <v>0</v>
      </c>
      <c r="Q167">
        <f t="shared" si="34"/>
        <v>0</v>
      </c>
      <c r="R167">
        <f t="shared" si="35"/>
        <v>0</v>
      </c>
      <c r="T167">
        <f t="shared" si="36"/>
        <v>1</v>
      </c>
      <c r="U167">
        <f t="shared" si="37"/>
        <v>1</v>
      </c>
      <c r="V167">
        <f t="shared" si="38"/>
        <v>1</v>
      </c>
      <c r="X167" s="11">
        <f t="shared" si="39"/>
        <v>0.25184068831529277</v>
      </c>
      <c r="Y167" s="11">
        <f t="shared" si="40"/>
        <v>0.84172727272727266</v>
      </c>
      <c r="Z167" s="11">
        <f t="shared" si="41"/>
        <v>3.3423005565862707</v>
      </c>
    </row>
    <row r="168" spans="1:26">
      <c r="A168" t="s">
        <v>148</v>
      </c>
      <c r="B168">
        <v>386.50299999999999</v>
      </c>
      <c r="C168" s="10">
        <v>1017.2</v>
      </c>
      <c r="D168" s="10">
        <v>90.1</v>
      </c>
      <c r="E168">
        <v>21960308</v>
      </c>
      <c r="F168" s="10">
        <v>21960308</v>
      </c>
      <c r="G168" s="10">
        <v>21960300</v>
      </c>
      <c r="H168" t="s">
        <v>0</v>
      </c>
      <c r="I168" t="s">
        <v>0</v>
      </c>
      <c r="J168" t="s">
        <v>0</v>
      </c>
      <c r="L168" t="b">
        <f t="shared" si="42"/>
        <v>1</v>
      </c>
      <c r="M168" t="b">
        <f t="shared" si="43"/>
        <v>1</v>
      </c>
      <c r="O168">
        <f t="shared" si="44"/>
        <v>0</v>
      </c>
      <c r="P168">
        <f t="shared" si="33"/>
        <v>1</v>
      </c>
      <c r="Q168">
        <f t="shared" si="34"/>
        <v>1</v>
      </c>
      <c r="R168">
        <f t="shared" si="35"/>
        <v>1</v>
      </c>
      <c r="T168">
        <f t="shared" si="36"/>
        <v>0</v>
      </c>
      <c r="U168">
        <f t="shared" si="37"/>
        <v>0</v>
      </c>
      <c r="V168">
        <f t="shared" si="38"/>
        <v>0</v>
      </c>
      <c r="X168" s="11">
        <f t="shared" si="39"/>
        <v>0.37996755800235937</v>
      </c>
      <c r="Y168" s="11">
        <f t="shared" si="40"/>
        <v>4.289711431742508</v>
      </c>
      <c r="Z168" s="11">
        <f t="shared" si="41"/>
        <v>11.289678135405106</v>
      </c>
    </row>
    <row r="169" spans="1:26">
      <c r="A169" t="s">
        <v>149</v>
      </c>
      <c r="B169">
        <v>451.73200000000003</v>
      </c>
      <c r="C169" s="10">
        <v>1802.6</v>
      </c>
      <c r="D169" s="10">
        <v>428</v>
      </c>
      <c r="E169">
        <v>27888293</v>
      </c>
      <c r="F169" s="10">
        <v>22380334</v>
      </c>
      <c r="G169" s="10">
        <v>102850000</v>
      </c>
      <c r="H169" t="s">
        <v>3</v>
      </c>
      <c r="I169" t="s">
        <v>3</v>
      </c>
      <c r="J169" t="s">
        <v>3</v>
      </c>
      <c r="L169" t="b">
        <f t="shared" si="42"/>
        <v>1</v>
      </c>
      <c r="M169" t="b">
        <f t="shared" si="43"/>
        <v>1</v>
      </c>
      <c r="O169">
        <f t="shared" si="44"/>
        <v>-1</v>
      </c>
      <c r="P169">
        <f t="shared" si="33"/>
        <v>0</v>
      </c>
      <c r="Q169">
        <f t="shared" si="34"/>
        <v>0</v>
      </c>
      <c r="R169">
        <f t="shared" si="35"/>
        <v>0</v>
      </c>
      <c r="T169">
        <f t="shared" si="36"/>
        <v>1</v>
      </c>
      <c r="U169">
        <f t="shared" si="37"/>
        <v>1</v>
      </c>
      <c r="V169">
        <f t="shared" si="38"/>
        <v>1</v>
      </c>
      <c r="X169" s="11">
        <f t="shared" si="39"/>
        <v>0.25060024409186732</v>
      </c>
      <c r="Y169" s="11">
        <f t="shared" si="40"/>
        <v>1.0554485981308412</v>
      </c>
      <c r="Z169" s="11">
        <f t="shared" si="41"/>
        <v>4.211682242990654</v>
      </c>
    </row>
    <row r="170" spans="1:26">
      <c r="O170" t="s">
        <v>466</v>
      </c>
      <c r="P170" s="9">
        <f>SUM(P3:P169)</f>
        <v>133</v>
      </c>
      <c r="Q170" s="9">
        <f>SUM(Q3:Q169)</f>
        <v>138</v>
      </c>
      <c r="R170" s="9">
        <f>SUM(R3:R169)</f>
        <v>110</v>
      </c>
      <c r="T170" s="9">
        <f>SUM(T3:T169)</f>
        <v>34</v>
      </c>
      <c r="U170" s="9">
        <f t="shared" ref="U170:V170" si="45">SUM(U3:U169)</f>
        <v>29</v>
      </c>
      <c r="V170" s="9">
        <f t="shared" si="45"/>
        <v>26</v>
      </c>
    </row>
  </sheetData>
  <mergeCells count="3">
    <mergeCell ref="B1:D1"/>
    <mergeCell ref="E1:G1"/>
    <mergeCell ref="H1:J1"/>
  </mergeCells>
  <conditionalFormatting sqref="H36:H38 H57:H61 H62:I169 H39:I56 H3:I35">
    <cfRule type="containsText" dxfId="515" priority="372" operator="containsText" text="normally">
      <formula>NOT(ISERROR(SEARCH("normally",H3)))</formula>
    </cfRule>
    <cfRule type="containsText" dxfId="514" priority="373" operator="containsText" text="normally">
      <formula>NOT(ISERROR(SEARCH("normally",H3)))</formula>
    </cfRule>
    <cfRule type="containsText" dxfId="513" priority="374" operator="containsText" text="incomplete">
      <formula>NOT(ISERROR(SEARCH("incomplete",H3)))</formula>
    </cfRule>
    <cfRule type="cellIs" dxfId="512" priority="375" operator="equal">
      <formula>"#incomplete"</formula>
    </cfRule>
    <cfRule type="cellIs" dxfId="511" priority="376" operator="equal">
      <formula>"#incomplete"</formula>
    </cfRule>
  </conditionalFormatting>
  <conditionalFormatting sqref="L3:M169">
    <cfRule type="cellIs" dxfId="510" priority="371" operator="equal">
      <formula>FALSE</formula>
    </cfRule>
  </conditionalFormatting>
  <conditionalFormatting sqref="J16">
    <cfRule type="containsText" dxfId="509" priority="365" operator="containsText" text="normally">
      <formula>NOT(ISERROR(SEARCH("normally",J16)))</formula>
    </cfRule>
    <cfRule type="containsText" dxfId="508" priority="366" operator="containsText" text="normally">
      <formula>NOT(ISERROR(SEARCH("normally",J16)))</formula>
    </cfRule>
    <cfRule type="containsText" dxfId="507" priority="367" operator="containsText" text="incomplete">
      <formula>NOT(ISERROR(SEARCH("incomplete",J16)))</formula>
    </cfRule>
    <cfRule type="cellIs" dxfId="506" priority="368" operator="equal">
      <formula>"#incomplete"</formula>
    </cfRule>
    <cfRule type="cellIs" dxfId="505" priority="369" operator="equal">
      <formula>"#incomplete"</formula>
    </cfRule>
  </conditionalFormatting>
  <conditionalFormatting sqref="J9:J15">
    <cfRule type="containsText" dxfId="504" priority="360" operator="containsText" text="normally">
      <formula>NOT(ISERROR(SEARCH("normally",J9)))</formula>
    </cfRule>
    <cfRule type="containsText" dxfId="503" priority="361" operator="containsText" text="normally">
      <formula>NOT(ISERROR(SEARCH("normally",J9)))</formula>
    </cfRule>
    <cfRule type="containsText" dxfId="502" priority="362" operator="containsText" text="incomplete">
      <formula>NOT(ISERROR(SEARCH("incomplete",J9)))</formula>
    </cfRule>
    <cfRule type="cellIs" dxfId="501" priority="363" operator="equal">
      <formula>"#incomplete"</formula>
    </cfRule>
    <cfRule type="cellIs" dxfId="500" priority="364" operator="equal">
      <formula>"#incomplete"</formula>
    </cfRule>
  </conditionalFormatting>
  <conditionalFormatting sqref="J3:J8">
    <cfRule type="containsText" dxfId="499" priority="355" operator="containsText" text="normally">
      <formula>NOT(ISERROR(SEARCH("normally",J3)))</formula>
    </cfRule>
    <cfRule type="containsText" dxfId="498" priority="356" operator="containsText" text="normally">
      <formula>NOT(ISERROR(SEARCH("normally",J3)))</formula>
    </cfRule>
    <cfRule type="containsText" dxfId="497" priority="357" operator="containsText" text="incomplete">
      <formula>NOT(ISERROR(SEARCH("incomplete",J3)))</formula>
    </cfRule>
    <cfRule type="cellIs" dxfId="496" priority="358" operator="equal">
      <formula>"#incomplete"</formula>
    </cfRule>
    <cfRule type="cellIs" dxfId="495" priority="359" operator="equal">
      <formula>"#incomplete"</formula>
    </cfRule>
  </conditionalFormatting>
  <conditionalFormatting sqref="J17:J19">
    <cfRule type="containsText" dxfId="494" priority="310" operator="containsText" text="normally">
      <formula>NOT(ISERROR(SEARCH("normally",J17)))</formula>
    </cfRule>
    <cfRule type="containsText" dxfId="493" priority="311" operator="containsText" text="normally">
      <formula>NOT(ISERROR(SEARCH("normally",J17)))</formula>
    </cfRule>
    <cfRule type="containsText" dxfId="492" priority="312" operator="containsText" text="incomplete">
      <formula>NOT(ISERROR(SEARCH("incomplete",J17)))</formula>
    </cfRule>
    <cfRule type="cellIs" dxfId="491" priority="313" operator="equal">
      <formula>"#incomplete"</formula>
    </cfRule>
    <cfRule type="cellIs" dxfId="490" priority="314" operator="equal">
      <formula>"#incomplete"</formula>
    </cfRule>
  </conditionalFormatting>
  <conditionalFormatting sqref="J20:J22">
    <cfRule type="containsText" dxfId="489" priority="305" operator="containsText" text="normally">
      <formula>NOT(ISERROR(SEARCH("normally",J20)))</formula>
    </cfRule>
    <cfRule type="containsText" dxfId="488" priority="306" operator="containsText" text="normally">
      <formula>NOT(ISERROR(SEARCH("normally",J20)))</formula>
    </cfRule>
    <cfRule type="containsText" dxfId="487" priority="307" operator="containsText" text="incomplete">
      <formula>NOT(ISERROR(SEARCH("incomplete",J20)))</formula>
    </cfRule>
    <cfRule type="cellIs" dxfId="486" priority="308" operator="equal">
      <formula>"#incomplete"</formula>
    </cfRule>
    <cfRule type="cellIs" dxfId="485" priority="309" operator="equal">
      <formula>"#incomplete"</formula>
    </cfRule>
  </conditionalFormatting>
  <conditionalFormatting sqref="J23:J27">
    <cfRule type="containsText" dxfId="484" priority="300" operator="containsText" text="normally">
      <formula>NOT(ISERROR(SEARCH("normally",J23)))</formula>
    </cfRule>
    <cfRule type="containsText" dxfId="483" priority="301" operator="containsText" text="normally">
      <formula>NOT(ISERROR(SEARCH("normally",J23)))</formula>
    </cfRule>
    <cfRule type="containsText" dxfId="482" priority="302" operator="containsText" text="incomplete">
      <formula>NOT(ISERROR(SEARCH("incomplete",J23)))</formula>
    </cfRule>
    <cfRule type="cellIs" dxfId="481" priority="303" operator="equal">
      <formula>"#incomplete"</formula>
    </cfRule>
    <cfRule type="cellIs" dxfId="480" priority="304" operator="equal">
      <formula>"#incomplete"</formula>
    </cfRule>
  </conditionalFormatting>
  <conditionalFormatting sqref="J28">
    <cfRule type="containsText" dxfId="479" priority="295" operator="containsText" text="normally">
      <formula>NOT(ISERROR(SEARCH("normally",J28)))</formula>
    </cfRule>
    <cfRule type="containsText" dxfId="478" priority="296" operator="containsText" text="normally">
      <formula>NOT(ISERROR(SEARCH("normally",J28)))</formula>
    </cfRule>
    <cfRule type="containsText" dxfId="477" priority="297" operator="containsText" text="incomplete">
      <formula>NOT(ISERROR(SEARCH("incomplete",J28)))</formula>
    </cfRule>
    <cfRule type="cellIs" dxfId="476" priority="298" operator="equal">
      <formula>"#incomplete"</formula>
    </cfRule>
    <cfRule type="cellIs" dxfId="475" priority="299" operator="equal">
      <formula>"#incomplete"</formula>
    </cfRule>
  </conditionalFormatting>
  <conditionalFormatting sqref="J29">
    <cfRule type="containsText" dxfId="474" priority="290" operator="containsText" text="normally">
      <formula>NOT(ISERROR(SEARCH("normally",J29)))</formula>
    </cfRule>
    <cfRule type="containsText" dxfId="473" priority="291" operator="containsText" text="normally">
      <formula>NOT(ISERROR(SEARCH("normally",J29)))</formula>
    </cfRule>
    <cfRule type="containsText" dxfId="472" priority="292" operator="containsText" text="incomplete">
      <formula>NOT(ISERROR(SEARCH("incomplete",J29)))</formula>
    </cfRule>
    <cfRule type="cellIs" dxfId="471" priority="293" operator="equal">
      <formula>"#incomplete"</formula>
    </cfRule>
    <cfRule type="cellIs" dxfId="470" priority="294" operator="equal">
      <formula>"#incomplete"</formula>
    </cfRule>
  </conditionalFormatting>
  <conditionalFormatting sqref="J34:J35">
    <cfRule type="containsText" dxfId="469" priority="285" operator="containsText" text="normally">
      <formula>NOT(ISERROR(SEARCH("normally",J34)))</formula>
    </cfRule>
    <cfRule type="containsText" dxfId="468" priority="286" operator="containsText" text="normally">
      <formula>NOT(ISERROR(SEARCH("normally",J34)))</formula>
    </cfRule>
    <cfRule type="containsText" dxfId="467" priority="287" operator="containsText" text="incomplete">
      <formula>NOT(ISERROR(SEARCH("incomplete",J34)))</formula>
    </cfRule>
    <cfRule type="cellIs" dxfId="466" priority="288" operator="equal">
      <formula>"#incomplete"</formula>
    </cfRule>
    <cfRule type="cellIs" dxfId="465" priority="289" operator="equal">
      <formula>"#incomplete"</formula>
    </cfRule>
  </conditionalFormatting>
  <conditionalFormatting sqref="I36">
    <cfRule type="containsText" dxfId="464" priority="280" operator="containsText" text="normally">
      <formula>NOT(ISERROR(SEARCH("normally",I36)))</formula>
    </cfRule>
    <cfRule type="containsText" dxfId="463" priority="281" operator="containsText" text="normally">
      <formula>NOT(ISERROR(SEARCH("normally",I36)))</formula>
    </cfRule>
    <cfRule type="containsText" dxfId="462" priority="282" operator="containsText" text="incomplete">
      <formula>NOT(ISERROR(SEARCH("incomplete",I36)))</formula>
    </cfRule>
    <cfRule type="cellIs" dxfId="461" priority="283" operator="equal">
      <formula>"#incomplete"</formula>
    </cfRule>
    <cfRule type="cellIs" dxfId="460" priority="284" operator="equal">
      <formula>"#incomplete"</formula>
    </cfRule>
  </conditionalFormatting>
  <conditionalFormatting sqref="I37">
    <cfRule type="containsText" dxfId="459" priority="275" operator="containsText" text="normally">
      <formula>NOT(ISERROR(SEARCH("normally",I37)))</formula>
    </cfRule>
    <cfRule type="containsText" dxfId="458" priority="276" operator="containsText" text="normally">
      <formula>NOT(ISERROR(SEARCH("normally",I37)))</formula>
    </cfRule>
    <cfRule type="containsText" dxfId="457" priority="277" operator="containsText" text="incomplete">
      <formula>NOT(ISERROR(SEARCH("incomplete",I37)))</formula>
    </cfRule>
    <cfRule type="cellIs" dxfId="456" priority="278" operator="equal">
      <formula>"#incomplete"</formula>
    </cfRule>
    <cfRule type="cellIs" dxfId="455" priority="279" operator="equal">
      <formula>"#incomplete"</formula>
    </cfRule>
  </conditionalFormatting>
  <conditionalFormatting sqref="I38">
    <cfRule type="containsText" dxfId="454" priority="270" operator="containsText" text="normally">
      <formula>NOT(ISERROR(SEARCH("normally",I38)))</formula>
    </cfRule>
    <cfRule type="containsText" dxfId="453" priority="271" operator="containsText" text="normally">
      <formula>NOT(ISERROR(SEARCH("normally",I38)))</formula>
    </cfRule>
    <cfRule type="containsText" dxfId="452" priority="272" operator="containsText" text="incomplete">
      <formula>NOT(ISERROR(SEARCH("incomplete",I38)))</formula>
    </cfRule>
    <cfRule type="cellIs" dxfId="451" priority="273" operator="equal">
      <formula>"#incomplete"</formula>
    </cfRule>
    <cfRule type="cellIs" dxfId="450" priority="274" operator="equal">
      <formula>"#incomplete"</formula>
    </cfRule>
  </conditionalFormatting>
  <conditionalFormatting sqref="J37">
    <cfRule type="containsText" dxfId="449" priority="265" operator="containsText" text="normally">
      <formula>NOT(ISERROR(SEARCH("normally",J37)))</formula>
    </cfRule>
    <cfRule type="containsText" dxfId="448" priority="266" operator="containsText" text="normally">
      <formula>NOT(ISERROR(SEARCH("normally",J37)))</formula>
    </cfRule>
    <cfRule type="containsText" dxfId="447" priority="267" operator="containsText" text="incomplete">
      <formula>NOT(ISERROR(SEARCH("incomplete",J37)))</formula>
    </cfRule>
    <cfRule type="cellIs" dxfId="446" priority="268" operator="equal">
      <formula>"#incomplete"</formula>
    </cfRule>
    <cfRule type="cellIs" dxfId="445" priority="269" operator="equal">
      <formula>"#incomplete"</formula>
    </cfRule>
  </conditionalFormatting>
  <conditionalFormatting sqref="J36">
    <cfRule type="containsText" dxfId="444" priority="260" operator="containsText" text="normally">
      <formula>NOT(ISERROR(SEARCH("normally",J36)))</formula>
    </cfRule>
    <cfRule type="containsText" dxfId="443" priority="261" operator="containsText" text="normally">
      <formula>NOT(ISERROR(SEARCH("normally",J36)))</formula>
    </cfRule>
    <cfRule type="containsText" dxfId="442" priority="262" operator="containsText" text="incomplete">
      <formula>NOT(ISERROR(SEARCH("incomplete",J36)))</formula>
    </cfRule>
    <cfRule type="cellIs" dxfId="441" priority="263" operator="equal">
      <formula>"#incomplete"</formula>
    </cfRule>
    <cfRule type="cellIs" dxfId="440" priority="264" operator="equal">
      <formula>"#incomplete"</formula>
    </cfRule>
  </conditionalFormatting>
  <conditionalFormatting sqref="J38">
    <cfRule type="containsText" dxfId="439" priority="255" operator="containsText" text="normally">
      <formula>NOT(ISERROR(SEARCH("normally",J38)))</formula>
    </cfRule>
    <cfRule type="containsText" dxfId="438" priority="256" operator="containsText" text="normally">
      <formula>NOT(ISERROR(SEARCH("normally",J38)))</formula>
    </cfRule>
    <cfRule type="containsText" dxfId="437" priority="257" operator="containsText" text="incomplete">
      <formula>NOT(ISERROR(SEARCH("incomplete",J38)))</formula>
    </cfRule>
    <cfRule type="cellIs" dxfId="436" priority="258" operator="equal">
      <formula>"#incomplete"</formula>
    </cfRule>
    <cfRule type="cellIs" dxfId="435" priority="259" operator="equal">
      <formula>"#incomplete"</formula>
    </cfRule>
  </conditionalFormatting>
  <conditionalFormatting sqref="J42">
    <cfRule type="containsText" dxfId="434" priority="250" operator="containsText" text="normally">
      <formula>NOT(ISERROR(SEARCH("normally",J42)))</formula>
    </cfRule>
    <cfRule type="containsText" dxfId="433" priority="251" operator="containsText" text="normally">
      <formula>NOT(ISERROR(SEARCH("normally",J42)))</formula>
    </cfRule>
    <cfRule type="containsText" dxfId="432" priority="252" operator="containsText" text="incomplete">
      <formula>NOT(ISERROR(SEARCH("incomplete",J42)))</formula>
    </cfRule>
    <cfRule type="cellIs" dxfId="431" priority="253" operator="equal">
      <formula>"#incomplete"</formula>
    </cfRule>
    <cfRule type="cellIs" dxfId="430" priority="254" operator="equal">
      <formula>"#incomplete"</formula>
    </cfRule>
  </conditionalFormatting>
  <conditionalFormatting sqref="J43">
    <cfRule type="containsText" dxfId="429" priority="245" operator="containsText" text="normally">
      <formula>NOT(ISERROR(SEARCH("normally",J43)))</formula>
    </cfRule>
    <cfRule type="containsText" dxfId="428" priority="246" operator="containsText" text="normally">
      <formula>NOT(ISERROR(SEARCH("normally",J43)))</formula>
    </cfRule>
    <cfRule type="containsText" dxfId="427" priority="247" operator="containsText" text="incomplete">
      <formula>NOT(ISERROR(SEARCH("incomplete",J43)))</formula>
    </cfRule>
    <cfRule type="cellIs" dxfId="426" priority="248" operator="equal">
      <formula>"#incomplete"</formula>
    </cfRule>
    <cfRule type="cellIs" dxfId="425" priority="249" operator="equal">
      <formula>"#incomplete"</formula>
    </cfRule>
  </conditionalFormatting>
  <conditionalFormatting sqref="J44">
    <cfRule type="containsText" dxfId="424" priority="240" operator="containsText" text="normally">
      <formula>NOT(ISERROR(SEARCH("normally",J44)))</formula>
    </cfRule>
    <cfRule type="containsText" dxfId="423" priority="241" operator="containsText" text="normally">
      <formula>NOT(ISERROR(SEARCH("normally",J44)))</formula>
    </cfRule>
    <cfRule type="containsText" dxfId="422" priority="242" operator="containsText" text="incomplete">
      <formula>NOT(ISERROR(SEARCH("incomplete",J44)))</formula>
    </cfRule>
    <cfRule type="cellIs" dxfId="421" priority="243" operator="equal">
      <formula>"#incomplete"</formula>
    </cfRule>
    <cfRule type="cellIs" dxfId="420" priority="244" operator="equal">
      <formula>"#incomplete"</formula>
    </cfRule>
  </conditionalFormatting>
  <conditionalFormatting sqref="J46">
    <cfRule type="containsText" dxfId="419" priority="235" operator="containsText" text="normally">
      <formula>NOT(ISERROR(SEARCH("normally",J46)))</formula>
    </cfRule>
    <cfRule type="containsText" dxfId="418" priority="236" operator="containsText" text="normally">
      <formula>NOT(ISERROR(SEARCH("normally",J46)))</formula>
    </cfRule>
    <cfRule type="containsText" dxfId="417" priority="237" operator="containsText" text="incomplete">
      <formula>NOT(ISERROR(SEARCH("incomplete",J46)))</formula>
    </cfRule>
    <cfRule type="cellIs" dxfId="416" priority="238" operator="equal">
      <formula>"#incomplete"</formula>
    </cfRule>
    <cfRule type="cellIs" dxfId="415" priority="239" operator="equal">
      <formula>"#incomplete"</formula>
    </cfRule>
  </conditionalFormatting>
  <conditionalFormatting sqref="J45">
    <cfRule type="containsText" dxfId="414" priority="230" operator="containsText" text="normally">
      <formula>NOT(ISERROR(SEARCH("normally",J45)))</formula>
    </cfRule>
    <cfRule type="containsText" dxfId="413" priority="231" operator="containsText" text="normally">
      <formula>NOT(ISERROR(SEARCH("normally",J45)))</formula>
    </cfRule>
    <cfRule type="containsText" dxfId="412" priority="232" operator="containsText" text="incomplete">
      <formula>NOT(ISERROR(SEARCH("incomplete",J45)))</formula>
    </cfRule>
    <cfRule type="cellIs" dxfId="411" priority="233" operator="equal">
      <formula>"#incomplete"</formula>
    </cfRule>
    <cfRule type="cellIs" dxfId="410" priority="234" operator="equal">
      <formula>"#incomplete"</formula>
    </cfRule>
  </conditionalFormatting>
  <conditionalFormatting sqref="J39:J41">
    <cfRule type="containsText" dxfId="409" priority="225" operator="containsText" text="normally">
      <formula>NOT(ISERROR(SEARCH("normally",J39)))</formula>
    </cfRule>
    <cfRule type="containsText" dxfId="408" priority="226" operator="containsText" text="normally">
      <formula>NOT(ISERROR(SEARCH("normally",J39)))</formula>
    </cfRule>
    <cfRule type="containsText" dxfId="407" priority="227" operator="containsText" text="incomplete">
      <formula>NOT(ISERROR(SEARCH("incomplete",J39)))</formula>
    </cfRule>
    <cfRule type="cellIs" dxfId="406" priority="228" operator="equal">
      <formula>"#incomplete"</formula>
    </cfRule>
    <cfRule type="cellIs" dxfId="405" priority="229" operator="equal">
      <formula>"#incomplete"</formula>
    </cfRule>
  </conditionalFormatting>
  <conditionalFormatting sqref="J57:J61">
    <cfRule type="containsText" dxfId="404" priority="200" operator="containsText" text="normally">
      <formula>NOT(ISERROR(SEARCH("normally",J57)))</formula>
    </cfRule>
    <cfRule type="containsText" dxfId="403" priority="201" operator="containsText" text="normally">
      <formula>NOT(ISERROR(SEARCH("normally",J57)))</formula>
    </cfRule>
    <cfRule type="containsText" dxfId="402" priority="202" operator="containsText" text="incomplete">
      <formula>NOT(ISERROR(SEARCH("incomplete",J57)))</formula>
    </cfRule>
    <cfRule type="cellIs" dxfId="401" priority="203" operator="equal">
      <formula>"#incomplete"</formula>
    </cfRule>
    <cfRule type="cellIs" dxfId="400" priority="204" operator="equal">
      <formula>"#incomplete"</formula>
    </cfRule>
  </conditionalFormatting>
  <conditionalFormatting sqref="I57:I60">
    <cfRule type="containsText" dxfId="399" priority="195" operator="containsText" text="normally">
      <formula>NOT(ISERROR(SEARCH("normally",I57)))</formula>
    </cfRule>
    <cfRule type="containsText" dxfId="398" priority="196" operator="containsText" text="normally">
      <formula>NOT(ISERROR(SEARCH("normally",I57)))</formula>
    </cfRule>
    <cfRule type="containsText" dxfId="397" priority="197" operator="containsText" text="incomplete">
      <formula>NOT(ISERROR(SEARCH("incomplete",I57)))</formula>
    </cfRule>
    <cfRule type="cellIs" dxfId="396" priority="198" operator="equal">
      <formula>"#incomplete"</formula>
    </cfRule>
    <cfRule type="cellIs" dxfId="395" priority="199" operator="equal">
      <formula>"#incomplete"</formula>
    </cfRule>
  </conditionalFormatting>
  <conditionalFormatting sqref="I61">
    <cfRule type="containsText" dxfId="394" priority="190" operator="containsText" text="normally">
      <formula>NOT(ISERROR(SEARCH("normally",I61)))</formula>
    </cfRule>
    <cfRule type="containsText" dxfId="393" priority="191" operator="containsText" text="normally">
      <formula>NOT(ISERROR(SEARCH("normally",I61)))</formula>
    </cfRule>
    <cfRule type="containsText" dxfId="392" priority="192" operator="containsText" text="incomplete">
      <formula>NOT(ISERROR(SEARCH("incomplete",I61)))</formula>
    </cfRule>
    <cfRule type="cellIs" dxfId="391" priority="193" operator="equal">
      <formula>"#incomplete"</formula>
    </cfRule>
    <cfRule type="cellIs" dxfId="390" priority="194" operator="equal">
      <formula>"#incomplete"</formula>
    </cfRule>
  </conditionalFormatting>
  <conditionalFormatting sqref="J62:J65">
    <cfRule type="containsText" dxfId="389" priority="185" operator="containsText" text="normally">
      <formula>NOT(ISERROR(SEARCH("normally",J62)))</formula>
    </cfRule>
    <cfRule type="containsText" dxfId="388" priority="186" operator="containsText" text="normally">
      <formula>NOT(ISERROR(SEARCH("normally",J62)))</formula>
    </cfRule>
    <cfRule type="containsText" dxfId="387" priority="187" operator="containsText" text="incomplete">
      <formula>NOT(ISERROR(SEARCH("incomplete",J62)))</formula>
    </cfRule>
    <cfRule type="cellIs" dxfId="386" priority="188" operator="equal">
      <formula>"#incomplete"</formula>
    </cfRule>
    <cfRule type="cellIs" dxfId="385" priority="189" operator="equal">
      <formula>"#incomplete"</formula>
    </cfRule>
  </conditionalFormatting>
  <conditionalFormatting sqref="J66:J69">
    <cfRule type="containsText" dxfId="384" priority="170" operator="containsText" text="normally">
      <formula>NOT(ISERROR(SEARCH("normally",J66)))</formula>
    </cfRule>
    <cfRule type="containsText" dxfId="383" priority="171" operator="containsText" text="normally">
      <formula>NOT(ISERROR(SEARCH("normally",J66)))</formula>
    </cfRule>
    <cfRule type="containsText" dxfId="382" priority="172" operator="containsText" text="incomplete">
      <formula>NOT(ISERROR(SEARCH("incomplete",J66)))</formula>
    </cfRule>
    <cfRule type="cellIs" dxfId="381" priority="173" operator="equal">
      <formula>"#incomplete"</formula>
    </cfRule>
    <cfRule type="cellIs" dxfId="380" priority="174" operator="equal">
      <formula>"#incomplete"</formula>
    </cfRule>
  </conditionalFormatting>
  <conditionalFormatting sqref="J70:J75">
    <cfRule type="containsText" dxfId="379" priority="165" operator="containsText" text="normally">
      <formula>NOT(ISERROR(SEARCH("normally",J70)))</formula>
    </cfRule>
    <cfRule type="containsText" dxfId="378" priority="166" operator="containsText" text="normally">
      <formula>NOT(ISERROR(SEARCH("normally",J70)))</formula>
    </cfRule>
    <cfRule type="containsText" dxfId="377" priority="167" operator="containsText" text="incomplete">
      <formula>NOT(ISERROR(SEARCH("incomplete",J70)))</formula>
    </cfRule>
    <cfRule type="cellIs" dxfId="376" priority="168" operator="equal">
      <formula>"#incomplete"</formula>
    </cfRule>
    <cfRule type="cellIs" dxfId="375" priority="169" operator="equal">
      <formula>"#incomplete"</formula>
    </cfRule>
  </conditionalFormatting>
  <conditionalFormatting sqref="J76">
    <cfRule type="containsText" dxfId="374" priority="160" operator="containsText" text="normally">
      <formula>NOT(ISERROR(SEARCH("normally",J76)))</formula>
    </cfRule>
    <cfRule type="containsText" dxfId="373" priority="161" operator="containsText" text="normally">
      <formula>NOT(ISERROR(SEARCH("normally",J76)))</formula>
    </cfRule>
    <cfRule type="containsText" dxfId="372" priority="162" operator="containsText" text="incomplete">
      <formula>NOT(ISERROR(SEARCH("incomplete",J76)))</formula>
    </cfRule>
    <cfRule type="cellIs" dxfId="371" priority="163" operator="equal">
      <formula>"#incomplete"</formula>
    </cfRule>
    <cfRule type="cellIs" dxfId="370" priority="164" operator="equal">
      <formula>"#incomplete"</formula>
    </cfRule>
  </conditionalFormatting>
  <conditionalFormatting sqref="J77:J84">
    <cfRule type="containsText" dxfId="369" priority="145" operator="containsText" text="normally">
      <formula>NOT(ISERROR(SEARCH("normally",J77)))</formula>
    </cfRule>
    <cfRule type="containsText" dxfId="368" priority="146" operator="containsText" text="normally">
      <formula>NOT(ISERROR(SEARCH("normally",J77)))</formula>
    </cfRule>
    <cfRule type="containsText" dxfId="367" priority="147" operator="containsText" text="incomplete">
      <formula>NOT(ISERROR(SEARCH("incomplete",J77)))</formula>
    </cfRule>
    <cfRule type="cellIs" dxfId="366" priority="148" operator="equal">
      <formula>"#incomplete"</formula>
    </cfRule>
    <cfRule type="cellIs" dxfId="365" priority="149" operator="equal">
      <formula>"#incomplete"</formula>
    </cfRule>
  </conditionalFormatting>
  <conditionalFormatting sqref="J91:J94">
    <cfRule type="containsText" dxfId="364" priority="140" operator="containsText" text="normally">
      <formula>NOT(ISERROR(SEARCH("normally",J91)))</formula>
    </cfRule>
    <cfRule type="containsText" dxfId="363" priority="141" operator="containsText" text="normally">
      <formula>NOT(ISERROR(SEARCH("normally",J91)))</formula>
    </cfRule>
    <cfRule type="containsText" dxfId="362" priority="142" operator="containsText" text="incomplete">
      <formula>NOT(ISERROR(SEARCH("incomplete",J91)))</formula>
    </cfRule>
    <cfRule type="cellIs" dxfId="361" priority="143" operator="equal">
      <formula>"#incomplete"</formula>
    </cfRule>
    <cfRule type="cellIs" dxfId="360" priority="144" operator="equal">
      <formula>"#incomplete"</formula>
    </cfRule>
  </conditionalFormatting>
  <conditionalFormatting sqref="J98:J100">
    <cfRule type="containsText" dxfId="359" priority="135" operator="containsText" text="normally">
      <formula>NOT(ISERROR(SEARCH("normally",J98)))</formula>
    </cfRule>
    <cfRule type="containsText" dxfId="358" priority="136" operator="containsText" text="normally">
      <formula>NOT(ISERROR(SEARCH("normally",J98)))</formula>
    </cfRule>
    <cfRule type="containsText" dxfId="357" priority="137" operator="containsText" text="incomplete">
      <formula>NOT(ISERROR(SEARCH("incomplete",J98)))</formula>
    </cfRule>
    <cfRule type="cellIs" dxfId="356" priority="138" operator="equal">
      <formula>"#incomplete"</formula>
    </cfRule>
    <cfRule type="cellIs" dxfId="355" priority="139" operator="equal">
      <formula>"#incomplete"</formula>
    </cfRule>
  </conditionalFormatting>
  <conditionalFormatting sqref="J101:J104 J106">
    <cfRule type="containsText" dxfId="354" priority="130" operator="containsText" text="normally">
      <formula>NOT(ISERROR(SEARCH("normally",J101)))</formula>
    </cfRule>
    <cfRule type="containsText" dxfId="353" priority="131" operator="containsText" text="normally">
      <formula>NOT(ISERROR(SEARCH("normally",J101)))</formula>
    </cfRule>
    <cfRule type="containsText" dxfId="352" priority="132" operator="containsText" text="incomplete">
      <formula>NOT(ISERROR(SEARCH("incomplete",J101)))</formula>
    </cfRule>
    <cfRule type="cellIs" dxfId="351" priority="133" operator="equal">
      <formula>"#incomplete"</formula>
    </cfRule>
    <cfRule type="cellIs" dxfId="350" priority="134" operator="equal">
      <formula>"#incomplete"</formula>
    </cfRule>
  </conditionalFormatting>
  <conditionalFormatting sqref="J105">
    <cfRule type="containsText" dxfId="349" priority="125" operator="containsText" text="normally">
      <formula>NOT(ISERROR(SEARCH("normally",J105)))</formula>
    </cfRule>
    <cfRule type="containsText" dxfId="348" priority="126" operator="containsText" text="normally">
      <formula>NOT(ISERROR(SEARCH("normally",J105)))</formula>
    </cfRule>
    <cfRule type="containsText" dxfId="347" priority="127" operator="containsText" text="incomplete">
      <formula>NOT(ISERROR(SEARCH("incomplete",J105)))</formula>
    </cfRule>
    <cfRule type="cellIs" dxfId="346" priority="128" operator="equal">
      <formula>"#incomplete"</formula>
    </cfRule>
    <cfRule type="cellIs" dxfId="345" priority="129" operator="equal">
      <formula>"#incomplete"</formula>
    </cfRule>
  </conditionalFormatting>
  <conditionalFormatting sqref="J107:J110">
    <cfRule type="containsText" dxfId="344" priority="120" operator="containsText" text="normally">
      <formula>NOT(ISERROR(SEARCH("normally",J107)))</formula>
    </cfRule>
    <cfRule type="containsText" dxfId="343" priority="121" operator="containsText" text="normally">
      <formula>NOT(ISERROR(SEARCH("normally",J107)))</formula>
    </cfRule>
    <cfRule type="containsText" dxfId="342" priority="122" operator="containsText" text="incomplete">
      <formula>NOT(ISERROR(SEARCH("incomplete",J107)))</formula>
    </cfRule>
    <cfRule type="cellIs" dxfId="341" priority="123" operator="equal">
      <formula>"#incomplete"</formula>
    </cfRule>
    <cfRule type="cellIs" dxfId="340" priority="124" operator="equal">
      <formula>"#incomplete"</formula>
    </cfRule>
  </conditionalFormatting>
  <conditionalFormatting sqref="J111:J116">
    <cfRule type="containsText" dxfId="339" priority="115" operator="containsText" text="normally">
      <formula>NOT(ISERROR(SEARCH("normally",J111)))</formula>
    </cfRule>
    <cfRule type="containsText" dxfId="338" priority="116" operator="containsText" text="normally">
      <formula>NOT(ISERROR(SEARCH("normally",J111)))</formula>
    </cfRule>
    <cfRule type="containsText" dxfId="337" priority="117" operator="containsText" text="incomplete">
      <formula>NOT(ISERROR(SEARCH("incomplete",J111)))</formula>
    </cfRule>
    <cfRule type="cellIs" dxfId="336" priority="118" operator="equal">
      <formula>"#incomplete"</formula>
    </cfRule>
    <cfRule type="cellIs" dxfId="335" priority="119" operator="equal">
      <formula>"#incomplete"</formula>
    </cfRule>
  </conditionalFormatting>
  <conditionalFormatting sqref="J122">
    <cfRule type="containsText" dxfId="334" priority="110" operator="containsText" text="normally">
      <formula>NOT(ISERROR(SEARCH("normally",J122)))</formula>
    </cfRule>
    <cfRule type="containsText" dxfId="333" priority="111" operator="containsText" text="normally">
      <formula>NOT(ISERROR(SEARCH("normally",J122)))</formula>
    </cfRule>
    <cfRule type="containsText" dxfId="332" priority="112" operator="containsText" text="incomplete">
      <formula>NOT(ISERROR(SEARCH("incomplete",J122)))</formula>
    </cfRule>
    <cfRule type="cellIs" dxfId="331" priority="113" operator="equal">
      <formula>"#incomplete"</formula>
    </cfRule>
    <cfRule type="cellIs" dxfId="330" priority="114" operator="equal">
      <formula>"#incomplete"</formula>
    </cfRule>
  </conditionalFormatting>
  <conditionalFormatting sqref="J123">
    <cfRule type="containsText" dxfId="329" priority="105" operator="containsText" text="normally">
      <formula>NOT(ISERROR(SEARCH("normally",J123)))</formula>
    </cfRule>
    <cfRule type="containsText" dxfId="328" priority="106" operator="containsText" text="normally">
      <formula>NOT(ISERROR(SEARCH("normally",J123)))</formula>
    </cfRule>
    <cfRule type="containsText" dxfId="327" priority="107" operator="containsText" text="incomplete">
      <formula>NOT(ISERROR(SEARCH("incomplete",J123)))</formula>
    </cfRule>
    <cfRule type="cellIs" dxfId="326" priority="108" operator="equal">
      <formula>"#incomplete"</formula>
    </cfRule>
    <cfRule type="cellIs" dxfId="325" priority="109" operator="equal">
      <formula>"#incomplete"</formula>
    </cfRule>
  </conditionalFormatting>
  <conditionalFormatting sqref="J117:J121">
    <cfRule type="containsText" dxfId="324" priority="100" operator="containsText" text="normally">
      <formula>NOT(ISERROR(SEARCH("normally",J117)))</formula>
    </cfRule>
    <cfRule type="containsText" dxfId="323" priority="101" operator="containsText" text="normally">
      <formula>NOT(ISERROR(SEARCH("normally",J117)))</formula>
    </cfRule>
    <cfRule type="containsText" dxfId="322" priority="102" operator="containsText" text="incomplete">
      <formula>NOT(ISERROR(SEARCH("incomplete",J117)))</formula>
    </cfRule>
    <cfRule type="cellIs" dxfId="321" priority="103" operator="equal">
      <formula>"#incomplete"</formula>
    </cfRule>
    <cfRule type="cellIs" dxfId="320" priority="104" operator="equal">
      <formula>"#incomplete"</formula>
    </cfRule>
  </conditionalFormatting>
  <conditionalFormatting sqref="J124:J128">
    <cfRule type="containsText" dxfId="319" priority="95" operator="containsText" text="normally">
      <formula>NOT(ISERROR(SEARCH("normally",J124)))</formula>
    </cfRule>
    <cfRule type="containsText" dxfId="318" priority="96" operator="containsText" text="normally">
      <formula>NOT(ISERROR(SEARCH("normally",J124)))</formula>
    </cfRule>
    <cfRule type="containsText" dxfId="317" priority="97" operator="containsText" text="incomplete">
      <formula>NOT(ISERROR(SEARCH("incomplete",J124)))</formula>
    </cfRule>
    <cfRule type="cellIs" dxfId="316" priority="98" operator="equal">
      <formula>"#incomplete"</formula>
    </cfRule>
    <cfRule type="cellIs" dxfId="315" priority="99" operator="equal">
      <formula>"#incomplete"</formula>
    </cfRule>
  </conditionalFormatting>
  <conditionalFormatting sqref="J129">
    <cfRule type="containsText" dxfId="314" priority="90" operator="containsText" text="normally">
      <formula>NOT(ISERROR(SEARCH("normally",J129)))</formula>
    </cfRule>
    <cfRule type="containsText" dxfId="313" priority="91" operator="containsText" text="normally">
      <formula>NOT(ISERROR(SEARCH("normally",J129)))</formula>
    </cfRule>
    <cfRule type="containsText" dxfId="312" priority="92" operator="containsText" text="incomplete">
      <formula>NOT(ISERROR(SEARCH("incomplete",J129)))</formula>
    </cfRule>
    <cfRule type="cellIs" dxfId="311" priority="93" operator="equal">
      <formula>"#incomplete"</formula>
    </cfRule>
    <cfRule type="cellIs" dxfId="310" priority="94" operator="equal">
      <formula>"#incomplete"</formula>
    </cfRule>
  </conditionalFormatting>
  <conditionalFormatting sqref="J130">
    <cfRule type="containsText" dxfId="309" priority="85" operator="containsText" text="normally">
      <formula>NOT(ISERROR(SEARCH("normally",J130)))</formula>
    </cfRule>
    <cfRule type="containsText" dxfId="308" priority="86" operator="containsText" text="normally">
      <formula>NOT(ISERROR(SEARCH("normally",J130)))</formula>
    </cfRule>
    <cfRule type="containsText" dxfId="307" priority="87" operator="containsText" text="incomplete">
      <formula>NOT(ISERROR(SEARCH("incomplete",J130)))</formula>
    </cfRule>
    <cfRule type="cellIs" dxfId="306" priority="88" operator="equal">
      <formula>"#incomplete"</formula>
    </cfRule>
    <cfRule type="cellIs" dxfId="305" priority="89" operator="equal">
      <formula>"#incomplete"</formula>
    </cfRule>
  </conditionalFormatting>
  <conditionalFormatting sqref="J131">
    <cfRule type="containsText" dxfId="304" priority="80" operator="containsText" text="normally">
      <formula>NOT(ISERROR(SEARCH("normally",J131)))</formula>
    </cfRule>
    <cfRule type="containsText" dxfId="303" priority="81" operator="containsText" text="normally">
      <formula>NOT(ISERROR(SEARCH("normally",J131)))</formula>
    </cfRule>
    <cfRule type="containsText" dxfId="302" priority="82" operator="containsText" text="incomplete">
      <formula>NOT(ISERROR(SEARCH("incomplete",J131)))</formula>
    </cfRule>
    <cfRule type="cellIs" dxfId="301" priority="83" operator="equal">
      <formula>"#incomplete"</formula>
    </cfRule>
    <cfRule type="cellIs" dxfId="300" priority="84" operator="equal">
      <formula>"#incomplete"</formula>
    </cfRule>
  </conditionalFormatting>
  <conditionalFormatting sqref="J136:J139">
    <cfRule type="containsText" dxfId="299" priority="75" operator="containsText" text="normally">
      <formula>NOT(ISERROR(SEARCH("normally",J136)))</formula>
    </cfRule>
    <cfRule type="containsText" dxfId="298" priority="76" operator="containsText" text="normally">
      <formula>NOT(ISERROR(SEARCH("normally",J136)))</formula>
    </cfRule>
    <cfRule type="containsText" dxfId="297" priority="77" operator="containsText" text="incomplete">
      <formula>NOT(ISERROR(SEARCH("incomplete",J136)))</formula>
    </cfRule>
    <cfRule type="cellIs" dxfId="296" priority="78" operator="equal">
      <formula>"#incomplete"</formula>
    </cfRule>
    <cfRule type="cellIs" dxfId="295" priority="79" operator="equal">
      <formula>"#incomplete"</formula>
    </cfRule>
  </conditionalFormatting>
  <conditionalFormatting sqref="J142:J145">
    <cfRule type="containsText" dxfId="294" priority="65" operator="containsText" text="normally">
      <formula>NOT(ISERROR(SEARCH("normally",J142)))</formula>
    </cfRule>
    <cfRule type="containsText" dxfId="293" priority="66" operator="containsText" text="normally">
      <formula>NOT(ISERROR(SEARCH("normally",J142)))</formula>
    </cfRule>
    <cfRule type="containsText" dxfId="292" priority="67" operator="containsText" text="incomplete">
      <formula>NOT(ISERROR(SEARCH("incomplete",J142)))</formula>
    </cfRule>
    <cfRule type="cellIs" dxfId="291" priority="68" operator="equal">
      <formula>"#incomplete"</formula>
    </cfRule>
    <cfRule type="cellIs" dxfId="290" priority="69" operator="equal">
      <formula>"#incomplete"</formula>
    </cfRule>
  </conditionalFormatting>
  <conditionalFormatting sqref="J146:J148">
    <cfRule type="containsText" dxfId="289" priority="60" operator="containsText" text="normally">
      <formula>NOT(ISERROR(SEARCH("normally",J146)))</formula>
    </cfRule>
    <cfRule type="containsText" dxfId="288" priority="61" operator="containsText" text="normally">
      <formula>NOT(ISERROR(SEARCH("normally",J146)))</formula>
    </cfRule>
    <cfRule type="containsText" dxfId="287" priority="62" operator="containsText" text="incomplete">
      <formula>NOT(ISERROR(SEARCH("incomplete",J146)))</formula>
    </cfRule>
    <cfRule type="cellIs" dxfId="286" priority="63" operator="equal">
      <formula>"#incomplete"</formula>
    </cfRule>
    <cfRule type="cellIs" dxfId="285" priority="64" operator="equal">
      <formula>"#incomplete"</formula>
    </cfRule>
  </conditionalFormatting>
  <conditionalFormatting sqref="J149:J151">
    <cfRule type="containsText" dxfId="284" priority="55" operator="containsText" text="normally">
      <formula>NOT(ISERROR(SEARCH("normally",J149)))</formula>
    </cfRule>
    <cfRule type="containsText" dxfId="283" priority="56" operator="containsText" text="normally">
      <formula>NOT(ISERROR(SEARCH("normally",J149)))</formula>
    </cfRule>
    <cfRule type="containsText" dxfId="282" priority="57" operator="containsText" text="incomplete">
      <formula>NOT(ISERROR(SEARCH("incomplete",J149)))</formula>
    </cfRule>
    <cfRule type="cellIs" dxfId="281" priority="58" operator="equal">
      <formula>"#incomplete"</formula>
    </cfRule>
    <cfRule type="cellIs" dxfId="280" priority="59" operator="equal">
      <formula>"#incomplete"</formula>
    </cfRule>
  </conditionalFormatting>
  <conditionalFormatting sqref="J152:J154 J156">
    <cfRule type="containsText" dxfId="279" priority="50" operator="containsText" text="normally">
      <formula>NOT(ISERROR(SEARCH("normally",J152)))</formula>
    </cfRule>
    <cfRule type="containsText" dxfId="278" priority="51" operator="containsText" text="normally">
      <formula>NOT(ISERROR(SEARCH("normally",J152)))</formula>
    </cfRule>
    <cfRule type="containsText" dxfId="277" priority="52" operator="containsText" text="incomplete">
      <formula>NOT(ISERROR(SEARCH("incomplete",J152)))</formula>
    </cfRule>
    <cfRule type="cellIs" dxfId="276" priority="53" operator="equal">
      <formula>"#incomplete"</formula>
    </cfRule>
    <cfRule type="cellIs" dxfId="275" priority="54" operator="equal">
      <formula>"#incomplete"</formula>
    </cfRule>
  </conditionalFormatting>
  <conditionalFormatting sqref="J155">
    <cfRule type="containsText" dxfId="274" priority="45" operator="containsText" text="normally">
      <formula>NOT(ISERROR(SEARCH("normally",J155)))</formula>
    </cfRule>
    <cfRule type="containsText" dxfId="273" priority="46" operator="containsText" text="normally">
      <formula>NOT(ISERROR(SEARCH("normally",J155)))</formula>
    </cfRule>
    <cfRule type="containsText" dxfId="272" priority="47" operator="containsText" text="incomplete">
      <formula>NOT(ISERROR(SEARCH("incomplete",J155)))</formula>
    </cfRule>
    <cfRule type="cellIs" dxfId="271" priority="48" operator="equal">
      <formula>"#incomplete"</formula>
    </cfRule>
    <cfRule type="cellIs" dxfId="270" priority="49" operator="equal">
      <formula>"#incomplete"</formula>
    </cfRule>
  </conditionalFormatting>
  <conditionalFormatting sqref="J157:J159">
    <cfRule type="containsText" dxfId="269" priority="40" operator="containsText" text="normally">
      <formula>NOT(ISERROR(SEARCH("normally",J157)))</formula>
    </cfRule>
    <cfRule type="containsText" dxfId="268" priority="41" operator="containsText" text="normally">
      <formula>NOT(ISERROR(SEARCH("normally",J157)))</formula>
    </cfRule>
    <cfRule type="containsText" dxfId="267" priority="42" operator="containsText" text="incomplete">
      <formula>NOT(ISERROR(SEARCH("incomplete",J157)))</formula>
    </cfRule>
    <cfRule type="cellIs" dxfId="266" priority="43" operator="equal">
      <formula>"#incomplete"</formula>
    </cfRule>
    <cfRule type="cellIs" dxfId="265" priority="44" operator="equal">
      <formula>"#incomplete"</formula>
    </cfRule>
  </conditionalFormatting>
  <conditionalFormatting sqref="J162:J169">
    <cfRule type="containsText" dxfId="264" priority="35" operator="containsText" text="normally">
      <formula>NOT(ISERROR(SEARCH("normally",J162)))</formula>
    </cfRule>
    <cfRule type="containsText" dxfId="263" priority="36" operator="containsText" text="normally">
      <formula>NOT(ISERROR(SEARCH("normally",J162)))</formula>
    </cfRule>
    <cfRule type="containsText" dxfId="262" priority="37" operator="containsText" text="incomplete">
      <formula>NOT(ISERROR(SEARCH("incomplete",J162)))</formula>
    </cfRule>
    <cfRule type="cellIs" dxfId="261" priority="38" operator="equal">
      <formula>"#incomplete"</formula>
    </cfRule>
    <cfRule type="cellIs" dxfId="260" priority="39" operator="equal">
      <formula>"#incomplete"</formula>
    </cfRule>
  </conditionalFormatting>
  <conditionalFormatting sqref="P3:R170">
    <cfRule type="cellIs" dxfId="259" priority="4" operator="equal">
      <formula>FALSE</formula>
    </cfRule>
  </conditionalFormatting>
  <conditionalFormatting sqref="AF3:AF94">
    <cfRule type="cellIs" dxfId="258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Sheet4!B3:D3</xm:f>
              <xm:sqref>K3</xm:sqref>
            </x14:sparkline>
            <x14:sparkline>
              <xm:f>Sheet4!B4:D4</xm:f>
              <xm:sqref>K4</xm:sqref>
            </x14:sparkline>
            <x14:sparkline>
              <xm:f>Sheet4!B5:D5</xm:f>
              <xm:sqref>K5</xm:sqref>
            </x14:sparkline>
            <x14:sparkline>
              <xm:f>Sheet4!B6:D6</xm:f>
              <xm:sqref>K6</xm:sqref>
            </x14:sparkline>
            <x14:sparkline>
              <xm:f>Sheet4!B7:D7</xm:f>
              <xm:sqref>K7</xm:sqref>
            </x14:sparkline>
            <x14:sparkline>
              <xm:f>Sheet4!B8:D8</xm:f>
              <xm:sqref>K8</xm:sqref>
            </x14:sparkline>
            <x14:sparkline>
              <xm:f>Sheet4!B9:D9</xm:f>
              <xm:sqref>K9</xm:sqref>
            </x14:sparkline>
            <x14:sparkline>
              <xm:f>Sheet4!B10:D10</xm:f>
              <xm:sqref>K10</xm:sqref>
            </x14:sparkline>
            <x14:sparkline>
              <xm:f>Sheet4!B11:D11</xm:f>
              <xm:sqref>K11</xm:sqref>
            </x14:sparkline>
            <x14:sparkline>
              <xm:f>Sheet4!B12:D12</xm:f>
              <xm:sqref>K12</xm:sqref>
            </x14:sparkline>
            <x14:sparkline>
              <xm:f>Sheet4!B13:D13</xm:f>
              <xm:sqref>K13</xm:sqref>
            </x14:sparkline>
            <x14:sparkline>
              <xm:f>Sheet4!B14:D14</xm:f>
              <xm:sqref>K14</xm:sqref>
            </x14:sparkline>
            <x14:sparkline>
              <xm:f>Sheet4!B15:D15</xm:f>
              <xm:sqref>K15</xm:sqref>
            </x14:sparkline>
            <x14:sparkline>
              <xm:f>Sheet4!B16:D16</xm:f>
              <xm:sqref>K16</xm:sqref>
            </x14:sparkline>
            <x14:sparkline>
              <xm:f>Sheet4!B17:D17</xm:f>
              <xm:sqref>K17</xm:sqref>
            </x14:sparkline>
            <x14:sparkline>
              <xm:f>Sheet4!B18:D18</xm:f>
              <xm:sqref>K18</xm:sqref>
            </x14:sparkline>
            <x14:sparkline>
              <xm:f>Sheet4!B19:D19</xm:f>
              <xm:sqref>K19</xm:sqref>
            </x14:sparkline>
            <x14:sparkline>
              <xm:f>Sheet4!B20:D20</xm:f>
              <xm:sqref>K20</xm:sqref>
            </x14:sparkline>
            <x14:sparkline>
              <xm:f>Sheet4!B21:D21</xm:f>
              <xm:sqref>K21</xm:sqref>
            </x14:sparkline>
            <x14:sparkline>
              <xm:f>Sheet4!B22:D22</xm:f>
              <xm:sqref>K22</xm:sqref>
            </x14:sparkline>
            <x14:sparkline>
              <xm:f>Sheet4!B23:D23</xm:f>
              <xm:sqref>K23</xm:sqref>
            </x14:sparkline>
            <x14:sparkline>
              <xm:f>Sheet4!B24:D24</xm:f>
              <xm:sqref>K24</xm:sqref>
            </x14:sparkline>
            <x14:sparkline>
              <xm:f>Sheet4!B25:D25</xm:f>
              <xm:sqref>K25</xm:sqref>
            </x14:sparkline>
            <x14:sparkline>
              <xm:f>Sheet4!B26:D26</xm:f>
              <xm:sqref>K26</xm:sqref>
            </x14:sparkline>
            <x14:sparkline>
              <xm:f>Sheet4!B27:D27</xm:f>
              <xm:sqref>K27</xm:sqref>
            </x14:sparkline>
            <x14:sparkline>
              <xm:f>Sheet4!B28:D28</xm:f>
              <xm:sqref>K28</xm:sqref>
            </x14:sparkline>
            <x14:sparkline>
              <xm:f>Sheet4!B29:D29</xm:f>
              <xm:sqref>K29</xm:sqref>
            </x14:sparkline>
            <x14:sparkline>
              <xm:f>Sheet4!B30:D30</xm:f>
              <xm:sqref>K30</xm:sqref>
            </x14:sparkline>
            <x14:sparkline>
              <xm:f>Sheet4!B31:D31</xm:f>
              <xm:sqref>K31</xm:sqref>
            </x14:sparkline>
            <x14:sparkline>
              <xm:f>Sheet4!B32:D32</xm:f>
              <xm:sqref>K32</xm:sqref>
            </x14:sparkline>
            <x14:sparkline>
              <xm:f>Sheet4!B33:D33</xm:f>
              <xm:sqref>K33</xm:sqref>
            </x14:sparkline>
            <x14:sparkline>
              <xm:f>Sheet4!B34:D34</xm:f>
              <xm:sqref>K34</xm:sqref>
            </x14:sparkline>
            <x14:sparkline>
              <xm:f>Sheet4!B35:D35</xm:f>
              <xm:sqref>K35</xm:sqref>
            </x14:sparkline>
            <x14:sparkline>
              <xm:f>Sheet4!B36:D36</xm:f>
              <xm:sqref>K36</xm:sqref>
            </x14:sparkline>
            <x14:sparkline>
              <xm:f>Sheet4!B37:D37</xm:f>
              <xm:sqref>K37</xm:sqref>
            </x14:sparkline>
            <x14:sparkline>
              <xm:f>Sheet4!B38:D38</xm:f>
              <xm:sqref>K38</xm:sqref>
            </x14:sparkline>
            <x14:sparkline>
              <xm:f>Sheet4!B39:D39</xm:f>
              <xm:sqref>K39</xm:sqref>
            </x14:sparkline>
            <x14:sparkline>
              <xm:f>Sheet4!B40:D40</xm:f>
              <xm:sqref>K40</xm:sqref>
            </x14:sparkline>
            <x14:sparkline>
              <xm:f>Sheet4!B41:D41</xm:f>
              <xm:sqref>K41</xm:sqref>
            </x14:sparkline>
            <x14:sparkline>
              <xm:f>Sheet4!B42:D42</xm:f>
              <xm:sqref>K42</xm:sqref>
            </x14:sparkline>
            <x14:sparkline>
              <xm:f>Sheet4!B43:D43</xm:f>
              <xm:sqref>K43</xm:sqref>
            </x14:sparkline>
            <x14:sparkline>
              <xm:f>Sheet4!B44:D44</xm:f>
              <xm:sqref>K44</xm:sqref>
            </x14:sparkline>
            <x14:sparkline>
              <xm:f>Sheet4!B45:D45</xm:f>
              <xm:sqref>K45</xm:sqref>
            </x14:sparkline>
            <x14:sparkline>
              <xm:f>Sheet4!B46:D46</xm:f>
              <xm:sqref>K46</xm:sqref>
            </x14:sparkline>
            <x14:sparkline>
              <xm:f>Sheet4!B47:D47</xm:f>
              <xm:sqref>K47</xm:sqref>
            </x14:sparkline>
            <x14:sparkline>
              <xm:f>Sheet4!B48:D48</xm:f>
              <xm:sqref>K48</xm:sqref>
            </x14:sparkline>
            <x14:sparkline>
              <xm:f>Sheet4!B49:D49</xm:f>
              <xm:sqref>K49</xm:sqref>
            </x14:sparkline>
            <x14:sparkline>
              <xm:f>Sheet4!B50:D50</xm:f>
              <xm:sqref>K50</xm:sqref>
            </x14:sparkline>
            <x14:sparkline>
              <xm:f>Sheet4!B51:D51</xm:f>
              <xm:sqref>K51</xm:sqref>
            </x14:sparkline>
            <x14:sparkline>
              <xm:f>Sheet4!B52:D52</xm:f>
              <xm:sqref>K52</xm:sqref>
            </x14:sparkline>
            <x14:sparkline>
              <xm:f>Sheet4!B53:D53</xm:f>
              <xm:sqref>K53</xm:sqref>
            </x14:sparkline>
            <x14:sparkline>
              <xm:f>Sheet4!B54:D54</xm:f>
              <xm:sqref>K54</xm:sqref>
            </x14:sparkline>
            <x14:sparkline>
              <xm:f>Sheet4!B55:D55</xm:f>
              <xm:sqref>K55</xm:sqref>
            </x14:sparkline>
            <x14:sparkline>
              <xm:f>Sheet4!B56:D56</xm:f>
              <xm:sqref>K56</xm:sqref>
            </x14:sparkline>
            <x14:sparkline>
              <xm:f>Sheet4!B57:D57</xm:f>
              <xm:sqref>K57</xm:sqref>
            </x14:sparkline>
            <x14:sparkline>
              <xm:f>Sheet4!B58:D58</xm:f>
              <xm:sqref>K58</xm:sqref>
            </x14:sparkline>
            <x14:sparkline>
              <xm:f>Sheet4!B59:D59</xm:f>
              <xm:sqref>K59</xm:sqref>
            </x14:sparkline>
            <x14:sparkline>
              <xm:f>Sheet4!B60:D60</xm:f>
              <xm:sqref>K60</xm:sqref>
            </x14:sparkline>
            <x14:sparkline>
              <xm:f>Sheet4!B61:D61</xm:f>
              <xm:sqref>K61</xm:sqref>
            </x14:sparkline>
            <x14:sparkline>
              <xm:f>Sheet4!B62:D62</xm:f>
              <xm:sqref>K62</xm:sqref>
            </x14:sparkline>
            <x14:sparkline>
              <xm:f>Sheet4!B63:D63</xm:f>
              <xm:sqref>K63</xm:sqref>
            </x14:sparkline>
            <x14:sparkline>
              <xm:f>Sheet4!B64:D64</xm:f>
              <xm:sqref>K64</xm:sqref>
            </x14:sparkline>
            <x14:sparkline>
              <xm:f>Sheet4!B65:D65</xm:f>
              <xm:sqref>K65</xm:sqref>
            </x14:sparkline>
            <x14:sparkline>
              <xm:f>Sheet4!B66:D66</xm:f>
              <xm:sqref>K66</xm:sqref>
            </x14:sparkline>
            <x14:sparkline>
              <xm:f>Sheet4!B67:D67</xm:f>
              <xm:sqref>K67</xm:sqref>
            </x14:sparkline>
            <x14:sparkline>
              <xm:f>Sheet4!B68:D68</xm:f>
              <xm:sqref>K68</xm:sqref>
            </x14:sparkline>
            <x14:sparkline>
              <xm:f>Sheet4!B69:D69</xm:f>
              <xm:sqref>K69</xm:sqref>
            </x14:sparkline>
            <x14:sparkline>
              <xm:f>Sheet4!B70:D70</xm:f>
              <xm:sqref>K70</xm:sqref>
            </x14:sparkline>
            <x14:sparkline>
              <xm:f>Sheet4!B71:D71</xm:f>
              <xm:sqref>K71</xm:sqref>
            </x14:sparkline>
            <x14:sparkline>
              <xm:f>Sheet4!B72:D72</xm:f>
              <xm:sqref>K72</xm:sqref>
            </x14:sparkline>
            <x14:sparkline>
              <xm:f>Sheet4!B73:D73</xm:f>
              <xm:sqref>K73</xm:sqref>
            </x14:sparkline>
            <x14:sparkline>
              <xm:f>Sheet4!B74:D74</xm:f>
              <xm:sqref>K74</xm:sqref>
            </x14:sparkline>
            <x14:sparkline>
              <xm:f>Sheet4!B75:D75</xm:f>
              <xm:sqref>K75</xm:sqref>
            </x14:sparkline>
            <x14:sparkline>
              <xm:f>Sheet4!B76:D76</xm:f>
              <xm:sqref>K76</xm:sqref>
            </x14:sparkline>
            <x14:sparkline>
              <xm:f>Sheet4!B77:D77</xm:f>
              <xm:sqref>K77</xm:sqref>
            </x14:sparkline>
            <x14:sparkline>
              <xm:f>Sheet4!B78:D78</xm:f>
              <xm:sqref>K78</xm:sqref>
            </x14:sparkline>
            <x14:sparkline>
              <xm:f>Sheet4!B79:D79</xm:f>
              <xm:sqref>K79</xm:sqref>
            </x14:sparkline>
            <x14:sparkline>
              <xm:f>Sheet4!B80:D80</xm:f>
              <xm:sqref>K80</xm:sqref>
            </x14:sparkline>
            <x14:sparkline>
              <xm:f>Sheet4!B81:D81</xm:f>
              <xm:sqref>K81</xm:sqref>
            </x14:sparkline>
            <x14:sparkline>
              <xm:f>Sheet4!B82:D82</xm:f>
              <xm:sqref>K82</xm:sqref>
            </x14:sparkline>
            <x14:sparkline>
              <xm:f>Sheet4!B83:D83</xm:f>
              <xm:sqref>K83</xm:sqref>
            </x14:sparkline>
            <x14:sparkline>
              <xm:f>Sheet4!B84:D84</xm:f>
              <xm:sqref>K84</xm:sqref>
            </x14:sparkline>
            <x14:sparkline>
              <xm:f>Sheet4!B85:D85</xm:f>
              <xm:sqref>K85</xm:sqref>
            </x14:sparkline>
            <x14:sparkline>
              <xm:f>Sheet4!B86:D86</xm:f>
              <xm:sqref>K86</xm:sqref>
            </x14:sparkline>
            <x14:sparkline>
              <xm:f>Sheet4!B87:D87</xm:f>
              <xm:sqref>K87</xm:sqref>
            </x14:sparkline>
            <x14:sparkline>
              <xm:f>Sheet4!B88:D88</xm:f>
              <xm:sqref>K88</xm:sqref>
            </x14:sparkline>
            <x14:sparkline>
              <xm:f>Sheet4!B89:D89</xm:f>
              <xm:sqref>K89</xm:sqref>
            </x14:sparkline>
            <x14:sparkline>
              <xm:f>Sheet4!B90:D90</xm:f>
              <xm:sqref>K90</xm:sqref>
            </x14:sparkline>
            <x14:sparkline>
              <xm:f>Sheet4!B91:D91</xm:f>
              <xm:sqref>K91</xm:sqref>
            </x14:sparkline>
            <x14:sparkline>
              <xm:f>Sheet4!B92:D92</xm:f>
              <xm:sqref>K92</xm:sqref>
            </x14:sparkline>
            <x14:sparkline>
              <xm:f>Sheet4!B93:D93</xm:f>
              <xm:sqref>K93</xm:sqref>
            </x14:sparkline>
            <x14:sparkline>
              <xm:f>Sheet4!B94:D94</xm:f>
              <xm:sqref>K94</xm:sqref>
            </x14:sparkline>
            <x14:sparkline>
              <xm:f>Sheet4!B95:D95</xm:f>
              <xm:sqref>K95</xm:sqref>
            </x14:sparkline>
            <x14:sparkline>
              <xm:f>Sheet4!B96:D96</xm:f>
              <xm:sqref>K96</xm:sqref>
            </x14:sparkline>
            <x14:sparkline>
              <xm:f>Sheet4!B97:D97</xm:f>
              <xm:sqref>K97</xm:sqref>
            </x14:sparkline>
            <x14:sparkline>
              <xm:f>Sheet4!B98:D98</xm:f>
              <xm:sqref>K98</xm:sqref>
            </x14:sparkline>
            <x14:sparkline>
              <xm:f>Sheet4!B99:D99</xm:f>
              <xm:sqref>K99</xm:sqref>
            </x14:sparkline>
            <x14:sparkline>
              <xm:f>Sheet4!B100:D100</xm:f>
              <xm:sqref>K100</xm:sqref>
            </x14:sparkline>
            <x14:sparkline>
              <xm:f>Sheet4!B101:D101</xm:f>
              <xm:sqref>K101</xm:sqref>
            </x14:sparkline>
            <x14:sparkline>
              <xm:f>Sheet4!B102:D102</xm:f>
              <xm:sqref>K102</xm:sqref>
            </x14:sparkline>
            <x14:sparkline>
              <xm:f>Sheet4!B103:D103</xm:f>
              <xm:sqref>K103</xm:sqref>
            </x14:sparkline>
            <x14:sparkline>
              <xm:f>Sheet4!B104:D104</xm:f>
              <xm:sqref>K104</xm:sqref>
            </x14:sparkline>
            <x14:sparkline>
              <xm:f>Sheet4!B105:D105</xm:f>
              <xm:sqref>K105</xm:sqref>
            </x14:sparkline>
            <x14:sparkline>
              <xm:f>Sheet4!B106:D106</xm:f>
              <xm:sqref>K106</xm:sqref>
            </x14:sparkline>
            <x14:sparkline>
              <xm:f>Sheet4!B107:D107</xm:f>
              <xm:sqref>K107</xm:sqref>
            </x14:sparkline>
            <x14:sparkline>
              <xm:f>Sheet4!B108:D108</xm:f>
              <xm:sqref>K108</xm:sqref>
            </x14:sparkline>
            <x14:sparkline>
              <xm:f>Sheet4!B109:D109</xm:f>
              <xm:sqref>K109</xm:sqref>
            </x14:sparkline>
            <x14:sparkline>
              <xm:f>Sheet4!B110:D110</xm:f>
              <xm:sqref>K110</xm:sqref>
            </x14:sparkline>
            <x14:sparkline>
              <xm:f>Sheet4!B111:D111</xm:f>
              <xm:sqref>K111</xm:sqref>
            </x14:sparkline>
            <x14:sparkline>
              <xm:f>Sheet4!B112:D112</xm:f>
              <xm:sqref>K112</xm:sqref>
            </x14:sparkline>
            <x14:sparkline>
              <xm:f>Sheet4!B113:D113</xm:f>
              <xm:sqref>K113</xm:sqref>
            </x14:sparkline>
            <x14:sparkline>
              <xm:f>Sheet4!B114:D114</xm:f>
              <xm:sqref>K114</xm:sqref>
            </x14:sparkline>
            <x14:sparkline>
              <xm:f>Sheet4!B115:D115</xm:f>
              <xm:sqref>K115</xm:sqref>
            </x14:sparkline>
            <x14:sparkline>
              <xm:f>Sheet4!B116:D116</xm:f>
              <xm:sqref>K116</xm:sqref>
            </x14:sparkline>
            <x14:sparkline>
              <xm:f>Sheet4!B117:D117</xm:f>
              <xm:sqref>K117</xm:sqref>
            </x14:sparkline>
            <x14:sparkline>
              <xm:f>Sheet4!B118:D118</xm:f>
              <xm:sqref>K118</xm:sqref>
            </x14:sparkline>
            <x14:sparkline>
              <xm:f>Sheet4!B119:D119</xm:f>
              <xm:sqref>K119</xm:sqref>
            </x14:sparkline>
            <x14:sparkline>
              <xm:f>Sheet4!B120:D120</xm:f>
              <xm:sqref>K120</xm:sqref>
            </x14:sparkline>
            <x14:sparkline>
              <xm:f>Sheet4!B121:D121</xm:f>
              <xm:sqref>K121</xm:sqref>
            </x14:sparkline>
            <x14:sparkline>
              <xm:f>Sheet4!B122:D122</xm:f>
              <xm:sqref>K122</xm:sqref>
            </x14:sparkline>
            <x14:sparkline>
              <xm:f>Sheet4!B123:D123</xm:f>
              <xm:sqref>K123</xm:sqref>
            </x14:sparkline>
            <x14:sparkline>
              <xm:f>Sheet4!B124:D124</xm:f>
              <xm:sqref>K124</xm:sqref>
            </x14:sparkline>
            <x14:sparkline>
              <xm:f>Sheet4!B125:D125</xm:f>
              <xm:sqref>K125</xm:sqref>
            </x14:sparkline>
            <x14:sparkline>
              <xm:f>Sheet4!B126:D126</xm:f>
              <xm:sqref>K126</xm:sqref>
            </x14:sparkline>
            <x14:sparkline>
              <xm:f>Sheet4!B127:D127</xm:f>
              <xm:sqref>K127</xm:sqref>
            </x14:sparkline>
            <x14:sparkline>
              <xm:f>Sheet4!B128:D128</xm:f>
              <xm:sqref>K128</xm:sqref>
            </x14:sparkline>
            <x14:sparkline>
              <xm:f>Sheet4!B129:D129</xm:f>
              <xm:sqref>K129</xm:sqref>
            </x14:sparkline>
            <x14:sparkline>
              <xm:f>Sheet4!B130:D130</xm:f>
              <xm:sqref>K130</xm:sqref>
            </x14:sparkline>
            <x14:sparkline>
              <xm:f>Sheet4!B131:D131</xm:f>
              <xm:sqref>K131</xm:sqref>
            </x14:sparkline>
            <x14:sparkline>
              <xm:f>Sheet4!B132:D132</xm:f>
              <xm:sqref>K132</xm:sqref>
            </x14:sparkline>
            <x14:sparkline>
              <xm:f>Sheet4!B133:D133</xm:f>
              <xm:sqref>K133</xm:sqref>
            </x14:sparkline>
            <x14:sparkline>
              <xm:f>Sheet4!B134:D134</xm:f>
              <xm:sqref>K134</xm:sqref>
            </x14:sparkline>
            <x14:sparkline>
              <xm:f>Sheet4!B135:D135</xm:f>
              <xm:sqref>K135</xm:sqref>
            </x14:sparkline>
            <x14:sparkline>
              <xm:f>Sheet4!B136:D136</xm:f>
              <xm:sqref>K136</xm:sqref>
            </x14:sparkline>
            <x14:sparkline>
              <xm:f>Sheet4!B137:D137</xm:f>
              <xm:sqref>K137</xm:sqref>
            </x14:sparkline>
            <x14:sparkline>
              <xm:f>Sheet4!B138:D138</xm:f>
              <xm:sqref>K138</xm:sqref>
            </x14:sparkline>
            <x14:sparkline>
              <xm:f>Sheet4!B139:D139</xm:f>
              <xm:sqref>K139</xm:sqref>
            </x14:sparkline>
            <x14:sparkline>
              <xm:f>Sheet4!B140:D140</xm:f>
              <xm:sqref>K140</xm:sqref>
            </x14:sparkline>
            <x14:sparkline>
              <xm:f>Sheet4!B141:D141</xm:f>
              <xm:sqref>K141</xm:sqref>
            </x14:sparkline>
            <x14:sparkline>
              <xm:f>Sheet4!B142:D142</xm:f>
              <xm:sqref>K142</xm:sqref>
            </x14:sparkline>
            <x14:sparkline>
              <xm:f>Sheet4!B143:D143</xm:f>
              <xm:sqref>K143</xm:sqref>
            </x14:sparkline>
            <x14:sparkline>
              <xm:f>Sheet4!B144:D144</xm:f>
              <xm:sqref>K144</xm:sqref>
            </x14:sparkline>
            <x14:sparkline>
              <xm:f>Sheet4!B145:D145</xm:f>
              <xm:sqref>K145</xm:sqref>
            </x14:sparkline>
            <x14:sparkline>
              <xm:f>Sheet4!B146:D146</xm:f>
              <xm:sqref>K146</xm:sqref>
            </x14:sparkline>
            <x14:sparkline>
              <xm:f>Sheet4!B147:D147</xm:f>
              <xm:sqref>K147</xm:sqref>
            </x14:sparkline>
            <x14:sparkline>
              <xm:f>Sheet4!B148:D148</xm:f>
              <xm:sqref>K148</xm:sqref>
            </x14:sparkline>
            <x14:sparkline>
              <xm:f>Sheet4!B149:D149</xm:f>
              <xm:sqref>K149</xm:sqref>
            </x14:sparkline>
            <x14:sparkline>
              <xm:f>Sheet4!B150:D150</xm:f>
              <xm:sqref>K150</xm:sqref>
            </x14:sparkline>
            <x14:sparkline>
              <xm:f>Sheet4!B151:D151</xm:f>
              <xm:sqref>K151</xm:sqref>
            </x14:sparkline>
            <x14:sparkline>
              <xm:f>Sheet4!B152:D152</xm:f>
              <xm:sqref>K152</xm:sqref>
            </x14:sparkline>
            <x14:sparkline>
              <xm:f>Sheet4!B153:D153</xm:f>
              <xm:sqref>K153</xm:sqref>
            </x14:sparkline>
            <x14:sparkline>
              <xm:f>Sheet4!B154:D154</xm:f>
              <xm:sqref>K154</xm:sqref>
            </x14:sparkline>
            <x14:sparkline>
              <xm:f>Sheet4!B155:D155</xm:f>
              <xm:sqref>K155</xm:sqref>
            </x14:sparkline>
            <x14:sparkline>
              <xm:f>Sheet4!B156:D156</xm:f>
              <xm:sqref>K156</xm:sqref>
            </x14:sparkline>
            <x14:sparkline>
              <xm:f>Sheet4!B157:D157</xm:f>
              <xm:sqref>K157</xm:sqref>
            </x14:sparkline>
            <x14:sparkline>
              <xm:f>Sheet4!B158:D158</xm:f>
              <xm:sqref>K158</xm:sqref>
            </x14:sparkline>
            <x14:sparkline>
              <xm:f>Sheet4!B159:D159</xm:f>
              <xm:sqref>K159</xm:sqref>
            </x14:sparkline>
            <x14:sparkline>
              <xm:f>Sheet4!B160:D160</xm:f>
              <xm:sqref>K160</xm:sqref>
            </x14:sparkline>
            <x14:sparkline>
              <xm:f>Sheet4!B161:D161</xm:f>
              <xm:sqref>K161</xm:sqref>
            </x14:sparkline>
            <x14:sparkline>
              <xm:f>Sheet4!B162:D162</xm:f>
              <xm:sqref>K162</xm:sqref>
            </x14:sparkline>
            <x14:sparkline>
              <xm:f>Sheet4!B163:D163</xm:f>
              <xm:sqref>K163</xm:sqref>
            </x14:sparkline>
            <x14:sparkline>
              <xm:f>Sheet4!B164:D164</xm:f>
              <xm:sqref>K164</xm:sqref>
            </x14:sparkline>
            <x14:sparkline>
              <xm:f>Sheet4!B165:D165</xm:f>
              <xm:sqref>K165</xm:sqref>
            </x14:sparkline>
            <x14:sparkline>
              <xm:f>Sheet4!B166:D166</xm:f>
              <xm:sqref>K166</xm:sqref>
            </x14:sparkline>
            <x14:sparkline>
              <xm:f>Sheet4!B167:D167</xm:f>
              <xm:sqref>K167</xm:sqref>
            </x14:sparkline>
            <x14:sparkline>
              <xm:f>Sheet4!B168:D168</xm:f>
              <xm:sqref>K168</xm:sqref>
            </x14:sparkline>
            <x14:sparkline>
              <xm:f>Sheet4!B169:D169</xm:f>
              <xm:sqref>K169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M169"/>
  <sheetViews>
    <sheetView workbookViewId="0">
      <selection sqref="A1:J169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6" width="9.1640625" bestFit="1" customWidth="1"/>
    <col min="8" max="10" width="11.83203125" bestFit="1" customWidth="1"/>
    <col min="12" max="12" width="22.1640625" bestFit="1" customWidth="1"/>
    <col min="13" max="13" width="20.5" bestFit="1" customWidth="1"/>
  </cols>
  <sheetData>
    <row r="1" spans="1:13" ht="23">
      <c r="B1" s="27" t="s">
        <v>473</v>
      </c>
      <c r="C1" s="27"/>
      <c r="D1" s="27"/>
      <c r="E1" s="27" t="s">
        <v>9</v>
      </c>
      <c r="F1" s="27"/>
      <c r="G1" s="27"/>
      <c r="H1" s="27" t="s">
        <v>474</v>
      </c>
      <c r="I1" s="26"/>
      <c r="J1" s="26"/>
    </row>
    <row r="2" spans="1:13" ht="16" thickBot="1">
      <c r="B2" s="23" t="s">
        <v>462</v>
      </c>
      <c r="C2" s="23" t="s">
        <v>465</v>
      </c>
      <c r="D2" s="23" t="s">
        <v>470</v>
      </c>
      <c r="E2" s="24" t="s">
        <v>462</v>
      </c>
      <c r="F2" s="24" t="s">
        <v>465</v>
      </c>
      <c r="G2" s="24" t="s">
        <v>470</v>
      </c>
      <c r="H2" s="24" t="s">
        <v>462</v>
      </c>
      <c r="I2" s="24" t="s">
        <v>465</v>
      </c>
      <c r="J2" s="24" t="s">
        <v>470</v>
      </c>
      <c r="K2" s="9"/>
      <c r="L2" s="9" t="s">
        <v>471</v>
      </c>
      <c r="M2" s="9" t="s">
        <v>472</v>
      </c>
    </row>
    <row r="3" spans="1:13" ht="16" thickTop="1">
      <c r="A3" s="22" t="s">
        <v>11</v>
      </c>
      <c r="B3" s="12">
        <v>0.309</v>
      </c>
      <c r="C3" s="13">
        <v>0.5</v>
      </c>
      <c r="D3" s="15">
        <v>0.01</v>
      </c>
      <c r="E3" s="16">
        <v>7372</v>
      </c>
      <c r="F3" s="17">
        <v>7372</v>
      </c>
      <c r="G3" s="18">
        <v>7372</v>
      </c>
      <c r="H3" s="16" t="s">
        <v>0</v>
      </c>
      <c r="I3" s="19" t="s">
        <v>0</v>
      </c>
      <c r="J3" s="20" t="s">
        <v>0</v>
      </c>
      <c r="L3" t="b">
        <f>B3&lt;C3</f>
        <v>1</v>
      </c>
      <c r="M3" t="b">
        <f>B3&gt;D3</f>
        <v>1</v>
      </c>
    </row>
    <row r="4" spans="1:13">
      <c r="A4" t="s">
        <v>13</v>
      </c>
      <c r="B4" s="12">
        <v>4.6420000000000003</v>
      </c>
      <c r="C4" s="13">
        <v>7.4</v>
      </c>
      <c r="D4" s="15">
        <v>0.98</v>
      </c>
      <c r="E4" s="16">
        <v>836838</v>
      </c>
      <c r="F4" s="17">
        <v>836838</v>
      </c>
      <c r="G4" s="18">
        <v>836838</v>
      </c>
      <c r="H4" s="16" t="s">
        <v>0</v>
      </c>
      <c r="I4" s="19" t="s">
        <v>0</v>
      </c>
      <c r="J4" s="20" t="s">
        <v>0</v>
      </c>
      <c r="L4" t="b">
        <f t="shared" ref="L4:L67" si="0">B4&lt;C4</f>
        <v>1</v>
      </c>
      <c r="M4" t="b">
        <f t="shared" ref="M4:M46" si="1">B4&gt;D4</f>
        <v>1</v>
      </c>
    </row>
    <row r="5" spans="1:13">
      <c r="A5" t="s">
        <v>14</v>
      </c>
      <c r="B5" s="12">
        <v>10.406000000000001</v>
      </c>
      <c r="C5" s="13">
        <v>19.100000000000001</v>
      </c>
      <c r="D5" s="15">
        <v>2.21</v>
      </c>
      <c r="E5" s="16">
        <v>1894376</v>
      </c>
      <c r="F5" s="17">
        <v>1894376</v>
      </c>
      <c r="G5" s="18">
        <v>1894380</v>
      </c>
      <c r="H5" s="16" t="s">
        <v>0</v>
      </c>
      <c r="I5" s="19" t="s">
        <v>0</v>
      </c>
      <c r="J5" s="20" t="s">
        <v>0</v>
      </c>
      <c r="L5" t="b">
        <f t="shared" si="0"/>
        <v>1</v>
      </c>
      <c r="M5" t="b">
        <f t="shared" si="1"/>
        <v>1</v>
      </c>
    </row>
    <row r="6" spans="1:13">
      <c r="A6" t="s">
        <v>15</v>
      </c>
      <c r="B6" s="12">
        <v>18.843</v>
      </c>
      <c r="C6" s="13">
        <v>28.3</v>
      </c>
      <c r="D6" s="15">
        <v>3.95</v>
      </c>
      <c r="E6" s="16">
        <v>3370680</v>
      </c>
      <c r="F6" s="17">
        <v>3370680</v>
      </c>
      <c r="G6" s="18">
        <v>3370680</v>
      </c>
      <c r="H6" s="16" t="s">
        <v>0</v>
      </c>
      <c r="I6" s="19" t="s">
        <v>0</v>
      </c>
      <c r="J6" s="20" t="s">
        <v>0</v>
      </c>
      <c r="L6" t="b">
        <f t="shared" si="0"/>
        <v>1</v>
      </c>
      <c r="M6" t="b">
        <f t="shared" si="1"/>
        <v>1</v>
      </c>
    </row>
    <row r="7" spans="1:13">
      <c r="A7" t="s">
        <v>16</v>
      </c>
      <c r="B7" s="12">
        <v>29.064</v>
      </c>
      <c r="C7" s="13">
        <v>52.3</v>
      </c>
      <c r="D7" s="15">
        <v>6.22</v>
      </c>
      <c r="E7" s="16">
        <v>5271456</v>
      </c>
      <c r="F7" s="17">
        <v>5271456</v>
      </c>
      <c r="G7" s="18">
        <v>5271460</v>
      </c>
      <c r="H7" s="16" t="s">
        <v>0</v>
      </c>
      <c r="I7" s="19" t="s">
        <v>0</v>
      </c>
      <c r="J7" s="20" t="s">
        <v>0</v>
      </c>
      <c r="L7" t="b">
        <f t="shared" si="0"/>
        <v>1</v>
      </c>
      <c r="M7" t="b">
        <f t="shared" si="1"/>
        <v>1</v>
      </c>
    </row>
    <row r="8" spans="1:13">
      <c r="A8" t="s">
        <v>17</v>
      </c>
      <c r="B8" s="12">
        <v>42.465000000000003</v>
      </c>
      <c r="C8" s="13">
        <v>64.8</v>
      </c>
      <c r="D8" s="15">
        <v>9</v>
      </c>
      <c r="E8" s="16">
        <v>7609684</v>
      </c>
      <c r="F8" s="17">
        <v>7609684</v>
      </c>
      <c r="G8" s="18">
        <v>7609680</v>
      </c>
      <c r="H8" s="16" t="s">
        <v>0</v>
      </c>
      <c r="I8" s="19" t="s">
        <v>0</v>
      </c>
      <c r="J8" s="20" t="s">
        <v>0</v>
      </c>
      <c r="L8" t="b">
        <f t="shared" si="0"/>
        <v>1</v>
      </c>
      <c r="M8" t="b">
        <f t="shared" si="1"/>
        <v>1</v>
      </c>
    </row>
    <row r="9" spans="1:13">
      <c r="A9" t="s">
        <v>28</v>
      </c>
      <c r="B9" s="12">
        <v>0.222</v>
      </c>
      <c r="C9" s="13">
        <v>0.4</v>
      </c>
      <c r="D9" s="15">
        <v>0</v>
      </c>
      <c r="E9" s="16">
        <v>1506</v>
      </c>
      <c r="F9" s="17">
        <v>1506</v>
      </c>
      <c r="G9" s="18">
        <v>1485</v>
      </c>
      <c r="H9" s="16" t="s">
        <v>0</v>
      </c>
      <c r="I9" s="19" t="s">
        <v>0</v>
      </c>
      <c r="J9" s="20" t="s">
        <v>0</v>
      </c>
      <c r="L9" t="b">
        <f t="shared" si="0"/>
        <v>1</v>
      </c>
      <c r="M9" t="b">
        <f t="shared" si="1"/>
        <v>1</v>
      </c>
    </row>
    <row r="10" spans="1:13">
      <c r="A10" t="s">
        <v>29</v>
      </c>
      <c r="B10" s="12">
        <v>0.20699999999999999</v>
      </c>
      <c r="C10" s="13">
        <v>0.4</v>
      </c>
      <c r="D10" s="15">
        <v>0</v>
      </c>
      <c r="E10" s="16">
        <v>1146</v>
      </c>
      <c r="F10" s="17">
        <v>1146</v>
      </c>
      <c r="G10" s="18">
        <v>1125</v>
      </c>
      <c r="H10" s="16" t="s">
        <v>0</v>
      </c>
      <c r="I10" s="19" t="s">
        <v>0</v>
      </c>
      <c r="J10" s="20" t="s">
        <v>0</v>
      </c>
      <c r="L10" t="b">
        <f t="shared" si="0"/>
        <v>1</v>
      </c>
      <c r="M10" t="b">
        <f t="shared" si="1"/>
        <v>1</v>
      </c>
    </row>
    <row r="11" spans="1:13">
      <c r="A11" t="s">
        <v>30</v>
      </c>
      <c r="B11" s="12">
        <v>0.65500000000000003</v>
      </c>
      <c r="C11" s="13">
        <v>0.9</v>
      </c>
      <c r="D11" s="15">
        <v>7.0000000000000007E-2</v>
      </c>
      <c r="E11" s="16">
        <v>32919</v>
      </c>
      <c r="F11" s="17">
        <v>32919</v>
      </c>
      <c r="G11" s="18">
        <v>29958</v>
      </c>
      <c r="H11" s="16" t="s">
        <v>0</v>
      </c>
      <c r="I11" s="19" t="s">
        <v>0</v>
      </c>
      <c r="J11" s="20" t="s">
        <v>0</v>
      </c>
      <c r="L11" t="b">
        <f t="shared" si="0"/>
        <v>1</v>
      </c>
      <c r="M11" t="b">
        <f t="shared" si="1"/>
        <v>1</v>
      </c>
    </row>
    <row r="12" spans="1:13">
      <c r="A12" t="s">
        <v>31</v>
      </c>
      <c r="B12" s="12">
        <v>1.7410000000000001</v>
      </c>
      <c r="C12" s="13">
        <v>2.7</v>
      </c>
      <c r="D12" s="15">
        <v>0.36</v>
      </c>
      <c r="E12" s="16">
        <v>157003</v>
      </c>
      <c r="F12" s="17">
        <v>157003</v>
      </c>
      <c r="G12" s="18">
        <v>151290</v>
      </c>
      <c r="H12" s="16" t="s">
        <v>0</v>
      </c>
      <c r="I12" s="19" t="s">
        <v>0</v>
      </c>
      <c r="J12" s="20" t="s">
        <v>0</v>
      </c>
      <c r="L12" t="b">
        <f t="shared" si="0"/>
        <v>1</v>
      </c>
      <c r="M12" t="b">
        <f t="shared" si="1"/>
        <v>1</v>
      </c>
    </row>
    <row r="13" spans="1:13">
      <c r="A13" t="s">
        <v>32</v>
      </c>
      <c r="B13" s="12">
        <v>83.594999999999999</v>
      </c>
      <c r="C13" s="13">
        <v>143.6</v>
      </c>
      <c r="D13" s="15">
        <v>19.3</v>
      </c>
      <c r="E13" s="16">
        <v>7866401</v>
      </c>
      <c r="F13" s="17">
        <v>7866401</v>
      </c>
      <c r="G13" s="18">
        <v>7238550</v>
      </c>
      <c r="H13" s="16" t="s">
        <v>0</v>
      </c>
      <c r="I13" s="19" t="s">
        <v>0</v>
      </c>
      <c r="J13" s="20" t="s">
        <v>0</v>
      </c>
      <c r="L13" t="b">
        <f t="shared" si="0"/>
        <v>1</v>
      </c>
      <c r="M13" t="b">
        <f t="shared" si="1"/>
        <v>1</v>
      </c>
    </row>
    <row r="14" spans="1:13">
      <c r="A14" t="s">
        <v>33</v>
      </c>
      <c r="B14" s="12">
        <v>127.369</v>
      </c>
      <c r="C14" s="13">
        <v>228.7</v>
      </c>
      <c r="D14" s="15">
        <v>30</v>
      </c>
      <c r="E14" s="16">
        <v>11845035</v>
      </c>
      <c r="F14" s="17">
        <v>11845035</v>
      </c>
      <c r="G14" s="18">
        <v>11108000</v>
      </c>
      <c r="H14" s="16" t="s">
        <v>0</v>
      </c>
      <c r="I14" s="19" t="s">
        <v>0</v>
      </c>
      <c r="J14" s="20" t="s">
        <v>0</v>
      </c>
      <c r="L14" t="b">
        <f t="shared" si="0"/>
        <v>1</v>
      </c>
      <c r="M14" t="b">
        <f t="shared" si="1"/>
        <v>1</v>
      </c>
    </row>
    <row r="15" spans="1:13">
      <c r="A15" t="s">
        <v>34</v>
      </c>
      <c r="B15" s="12">
        <v>332.39800000000002</v>
      </c>
      <c r="C15" s="13">
        <v>540.79999999999995</v>
      </c>
      <c r="D15" s="15">
        <v>75.5</v>
      </c>
      <c r="E15" s="16">
        <v>29047471</v>
      </c>
      <c r="F15" s="17">
        <v>29047471</v>
      </c>
      <c r="G15" s="18">
        <v>27531700</v>
      </c>
      <c r="H15" s="16" t="s">
        <v>0</v>
      </c>
      <c r="I15" s="19" t="s">
        <v>0</v>
      </c>
      <c r="J15" s="20" t="s">
        <v>0</v>
      </c>
      <c r="L15" t="b">
        <f t="shared" si="0"/>
        <v>1</v>
      </c>
      <c r="M15" t="b">
        <f t="shared" si="1"/>
        <v>1</v>
      </c>
    </row>
    <row r="16" spans="1:13">
      <c r="A16" t="s">
        <v>35</v>
      </c>
      <c r="B16" s="12">
        <v>624.84100000000001</v>
      </c>
      <c r="C16" s="13">
        <v>1027.4000000000001</v>
      </c>
      <c r="D16" s="15">
        <v>441</v>
      </c>
      <c r="E16" s="16">
        <v>45357604</v>
      </c>
      <c r="F16" s="17">
        <v>30442698</v>
      </c>
      <c r="G16" s="18">
        <v>118391000</v>
      </c>
      <c r="H16" s="16" t="s">
        <v>3</v>
      </c>
      <c r="I16" s="19" t="s">
        <v>3</v>
      </c>
      <c r="J16" s="20" t="s">
        <v>3</v>
      </c>
      <c r="L16" t="b">
        <f t="shared" si="0"/>
        <v>1</v>
      </c>
      <c r="M16" t="b">
        <f t="shared" si="1"/>
        <v>1</v>
      </c>
    </row>
    <row r="17" spans="1:13">
      <c r="A17" t="s">
        <v>36</v>
      </c>
      <c r="B17" s="12">
        <v>0.42099999999999999</v>
      </c>
      <c r="C17" s="13">
        <v>0.5</v>
      </c>
      <c r="D17" s="15">
        <v>0.01</v>
      </c>
      <c r="E17" s="16">
        <v>7057</v>
      </c>
      <c r="F17" s="17">
        <v>7057</v>
      </c>
      <c r="G17" s="18">
        <v>7059</v>
      </c>
      <c r="H17" s="16" t="s">
        <v>0</v>
      </c>
      <c r="I17" s="19" t="s">
        <v>0</v>
      </c>
      <c r="J17" s="20" t="s">
        <v>0</v>
      </c>
      <c r="L17" t="b">
        <f t="shared" si="0"/>
        <v>1</v>
      </c>
      <c r="M17" t="b">
        <f t="shared" si="1"/>
        <v>1</v>
      </c>
    </row>
    <row r="18" spans="1:13">
      <c r="A18" t="s">
        <v>37</v>
      </c>
      <c r="B18" s="12">
        <v>7.76</v>
      </c>
      <c r="C18" s="13">
        <v>14</v>
      </c>
      <c r="D18" s="15">
        <v>2.09</v>
      </c>
      <c r="E18" s="16">
        <v>695418</v>
      </c>
      <c r="F18" s="17">
        <v>695418</v>
      </c>
      <c r="G18" s="18">
        <v>695420</v>
      </c>
      <c r="H18" s="16" t="s">
        <v>0</v>
      </c>
      <c r="I18" s="19" t="s">
        <v>0</v>
      </c>
      <c r="J18" s="20" t="s">
        <v>0</v>
      </c>
      <c r="L18" t="b">
        <f t="shared" si="0"/>
        <v>1</v>
      </c>
      <c r="M18" t="b">
        <f t="shared" si="1"/>
        <v>1</v>
      </c>
    </row>
    <row r="19" spans="1:13">
      <c r="A19" t="s">
        <v>38</v>
      </c>
      <c r="B19" s="12">
        <v>293.399</v>
      </c>
      <c r="C19" s="13">
        <v>745.5</v>
      </c>
      <c r="D19" s="15">
        <v>252</v>
      </c>
      <c r="E19" s="16">
        <v>27677275</v>
      </c>
      <c r="F19" s="17">
        <v>23598882</v>
      </c>
      <c r="G19" s="18">
        <v>88987800</v>
      </c>
      <c r="H19" s="16" t="s">
        <v>3</v>
      </c>
      <c r="I19" s="19" t="s">
        <v>3</v>
      </c>
      <c r="J19" s="20" t="s">
        <v>3</v>
      </c>
      <c r="L19" t="b">
        <f t="shared" si="0"/>
        <v>1</v>
      </c>
      <c r="M19" t="b">
        <f t="shared" si="1"/>
        <v>1</v>
      </c>
    </row>
    <row r="20" spans="1:13">
      <c r="A20" t="s">
        <v>39</v>
      </c>
      <c r="B20" s="12">
        <v>0.65700000000000003</v>
      </c>
      <c r="C20" s="13">
        <v>0.7</v>
      </c>
      <c r="D20" s="15">
        <v>0.03</v>
      </c>
      <c r="E20" s="16">
        <v>12642</v>
      </c>
      <c r="F20" s="17">
        <v>12642</v>
      </c>
      <c r="G20" s="18">
        <v>11447</v>
      </c>
      <c r="H20" s="16" t="s">
        <v>0</v>
      </c>
      <c r="I20" s="19" t="s">
        <v>0</v>
      </c>
      <c r="J20" s="20" t="s">
        <v>0</v>
      </c>
      <c r="L20" t="b">
        <f t="shared" si="0"/>
        <v>1</v>
      </c>
      <c r="M20" t="b">
        <f t="shared" si="1"/>
        <v>1</v>
      </c>
    </row>
    <row r="21" spans="1:13">
      <c r="A21" t="s">
        <v>40</v>
      </c>
      <c r="B21" s="12">
        <v>0.89</v>
      </c>
      <c r="C21" s="13">
        <v>1.1000000000000001</v>
      </c>
      <c r="D21" s="15">
        <v>0.06</v>
      </c>
      <c r="E21" s="16">
        <v>25685</v>
      </c>
      <c r="F21" s="17">
        <v>25685</v>
      </c>
      <c r="G21" s="18">
        <v>18005</v>
      </c>
      <c r="H21" s="16" t="s">
        <v>0</v>
      </c>
      <c r="I21" s="19" t="s">
        <v>0</v>
      </c>
      <c r="J21" s="20" t="s">
        <v>0</v>
      </c>
      <c r="L21" t="b">
        <f t="shared" si="0"/>
        <v>1</v>
      </c>
      <c r="M21" t="b">
        <f t="shared" si="1"/>
        <v>1</v>
      </c>
    </row>
    <row r="22" spans="1:13">
      <c r="A22" t="s">
        <v>41</v>
      </c>
      <c r="B22" s="12">
        <v>14.516</v>
      </c>
      <c r="C22" s="13">
        <v>29.4</v>
      </c>
      <c r="D22" s="15">
        <v>2.42</v>
      </c>
      <c r="E22" s="16">
        <v>1040953</v>
      </c>
      <c r="F22" s="17">
        <v>1040953</v>
      </c>
      <c r="G22" s="18">
        <v>764375</v>
      </c>
      <c r="H22" s="16" t="s">
        <v>0</v>
      </c>
      <c r="I22" s="19" t="s">
        <v>0</v>
      </c>
      <c r="J22" s="20" t="s">
        <v>0</v>
      </c>
      <c r="L22" t="b">
        <f t="shared" si="0"/>
        <v>1</v>
      </c>
      <c r="M22" t="b">
        <f t="shared" si="1"/>
        <v>1</v>
      </c>
    </row>
    <row r="23" spans="1:13">
      <c r="A23" t="s">
        <v>42</v>
      </c>
      <c r="B23" s="12">
        <v>0.66</v>
      </c>
      <c r="C23" s="13">
        <v>1.2</v>
      </c>
      <c r="D23" s="15">
        <v>1.3</v>
      </c>
      <c r="E23" s="16">
        <v>11339</v>
      </c>
      <c r="F23" s="17">
        <v>11339</v>
      </c>
      <c r="G23" s="18">
        <v>335847</v>
      </c>
      <c r="H23" s="16" t="s">
        <v>0</v>
      </c>
      <c r="I23" s="19" t="s">
        <v>0</v>
      </c>
      <c r="J23" s="20" t="s">
        <v>0</v>
      </c>
      <c r="L23" t="b">
        <f t="shared" si="0"/>
        <v>1</v>
      </c>
      <c r="M23" t="b">
        <f t="shared" si="1"/>
        <v>0</v>
      </c>
    </row>
    <row r="24" spans="1:13">
      <c r="A24" t="s">
        <v>43</v>
      </c>
      <c r="B24" s="12">
        <v>0.76100000000000001</v>
      </c>
      <c r="C24" s="13">
        <v>1.7</v>
      </c>
      <c r="D24" s="15">
        <v>2.27</v>
      </c>
      <c r="E24" s="16">
        <v>15940</v>
      </c>
      <c r="F24" s="17">
        <v>15940</v>
      </c>
      <c r="G24" s="18">
        <v>531799</v>
      </c>
      <c r="H24" s="16" t="s">
        <v>0</v>
      </c>
      <c r="I24" s="19" t="s">
        <v>0</v>
      </c>
      <c r="J24" s="20" t="s">
        <v>0</v>
      </c>
      <c r="L24" t="b">
        <f t="shared" si="0"/>
        <v>1</v>
      </c>
      <c r="M24" t="b">
        <f t="shared" si="1"/>
        <v>0</v>
      </c>
    </row>
    <row r="25" spans="1:13">
      <c r="A25" t="s">
        <v>44</v>
      </c>
      <c r="B25" s="12">
        <v>0.78300000000000003</v>
      </c>
      <c r="C25" s="13">
        <v>1.7</v>
      </c>
      <c r="D25" s="15">
        <v>2.44</v>
      </c>
      <c r="E25" s="16">
        <v>18138</v>
      </c>
      <c r="F25" s="17">
        <v>18138</v>
      </c>
      <c r="G25" s="18">
        <v>593210</v>
      </c>
      <c r="H25" s="16" t="s">
        <v>0</v>
      </c>
      <c r="I25" s="19" t="s">
        <v>0</v>
      </c>
      <c r="J25" s="20" t="s">
        <v>0</v>
      </c>
      <c r="L25" t="b">
        <f t="shared" si="0"/>
        <v>1</v>
      </c>
      <c r="M25" t="b">
        <f t="shared" si="1"/>
        <v>0</v>
      </c>
    </row>
    <row r="26" spans="1:13">
      <c r="A26" t="s">
        <v>45</v>
      </c>
      <c r="B26" s="12">
        <v>1.657</v>
      </c>
      <c r="C26" s="13">
        <v>5.0999999999999996</v>
      </c>
      <c r="D26" s="15">
        <v>9.18</v>
      </c>
      <c r="E26" s="16">
        <v>60463</v>
      </c>
      <c r="F26" s="17">
        <v>60463</v>
      </c>
      <c r="G26" s="18">
        <v>2287950</v>
      </c>
      <c r="H26" s="16" t="s">
        <v>0</v>
      </c>
      <c r="I26" s="19" t="s">
        <v>0</v>
      </c>
      <c r="J26" s="20" t="s">
        <v>0</v>
      </c>
      <c r="L26" t="b">
        <f t="shared" si="0"/>
        <v>1</v>
      </c>
      <c r="M26" t="b">
        <f t="shared" si="1"/>
        <v>0</v>
      </c>
    </row>
    <row r="27" spans="1:13">
      <c r="A27" t="s">
        <v>46</v>
      </c>
      <c r="B27" s="12">
        <v>15.295</v>
      </c>
      <c r="C27" s="13">
        <v>59.8</v>
      </c>
      <c r="D27" s="15">
        <v>168</v>
      </c>
      <c r="E27" s="16">
        <v>698912</v>
      </c>
      <c r="F27" s="17">
        <v>698912</v>
      </c>
      <c r="G27" s="18">
        <v>34700300</v>
      </c>
      <c r="H27" s="16" t="s">
        <v>0</v>
      </c>
      <c r="I27" s="19" t="s">
        <v>0</v>
      </c>
      <c r="J27" s="20" t="s">
        <v>0</v>
      </c>
      <c r="L27" t="b">
        <f t="shared" si="0"/>
        <v>1</v>
      </c>
      <c r="M27" t="b">
        <f t="shared" si="1"/>
        <v>0</v>
      </c>
    </row>
    <row r="28" spans="1:13">
      <c r="A28" t="s">
        <v>47</v>
      </c>
      <c r="B28" s="12">
        <v>72.811000000000007</v>
      </c>
      <c r="C28" s="13">
        <v>268</v>
      </c>
      <c r="D28" s="15">
        <v>237</v>
      </c>
      <c r="E28" s="16">
        <v>3354295</v>
      </c>
      <c r="F28" s="17">
        <v>3354295</v>
      </c>
      <c r="G28" s="18">
        <v>60197600</v>
      </c>
      <c r="H28" s="16" t="s">
        <v>0</v>
      </c>
      <c r="I28" s="19" t="s">
        <v>0</v>
      </c>
      <c r="J28" s="20" t="s">
        <v>3</v>
      </c>
      <c r="L28" t="b">
        <f t="shared" si="0"/>
        <v>1</v>
      </c>
      <c r="M28" t="b">
        <f t="shared" si="1"/>
        <v>0</v>
      </c>
    </row>
    <row r="29" spans="1:13">
      <c r="A29" t="s">
        <v>48</v>
      </c>
      <c r="B29" s="12">
        <v>366.822</v>
      </c>
      <c r="C29" s="13">
        <v>1108.7</v>
      </c>
      <c r="D29" s="15">
        <v>252</v>
      </c>
      <c r="E29" s="16">
        <v>11465015</v>
      </c>
      <c r="F29" s="17">
        <v>11465015</v>
      </c>
      <c r="G29" s="18">
        <v>54735000</v>
      </c>
      <c r="H29" s="16" t="s">
        <v>0</v>
      </c>
      <c r="I29" s="19" t="s">
        <v>0</v>
      </c>
      <c r="J29" s="20" t="s">
        <v>3</v>
      </c>
      <c r="L29" t="b">
        <f t="shared" si="0"/>
        <v>1</v>
      </c>
      <c r="M29" t="b">
        <f t="shared" si="1"/>
        <v>1</v>
      </c>
    </row>
    <row r="30" spans="1:13">
      <c r="A30" t="s">
        <v>384</v>
      </c>
      <c r="B30" s="12">
        <v>0.52700000000000002</v>
      </c>
      <c r="C30" s="13">
        <v>0.7</v>
      </c>
      <c r="D30" s="15"/>
      <c r="E30" s="16">
        <v>4606</v>
      </c>
      <c r="F30" s="17">
        <v>4606</v>
      </c>
      <c r="G30" s="18"/>
      <c r="H30" s="16" t="s">
        <v>0</v>
      </c>
      <c r="I30" s="19" t="s">
        <v>0</v>
      </c>
      <c r="J30" s="20"/>
      <c r="L30" t="b">
        <f t="shared" si="0"/>
        <v>1</v>
      </c>
    </row>
    <row r="31" spans="1:13">
      <c r="A31" t="s">
        <v>385</v>
      </c>
      <c r="B31" s="12">
        <v>0.34799999999999998</v>
      </c>
      <c r="C31" s="13">
        <v>0.6</v>
      </c>
      <c r="D31" s="15"/>
      <c r="E31" s="16">
        <v>3302</v>
      </c>
      <c r="F31" s="17">
        <v>3302</v>
      </c>
      <c r="G31" s="18"/>
      <c r="H31" s="16" t="s">
        <v>0</v>
      </c>
      <c r="I31" s="19" t="s">
        <v>0</v>
      </c>
      <c r="J31" s="20"/>
      <c r="L31" t="b">
        <f t="shared" si="0"/>
        <v>1</v>
      </c>
    </row>
    <row r="32" spans="1:13">
      <c r="A32" t="s">
        <v>386</v>
      </c>
      <c r="B32" s="12">
        <v>12.114000000000001</v>
      </c>
      <c r="C32" s="13">
        <v>22.9</v>
      </c>
      <c r="D32" s="15"/>
      <c r="E32" s="16">
        <v>229374</v>
      </c>
      <c r="F32" s="17">
        <v>229374</v>
      </c>
      <c r="G32" s="18"/>
      <c r="H32" s="16" t="s">
        <v>0</v>
      </c>
      <c r="I32" s="19" t="s">
        <v>0</v>
      </c>
      <c r="J32" s="20"/>
      <c r="L32" t="b">
        <f t="shared" si="0"/>
        <v>1</v>
      </c>
    </row>
    <row r="33" spans="1:13">
      <c r="A33" t="s">
        <v>387</v>
      </c>
      <c r="B33" s="12">
        <v>12.548</v>
      </c>
      <c r="C33" s="13">
        <v>31.3</v>
      </c>
      <c r="D33" s="15"/>
      <c r="E33" s="16">
        <v>473414</v>
      </c>
      <c r="F33" s="17">
        <v>473414</v>
      </c>
      <c r="G33" s="18"/>
      <c r="H33" s="16" t="s">
        <v>0</v>
      </c>
      <c r="I33" s="19" t="s">
        <v>0</v>
      </c>
      <c r="J33" s="20"/>
      <c r="L33" t="b">
        <f t="shared" si="0"/>
        <v>1</v>
      </c>
    </row>
    <row r="34" spans="1:13">
      <c r="A34" t="s">
        <v>388</v>
      </c>
      <c r="B34" s="12">
        <v>0.56200000000000006</v>
      </c>
      <c r="C34" s="13">
        <v>0.7</v>
      </c>
      <c r="D34" s="15">
        <v>0.01</v>
      </c>
      <c r="E34" s="16">
        <v>14889</v>
      </c>
      <c r="F34" s="17">
        <v>14889</v>
      </c>
      <c r="G34" s="18">
        <v>5203</v>
      </c>
      <c r="H34" s="16" t="s">
        <v>0</v>
      </c>
      <c r="I34" s="19" t="s">
        <v>0</v>
      </c>
      <c r="J34" s="20" t="s">
        <v>0</v>
      </c>
      <c r="L34" t="b">
        <f t="shared" si="0"/>
        <v>1</v>
      </c>
      <c r="M34" t="b">
        <f t="shared" si="1"/>
        <v>1</v>
      </c>
    </row>
    <row r="35" spans="1:13">
      <c r="A35" t="s">
        <v>389</v>
      </c>
      <c r="B35" s="12">
        <v>0.94899999999999995</v>
      </c>
      <c r="C35" s="13">
        <v>1</v>
      </c>
      <c r="D35" s="15">
        <v>0.02</v>
      </c>
      <c r="E35" s="16">
        <v>33173</v>
      </c>
      <c r="F35" s="17">
        <v>33173</v>
      </c>
      <c r="G35" s="18">
        <v>7575</v>
      </c>
      <c r="H35" s="16" t="s">
        <v>0</v>
      </c>
      <c r="I35" s="19" t="s">
        <v>0</v>
      </c>
      <c r="J35" s="20" t="s">
        <v>0</v>
      </c>
      <c r="L35" t="b">
        <f t="shared" si="0"/>
        <v>1</v>
      </c>
      <c r="M35" t="b">
        <f t="shared" si="1"/>
        <v>1</v>
      </c>
    </row>
    <row r="36" spans="1:13">
      <c r="A36" t="s">
        <v>390</v>
      </c>
      <c r="B36" s="12">
        <v>331.851</v>
      </c>
      <c r="C36" s="13">
        <v>838.2</v>
      </c>
      <c r="D36" s="15">
        <v>185</v>
      </c>
      <c r="E36" s="16">
        <v>25028985</v>
      </c>
      <c r="F36" s="17">
        <v>23583477</v>
      </c>
      <c r="G36" s="18">
        <v>60233800</v>
      </c>
      <c r="H36" s="16" t="s">
        <v>3</v>
      </c>
      <c r="I36" s="19" t="s">
        <v>3</v>
      </c>
      <c r="J36" s="20" t="s">
        <v>3</v>
      </c>
      <c r="L36" t="b">
        <f t="shared" si="0"/>
        <v>1</v>
      </c>
      <c r="M36" t="b">
        <f t="shared" si="1"/>
        <v>1</v>
      </c>
    </row>
    <row r="37" spans="1:13">
      <c r="A37" t="s">
        <v>391</v>
      </c>
      <c r="B37" s="12">
        <v>352.76600000000002</v>
      </c>
      <c r="C37" s="13">
        <v>841.1</v>
      </c>
      <c r="D37" s="15">
        <v>33.4</v>
      </c>
      <c r="E37" s="16">
        <v>24228796</v>
      </c>
      <c r="F37" s="17">
        <v>21317183</v>
      </c>
      <c r="G37" s="18">
        <v>11178100</v>
      </c>
      <c r="H37" s="16" t="s">
        <v>3</v>
      </c>
      <c r="I37" s="19" t="s">
        <v>3</v>
      </c>
      <c r="J37" s="20" t="s">
        <v>0</v>
      </c>
      <c r="L37" t="b">
        <f t="shared" si="0"/>
        <v>1</v>
      </c>
      <c r="M37" t="b">
        <f t="shared" si="1"/>
        <v>1</v>
      </c>
    </row>
    <row r="38" spans="1:13">
      <c r="A38" t="s">
        <v>392</v>
      </c>
      <c r="B38" s="12">
        <v>325.50700000000001</v>
      </c>
      <c r="C38" s="13">
        <v>507.7</v>
      </c>
      <c r="D38" s="15">
        <v>154</v>
      </c>
      <c r="E38" s="16">
        <v>22402448</v>
      </c>
      <c r="F38" s="17">
        <v>18601771</v>
      </c>
      <c r="G38" s="18">
        <v>55600500</v>
      </c>
      <c r="H38" s="16" t="s">
        <v>3</v>
      </c>
      <c r="I38" s="19" t="s">
        <v>3</v>
      </c>
      <c r="J38" s="20" t="s">
        <v>3</v>
      </c>
      <c r="L38" t="b">
        <f t="shared" si="0"/>
        <v>1</v>
      </c>
      <c r="M38" t="b">
        <f t="shared" si="1"/>
        <v>1</v>
      </c>
    </row>
    <row r="39" spans="1:13">
      <c r="A39" t="s">
        <v>55</v>
      </c>
      <c r="B39" s="12">
        <v>0.23100000000000001</v>
      </c>
      <c r="C39" s="13">
        <v>0.5</v>
      </c>
      <c r="D39" s="15">
        <v>0</v>
      </c>
      <c r="E39" s="16">
        <v>1728</v>
      </c>
      <c r="F39" s="17">
        <v>1728</v>
      </c>
      <c r="G39" s="18">
        <v>1728</v>
      </c>
      <c r="H39" s="16" t="s">
        <v>0</v>
      </c>
      <c r="I39" s="19" t="s">
        <v>0</v>
      </c>
      <c r="J39" s="20" t="s">
        <v>0</v>
      </c>
      <c r="L39" t="b">
        <f t="shared" si="0"/>
        <v>1</v>
      </c>
      <c r="M39" t="b">
        <f t="shared" si="1"/>
        <v>1</v>
      </c>
    </row>
    <row r="40" spans="1:13">
      <c r="A40" t="s">
        <v>56</v>
      </c>
      <c r="B40" s="12">
        <v>2.5059999999999998</v>
      </c>
      <c r="C40" s="13">
        <v>4</v>
      </c>
      <c r="D40" s="15">
        <v>0.83</v>
      </c>
      <c r="E40" s="16">
        <v>179200</v>
      </c>
      <c r="F40" s="17">
        <v>179200</v>
      </c>
      <c r="G40" s="18">
        <v>179200</v>
      </c>
      <c r="H40" s="16" t="s">
        <v>0</v>
      </c>
      <c r="I40" s="19" t="s">
        <v>0</v>
      </c>
      <c r="J40" s="20" t="s">
        <v>0</v>
      </c>
      <c r="L40" t="b">
        <f t="shared" si="0"/>
        <v>1</v>
      </c>
      <c r="M40" t="b">
        <f t="shared" si="1"/>
        <v>1</v>
      </c>
    </row>
    <row r="41" spans="1:13">
      <c r="A41" t="s">
        <v>57</v>
      </c>
      <c r="B41" s="12">
        <v>113.94199999999999</v>
      </c>
      <c r="C41" s="13">
        <v>176.9</v>
      </c>
      <c r="D41" s="15">
        <v>45.1</v>
      </c>
      <c r="E41" s="16">
        <v>7667712</v>
      </c>
      <c r="F41" s="17">
        <v>7667712</v>
      </c>
      <c r="G41" s="18">
        <v>7667710</v>
      </c>
      <c r="H41" s="16" t="s">
        <v>0</v>
      </c>
      <c r="I41" s="19" t="s">
        <v>0</v>
      </c>
      <c r="J41" s="20" t="s">
        <v>0</v>
      </c>
      <c r="L41" t="b">
        <f t="shared" si="0"/>
        <v>1</v>
      </c>
      <c r="M41" t="b">
        <f t="shared" si="1"/>
        <v>1</v>
      </c>
    </row>
    <row r="42" spans="1:13">
      <c r="A42" t="s">
        <v>50</v>
      </c>
      <c r="B42" s="12">
        <v>0.53900000000000003</v>
      </c>
      <c r="C42" s="13">
        <v>0.7</v>
      </c>
      <c r="D42" s="15">
        <v>0.33</v>
      </c>
      <c r="E42" s="16">
        <v>8543</v>
      </c>
      <c r="F42" s="17">
        <v>8543</v>
      </c>
      <c r="G42" s="18">
        <v>87461</v>
      </c>
      <c r="H42" s="16" t="s">
        <v>0</v>
      </c>
      <c r="I42" s="19" t="s">
        <v>0</v>
      </c>
      <c r="J42" s="20" t="s">
        <v>0</v>
      </c>
      <c r="L42" t="b">
        <f t="shared" si="0"/>
        <v>1</v>
      </c>
      <c r="M42" t="b">
        <f t="shared" si="1"/>
        <v>1</v>
      </c>
    </row>
    <row r="43" spans="1:13">
      <c r="A43" t="s">
        <v>51</v>
      </c>
      <c r="B43" s="12">
        <v>0.33500000000000002</v>
      </c>
      <c r="C43" s="13">
        <v>0.5</v>
      </c>
      <c r="D43" s="15">
        <v>0.08</v>
      </c>
      <c r="E43" s="16">
        <v>2825</v>
      </c>
      <c r="F43" s="17">
        <v>2825</v>
      </c>
      <c r="G43" s="18">
        <v>23969</v>
      </c>
      <c r="H43" s="16" t="s">
        <v>0</v>
      </c>
      <c r="I43" s="19" t="s">
        <v>0</v>
      </c>
      <c r="J43" s="20" t="s">
        <v>0</v>
      </c>
      <c r="L43" t="b">
        <f t="shared" si="0"/>
        <v>1</v>
      </c>
      <c r="M43" t="b">
        <f t="shared" si="1"/>
        <v>1</v>
      </c>
    </row>
    <row r="44" spans="1:13">
      <c r="A44" t="s">
        <v>52</v>
      </c>
      <c r="B44" s="12">
        <v>8.0299999999999994</v>
      </c>
      <c r="C44" s="13">
        <v>23.2</v>
      </c>
      <c r="D44" s="15">
        <v>111</v>
      </c>
      <c r="E44" s="16">
        <v>416935</v>
      </c>
      <c r="F44" s="17">
        <v>416935</v>
      </c>
      <c r="G44" s="18">
        <v>18687700</v>
      </c>
      <c r="H44" s="16" t="s">
        <v>0</v>
      </c>
      <c r="I44" s="19" t="s">
        <v>0</v>
      </c>
      <c r="J44" s="20" t="s">
        <v>0</v>
      </c>
      <c r="L44" t="b">
        <f t="shared" si="0"/>
        <v>1</v>
      </c>
      <c r="M44" t="b">
        <f t="shared" si="1"/>
        <v>0</v>
      </c>
    </row>
    <row r="45" spans="1:13">
      <c r="A45" t="s">
        <v>53</v>
      </c>
      <c r="B45" s="12">
        <v>16.099</v>
      </c>
      <c r="C45" s="13">
        <v>43.1</v>
      </c>
      <c r="D45" s="15">
        <v>408</v>
      </c>
      <c r="E45" s="16">
        <v>888053</v>
      </c>
      <c r="F45" s="17">
        <v>888053</v>
      </c>
      <c r="G45" s="18">
        <v>59843400</v>
      </c>
      <c r="H45" s="16" t="s">
        <v>0</v>
      </c>
      <c r="I45" s="19" t="s">
        <v>0</v>
      </c>
      <c r="J45" s="20" t="s">
        <v>3</v>
      </c>
      <c r="L45" t="b">
        <f t="shared" si="0"/>
        <v>1</v>
      </c>
      <c r="M45" t="b">
        <f t="shared" si="1"/>
        <v>0</v>
      </c>
    </row>
    <row r="46" spans="1:13">
      <c r="A46" t="s">
        <v>54</v>
      </c>
      <c r="B46" s="12">
        <v>340.14</v>
      </c>
      <c r="C46" s="13">
        <v>1802.5</v>
      </c>
      <c r="D46" s="15">
        <v>428</v>
      </c>
      <c r="E46" s="16">
        <v>15595207</v>
      </c>
      <c r="F46" s="17">
        <v>14082548</v>
      </c>
      <c r="G46" s="18">
        <v>50961400</v>
      </c>
      <c r="H46" s="16" t="s">
        <v>3</v>
      </c>
      <c r="I46" s="19" t="s">
        <v>3</v>
      </c>
      <c r="J46" s="20" t="s">
        <v>3</v>
      </c>
      <c r="L46" t="b">
        <f t="shared" si="0"/>
        <v>1</v>
      </c>
      <c r="M46" t="b">
        <f t="shared" si="1"/>
        <v>0</v>
      </c>
    </row>
    <row r="47" spans="1:13">
      <c r="A47" t="s">
        <v>396</v>
      </c>
      <c r="B47" s="12">
        <v>30.751000000000001</v>
      </c>
      <c r="C47" s="13">
        <v>57.3</v>
      </c>
      <c r="D47" s="15"/>
      <c r="E47" s="16">
        <v>3239334</v>
      </c>
      <c r="F47" s="17">
        <v>3239334</v>
      </c>
      <c r="G47" s="18"/>
      <c r="H47" s="16" t="s">
        <v>0</v>
      </c>
      <c r="I47" s="19" t="s">
        <v>0</v>
      </c>
      <c r="J47" s="20"/>
      <c r="L47" t="b">
        <f t="shared" si="0"/>
        <v>1</v>
      </c>
    </row>
    <row r="48" spans="1:13">
      <c r="A48" t="s">
        <v>397</v>
      </c>
      <c r="B48" s="12">
        <v>1.087</v>
      </c>
      <c r="C48" s="13">
        <v>1.3</v>
      </c>
      <c r="D48" s="15"/>
      <c r="E48" s="16">
        <v>33670</v>
      </c>
      <c r="F48" s="17">
        <v>33670</v>
      </c>
      <c r="G48" s="18"/>
      <c r="H48" s="16" t="s">
        <v>0</v>
      </c>
      <c r="I48" s="19" t="s">
        <v>0</v>
      </c>
      <c r="J48" s="20"/>
      <c r="L48" t="b">
        <f t="shared" si="0"/>
        <v>1</v>
      </c>
    </row>
    <row r="49" spans="1:13">
      <c r="A49" t="s">
        <v>398</v>
      </c>
      <c r="B49" s="12">
        <v>31.821999999999999</v>
      </c>
      <c r="C49" s="13">
        <v>62.2</v>
      </c>
      <c r="D49" s="15"/>
      <c r="E49" s="16">
        <v>2356294</v>
      </c>
      <c r="F49" s="17">
        <v>2356294</v>
      </c>
      <c r="G49" s="18"/>
      <c r="H49" s="16" t="s">
        <v>0</v>
      </c>
      <c r="I49" s="19" t="s">
        <v>0</v>
      </c>
      <c r="J49" s="20"/>
      <c r="L49" t="b">
        <f t="shared" si="0"/>
        <v>1</v>
      </c>
    </row>
    <row r="50" spans="1:13">
      <c r="A50" t="s">
        <v>399</v>
      </c>
      <c r="B50" s="12">
        <v>419.83800000000002</v>
      </c>
      <c r="C50" s="13">
        <v>1532.1</v>
      </c>
      <c r="D50" s="15"/>
      <c r="E50" s="16">
        <v>29071227</v>
      </c>
      <c r="F50" s="17">
        <v>24177544</v>
      </c>
      <c r="G50" s="18"/>
      <c r="H50" s="16" t="s">
        <v>3</v>
      </c>
      <c r="I50" s="19" t="s">
        <v>3</v>
      </c>
      <c r="J50" s="20"/>
      <c r="L50" t="b">
        <f t="shared" si="0"/>
        <v>1</v>
      </c>
    </row>
    <row r="51" spans="1:13">
      <c r="A51" t="s">
        <v>400</v>
      </c>
      <c r="B51" s="12">
        <v>15.715</v>
      </c>
      <c r="C51" s="13">
        <v>38.700000000000003</v>
      </c>
      <c r="D51" s="15"/>
      <c r="E51" s="16">
        <v>833226</v>
      </c>
      <c r="F51" s="17">
        <v>833226</v>
      </c>
      <c r="G51" s="18"/>
      <c r="H51" s="16" t="s">
        <v>0</v>
      </c>
      <c r="I51" s="19" t="s">
        <v>0</v>
      </c>
      <c r="J51" s="20"/>
      <c r="L51" t="b">
        <f t="shared" si="0"/>
        <v>1</v>
      </c>
    </row>
    <row r="52" spans="1:13">
      <c r="A52" t="s">
        <v>404</v>
      </c>
      <c r="B52" s="12">
        <v>0.433</v>
      </c>
      <c r="C52" s="13">
        <v>0.6</v>
      </c>
      <c r="D52" s="15"/>
      <c r="E52" s="16">
        <v>272</v>
      </c>
      <c r="F52" s="17">
        <v>272</v>
      </c>
      <c r="G52" s="18"/>
      <c r="H52" s="16" t="s">
        <v>0</v>
      </c>
      <c r="I52" s="19" t="s">
        <v>0</v>
      </c>
      <c r="J52" s="20"/>
      <c r="L52" t="b">
        <f t="shared" si="0"/>
        <v>1</v>
      </c>
    </row>
    <row r="53" spans="1:13">
      <c r="A53" t="s">
        <v>405</v>
      </c>
      <c r="B53" s="12">
        <v>0.57499999999999996</v>
      </c>
      <c r="C53" s="13">
        <v>1.2</v>
      </c>
      <c r="D53" s="15"/>
      <c r="E53" s="16">
        <v>2441</v>
      </c>
      <c r="F53" s="17">
        <v>2441</v>
      </c>
      <c r="G53" s="18"/>
      <c r="H53" s="16" t="s">
        <v>0</v>
      </c>
      <c r="I53" s="19" t="s">
        <v>0</v>
      </c>
      <c r="J53" s="20"/>
      <c r="L53" t="b">
        <f t="shared" si="0"/>
        <v>1</v>
      </c>
    </row>
    <row r="54" spans="1:13">
      <c r="A54" t="s">
        <v>406</v>
      </c>
      <c r="B54" s="12">
        <v>9.5530000000000008</v>
      </c>
      <c r="C54" s="13">
        <v>79.8</v>
      </c>
      <c r="D54" s="15"/>
      <c r="E54" s="16">
        <v>86556</v>
      </c>
      <c r="F54" s="17">
        <v>86556</v>
      </c>
      <c r="G54" s="18"/>
      <c r="H54" s="16" t="s">
        <v>0</v>
      </c>
      <c r="I54" s="19" t="s">
        <v>0</v>
      </c>
      <c r="J54" s="20"/>
      <c r="L54" t="b">
        <f t="shared" si="0"/>
        <v>1</v>
      </c>
    </row>
    <row r="55" spans="1:13">
      <c r="A55" t="s">
        <v>407</v>
      </c>
      <c r="B55" s="12">
        <v>22.827999999999999</v>
      </c>
      <c r="C55" s="13">
        <v>262.10000000000002</v>
      </c>
      <c r="D55" s="15"/>
      <c r="E55" s="16">
        <v>169992</v>
      </c>
      <c r="F55" s="17">
        <v>169992</v>
      </c>
      <c r="G55" s="18"/>
      <c r="H55" s="16" t="s">
        <v>0</v>
      </c>
      <c r="I55" s="19" t="s">
        <v>0</v>
      </c>
      <c r="J55" s="20"/>
      <c r="L55" t="b">
        <f t="shared" si="0"/>
        <v>1</v>
      </c>
    </row>
    <row r="56" spans="1:13">
      <c r="A56" t="s">
        <v>408</v>
      </c>
      <c r="B56" s="12">
        <v>966.14</v>
      </c>
      <c r="C56" s="13">
        <v>3601.9</v>
      </c>
      <c r="D56" s="15"/>
      <c r="E56" s="16">
        <v>3807023</v>
      </c>
      <c r="F56" s="17">
        <v>776538</v>
      </c>
      <c r="G56" s="18"/>
      <c r="H56" s="16" t="s">
        <v>0</v>
      </c>
      <c r="I56" s="19" t="s">
        <v>3</v>
      </c>
      <c r="J56" s="20"/>
      <c r="L56" t="b">
        <f t="shared" si="0"/>
        <v>1</v>
      </c>
    </row>
    <row r="57" spans="1:13">
      <c r="A57" t="s">
        <v>58</v>
      </c>
      <c r="B57" s="12">
        <v>0.30499999999999999</v>
      </c>
      <c r="C57" s="13">
        <v>0.5</v>
      </c>
      <c r="D57" s="15">
        <v>0.01</v>
      </c>
      <c r="E57" s="16">
        <v>5094</v>
      </c>
      <c r="F57" s="17">
        <v>5094</v>
      </c>
      <c r="G57" s="18">
        <v>5096</v>
      </c>
      <c r="H57" s="16" t="s">
        <v>0</v>
      </c>
      <c r="I57" s="19" t="s">
        <v>0</v>
      </c>
      <c r="J57" s="20" t="s">
        <v>0</v>
      </c>
      <c r="L57" t="b">
        <f t="shared" si="0"/>
        <v>1</v>
      </c>
      <c r="M57" t="b">
        <f t="shared" ref="M57:M94" si="2">B57&gt;D57</f>
        <v>1</v>
      </c>
    </row>
    <row r="58" spans="1:13">
      <c r="A58" t="s">
        <v>59</v>
      </c>
      <c r="B58" s="12">
        <v>0.48799999999999999</v>
      </c>
      <c r="C58" s="13">
        <v>0.7</v>
      </c>
      <c r="D58" s="15">
        <v>0.03</v>
      </c>
      <c r="E58" s="16">
        <v>18207</v>
      </c>
      <c r="F58" s="17">
        <v>18207</v>
      </c>
      <c r="G58" s="18">
        <v>18209</v>
      </c>
      <c r="H58" s="16" t="s">
        <v>0</v>
      </c>
      <c r="I58" s="19" t="s">
        <v>0</v>
      </c>
      <c r="J58" s="20" t="s">
        <v>0</v>
      </c>
      <c r="L58" t="b">
        <f t="shared" si="0"/>
        <v>1</v>
      </c>
      <c r="M58" t="b">
        <f t="shared" si="2"/>
        <v>1</v>
      </c>
    </row>
    <row r="59" spans="1:13">
      <c r="A59" t="s">
        <v>60</v>
      </c>
      <c r="B59" s="12">
        <v>7.4770000000000003</v>
      </c>
      <c r="C59" s="13">
        <v>13.2</v>
      </c>
      <c r="D59" s="15">
        <v>1.1200000000000001</v>
      </c>
      <c r="E59" s="16">
        <v>760789</v>
      </c>
      <c r="F59" s="17">
        <v>760789</v>
      </c>
      <c r="G59" s="18">
        <v>760791</v>
      </c>
      <c r="H59" s="16" t="s">
        <v>0</v>
      </c>
      <c r="I59" s="19" t="s">
        <v>0</v>
      </c>
      <c r="J59" s="20" t="s">
        <v>0</v>
      </c>
      <c r="L59" t="b">
        <f t="shared" si="0"/>
        <v>1</v>
      </c>
      <c r="M59" t="b">
        <f t="shared" si="2"/>
        <v>1</v>
      </c>
    </row>
    <row r="60" spans="1:13">
      <c r="A60" t="s">
        <v>61</v>
      </c>
      <c r="B60" s="12">
        <v>217.05099999999999</v>
      </c>
      <c r="C60" s="13">
        <v>363.8</v>
      </c>
      <c r="D60" s="15">
        <v>44.1</v>
      </c>
      <c r="E60" s="16">
        <v>17443219</v>
      </c>
      <c r="F60" s="17">
        <v>17443219</v>
      </c>
      <c r="G60" s="18">
        <v>17443200</v>
      </c>
      <c r="H60" s="16" t="s">
        <v>0</v>
      </c>
      <c r="I60" s="19" t="s">
        <v>0</v>
      </c>
      <c r="J60" s="20" t="s">
        <v>0</v>
      </c>
      <c r="L60" t="b">
        <f t="shared" si="0"/>
        <v>1</v>
      </c>
      <c r="M60" t="b">
        <f t="shared" si="2"/>
        <v>1</v>
      </c>
    </row>
    <row r="61" spans="1:13">
      <c r="A61" t="s">
        <v>62</v>
      </c>
      <c r="B61" s="12">
        <v>344.03899999999999</v>
      </c>
      <c r="C61" s="13">
        <v>561.79999999999995</v>
      </c>
      <c r="D61" s="15">
        <v>288</v>
      </c>
      <c r="E61" s="16">
        <v>28273273</v>
      </c>
      <c r="F61" s="17">
        <v>20311538</v>
      </c>
      <c r="G61" s="18">
        <v>103291000</v>
      </c>
      <c r="H61" s="16" t="s">
        <v>3</v>
      </c>
      <c r="I61" s="19" t="s">
        <v>0</v>
      </c>
      <c r="J61" s="20" t="s">
        <v>3</v>
      </c>
      <c r="L61" t="b">
        <f t="shared" si="0"/>
        <v>1</v>
      </c>
      <c r="M61" t="b">
        <f t="shared" si="2"/>
        <v>1</v>
      </c>
    </row>
    <row r="62" spans="1:13">
      <c r="A62" t="s">
        <v>63</v>
      </c>
      <c r="B62" s="12">
        <v>0.4</v>
      </c>
      <c r="C62" s="13">
        <v>0.5</v>
      </c>
      <c r="D62" s="15">
        <v>0.02</v>
      </c>
      <c r="E62" s="16">
        <v>6561</v>
      </c>
      <c r="F62" s="17">
        <v>6561</v>
      </c>
      <c r="G62" s="18">
        <v>6563</v>
      </c>
      <c r="H62" s="16" t="s">
        <v>0</v>
      </c>
      <c r="I62" s="19" t="s">
        <v>0</v>
      </c>
      <c r="J62" s="20" t="s">
        <v>0</v>
      </c>
      <c r="L62" t="b">
        <f t="shared" si="0"/>
        <v>1</v>
      </c>
      <c r="M62" t="b">
        <f t="shared" si="2"/>
        <v>1</v>
      </c>
    </row>
    <row r="63" spans="1:13">
      <c r="A63" t="s">
        <v>64</v>
      </c>
      <c r="B63" s="12">
        <v>6.9249999999999998</v>
      </c>
      <c r="C63" s="13">
        <v>9.5</v>
      </c>
      <c r="D63" s="15">
        <v>1.87</v>
      </c>
      <c r="E63" s="16">
        <v>531441</v>
      </c>
      <c r="F63" s="17">
        <v>531441</v>
      </c>
      <c r="G63" s="18">
        <v>531443</v>
      </c>
      <c r="H63" s="16" t="s">
        <v>0</v>
      </c>
      <c r="I63" s="19" t="s">
        <v>0</v>
      </c>
      <c r="J63" s="20" t="s">
        <v>0</v>
      </c>
      <c r="L63" t="b">
        <f t="shared" si="0"/>
        <v>1</v>
      </c>
      <c r="M63" t="b">
        <f t="shared" si="2"/>
        <v>1</v>
      </c>
    </row>
    <row r="64" spans="1:13">
      <c r="A64" t="s">
        <v>65</v>
      </c>
      <c r="B64" s="12">
        <v>209.97300000000001</v>
      </c>
      <c r="C64" s="13">
        <v>254</v>
      </c>
      <c r="D64" s="15">
        <v>54.1</v>
      </c>
      <c r="E64" s="16">
        <v>14348907</v>
      </c>
      <c r="F64" s="17">
        <v>14348907</v>
      </c>
      <c r="G64" s="18">
        <v>14321500</v>
      </c>
      <c r="H64" s="16" t="s">
        <v>0</v>
      </c>
      <c r="I64" s="19" t="s">
        <v>0</v>
      </c>
      <c r="J64" s="20" t="s">
        <v>3</v>
      </c>
      <c r="L64" t="b">
        <f t="shared" si="0"/>
        <v>1</v>
      </c>
      <c r="M64" t="b">
        <f t="shared" si="2"/>
        <v>1</v>
      </c>
    </row>
    <row r="65" spans="1:13">
      <c r="A65" t="s">
        <v>66</v>
      </c>
      <c r="B65" s="12">
        <v>286.85599999999999</v>
      </c>
      <c r="C65" s="13">
        <v>432.6</v>
      </c>
      <c r="D65" s="15">
        <v>131</v>
      </c>
      <c r="E65" s="16">
        <v>18459023</v>
      </c>
      <c r="F65" s="17">
        <v>18890396</v>
      </c>
      <c r="G65" s="18">
        <v>34576200</v>
      </c>
      <c r="H65" s="16" t="s">
        <v>3</v>
      </c>
      <c r="I65" s="19" t="s">
        <v>3</v>
      </c>
      <c r="J65" s="20" t="s">
        <v>3</v>
      </c>
      <c r="L65" t="b">
        <f t="shared" si="0"/>
        <v>1</v>
      </c>
      <c r="M65" t="b">
        <f t="shared" si="2"/>
        <v>1</v>
      </c>
    </row>
    <row r="66" spans="1:13">
      <c r="A66" t="s">
        <v>74</v>
      </c>
      <c r="B66" s="12">
        <v>0.434</v>
      </c>
      <c r="C66" s="13">
        <v>0.5</v>
      </c>
      <c r="D66" s="15">
        <v>0.17</v>
      </c>
      <c r="E66" s="16">
        <v>6027</v>
      </c>
      <c r="F66" s="17">
        <v>6027</v>
      </c>
      <c r="G66" s="18">
        <v>59202</v>
      </c>
      <c r="H66" s="16" t="s">
        <v>0</v>
      </c>
      <c r="I66" s="19" t="s">
        <v>0</v>
      </c>
      <c r="J66" s="20" t="s">
        <v>0</v>
      </c>
      <c r="L66" t="b">
        <f t="shared" si="0"/>
        <v>1</v>
      </c>
      <c r="M66" t="b">
        <f t="shared" si="2"/>
        <v>1</v>
      </c>
    </row>
    <row r="67" spans="1:13">
      <c r="A67" t="s">
        <v>75</v>
      </c>
      <c r="B67" s="12">
        <v>1.4239999999999999</v>
      </c>
      <c r="C67" s="13">
        <v>1.7</v>
      </c>
      <c r="D67" s="15">
        <v>2.36</v>
      </c>
      <c r="E67" s="16">
        <v>62476</v>
      </c>
      <c r="F67" s="17">
        <v>62476</v>
      </c>
      <c r="G67" s="18">
        <v>721518</v>
      </c>
      <c r="H67" s="16" t="s">
        <v>0</v>
      </c>
      <c r="I67" s="19" t="s">
        <v>0</v>
      </c>
      <c r="J67" s="20" t="s">
        <v>0</v>
      </c>
      <c r="L67" t="b">
        <f t="shared" si="0"/>
        <v>1</v>
      </c>
      <c r="M67" t="b">
        <f t="shared" si="2"/>
        <v>0</v>
      </c>
    </row>
    <row r="68" spans="1:13">
      <c r="A68" t="s">
        <v>76</v>
      </c>
      <c r="B68" s="12">
        <v>3.67</v>
      </c>
      <c r="C68" s="13">
        <v>5.5</v>
      </c>
      <c r="D68" s="15">
        <v>14</v>
      </c>
      <c r="E68" s="16">
        <v>238876</v>
      </c>
      <c r="F68" s="17">
        <v>238876</v>
      </c>
      <c r="G68" s="18">
        <v>4045360</v>
      </c>
      <c r="H68" s="16" t="s">
        <v>0</v>
      </c>
      <c r="I68" s="19" t="s">
        <v>0</v>
      </c>
      <c r="J68" s="20" t="s">
        <v>0</v>
      </c>
      <c r="L68" t="b">
        <f t="shared" ref="L68:L131" si="3">B68&lt;C68</f>
        <v>1</v>
      </c>
      <c r="M68" t="b">
        <f t="shared" si="2"/>
        <v>0</v>
      </c>
    </row>
    <row r="69" spans="1:13">
      <c r="A69" t="s">
        <v>77</v>
      </c>
      <c r="B69" s="12">
        <v>15.881</v>
      </c>
      <c r="C69" s="13">
        <v>24.3</v>
      </c>
      <c r="D69" s="15">
        <v>65.2</v>
      </c>
      <c r="E69" s="16">
        <v>1047405</v>
      </c>
      <c r="F69" s="17">
        <v>1047405</v>
      </c>
      <c r="G69" s="18">
        <v>17065800</v>
      </c>
      <c r="H69" s="16" t="s">
        <v>0</v>
      </c>
      <c r="I69" s="19" t="s">
        <v>0</v>
      </c>
      <c r="J69" s="20" t="s">
        <v>0</v>
      </c>
      <c r="L69" t="b">
        <f t="shared" si="3"/>
        <v>1</v>
      </c>
      <c r="M69" t="b">
        <f t="shared" si="2"/>
        <v>0</v>
      </c>
    </row>
    <row r="70" spans="1:13">
      <c r="A70" t="s">
        <v>78</v>
      </c>
      <c r="B70" s="12">
        <v>0.59699999999999998</v>
      </c>
      <c r="C70" s="13">
        <v>0.9</v>
      </c>
      <c r="D70" s="15">
        <v>0.01</v>
      </c>
      <c r="E70" s="16">
        <v>29242</v>
      </c>
      <c r="F70" s="17">
        <v>29242</v>
      </c>
      <c r="G70" s="18">
        <v>6727</v>
      </c>
      <c r="H70" s="16" t="s">
        <v>0</v>
      </c>
      <c r="I70" s="19" t="s">
        <v>0</v>
      </c>
      <c r="J70" s="20" t="s">
        <v>0</v>
      </c>
      <c r="L70" t="b">
        <f t="shared" si="3"/>
        <v>1</v>
      </c>
      <c r="M70" t="b">
        <f t="shared" si="2"/>
        <v>1</v>
      </c>
    </row>
    <row r="71" spans="1:13">
      <c r="A71" t="s">
        <v>79</v>
      </c>
      <c r="B71" s="12">
        <v>1.46</v>
      </c>
      <c r="C71" s="13">
        <v>2.1</v>
      </c>
      <c r="D71" s="15">
        <v>0.04</v>
      </c>
      <c r="E71" s="16">
        <v>110920</v>
      </c>
      <c r="F71" s="17">
        <v>110920</v>
      </c>
      <c r="G71" s="18">
        <v>21268</v>
      </c>
      <c r="H71" s="16" t="s">
        <v>0</v>
      </c>
      <c r="I71" s="19" t="s">
        <v>0</v>
      </c>
      <c r="J71" s="20" t="s">
        <v>0</v>
      </c>
      <c r="L71" t="b">
        <f t="shared" si="3"/>
        <v>1</v>
      </c>
      <c r="M71" t="b">
        <f t="shared" si="2"/>
        <v>1</v>
      </c>
    </row>
    <row r="72" spans="1:13">
      <c r="A72" t="s">
        <v>80</v>
      </c>
      <c r="B72" s="12">
        <v>0.69899999999999995</v>
      </c>
      <c r="C72" s="13">
        <v>1</v>
      </c>
      <c r="D72" s="15">
        <v>0.01</v>
      </c>
      <c r="E72" s="16">
        <v>38067</v>
      </c>
      <c r="F72" s="17">
        <v>38067</v>
      </c>
      <c r="G72" s="18">
        <v>8658</v>
      </c>
      <c r="H72" s="16" t="s">
        <v>0</v>
      </c>
      <c r="I72" s="19" t="s">
        <v>0</v>
      </c>
      <c r="J72" s="20" t="s">
        <v>0</v>
      </c>
      <c r="L72" t="b">
        <f t="shared" si="3"/>
        <v>1</v>
      </c>
      <c r="M72" t="b">
        <f t="shared" si="2"/>
        <v>1</v>
      </c>
    </row>
    <row r="73" spans="1:13">
      <c r="A73" t="s">
        <v>81</v>
      </c>
      <c r="B73" s="12">
        <v>11.278</v>
      </c>
      <c r="C73" s="13">
        <v>20.6</v>
      </c>
      <c r="D73" s="15">
        <v>0.42</v>
      </c>
      <c r="E73" s="16">
        <v>1066800</v>
      </c>
      <c r="F73" s="17">
        <v>1066800</v>
      </c>
      <c r="G73" s="18">
        <v>175584</v>
      </c>
      <c r="H73" s="16" t="s">
        <v>0</v>
      </c>
      <c r="I73" s="19" t="s">
        <v>0</v>
      </c>
      <c r="J73" s="20" t="s">
        <v>0</v>
      </c>
      <c r="L73" t="b">
        <f t="shared" si="3"/>
        <v>1</v>
      </c>
      <c r="M73" t="b">
        <f t="shared" si="2"/>
        <v>1</v>
      </c>
    </row>
    <row r="74" spans="1:13">
      <c r="A74" t="s">
        <v>82</v>
      </c>
      <c r="B74" s="12">
        <v>97.108000000000004</v>
      </c>
      <c r="C74" s="13">
        <v>181.1</v>
      </c>
      <c r="D74" s="15">
        <v>2.42</v>
      </c>
      <c r="E74" s="16">
        <v>8717688</v>
      </c>
      <c r="F74" s="17">
        <v>8717688</v>
      </c>
      <c r="G74" s="18">
        <v>976246</v>
      </c>
      <c r="H74" s="16" t="s">
        <v>0</v>
      </c>
      <c r="I74" s="19" t="s">
        <v>0</v>
      </c>
      <c r="J74" s="20" t="s">
        <v>0</v>
      </c>
      <c r="L74" t="b">
        <f t="shared" si="3"/>
        <v>1</v>
      </c>
      <c r="M74" t="b">
        <f t="shared" si="2"/>
        <v>1</v>
      </c>
    </row>
    <row r="75" spans="1:13">
      <c r="A75" t="s">
        <v>83</v>
      </c>
      <c r="B75" s="12">
        <v>553.74900000000002</v>
      </c>
      <c r="C75" s="13">
        <v>1001.1</v>
      </c>
      <c r="D75" s="15">
        <v>15</v>
      </c>
      <c r="E75" s="16">
        <v>38717846</v>
      </c>
      <c r="F75" s="17">
        <v>38717846</v>
      </c>
      <c r="G75" s="18">
        <v>4720820</v>
      </c>
      <c r="H75" s="16" t="s">
        <v>0</v>
      </c>
      <c r="I75" s="19" t="s">
        <v>0</v>
      </c>
      <c r="J75" s="20" t="s">
        <v>0</v>
      </c>
      <c r="L75" t="b">
        <f t="shared" si="3"/>
        <v>1</v>
      </c>
      <c r="M75" t="b">
        <f t="shared" si="2"/>
        <v>1</v>
      </c>
    </row>
    <row r="76" spans="1:13">
      <c r="A76" t="s">
        <v>84</v>
      </c>
      <c r="B76" s="12">
        <v>545.08900000000006</v>
      </c>
      <c r="C76" s="13">
        <v>1503.1</v>
      </c>
      <c r="D76" s="15">
        <v>23.7</v>
      </c>
      <c r="E76" s="16">
        <v>39317593</v>
      </c>
      <c r="F76" s="17">
        <v>62669317</v>
      </c>
      <c r="G76" s="18">
        <v>7343560</v>
      </c>
      <c r="H76" s="16" t="s">
        <v>3</v>
      </c>
      <c r="I76" s="19" t="s">
        <v>0</v>
      </c>
      <c r="J76" s="20" t="s">
        <v>0</v>
      </c>
      <c r="L76" t="b">
        <f t="shared" si="3"/>
        <v>1</v>
      </c>
      <c r="M76" t="b">
        <f t="shared" si="2"/>
        <v>1</v>
      </c>
    </row>
    <row r="77" spans="1:13">
      <c r="A77" t="s">
        <v>85</v>
      </c>
      <c r="B77" s="12">
        <v>0.63300000000000001</v>
      </c>
      <c r="C77" s="13">
        <v>1.1000000000000001</v>
      </c>
      <c r="D77" s="15">
        <v>0.25</v>
      </c>
      <c r="E77" s="16">
        <v>18424</v>
      </c>
      <c r="F77" s="17">
        <v>18424</v>
      </c>
      <c r="G77" s="18">
        <v>71621</v>
      </c>
      <c r="H77" s="16" t="s">
        <v>0</v>
      </c>
      <c r="I77" s="19" t="s">
        <v>0</v>
      </c>
      <c r="J77" s="20" t="s">
        <v>0</v>
      </c>
      <c r="L77" t="b">
        <f t="shared" si="3"/>
        <v>1</v>
      </c>
      <c r="M77" t="b">
        <f t="shared" si="2"/>
        <v>1</v>
      </c>
    </row>
    <row r="78" spans="1:13">
      <c r="A78" t="s">
        <v>86</v>
      </c>
      <c r="B78" s="12">
        <v>0.64400000000000002</v>
      </c>
      <c r="C78" s="13">
        <v>1</v>
      </c>
      <c r="D78" s="15">
        <v>0.44</v>
      </c>
      <c r="E78" s="16">
        <v>12784</v>
      </c>
      <c r="F78" s="17">
        <v>12784</v>
      </c>
      <c r="G78" s="18">
        <v>104130</v>
      </c>
      <c r="H78" s="16" t="s">
        <v>0</v>
      </c>
      <c r="I78" s="19" t="s">
        <v>0</v>
      </c>
      <c r="J78" s="20" t="s">
        <v>0</v>
      </c>
      <c r="L78" t="b">
        <f t="shared" si="3"/>
        <v>1</v>
      </c>
      <c r="M78" t="b">
        <f t="shared" si="2"/>
        <v>1</v>
      </c>
    </row>
    <row r="79" spans="1:13">
      <c r="A79" t="s">
        <v>87</v>
      </c>
      <c r="B79" s="12">
        <v>33.048999999999999</v>
      </c>
      <c r="C79" s="13">
        <v>88.1</v>
      </c>
      <c r="D79" s="15">
        <v>31.3</v>
      </c>
      <c r="E79" s="16">
        <v>1832139</v>
      </c>
      <c r="F79" s="17">
        <v>1832139</v>
      </c>
      <c r="G79" s="18">
        <v>4666060</v>
      </c>
      <c r="H79" s="16" t="s">
        <v>0</v>
      </c>
      <c r="I79" s="19" t="s">
        <v>0</v>
      </c>
      <c r="J79" s="20" t="s">
        <v>0</v>
      </c>
      <c r="L79" t="b">
        <f t="shared" si="3"/>
        <v>1</v>
      </c>
      <c r="M79" t="b">
        <f t="shared" si="2"/>
        <v>1</v>
      </c>
    </row>
    <row r="80" spans="1:13">
      <c r="A80" t="s">
        <v>88</v>
      </c>
      <c r="B80" s="12">
        <v>20.756</v>
      </c>
      <c r="C80" s="13">
        <v>60.9</v>
      </c>
      <c r="D80" s="15">
        <v>87.3</v>
      </c>
      <c r="E80" s="16">
        <v>966855</v>
      </c>
      <c r="F80" s="17">
        <v>966855</v>
      </c>
      <c r="G80" s="18">
        <v>12595000</v>
      </c>
      <c r="H80" s="16" t="s">
        <v>0</v>
      </c>
      <c r="I80" s="19" t="s">
        <v>0</v>
      </c>
      <c r="J80" s="20" t="s">
        <v>0</v>
      </c>
      <c r="L80" t="b">
        <f t="shared" si="3"/>
        <v>1</v>
      </c>
      <c r="M80" t="b">
        <f t="shared" si="2"/>
        <v>0</v>
      </c>
    </row>
    <row r="81" spans="1:13">
      <c r="A81" t="s">
        <v>89</v>
      </c>
      <c r="B81" s="12">
        <v>22.773</v>
      </c>
      <c r="C81" s="13">
        <v>62.4</v>
      </c>
      <c r="D81" s="15">
        <v>209</v>
      </c>
      <c r="E81" s="16">
        <v>993914</v>
      </c>
      <c r="F81" s="17">
        <v>993914</v>
      </c>
      <c r="G81" s="18">
        <v>28860500</v>
      </c>
      <c r="H81" s="16" t="s">
        <v>0</v>
      </c>
      <c r="I81" s="19" t="s">
        <v>0</v>
      </c>
      <c r="J81" s="20" t="s">
        <v>0</v>
      </c>
      <c r="L81" t="b">
        <f t="shared" si="3"/>
        <v>1</v>
      </c>
      <c r="M81" t="b">
        <f t="shared" si="2"/>
        <v>0</v>
      </c>
    </row>
    <row r="82" spans="1:13">
      <c r="A82" t="s">
        <v>90</v>
      </c>
      <c r="B82" s="12">
        <v>477.92700000000002</v>
      </c>
      <c r="C82" s="13">
        <v>3601.8</v>
      </c>
      <c r="D82" s="15">
        <v>594</v>
      </c>
      <c r="E82" s="16">
        <v>22510134</v>
      </c>
      <c r="F82" s="17">
        <v>57120827</v>
      </c>
      <c r="G82" s="18">
        <v>103122000</v>
      </c>
      <c r="H82" s="16" t="s">
        <v>3</v>
      </c>
      <c r="I82" s="19" t="s">
        <v>3</v>
      </c>
      <c r="J82" s="20" t="s">
        <v>3</v>
      </c>
      <c r="L82" t="b">
        <f t="shared" si="3"/>
        <v>1</v>
      </c>
      <c r="M82" t="b">
        <f t="shared" si="2"/>
        <v>0</v>
      </c>
    </row>
    <row r="83" spans="1:13">
      <c r="A83" t="s">
        <v>91</v>
      </c>
      <c r="B83" s="12">
        <v>427.49</v>
      </c>
      <c r="C83" s="13">
        <v>3601.8</v>
      </c>
      <c r="D83" s="15">
        <v>730</v>
      </c>
      <c r="E83" s="16">
        <v>17640444</v>
      </c>
      <c r="F83" s="17">
        <v>52237514</v>
      </c>
      <c r="G83" s="18">
        <v>90377200</v>
      </c>
      <c r="H83" s="16" t="s">
        <v>3</v>
      </c>
      <c r="I83" s="19" t="s">
        <v>3</v>
      </c>
      <c r="J83" s="20" t="s">
        <v>3</v>
      </c>
      <c r="L83" t="b">
        <f t="shared" si="3"/>
        <v>1</v>
      </c>
      <c r="M83" t="b">
        <f t="shared" si="2"/>
        <v>0</v>
      </c>
    </row>
    <row r="84" spans="1:13">
      <c r="A84" t="s">
        <v>92</v>
      </c>
      <c r="B84" s="12">
        <v>368.63799999999998</v>
      </c>
      <c r="C84" s="13">
        <v>3601.8</v>
      </c>
      <c r="D84" s="15">
        <v>548</v>
      </c>
      <c r="E84" s="16">
        <v>17950722</v>
      </c>
      <c r="F84" s="17">
        <v>45091872</v>
      </c>
      <c r="G84" s="18">
        <v>90299900</v>
      </c>
      <c r="H84" s="16" t="s">
        <v>3</v>
      </c>
      <c r="I84" s="19" t="s">
        <v>3</v>
      </c>
      <c r="J84" s="20" t="s">
        <v>3</v>
      </c>
      <c r="L84" t="b">
        <f t="shared" si="3"/>
        <v>1</v>
      </c>
      <c r="M84" t="b">
        <f t="shared" si="2"/>
        <v>0</v>
      </c>
    </row>
    <row r="85" spans="1:13">
      <c r="A85" t="s">
        <v>414</v>
      </c>
      <c r="B85" s="12">
        <v>0.97199999999999998</v>
      </c>
      <c r="C85" s="13">
        <v>1.8</v>
      </c>
      <c r="D85" s="15"/>
      <c r="E85" s="16">
        <v>14252</v>
      </c>
      <c r="F85" s="17">
        <v>14252</v>
      </c>
      <c r="G85" s="18"/>
      <c r="H85" s="16" t="s">
        <v>0</v>
      </c>
      <c r="I85" s="19" t="s">
        <v>0</v>
      </c>
      <c r="J85" s="20"/>
      <c r="L85" t="b">
        <f t="shared" si="3"/>
        <v>1</v>
      </c>
    </row>
    <row r="86" spans="1:13">
      <c r="A86" t="s">
        <v>415</v>
      </c>
      <c r="B86" s="12">
        <v>1.4119999999999999</v>
      </c>
      <c r="C86" s="13">
        <v>3.1</v>
      </c>
      <c r="D86" s="15"/>
      <c r="E86" s="16">
        <v>28720</v>
      </c>
      <c r="F86" s="17">
        <v>28720</v>
      </c>
      <c r="G86" s="18"/>
      <c r="H86" s="16" t="s">
        <v>0</v>
      </c>
      <c r="I86" s="19" t="s">
        <v>0</v>
      </c>
      <c r="J86" s="20"/>
      <c r="L86" t="b">
        <f t="shared" si="3"/>
        <v>1</v>
      </c>
    </row>
    <row r="87" spans="1:13">
      <c r="A87" t="s">
        <v>416</v>
      </c>
      <c r="B87" s="12">
        <v>4.1280000000000001</v>
      </c>
      <c r="C87" s="13">
        <v>12.7</v>
      </c>
      <c r="D87" s="15"/>
      <c r="E87" s="16">
        <v>101360</v>
      </c>
      <c r="F87" s="17">
        <v>101360</v>
      </c>
      <c r="G87" s="18"/>
      <c r="H87" s="16" t="s">
        <v>0</v>
      </c>
      <c r="I87" s="19" t="s">
        <v>0</v>
      </c>
      <c r="J87" s="20"/>
      <c r="L87" t="b">
        <f t="shared" si="3"/>
        <v>1</v>
      </c>
    </row>
    <row r="88" spans="1:13">
      <c r="A88" t="s">
        <v>417</v>
      </c>
      <c r="B88" s="12">
        <v>31.169</v>
      </c>
      <c r="C88" s="13">
        <v>119</v>
      </c>
      <c r="D88" s="15"/>
      <c r="E88" s="16">
        <v>746240</v>
      </c>
      <c r="F88" s="17">
        <v>746240</v>
      </c>
      <c r="G88" s="18"/>
      <c r="H88" s="16" t="s">
        <v>0</v>
      </c>
      <c r="I88" s="19" t="s">
        <v>0</v>
      </c>
      <c r="J88" s="20"/>
      <c r="L88" t="b">
        <f t="shared" si="3"/>
        <v>1</v>
      </c>
    </row>
    <row r="89" spans="1:13">
      <c r="A89" t="s">
        <v>418</v>
      </c>
      <c r="B89" s="12">
        <v>251.02199999999999</v>
      </c>
      <c r="C89" s="13">
        <v>984.6</v>
      </c>
      <c r="D89" s="15"/>
      <c r="E89" s="16">
        <v>4803952</v>
      </c>
      <c r="F89" s="17">
        <v>4803952</v>
      </c>
      <c r="G89" s="18"/>
      <c r="H89" s="16" t="s">
        <v>0</v>
      </c>
      <c r="I89" s="19" t="s">
        <v>0</v>
      </c>
      <c r="J89" s="20"/>
      <c r="L89" t="b">
        <f t="shared" si="3"/>
        <v>1</v>
      </c>
    </row>
    <row r="90" spans="1:13">
      <c r="A90" t="s">
        <v>419</v>
      </c>
      <c r="B90" s="12">
        <v>854.75</v>
      </c>
      <c r="C90" s="13">
        <v>1682.3</v>
      </c>
      <c r="D90" s="15"/>
      <c r="E90" s="16">
        <v>11991204</v>
      </c>
      <c r="F90" s="17">
        <v>5672319</v>
      </c>
      <c r="G90" s="18"/>
      <c r="H90" s="16" t="s">
        <v>3</v>
      </c>
      <c r="I90" s="19" t="s">
        <v>3</v>
      </c>
      <c r="J90" s="20"/>
      <c r="L90" t="b">
        <f t="shared" si="3"/>
        <v>1</v>
      </c>
    </row>
    <row r="91" spans="1:13">
      <c r="A91" t="s">
        <v>420</v>
      </c>
      <c r="B91" s="12">
        <v>0.307</v>
      </c>
      <c r="C91" s="13">
        <v>0.5</v>
      </c>
      <c r="D91" s="15">
        <v>0.01</v>
      </c>
      <c r="E91" s="16">
        <v>4966</v>
      </c>
      <c r="F91" s="17">
        <v>4966</v>
      </c>
      <c r="G91" s="18">
        <v>4807</v>
      </c>
      <c r="H91" s="16" t="s">
        <v>0</v>
      </c>
      <c r="I91" s="19" t="s">
        <v>0</v>
      </c>
      <c r="J91" s="20" t="s">
        <v>0</v>
      </c>
      <c r="L91" t="b">
        <f t="shared" si="3"/>
        <v>1</v>
      </c>
      <c r="M91" t="b">
        <f t="shared" si="2"/>
        <v>1</v>
      </c>
    </row>
    <row r="92" spans="1:13">
      <c r="A92" t="s">
        <v>421</v>
      </c>
      <c r="B92" s="12">
        <v>0.57699999999999996</v>
      </c>
      <c r="C92" s="13">
        <v>0.8</v>
      </c>
      <c r="D92" s="15">
        <v>0.02</v>
      </c>
      <c r="E92" s="16">
        <v>29284</v>
      </c>
      <c r="F92" s="17">
        <v>29284</v>
      </c>
      <c r="G92" s="18">
        <v>16409</v>
      </c>
      <c r="H92" s="16" t="s">
        <v>0</v>
      </c>
      <c r="I92" s="19" t="s">
        <v>0</v>
      </c>
      <c r="J92" s="20" t="s">
        <v>0</v>
      </c>
      <c r="L92" t="b">
        <f t="shared" si="3"/>
        <v>1</v>
      </c>
      <c r="M92" t="b">
        <f t="shared" si="2"/>
        <v>1</v>
      </c>
    </row>
    <row r="93" spans="1:13">
      <c r="A93" t="s">
        <v>422</v>
      </c>
      <c r="B93" s="12">
        <v>1.3049999999999999</v>
      </c>
      <c r="C93" s="13">
        <v>1.8</v>
      </c>
      <c r="D93" s="15">
        <v>0.13</v>
      </c>
      <c r="E93" s="16">
        <v>91093</v>
      </c>
      <c r="F93" s="17">
        <v>91093</v>
      </c>
      <c r="G93" s="18">
        <v>87709</v>
      </c>
      <c r="H93" s="16" t="s">
        <v>0</v>
      </c>
      <c r="I93" s="19" t="s">
        <v>0</v>
      </c>
      <c r="J93" s="20" t="s">
        <v>0</v>
      </c>
      <c r="L93" t="b">
        <f t="shared" si="3"/>
        <v>1</v>
      </c>
      <c r="M93" t="b">
        <f t="shared" si="2"/>
        <v>1</v>
      </c>
    </row>
    <row r="94" spans="1:13">
      <c r="A94" t="s">
        <v>423</v>
      </c>
      <c r="B94" s="12">
        <v>0.84899999999999998</v>
      </c>
      <c r="C94" s="13">
        <v>1.2</v>
      </c>
      <c r="D94" s="15">
        <v>7.0000000000000007E-2</v>
      </c>
      <c r="E94" s="16">
        <v>50025</v>
      </c>
      <c r="F94" s="17">
        <v>50025</v>
      </c>
      <c r="G94" s="18">
        <v>47025</v>
      </c>
      <c r="H94" s="16" t="s">
        <v>0</v>
      </c>
      <c r="I94" s="19" t="s">
        <v>0</v>
      </c>
      <c r="J94" s="20" t="s">
        <v>0</v>
      </c>
      <c r="L94" t="b">
        <f t="shared" si="3"/>
        <v>1</v>
      </c>
      <c r="M94" t="b">
        <f t="shared" si="2"/>
        <v>1</v>
      </c>
    </row>
    <row r="95" spans="1:13">
      <c r="A95" t="s">
        <v>424</v>
      </c>
      <c r="B95" s="12">
        <v>16.792999999999999</v>
      </c>
      <c r="C95" s="13">
        <v>27.4</v>
      </c>
      <c r="D95" s="15"/>
      <c r="E95" s="16">
        <v>1572886</v>
      </c>
      <c r="F95" s="17">
        <v>1572886</v>
      </c>
      <c r="G95" s="18"/>
      <c r="H95" s="16" t="s">
        <v>0</v>
      </c>
      <c r="I95" s="19" t="s">
        <v>0</v>
      </c>
      <c r="J95" s="20"/>
      <c r="L95" t="b">
        <f t="shared" si="3"/>
        <v>1</v>
      </c>
    </row>
    <row r="96" spans="1:13">
      <c r="A96" t="s">
        <v>425</v>
      </c>
      <c r="B96" s="12">
        <v>434.12099999999998</v>
      </c>
      <c r="C96" s="13">
        <v>802.1</v>
      </c>
      <c r="D96" s="15"/>
      <c r="E96" s="16">
        <v>34594267</v>
      </c>
      <c r="F96" s="17">
        <v>28480454</v>
      </c>
      <c r="G96" s="18"/>
      <c r="H96" s="16" t="s">
        <v>3</v>
      </c>
      <c r="I96" s="19" t="s">
        <v>3</v>
      </c>
      <c r="J96" s="20"/>
      <c r="L96" t="b">
        <f t="shared" si="3"/>
        <v>1</v>
      </c>
    </row>
    <row r="97" spans="1:13">
      <c r="A97" t="s">
        <v>426</v>
      </c>
      <c r="B97" s="12">
        <v>347.57799999999997</v>
      </c>
      <c r="C97" s="13">
        <v>546.6</v>
      </c>
      <c r="D97" s="15"/>
      <c r="E97" s="16">
        <v>26302351</v>
      </c>
      <c r="F97" s="17">
        <v>26302351</v>
      </c>
      <c r="G97" s="18"/>
      <c r="H97" s="16" t="s">
        <v>0</v>
      </c>
      <c r="I97" s="19" t="s">
        <v>0</v>
      </c>
      <c r="J97" s="20"/>
      <c r="L97" t="b">
        <f t="shared" si="3"/>
        <v>1</v>
      </c>
    </row>
    <row r="98" spans="1:13">
      <c r="A98" t="s">
        <v>95</v>
      </c>
      <c r="B98" s="12">
        <v>0.186</v>
      </c>
      <c r="C98" s="13">
        <v>0.4</v>
      </c>
      <c r="D98" s="15">
        <v>0</v>
      </c>
      <c r="E98" s="16">
        <v>720</v>
      </c>
      <c r="F98" s="17">
        <v>720</v>
      </c>
      <c r="G98" s="18">
        <v>722</v>
      </c>
      <c r="H98" s="16" t="s">
        <v>0</v>
      </c>
      <c r="I98" s="19" t="s">
        <v>0</v>
      </c>
      <c r="J98" s="20" t="s">
        <v>0</v>
      </c>
      <c r="L98" t="b">
        <f t="shared" si="3"/>
        <v>1</v>
      </c>
      <c r="M98" t="b">
        <f t="shared" ref="M98:M159" si="4">B98&gt;D98</f>
        <v>1</v>
      </c>
    </row>
    <row r="99" spans="1:13">
      <c r="A99" t="s">
        <v>96</v>
      </c>
      <c r="B99" s="12">
        <v>3.198</v>
      </c>
      <c r="C99" s="13">
        <v>5.9</v>
      </c>
      <c r="D99" s="15">
        <v>0.92</v>
      </c>
      <c r="E99" s="16">
        <v>362880</v>
      </c>
      <c r="F99" s="17">
        <v>362880</v>
      </c>
      <c r="G99" s="18">
        <v>362882</v>
      </c>
      <c r="H99" s="16" t="s">
        <v>0</v>
      </c>
      <c r="I99" s="19" t="s">
        <v>0</v>
      </c>
      <c r="J99" s="20" t="s">
        <v>0</v>
      </c>
      <c r="L99" t="b">
        <f t="shared" si="3"/>
        <v>1</v>
      </c>
      <c r="M99" t="b">
        <f t="shared" si="4"/>
        <v>1</v>
      </c>
    </row>
    <row r="100" spans="1:13">
      <c r="A100" t="s">
        <v>97</v>
      </c>
      <c r="B100" s="12">
        <v>425.25</v>
      </c>
      <c r="C100" s="13">
        <v>601.70000000000005</v>
      </c>
      <c r="D100" s="15">
        <v>254</v>
      </c>
      <c r="E100" s="16">
        <v>38662434</v>
      </c>
      <c r="F100" s="17">
        <v>30247886</v>
      </c>
      <c r="G100" s="18">
        <v>124651000</v>
      </c>
      <c r="H100" s="16" t="s">
        <v>3</v>
      </c>
      <c r="I100" s="19" t="s">
        <v>3</v>
      </c>
      <c r="J100" s="20" t="s">
        <v>3</v>
      </c>
      <c r="L100" t="b">
        <f t="shared" si="3"/>
        <v>1</v>
      </c>
      <c r="M100" t="b">
        <f t="shared" si="4"/>
        <v>1</v>
      </c>
    </row>
    <row r="101" spans="1:13">
      <c r="A101" t="s">
        <v>98</v>
      </c>
      <c r="B101" s="12">
        <v>0.38200000000000001</v>
      </c>
      <c r="C101" s="13">
        <v>0.5</v>
      </c>
      <c r="D101" s="15">
        <v>0</v>
      </c>
      <c r="E101" s="16">
        <v>7963</v>
      </c>
      <c r="F101" s="17">
        <v>7963</v>
      </c>
      <c r="G101" s="18">
        <v>4241</v>
      </c>
      <c r="H101" s="16" t="s">
        <v>0</v>
      </c>
      <c r="I101" s="19" t="s">
        <v>0</v>
      </c>
      <c r="J101" s="20" t="s">
        <v>0</v>
      </c>
      <c r="L101" t="b">
        <f t="shared" si="3"/>
        <v>1</v>
      </c>
      <c r="M101" t="b">
        <f t="shared" si="4"/>
        <v>1</v>
      </c>
    </row>
    <row r="102" spans="1:13">
      <c r="A102" t="s">
        <v>99</v>
      </c>
      <c r="B102" s="12">
        <v>0.22800000000000001</v>
      </c>
      <c r="C102" s="13">
        <v>0.4</v>
      </c>
      <c r="D102" s="15">
        <v>0</v>
      </c>
      <c r="E102" s="16">
        <v>1408</v>
      </c>
      <c r="F102" s="17">
        <v>1408</v>
      </c>
      <c r="G102" s="18">
        <v>696</v>
      </c>
      <c r="H102" s="16" t="s">
        <v>0</v>
      </c>
      <c r="I102" s="19" t="s">
        <v>0</v>
      </c>
      <c r="J102" s="20" t="s">
        <v>0</v>
      </c>
      <c r="L102" t="b">
        <f t="shared" si="3"/>
        <v>1</v>
      </c>
      <c r="M102" t="b">
        <f t="shared" si="4"/>
        <v>1</v>
      </c>
    </row>
    <row r="103" spans="1:13">
      <c r="A103" t="s">
        <v>100</v>
      </c>
      <c r="B103" s="12">
        <v>6.819</v>
      </c>
      <c r="C103" s="13">
        <v>11.7</v>
      </c>
      <c r="D103" s="15">
        <v>0.68</v>
      </c>
      <c r="E103" s="16">
        <v>571459</v>
      </c>
      <c r="F103" s="17">
        <v>571459</v>
      </c>
      <c r="G103" s="18">
        <v>287034</v>
      </c>
      <c r="H103" s="16" t="s">
        <v>0</v>
      </c>
      <c r="I103" s="19" t="s">
        <v>0</v>
      </c>
      <c r="J103" s="20" t="s">
        <v>0</v>
      </c>
      <c r="L103" t="b">
        <f t="shared" si="3"/>
        <v>1</v>
      </c>
      <c r="M103" t="b">
        <f t="shared" si="4"/>
        <v>1</v>
      </c>
    </row>
    <row r="104" spans="1:13">
      <c r="A104" t="s">
        <v>101</v>
      </c>
      <c r="B104" s="12">
        <v>0.51400000000000001</v>
      </c>
      <c r="C104" s="13">
        <v>0.7</v>
      </c>
      <c r="D104" s="15">
        <v>0.01</v>
      </c>
      <c r="E104" s="16">
        <v>16384</v>
      </c>
      <c r="F104" s="17">
        <v>16384</v>
      </c>
      <c r="G104" s="18">
        <v>3992</v>
      </c>
      <c r="H104" s="16" t="s">
        <v>0</v>
      </c>
      <c r="I104" s="19" t="s">
        <v>0</v>
      </c>
      <c r="J104" s="20" t="s">
        <v>0</v>
      </c>
      <c r="L104" t="b">
        <f t="shared" si="3"/>
        <v>1</v>
      </c>
      <c r="M104" t="b">
        <f t="shared" si="4"/>
        <v>1</v>
      </c>
    </row>
    <row r="105" spans="1:13">
      <c r="A105" t="s">
        <v>102</v>
      </c>
      <c r="B105" s="12">
        <v>502.73599999999999</v>
      </c>
      <c r="C105" s="13">
        <v>0.7</v>
      </c>
      <c r="D105" s="15">
        <v>102</v>
      </c>
      <c r="E105" s="16">
        <v>35281004</v>
      </c>
      <c r="F105" s="17">
        <v>60556519</v>
      </c>
      <c r="G105" s="18">
        <v>29002500</v>
      </c>
      <c r="H105" s="16" t="s">
        <v>3</v>
      </c>
      <c r="I105" s="19" t="s">
        <v>0</v>
      </c>
      <c r="J105" s="20" t="s">
        <v>0</v>
      </c>
      <c r="L105" t="b">
        <f t="shared" si="3"/>
        <v>0</v>
      </c>
      <c r="M105" t="b">
        <f t="shared" si="4"/>
        <v>1</v>
      </c>
    </row>
    <row r="106" spans="1:13">
      <c r="A106" t="s">
        <v>103</v>
      </c>
      <c r="B106" s="12">
        <v>4.5190000000000001</v>
      </c>
      <c r="C106" s="13">
        <v>7.2</v>
      </c>
      <c r="D106" s="15">
        <v>7.0000000000000007E-2</v>
      </c>
      <c r="E106" s="16">
        <v>332544</v>
      </c>
      <c r="F106" s="17">
        <v>332544</v>
      </c>
      <c r="G106" s="18">
        <v>36600</v>
      </c>
      <c r="H106" s="16" t="s">
        <v>0</v>
      </c>
      <c r="I106" s="19" t="s">
        <v>0</v>
      </c>
      <c r="J106" s="20" t="s">
        <v>0</v>
      </c>
      <c r="L106" t="b">
        <f t="shared" si="3"/>
        <v>1</v>
      </c>
      <c r="M106" t="b">
        <f t="shared" si="4"/>
        <v>1</v>
      </c>
    </row>
    <row r="107" spans="1:13">
      <c r="A107" t="s">
        <v>104</v>
      </c>
      <c r="B107" s="12">
        <v>0.27800000000000002</v>
      </c>
      <c r="C107" s="13">
        <v>0.5</v>
      </c>
      <c r="D107" s="15">
        <v>0</v>
      </c>
      <c r="E107" s="16">
        <v>2334</v>
      </c>
      <c r="F107" s="17">
        <v>2334</v>
      </c>
      <c r="G107" s="18">
        <v>2336</v>
      </c>
      <c r="H107" s="16" t="s">
        <v>0</v>
      </c>
      <c r="I107" s="19" t="s">
        <v>0</v>
      </c>
      <c r="J107" s="20" t="s">
        <v>0</v>
      </c>
      <c r="L107" t="b">
        <f t="shared" si="3"/>
        <v>1</v>
      </c>
      <c r="M107" t="b">
        <f t="shared" si="4"/>
        <v>1</v>
      </c>
    </row>
    <row r="108" spans="1:13">
      <c r="A108" t="s">
        <v>105</v>
      </c>
      <c r="B108" s="12">
        <v>0.71899999999999997</v>
      </c>
      <c r="C108" s="13">
        <v>0.9</v>
      </c>
      <c r="D108" s="15">
        <v>0.02</v>
      </c>
      <c r="E108" s="16">
        <v>10558</v>
      </c>
      <c r="F108" s="17">
        <v>10558</v>
      </c>
      <c r="G108" s="18">
        <v>10560</v>
      </c>
      <c r="H108" s="16" t="s">
        <v>0</v>
      </c>
      <c r="I108" s="19" t="s">
        <v>0</v>
      </c>
      <c r="J108" s="20" t="s">
        <v>0</v>
      </c>
      <c r="L108" t="b">
        <f t="shared" si="3"/>
        <v>1</v>
      </c>
      <c r="M108" t="b">
        <f t="shared" si="4"/>
        <v>1</v>
      </c>
    </row>
    <row r="109" spans="1:13">
      <c r="A109" t="s">
        <v>106</v>
      </c>
      <c r="B109" s="12">
        <v>3.331</v>
      </c>
      <c r="C109" s="13">
        <v>8.5</v>
      </c>
      <c r="D109" s="15">
        <v>0.25</v>
      </c>
      <c r="E109" s="16">
        <v>134844</v>
      </c>
      <c r="F109" s="17">
        <v>134844</v>
      </c>
      <c r="G109" s="18">
        <v>134846</v>
      </c>
      <c r="H109" s="16" t="s">
        <v>0</v>
      </c>
      <c r="I109" s="19" t="s">
        <v>0</v>
      </c>
      <c r="J109" s="20" t="s">
        <v>0</v>
      </c>
      <c r="L109" t="b">
        <f t="shared" si="3"/>
        <v>1</v>
      </c>
      <c r="M109" t="b">
        <f t="shared" si="4"/>
        <v>1</v>
      </c>
    </row>
    <row r="110" spans="1:13">
      <c r="A110" t="s">
        <v>107</v>
      </c>
      <c r="B110" s="12">
        <v>255.03399999999999</v>
      </c>
      <c r="C110" s="13">
        <v>778.8</v>
      </c>
      <c r="D110" s="15">
        <v>18.3</v>
      </c>
      <c r="E110" s="16">
        <v>7125441</v>
      </c>
      <c r="F110" s="17">
        <v>7125441</v>
      </c>
      <c r="G110" s="18">
        <v>7125440</v>
      </c>
      <c r="H110" s="16" t="s">
        <v>0</v>
      </c>
      <c r="I110" s="19" t="s">
        <v>0</v>
      </c>
      <c r="J110" s="20" t="s">
        <v>0</v>
      </c>
      <c r="L110" t="b">
        <f t="shared" si="3"/>
        <v>1</v>
      </c>
      <c r="M110" t="b">
        <f t="shared" si="4"/>
        <v>1</v>
      </c>
    </row>
    <row r="111" spans="1:13">
      <c r="A111" t="s">
        <v>435</v>
      </c>
      <c r="B111" s="12">
        <v>1.133</v>
      </c>
      <c r="C111" s="13">
        <v>2.7</v>
      </c>
      <c r="D111" s="15">
        <v>0.17</v>
      </c>
      <c r="E111" s="16">
        <v>32181</v>
      </c>
      <c r="F111" s="17">
        <v>32181</v>
      </c>
      <c r="G111" s="18">
        <v>32183</v>
      </c>
      <c r="H111" s="16" t="s">
        <v>0</v>
      </c>
      <c r="I111" s="19" t="s">
        <v>0</v>
      </c>
      <c r="J111" s="20" t="s">
        <v>0</v>
      </c>
      <c r="L111" t="b">
        <f t="shared" si="3"/>
        <v>1</v>
      </c>
      <c r="M111" t="b">
        <f t="shared" si="4"/>
        <v>1</v>
      </c>
    </row>
    <row r="112" spans="1:13">
      <c r="A112" t="s">
        <v>436</v>
      </c>
      <c r="B112" s="12">
        <v>766.37800000000004</v>
      </c>
      <c r="C112" s="13">
        <v>3601.8</v>
      </c>
      <c r="D112" s="15">
        <v>1080</v>
      </c>
      <c r="E112" s="16">
        <v>20276563</v>
      </c>
      <c r="F112" s="17">
        <v>13264450</v>
      </c>
      <c r="G112" s="18">
        <v>80350100</v>
      </c>
      <c r="H112" s="16" t="s">
        <v>3</v>
      </c>
      <c r="I112" s="19" t="s">
        <v>3</v>
      </c>
      <c r="J112" s="20" t="s">
        <v>3</v>
      </c>
      <c r="L112" t="b">
        <f t="shared" si="3"/>
        <v>1</v>
      </c>
      <c r="M112" t="b">
        <f t="shared" si="4"/>
        <v>0</v>
      </c>
    </row>
    <row r="113" spans="1:13">
      <c r="A113" t="s">
        <v>437</v>
      </c>
      <c r="B113" s="12">
        <v>719.21699999999998</v>
      </c>
      <c r="C113" s="13">
        <v>3601.9</v>
      </c>
      <c r="D113" s="15">
        <v>1740</v>
      </c>
      <c r="E113" s="16">
        <v>19990452</v>
      </c>
      <c r="F113" s="17">
        <v>5439599</v>
      </c>
      <c r="G113" s="18">
        <v>80350100</v>
      </c>
      <c r="H113" s="16" t="s">
        <v>3</v>
      </c>
      <c r="I113" s="19" t="s">
        <v>3</v>
      </c>
      <c r="J113" s="20" t="s">
        <v>3</v>
      </c>
      <c r="L113" t="b">
        <f t="shared" si="3"/>
        <v>1</v>
      </c>
      <c r="M113" t="b">
        <f t="shared" si="4"/>
        <v>0</v>
      </c>
    </row>
    <row r="114" spans="1:13">
      <c r="A114" t="s">
        <v>438</v>
      </c>
      <c r="B114" s="12">
        <v>21.193999999999999</v>
      </c>
      <c r="C114" s="13">
        <v>78.900000000000006</v>
      </c>
      <c r="D114" s="15">
        <v>6.31</v>
      </c>
      <c r="E114" s="16">
        <v>873326</v>
      </c>
      <c r="F114" s="17">
        <v>873326</v>
      </c>
      <c r="G114" s="18">
        <v>873328</v>
      </c>
      <c r="H114" s="16" t="s">
        <v>0</v>
      </c>
      <c r="I114" s="19" t="s">
        <v>0</v>
      </c>
      <c r="J114" s="20" t="s">
        <v>0</v>
      </c>
      <c r="L114" t="b">
        <f t="shared" si="3"/>
        <v>1</v>
      </c>
      <c r="M114" t="b">
        <f t="shared" si="4"/>
        <v>1</v>
      </c>
    </row>
    <row r="115" spans="1:13">
      <c r="A115" t="s">
        <v>439</v>
      </c>
      <c r="B115" s="12">
        <v>5.2560000000000002</v>
      </c>
      <c r="C115" s="13">
        <v>14.9</v>
      </c>
      <c r="D115" s="15">
        <v>0.74</v>
      </c>
      <c r="E115" s="16">
        <v>84191</v>
      </c>
      <c r="F115" s="17">
        <v>84191</v>
      </c>
      <c r="G115" s="18">
        <v>84193</v>
      </c>
      <c r="H115" s="16" t="s">
        <v>0</v>
      </c>
      <c r="I115" s="19" t="s">
        <v>0</v>
      </c>
      <c r="J115" s="20" t="s">
        <v>0</v>
      </c>
      <c r="L115" t="b">
        <f t="shared" si="3"/>
        <v>1</v>
      </c>
      <c r="M115" t="b">
        <f t="shared" si="4"/>
        <v>1</v>
      </c>
    </row>
    <row r="116" spans="1:13">
      <c r="A116" t="s">
        <v>440</v>
      </c>
      <c r="B116" s="12">
        <v>487.38299999999998</v>
      </c>
      <c r="C116" s="13">
        <v>1802.6</v>
      </c>
      <c r="D116" s="15">
        <v>1030</v>
      </c>
      <c r="E116" s="16">
        <v>23654953</v>
      </c>
      <c r="F116" s="17">
        <v>7330153</v>
      </c>
      <c r="G116" s="18">
        <v>90407900</v>
      </c>
      <c r="H116" s="16" t="s">
        <v>3</v>
      </c>
      <c r="I116" s="19" t="s">
        <v>3</v>
      </c>
      <c r="J116" s="20" t="s">
        <v>3</v>
      </c>
      <c r="L116" t="b">
        <f t="shared" si="3"/>
        <v>1</v>
      </c>
      <c r="M116" t="b">
        <f t="shared" si="4"/>
        <v>0</v>
      </c>
    </row>
    <row r="117" spans="1:13">
      <c r="A117" t="s">
        <v>108</v>
      </c>
      <c r="B117" s="12">
        <v>0.41</v>
      </c>
      <c r="C117" s="13">
        <v>0.6</v>
      </c>
      <c r="D117" s="15">
        <v>0.02</v>
      </c>
      <c r="E117" s="16">
        <v>12498</v>
      </c>
      <c r="F117" s="17">
        <v>12498</v>
      </c>
      <c r="G117" s="18">
        <v>8145</v>
      </c>
      <c r="H117" s="16" t="s">
        <v>0</v>
      </c>
      <c r="I117" s="19" t="s">
        <v>0</v>
      </c>
      <c r="J117" s="20" t="s">
        <v>0</v>
      </c>
      <c r="L117" t="b">
        <f t="shared" si="3"/>
        <v>1</v>
      </c>
      <c r="M117" t="b">
        <f t="shared" si="4"/>
        <v>1</v>
      </c>
    </row>
    <row r="118" spans="1:13">
      <c r="A118" t="s">
        <v>109</v>
      </c>
      <c r="B118" s="12">
        <v>1.488</v>
      </c>
      <c r="C118" s="13">
        <v>2.2000000000000002</v>
      </c>
      <c r="D118" s="15">
        <v>0.26</v>
      </c>
      <c r="E118" s="16">
        <v>124704</v>
      </c>
      <c r="F118" s="17">
        <v>124704</v>
      </c>
      <c r="G118" s="18">
        <v>114516</v>
      </c>
      <c r="H118" s="16" t="s">
        <v>0</v>
      </c>
      <c r="I118" s="19" t="s">
        <v>0</v>
      </c>
      <c r="J118" s="20" t="s">
        <v>0</v>
      </c>
      <c r="L118" t="b">
        <f t="shared" si="3"/>
        <v>1</v>
      </c>
      <c r="M118" t="b">
        <f t="shared" si="4"/>
        <v>1</v>
      </c>
    </row>
    <row r="119" spans="1:13">
      <c r="A119" t="s">
        <v>110</v>
      </c>
      <c r="B119" s="12">
        <v>1.87</v>
      </c>
      <c r="C119" s="13">
        <v>2.8</v>
      </c>
      <c r="D119" s="15">
        <v>0.08</v>
      </c>
      <c r="E119" s="16">
        <v>170156</v>
      </c>
      <c r="F119" s="17">
        <v>170156</v>
      </c>
      <c r="G119" s="18">
        <v>35142</v>
      </c>
      <c r="H119" s="16" t="s">
        <v>0</v>
      </c>
      <c r="I119" s="19" t="s">
        <v>0</v>
      </c>
      <c r="J119" s="20" t="s">
        <v>0</v>
      </c>
      <c r="L119" t="b">
        <f t="shared" si="3"/>
        <v>1</v>
      </c>
      <c r="M119" t="b">
        <f t="shared" si="4"/>
        <v>1</v>
      </c>
    </row>
    <row r="120" spans="1:13">
      <c r="A120" t="s">
        <v>111</v>
      </c>
      <c r="B120" s="12">
        <v>11.672000000000001</v>
      </c>
      <c r="C120" s="13">
        <v>21.4</v>
      </c>
      <c r="D120" s="15">
        <v>2.08</v>
      </c>
      <c r="E120" s="16">
        <v>1119560</v>
      </c>
      <c r="F120" s="17">
        <v>1119560</v>
      </c>
      <c r="G120" s="18">
        <v>752460</v>
      </c>
      <c r="H120" s="16" t="s">
        <v>0</v>
      </c>
      <c r="I120" s="19" t="s">
        <v>0</v>
      </c>
      <c r="J120" s="20" t="s">
        <v>0</v>
      </c>
      <c r="L120" t="b">
        <f t="shared" si="3"/>
        <v>1</v>
      </c>
      <c r="M120" t="b">
        <f t="shared" si="4"/>
        <v>1</v>
      </c>
    </row>
    <row r="121" spans="1:13">
      <c r="A121" t="s">
        <v>112</v>
      </c>
      <c r="B121" s="12">
        <v>478.75099999999998</v>
      </c>
      <c r="C121" s="13">
        <v>823.2</v>
      </c>
      <c r="D121" s="15">
        <v>295</v>
      </c>
      <c r="E121" s="16">
        <v>41839015</v>
      </c>
      <c r="F121" s="17">
        <v>31656891</v>
      </c>
      <c r="G121" s="18">
        <v>91071200</v>
      </c>
      <c r="H121" s="16" t="s">
        <v>3</v>
      </c>
      <c r="I121" s="19" t="s">
        <v>3</v>
      </c>
      <c r="J121" s="20" t="s">
        <v>3</v>
      </c>
      <c r="L121" t="b">
        <f t="shared" si="3"/>
        <v>1</v>
      </c>
      <c r="M121" t="b">
        <f t="shared" si="4"/>
        <v>1</v>
      </c>
    </row>
    <row r="122" spans="1:13">
      <c r="A122" t="s">
        <v>113</v>
      </c>
      <c r="B122" s="12">
        <v>449.77499999999998</v>
      </c>
      <c r="C122" s="13">
        <v>778.1</v>
      </c>
      <c r="D122" s="15">
        <v>29.5</v>
      </c>
      <c r="E122" s="16">
        <v>39473906</v>
      </c>
      <c r="F122" s="17">
        <v>31762156</v>
      </c>
      <c r="G122" s="18">
        <v>8572580</v>
      </c>
      <c r="H122" s="16" t="s">
        <v>3</v>
      </c>
      <c r="I122" s="19" t="s">
        <v>3</v>
      </c>
      <c r="J122" s="20" t="s">
        <v>0</v>
      </c>
      <c r="L122" t="b">
        <f t="shared" si="3"/>
        <v>1</v>
      </c>
      <c r="M122" t="b">
        <f t="shared" si="4"/>
        <v>1</v>
      </c>
    </row>
    <row r="123" spans="1:13">
      <c r="A123" t="s">
        <v>114</v>
      </c>
      <c r="B123" s="12">
        <v>547.91999999999996</v>
      </c>
      <c r="C123" s="13">
        <v>967.3</v>
      </c>
      <c r="D123" s="15">
        <v>396</v>
      </c>
      <c r="E123" s="16">
        <v>38973431</v>
      </c>
      <c r="F123" s="17">
        <v>29618148</v>
      </c>
      <c r="G123" s="18">
        <v>95841600</v>
      </c>
      <c r="H123" s="16" t="s">
        <v>3</v>
      </c>
      <c r="I123" s="19" t="s">
        <v>3</v>
      </c>
      <c r="J123" s="20" t="s">
        <v>0</v>
      </c>
      <c r="L123" t="b">
        <f t="shared" si="3"/>
        <v>1</v>
      </c>
      <c r="M123" t="b">
        <f t="shared" si="4"/>
        <v>1</v>
      </c>
    </row>
    <row r="124" spans="1:13">
      <c r="A124" t="s">
        <v>115</v>
      </c>
      <c r="B124" s="12">
        <v>0.14399999999999999</v>
      </c>
      <c r="C124" s="13">
        <v>0.4</v>
      </c>
      <c r="D124" s="15">
        <v>0</v>
      </c>
      <c r="E124" s="16">
        <v>80</v>
      </c>
      <c r="F124" s="17">
        <v>80</v>
      </c>
      <c r="G124" s="18">
        <v>80</v>
      </c>
      <c r="H124" s="16" t="s">
        <v>0</v>
      </c>
      <c r="I124" s="19" t="s">
        <v>0</v>
      </c>
      <c r="J124" s="20" t="s">
        <v>0</v>
      </c>
      <c r="L124" t="b">
        <f t="shared" si="3"/>
        <v>1</v>
      </c>
      <c r="M124" t="b">
        <f t="shared" si="4"/>
        <v>1</v>
      </c>
    </row>
    <row r="125" spans="1:13">
      <c r="A125" t="s">
        <v>116</v>
      </c>
      <c r="B125" s="12">
        <v>0.22700000000000001</v>
      </c>
      <c r="C125" s="13">
        <v>0.4</v>
      </c>
      <c r="D125" s="15">
        <v>0</v>
      </c>
      <c r="E125" s="16">
        <v>581</v>
      </c>
      <c r="F125" s="17">
        <v>581</v>
      </c>
      <c r="G125" s="18">
        <v>581</v>
      </c>
      <c r="H125" s="16" t="s">
        <v>0</v>
      </c>
      <c r="I125" s="19" t="s">
        <v>0</v>
      </c>
      <c r="J125" s="20" t="s">
        <v>0</v>
      </c>
      <c r="L125" t="b">
        <f t="shared" si="3"/>
        <v>1</v>
      </c>
      <c r="M125" t="b">
        <f t="shared" si="4"/>
        <v>1</v>
      </c>
    </row>
    <row r="126" spans="1:13">
      <c r="A126" t="s">
        <v>117</v>
      </c>
      <c r="B126" s="12">
        <v>0.21</v>
      </c>
      <c r="C126" s="13">
        <v>0.4</v>
      </c>
      <c r="D126" s="15">
        <v>0</v>
      </c>
      <c r="E126" s="16">
        <v>729</v>
      </c>
      <c r="F126" s="17">
        <v>729</v>
      </c>
      <c r="G126" s="18">
        <v>729</v>
      </c>
      <c r="H126" s="16" t="s">
        <v>0</v>
      </c>
      <c r="I126" s="19" t="s">
        <v>0</v>
      </c>
      <c r="J126" s="20" t="s">
        <v>0</v>
      </c>
      <c r="L126" t="b">
        <f t="shared" si="3"/>
        <v>1</v>
      </c>
      <c r="M126" t="b">
        <f t="shared" si="4"/>
        <v>1</v>
      </c>
    </row>
    <row r="127" spans="1:13">
      <c r="A127" t="s">
        <v>118</v>
      </c>
      <c r="B127" s="12">
        <v>7.5030000000000001</v>
      </c>
      <c r="C127" s="13">
        <v>9.5</v>
      </c>
      <c r="D127" s="15">
        <v>2.72</v>
      </c>
      <c r="E127" s="16">
        <v>340789</v>
      </c>
      <c r="F127" s="17">
        <v>340789</v>
      </c>
      <c r="G127" s="18">
        <v>340789</v>
      </c>
      <c r="H127" s="16" t="s">
        <v>0</v>
      </c>
      <c r="I127" s="19" t="s">
        <v>0</v>
      </c>
      <c r="J127" s="20" t="s">
        <v>0</v>
      </c>
      <c r="L127" t="b">
        <f t="shared" si="3"/>
        <v>1</v>
      </c>
      <c r="M127" t="b">
        <f t="shared" si="4"/>
        <v>1</v>
      </c>
    </row>
    <row r="128" spans="1:13">
      <c r="A128" t="s">
        <v>119</v>
      </c>
      <c r="B128" s="12">
        <v>11.619</v>
      </c>
      <c r="C128" s="13">
        <v>13.9</v>
      </c>
      <c r="D128" s="15">
        <v>4.26</v>
      </c>
      <c r="E128" s="16">
        <v>531440</v>
      </c>
      <c r="F128" s="17">
        <v>531440</v>
      </c>
      <c r="G128" s="18">
        <v>531440</v>
      </c>
      <c r="H128" s="16" t="s">
        <v>0</v>
      </c>
      <c r="I128" s="19" t="s">
        <v>0</v>
      </c>
      <c r="J128" s="20" t="s">
        <v>0</v>
      </c>
      <c r="L128" t="b">
        <f t="shared" si="3"/>
        <v>1</v>
      </c>
      <c r="M128" t="b">
        <f t="shared" si="4"/>
        <v>1</v>
      </c>
    </row>
    <row r="129" spans="1:13">
      <c r="A129" t="s">
        <v>120</v>
      </c>
      <c r="B129" s="12">
        <v>415.459</v>
      </c>
      <c r="C129" s="13">
        <v>589.70000000000005</v>
      </c>
      <c r="D129" s="15">
        <v>144</v>
      </c>
      <c r="E129" s="16">
        <v>14348906</v>
      </c>
      <c r="F129" s="17">
        <v>14348906</v>
      </c>
      <c r="G129" s="18">
        <v>13956600</v>
      </c>
      <c r="H129" s="16" t="s">
        <v>0</v>
      </c>
      <c r="I129" s="19" t="s">
        <v>0</v>
      </c>
      <c r="J129" s="20" t="s">
        <v>3</v>
      </c>
      <c r="L129" t="b">
        <f t="shared" si="3"/>
        <v>1</v>
      </c>
      <c r="M129" t="b">
        <f t="shared" si="4"/>
        <v>1</v>
      </c>
    </row>
    <row r="130" spans="1:13">
      <c r="A130" t="s">
        <v>121</v>
      </c>
      <c r="B130" s="12">
        <v>794.55100000000004</v>
      </c>
      <c r="C130" s="13">
        <v>3965.6</v>
      </c>
      <c r="D130" s="15">
        <v>568</v>
      </c>
      <c r="E130" s="16">
        <v>27009212</v>
      </c>
      <c r="F130" s="17">
        <v>14193972</v>
      </c>
      <c r="G130" s="18">
        <v>64406600</v>
      </c>
      <c r="H130" s="16" t="s">
        <v>3</v>
      </c>
      <c r="I130" s="19" t="s">
        <v>3</v>
      </c>
      <c r="J130" s="20" t="s">
        <v>3</v>
      </c>
      <c r="L130" t="b">
        <f t="shared" si="3"/>
        <v>1</v>
      </c>
      <c r="M130" t="b">
        <f t="shared" si="4"/>
        <v>1</v>
      </c>
    </row>
    <row r="131" spans="1:13">
      <c r="A131" t="s">
        <v>122</v>
      </c>
      <c r="B131" s="12">
        <v>758.49900000000002</v>
      </c>
      <c r="C131" s="13">
        <v>3840.4</v>
      </c>
      <c r="D131" s="15">
        <v>359</v>
      </c>
      <c r="E131" s="16">
        <v>25823065</v>
      </c>
      <c r="F131" s="17">
        <v>14487119</v>
      </c>
      <c r="G131" s="18">
        <v>36991000</v>
      </c>
      <c r="H131" s="16" t="s">
        <v>3</v>
      </c>
      <c r="I131" s="19" t="s">
        <v>3</v>
      </c>
      <c r="J131" s="20" t="s">
        <v>3</v>
      </c>
      <c r="L131" t="b">
        <f t="shared" si="3"/>
        <v>1</v>
      </c>
      <c r="M131" t="b">
        <f t="shared" si="4"/>
        <v>1</v>
      </c>
    </row>
    <row r="132" spans="1:13">
      <c r="A132" t="s">
        <v>441</v>
      </c>
      <c r="B132" s="12">
        <v>0.92900000000000005</v>
      </c>
      <c r="C132" s="13">
        <v>2.1</v>
      </c>
      <c r="D132" s="15"/>
      <c r="E132" s="16">
        <v>7444</v>
      </c>
      <c r="F132" s="17">
        <v>7444</v>
      </c>
      <c r="G132" s="18"/>
      <c r="H132" s="16" t="s">
        <v>0</v>
      </c>
      <c r="I132" s="19" t="s">
        <v>0</v>
      </c>
      <c r="J132" s="20"/>
      <c r="L132" t="b">
        <f t="shared" ref="L132:L169" si="5">B132&lt;C132</f>
        <v>1</v>
      </c>
    </row>
    <row r="133" spans="1:13">
      <c r="A133" t="s">
        <v>442</v>
      </c>
      <c r="B133" s="12">
        <v>4.7850000000000001</v>
      </c>
      <c r="C133" s="13">
        <v>14.8</v>
      </c>
      <c r="D133" s="15"/>
      <c r="E133" s="16">
        <v>130777</v>
      </c>
      <c r="F133" s="17">
        <v>130777</v>
      </c>
      <c r="G133" s="18"/>
      <c r="H133" s="16" t="s">
        <v>0</v>
      </c>
      <c r="I133" s="19" t="s">
        <v>0</v>
      </c>
      <c r="J133" s="20"/>
      <c r="L133" t="b">
        <f t="shared" si="5"/>
        <v>1</v>
      </c>
    </row>
    <row r="134" spans="1:13">
      <c r="A134" t="s">
        <v>443</v>
      </c>
      <c r="B134" s="12">
        <v>31.097999999999999</v>
      </c>
      <c r="C134" s="13">
        <v>124.7</v>
      </c>
      <c r="D134" s="15"/>
      <c r="E134" s="16">
        <v>1268968</v>
      </c>
      <c r="F134" s="17">
        <v>1268968</v>
      </c>
      <c r="G134" s="18"/>
      <c r="H134" s="16" t="s">
        <v>0</v>
      </c>
      <c r="I134" s="19" t="s">
        <v>0</v>
      </c>
      <c r="J134" s="20"/>
      <c r="L134" t="b">
        <f t="shared" si="5"/>
        <v>1</v>
      </c>
    </row>
    <row r="135" spans="1:13">
      <c r="A135" t="s">
        <v>444</v>
      </c>
      <c r="B135" s="12">
        <v>91.94</v>
      </c>
      <c r="C135" s="13">
        <v>380.3</v>
      </c>
      <c r="D135" s="15"/>
      <c r="E135" s="16">
        <v>3763999</v>
      </c>
      <c r="F135" s="17">
        <v>3763999</v>
      </c>
      <c r="G135" s="18"/>
      <c r="H135" s="16" t="s">
        <v>0</v>
      </c>
      <c r="I135" s="19" t="s">
        <v>0</v>
      </c>
      <c r="J135" s="20"/>
      <c r="L135" t="b">
        <f t="shared" si="5"/>
        <v>1</v>
      </c>
    </row>
    <row r="136" spans="1:13">
      <c r="A136" t="s">
        <v>123</v>
      </c>
      <c r="B136" s="12">
        <v>0.503</v>
      </c>
      <c r="C136" s="13">
        <v>0.6</v>
      </c>
      <c r="D136" s="15">
        <v>0.01</v>
      </c>
      <c r="E136" s="16">
        <v>11286</v>
      </c>
      <c r="F136" s="17">
        <v>11286</v>
      </c>
      <c r="G136" s="18">
        <v>3815</v>
      </c>
      <c r="H136" s="16" t="s">
        <v>0</v>
      </c>
      <c r="I136" s="19" t="s">
        <v>0</v>
      </c>
      <c r="J136" s="20" t="s">
        <v>0</v>
      </c>
      <c r="L136" t="b">
        <f t="shared" si="5"/>
        <v>1</v>
      </c>
      <c r="M136" t="b">
        <f t="shared" si="4"/>
        <v>1</v>
      </c>
    </row>
    <row r="137" spans="1:13">
      <c r="A137" t="s">
        <v>124</v>
      </c>
      <c r="B137" s="12">
        <v>0.29599999999999999</v>
      </c>
      <c r="C137" s="13">
        <v>0.5</v>
      </c>
      <c r="D137" s="15">
        <v>0.01</v>
      </c>
      <c r="E137" s="16">
        <v>2817</v>
      </c>
      <c r="F137" s="17">
        <v>2817</v>
      </c>
      <c r="G137" s="18">
        <v>5469</v>
      </c>
      <c r="H137" s="16" t="s">
        <v>0</v>
      </c>
      <c r="I137" s="19" t="s">
        <v>0</v>
      </c>
      <c r="J137" s="20" t="s">
        <v>0</v>
      </c>
      <c r="L137" t="b">
        <f t="shared" si="5"/>
        <v>1</v>
      </c>
      <c r="M137" t="b">
        <f t="shared" si="4"/>
        <v>1</v>
      </c>
    </row>
    <row r="138" spans="1:13">
      <c r="A138" t="s">
        <v>125</v>
      </c>
      <c r="B138" s="12">
        <v>5.2030000000000003</v>
      </c>
      <c r="C138" s="13">
        <v>8.5</v>
      </c>
      <c r="D138" s="15">
        <v>3.49</v>
      </c>
      <c r="E138" s="16">
        <v>439245</v>
      </c>
      <c r="F138" s="17">
        <v>439245</v>
      </c>
      <c r="G138" s="18">
        <v>1198440</v>
      </c>
      <c r="H138" s="16" t="s">
        <v>0</v>
      </c>
      <c r="I138" s="19" t="s">
        <v>0</v>
      </c>
      <c r="J138" s="20" t="s">
        <v>0</v>
      </c>
      <c r="L138" t="b">
        <f t="shared" si="5"/>
        <v>1</v>
      </c>
      <c r="M138" t="b">
        <f t="shared" si="4"/>
        <v>1</v>
      </c>
    </row>
    <row r="139" spans="1:13">
      <c r="A139" t="s">
        <v>126</v>
      </c>
      <c r="B139" s="12">
        <v>10.965999999999999</v>
      </c>
      <c r="C139" s="13">
        <v>20</v>
      </c>
      <c r="D139" s="15">
        <v>9.36</v>
      </c>
      <c r="E139" s="16">
        <v>996345</v>
      </c>
      <c r="F139" s="17">
        <v>996345</v>
      </c>
      <c r="G139" s="18">
        <v>3125280</v>
      </c>
      <c r="H139" s="16" t="s">
        <v>0</v>
      </c>
      <c r="I139" s="19" t="s">
        <v>0</v>
      </c>
      <c r="J139" s="20" t="s">
        <v>0</v>
      </c>
      <c r="L139" t="b">
        <f t="shared" si="5"/>
        <v>1</v>
      </c>
      <c r="M139" t="b">
        <f t="shared" si="4"/>
        <v>1</v>
      </c>
    </row>
    <row r="140" spans="1:13">
      <c r="A140" t="s">
        <v>448</v>
      </c>
      <c r="B140" s="12">
        <v>374.62799999999999</v>
      </c>
      <c r="C140" s="13">
        <v>130.30000000000001</v>
      </c>
      <c r="D140" s="15"/>
      <c r="E140" s="16">
        <v>48867209</v>
      </c>
      <c r="F140" s="17">
        <v>8183469</v>
      </c>
      <c r="G140" s="18"/>
      <c r="H140" s="16" t="s">
        <v>3</v>
      </c>
      <c r="I140" s="19" t="s">
        <v>0</v>
      </c>
      <c r="J140" s="20"/>
      <c r="L140" t="b">
        <f t="shared" si="5"/>
        <v>0</v>
      </c>
    </row>
    <row r="141" spans="1:13">
      <c r="A141" t="s">
        <v>449</v>
      </c>
      <c r="B141" s="12">
        <v>551.84400000000005</v>
      </c>
      <c r="C141" s="13">
        <v>1039.3</v>
      </c>
      <c r="D141" s="15"/>
      <c r="E141" s="16">
        <v>50259833</v>
      </c>
      <c r="F141" s="17">
        <v>51516701</v>
      </c>
      <c r="G141" s="18"/>
      <c r="H141" s="16" t="s">
        <v>3</v>
      </c>
      <c r="I141" s="19" t="s">
        <v>0</v>
      </c>
      <c r="J141" s="20"/>
      <c r="L141" t="b">
        <f t="shared" si="5"/>
        <v>1</v>
      </c>
    </row>
    <row r="142" spans="1:13">
      <c r="A142" t="s">
        <v>127</v>
      </c>
      <c r="B142" s="12">
        <v>0.25</v>
      </c>
      <c r="C142" s="13">
        <v>0.4</v>
      </c>
      <c r="D142" s="15">
        <v>0.01</v>
      </c>
      <c r="E142" s="16">
        <v>1048</v>
      </c>
      <c r="F142" s="17">
        <v>1048</v>
      </c>
      <c r="G142" s="18">
        <v>1050</v>
      </c>
      <c r="H142" s="16" t="s">
        <v>0</v>
      </c>
      <c r="I142" s="19" t="s">
        <v>0</v>
      </c>
      <c r="J142" s="20" t="s">
        <v>0</v>
      </c>
      <c r="L142" t="b">
        <f t="shared" si="5"/>
        <v>1</v>
      </c>
      <c r="M142" t="b">
        <f t="shared" si="4"/>
        <v>1</v>
      </c>
    </row>
    <row r="143" spans="1:13">
      <c r="A143" t="s">
        <v>128</v>
      </c>
      <c r="B143" s="12">
        <v>0.33700000000000002</v>
      </c>
      <c r="C143" s="13">
        <v>0.5</v>
      </c>
      <c r="D143" s="15">
        <v>0.01</v>
      </c>
      <c r="E143" s="16">
        <v>2242</v>
      </c>
      <c r="F143" s="17">
        <v>2242</v>
      </c>
      <c r="G143" s="18">
        <v>2244</v>
      </c>
      <c r="H143" s="16" t="s">
        <v>0</v>
      </c>
      <c r="I143" s="19" t="s">
        <v>0</v>
      </c>
      <c r="J143" s="20" t="s">
        <v>0</v>
      </c>
      <c r="L143" t="b">
        <f t="shared" si="5"/>
        <v>1</v>
      </c>
      <c r="M143" t="b">
        <f t="shared" si="4"/>
        <v>1</v>
      </c>
    </row>
    <row r="144" spans="1:13">
      <c r="A144" t="s">
        <v>129</v>
      </c>
      <c r="B144" s="12">
        <v>6.0030000000000001</v>
      </c>
      <c r="C144" s="13">
        <v>10.8</v>
      </c>
      <c r="D144" s="15">
        <v>2.17</v>
      </c>
      <c r="E144" s="16">
        <v>156723</v>
      </c>
      <c r="F144" s="17">
        <v>156723</v>
      </c>
      <c r="G144" s="18">
        <v>156725</v>
      </c>
      <c r="H144" s="16" t="s">
        <v>0</v>
      </c>
      <c r="I144" s="19" t="s">
        <v>0</v>
      </c>
      <c r="J144" s="20" t="s">
        <v>0</v>
      </c>
      <c r="L144" t="b">
        <f t="shared" si="5"/>
        <v>1</v>
      </c>
      <c r="M144" t="b">
        <f t="shared" si="4"/>
        <v>1</v>
      </c>
    </row>
    <row r="145" spans="1:13">
      <c r="A145" t="s">
        <v>130</v>
      </c>
      <c r="B145" s="12">
        <v>12.377000000000001</v>
      </c>
      <c r="C145" s="13">
        <v>22.1</v>
      </c>
      <c r="D145" s="15">
        <v>4.7</v>
      </c>
      <c r="E145" s="16">
        <v>327675</v>
      </c>
      <c r="F145" s="17">
        <v>327675</v>
      </c>
      <c r="G145" s="18">
        <v>327677</v>
      </c>
      <c r="H145" s="16" t="s">
        <v>0</v>
      </c>
      <c r="I145" s="19" t="s">
        <v>0</v>
      </c>
      <c r="J145" s="20" t="s">
        <v>0</v>
      </c>
      <c r="L145" t="b">
        <f t="shared" si="5"/>
        <v>1</v>
      </c>
      <c r="M145" t="b">
        <f t="shared" si="4"/>
        <v>1</v>
      </c>
    </row>
    <row r="146" spans="1:13">
      <c r="A146" t="s">
        <v>450</v>
      </c>
      <c r="B146" s="12">
        <v>1.085</v>
      </c>
      <c r="C146" s="13">
        <v>1.2</v>
      </c>
      <c r="D146" s="15">
        <v>0.01</v>
      </c>
      <c r="E146" s="16">
        <v>23061</v>
      </c>
      <c r="F146" s="17">
        <v>23061</v>
      </c>
      <c r="G146" s="18">
        <v>3886</v>
      </c>
      <c r="H146" s="16" t="s">
        <v>0</v>
      </c>
      <c r="I146" s="19" t="s">
        <v>0</v>
      </c>
      <c r="J146" s="20" t="s">
        <v>0</v>
      </c>
      <c r="L146" t="b">
        <f t="shared" si="5"/>
        <v>1</v>
      </c>
      <c r="M146" t="b">
        <f t="shared" si="4"/>
        <v>1</v>
      </c>
    </row>
    <row r="147" spans="1:13">
      <c r="A147" t="s">
        <v>451</v>
      </c>
      <c r="B147" s="12">
        <v>41.500999999999998</v>
      </c>
      <c r="C147" s="13">
        <v>75.7</v>
      </c>
      <c r="D147" s="15">
        <v>0.62</v>
      </c>
      <c r="E147" s="16">
        <v>1570340</v>
      </c>
      <c r="F147" s="17">
        <v>1570340</v>
      </c>
      <c r="G147" s="18">
        <v>106100</v>
      </c>
      <c r="H147" s="16" t="s">
        <v>0</v>
      </c>
      <c r="I147" s="19" t="s">
        <v>0</v>
      </c>
      <c r="J147" s="20" t="s">
        <v>0</v>
      </c>
      <c r="L147" t="b">
        <f t="shared" si="5"/>
        <v>1</v>
      </c>
      <c r="M147" t="b">
        <f t="shared" si="4"/>
        <v>1</v>
      </c>
    </row>
    <row r="148" spans="1:13">
      <c r="A148" t="s">
        <v>452</v>
      </c>
      <c r="B148" s="12">
        <v>377.65499999999997</v>
      </c>
      <c r="C148" s="13">
        <v>1508.2</v>
      </c>
      <c r="D148" s="15">
        <v>38.5</v>
      </c>
      <c r="E148" s="16">
        <v>18521906</v>
      </c>
      <c r="F148" s="17">
        <v>14420303</v>
      </c>
      <c r="G148" s="18">
        <v>4267980</v>
      </c>
      <c r="H148" s="16" t="s">
        <v>3</v>
      </c>
      <c r="I148" s="19" t="s">
        <v>3</v>
      </c>
      <c r="J148" s="20" t="s">
        <v>0</v>
      </c>
      <c r="L148" t="b">
        <f t="shared" si="5"/>
        <v>1</v>
      </c>
      <c r="M148" t="b">
        <f t="shared" si="4"/>
        <v>1</v>
      </c>
    </row>
    <row r="149" spans="1:13">
      <c r="A149" t="s">
        <v>131</v>
      </c>
      <c r="B149" s="12">
        <v>1.534</v>
      </c>
      <c r="C149" s="13">
        <v>2.2000000000000002</v>
      </c>
      <c r="D149" s="15">
        <v>0.26</v>
      </c>
      <c r="E149" s="16">
        <v>91453</v>
      </c>
      <c r="F149" s="17">
        <v>91453</v>
      </c>
      <c r="G149" s="18">
        <v>91455</v>
      </c>
      <c r="H149" s="16" t="s">
        <v>0</v>
      </c>
      <c r="I149" s="19" t="s">
        <v>0</v>
      </c>
      <c r="J149" s="20" t="s">
        <v>0</v>
      </c>
      <c r="L149" t="b">
        <f t="shared" si="5"/>
        <v>1</v>
      </c>
      <c r="M149" t="b">
        <f t="shared" si="4"/>
        <v>1</v>
      </c>
    </row>
    <row r="150" spans="1:13">
      <c r="A150" t="s">
        <v>132</v>
      </c>
      <c r="B150" s="12">
        <v>10.006</v>
      </c>
      <c r="C150" s="13">
        <v>15.4</v>
      </c>
      <c r="D150" s="15">
        <v>2.04</v>
      </c>
      <c r="E150" s="16">
        <v>761633</v>
      </c>
      <c r="F150" s="17">
        <v>761633</v>
      </c>
      <c r="G150" s="18">
        <v>761635</v>
      </c>
      <c r="H150" s="16" t="s">
        <v>0</v>
      </c>
      <c r="I150" s="19" t="s">
        <v>0</v>
      </c>
      <c r="J150" s="20" t="s">
        <v>0</v>
      </c>
      <c r="L150" t="b">
        <f t="shared" si="5"/>
        <v>1</v>
      </c>
      <c r="M150" t="b">
        <f t="shared" si="4"/>
        <v>1</v>
      </c>
    </row>
    <row r="151" spans="1:13">
      <c r="A151" t="s">
        <v>133</v>
      </c>
      <c r="B151" s="12">
        <v>208.041</v>
      </c>
      <c r="C151" s="13">
        <v>177.2</v>
      </c>
      <c r="D151" s="15">
        <v>111</v>
      </c>
      <c r="E151" s="16">
        <v>7552507</v>
      </c>
      <c r="F151" s="17">
        <v>7034432</v>
      </c>
      <c r="G151" s="18">
        <v>24875000</v>
      </c>
      <c r="H151" s="16" t="s">
        <v>3</v>
      </c>
      <c r="I151" s="19" t="s">
        <v>3</v>
      </c>
      <c r="J151" s="20" t="s">
        <v>3</v>
      </c>
      <c r="L151" t="b">
        <f t="shared" si="5"/>
        <v>0</v>
      </c>
      <c r="M151" t="b">
        <f t="shared" si="4"/>
        <v>1</v>
      </c>
    </row>
    <row r="152" spans="1:13">
      <c r="A152" t="s">
        <v>134</v>
      </c>
      <c r="B152" s="12">
        <v>0.84799999999999998</v>
      </c>
      <c r="C152" s="13">
        <v>0.9</v>
      </c>
      <c r="D152" s="15">
        <v>0.02</v>
      </c>
      <c r="E152" s="16">
        <v>20544</v>
      </c>
      <c r="F152" s="17">
        <v>20544</v>
      </c>
      <c r="G152" s="18">
        <v>14719</v>
      </c>
      <c r="H152" s="16" t="s">
        <v>0</v>
      </c>
      <c r="I152" s="19" t="s">
        <v>0</v>
      </c>
      <c r="J152" s="20" t="s">
        <v>0</v>
      </c>
      <c r="L152" t="b">
        <f t="shared" si="5"/>
        <v>1</v>
      </c>
      <c r="M152" t="b">
        <f t="shared" si="4"/>
        <v>1</v>
      </c>
    </row>
    <row r="153" spans="1:13">
      <c r="A153" t="s">
        <v>135</v>
      </c>
      <c r="B153" s="12">
        <v>0.55800000000000005</v>
      </c>
      <c r="C153" s="13">
        <v>0.6</v>
      </c>
      <c r="D153" s="15">
        <v>0.01</v>
      </c>
      <c r="E153" s="16">
        <v>7592</v>
      </c>
      <c r="F153" s="17">
        <v>7592</v>
      </c>
      <c r="G153" s="18">
        <v>4744</v>
      </c>
      <c r="H153" s="16" t="s">
        <v>0</v>
      </c>
      <c r="I153" s="19" t="s">
        <v>0</v>
      </c>
      <c r="J153" s="20" t="s">
        <v>0</v>
      </c>
      <c r="L153" t="b">
        <f t="shared" si="5"/>
        <v>1</v>
      </c>
      <c r="M153" t="b">
        <f t="shared" si="4"/>
        <v>1</v>
      </c>
    </row>
    <row r="154" spans="1:13">
      <c r="A154" t="s">
        <v>136</v>
      </c>
      <c r="B154" s="12">
        <v>21.004000000000001</v>
      </c>
      <c r="C154" s="13">
        <v>41</v>
      </c>
      <c r="D154" s="15">
        <v>2.09</v>
      </c>
      <c r="E154" s="16">
        <v>1288478</v>
      </c>
      <c r="F154" s="17">
        <v>1288478</v>
      </c>
      <c r="G154" s="18">
        <v>779481</v>
      </c>
      <c r="H154" s="16" t="s">
        <v>0</v>
      </c>
      <c r="I154" s="19" t="s">
        <v>0</v>
      </c>
      <c r="J154" s="20" t="s">
        <v>0</v>
      </c>
      <c r="L154" t="b">
        <f t="shared" si="5"/>
        <v>1</v>
      </c>
      <c r="M154" t="b">
        <f t="shared" si="4"/>
        <v>1</v>
      </c>
    </row>
    <row r="155" spans="1:13">
      <c r="A155" t="s">
        <v>137</v>
      </c>
      <c r="B155" s="12">
        <v>842.19200000000001</v>
      </c>
      <c r="C155" s="13">
        <v>421</v>
      </c>
      <c r="D155" s="15">
        <v>36.9</v>
      </c>
      <c r="E155" s="16">
        <v>39620596</v>
      </c>
      <c r="F155" s="17">
        <v>12958752</v>
      </c>
      <c r="G155" s="18">
        <v>13184400</v>
      </c>
      <c r="H155" s="16" t="s">
        <v>3</v>
      </c>
      <c r="I155" s="19" t="s">
        <v>0</v>
      </c>
      <c r="J155" s="20" t="s">
        <v>0</v>
      </c>
      <c r="L155" t="b">
        <f t="shared" si="5"/>
        <v>0</v>
      </c>
      <c r="M155" t="b">
        <f t="shared" si="4"/>
        <v>1</v>
      </c>
    </row>
    <row r="156" spans="1:13">
      <c r="A156" t="s">
        <v>138</v>
      </c>
      <c r="B156" s="12">
        <v>5.5309999999999997</v>
      </c>
      <c r="C156" s="13">
        <v>9.6999999999999993</v>
      </c>
      <c r="D156" s="15">
        <v>0.4</v>
      </c>
      <c r="E156" s="16">
        <v>296148</v>
      </c>
      <c r="F156" s="17">
        <v>296148</v>
      </c>
      <c r="G156" s="18">
        <v>151947</v>
      </c>
      <c r="H156" s="16" t="s">
        <v>0</v>
      </c>
      <c r="I156" s="19" t="s">
        <v>0</v>
      </c>
      <c r="J156" s="20" t="s">
        <v>0</v>
      </c>
      <c r="L156" t="b">
        <f t="shared" si="5"/>
        <v>1</v>
      </c>
      <c r="M156" t="b">
        <f t="shared" si="4"/>
        <v>1</v>
      </c>
    </row>
    <row r="157" spans="1:13">
      <c r="A157" t="s">
        <v>139</v>
      </c>
      <c r="B157" s="12">
        <v>0.59599999999999997</v>
      </c>
      <c r="C157" s="13">
        <v>0.8</v>
      </c>
      <c r="D157" s="15">
        <v>0.04</v>
      </c>
      <c r="E157" s="16">
        <v>20264</v>
      </c>
      <c r="F157" s="17">
        <v>20264</v>
      </c>
      <c r="G157" s="18">
        <v>18435</v>
      </c>
      <c r="H157" s="16" t="s">
        <v>0</v>
      </c>
      <c r="I157" s="19" t="s">
        <v>0</v>
      </c>
      <c r="J157" s="20" t="s">
        <v>0</v>
      </c>
      <c r="L157" t="b">
        <f t="shared" si="5"/>
        <v>1</v>
      </c>
      <c r="M157" t="b">
        <f t="shared" si="4"/>
        <v>1</v>
      </c>
    </row>
    <row r="158" spans="1:13">
      <c r="A158" t="s">
        <v>140</v>
      </c>
      <c r="B158" s="12">
        <v>0.749</v>
      </c>
      <c r="C158" s="13">
        <v>1</v>
      </c>
      <c r="D158" s="15">
        <v>0.06</v>
      </c>
      <c r="E158" s="16">
        <v>31875</v>
      </c>
      <c r="F158" s="17">
        <v>31875</v>
      </c>
      <c r="G158" s="18">
        <v>29748</v>
      </c>
      <c r="H158" s="16" t="s">
        <v>0</v>
      </c>
      <c r="I158" s="19" t="s">
        <v>0</v>
      </c>
      <c r="J158" s="20" t="s">
        <v>0</v>
      </c>
      <c r="L158" t="b">
        <f t="shared" si="5"/>
        <v>1</v>
      </c>
      <c r="M158" t="b">
        <f t="shared" si="4"/>
        <v>1</v>
      </c>
    </row>
    <row r="159" spans="1:13">
      <c r="A159" t="s">
        <v>141</v>
      </c>
      <c r="B159" s="12">
        <v>14.186</v>
      </c>
      <c r="C159" s="13">
        <v>25.9</v>
      </c>
      <c r="D159" s="15">
        <v>2.4700000000000002</v>
      </c>
      <c r="E159" s="16">
        <v>1128424</v>
      </c>
      <c r="F159" s="17">
        <v>1128424</v>
      </c>
      <c r="G159" s="18">
        <v>998794</v>
      </c>
      <c r="H159" s="16" t="s">
        <v>0</v>
      </c>
      <c r="I159" s="19" t="s">
        <v>0</v>
      </c>
      <c r="J159" s="20" t="s">
        <v>0</v>
      </c>
      <c r="L159" t="b">
        <f t="shared" si="5"/>
        <v>1</v>
      </c>
      <c r="M159" t="b">
        <f t="shared" si="4"/>
        <v>1</v>
      </c>
    </row>
    <row r="160" spans="1:13">
      <c r="A160" t="s">
        <v>453</v>
      </c>
      <c r="B160" s="12">
        <v>29.006</v>
      </c>
      <c r="C160" s="13">
        <v>57.2</v>
      </c>
      <c r="D160" s="15"/>
      <c r="E160" s="16">
        <v>2313863</v>
      </c>
      <c r="F160" s="17">
        <v>2313863</v>
      </c>
      <c r="G160" s="18"/>
      <c r="H160" s="16" t="s">
        <v>0</v>
      </c>
      <c r="I160" s="19" t="s">
        <v>0</v>
      </c>
      <c r="J160" s="20"/>
      <c r="L160" t="b">
        <f t="shared" si="5"/>
        <v>1</v>
      </c>
    </row>
    <row r="161" spans="1:13">
      <c r="A161" t="s">
        <v>454</v>
      </c>
      <c r="B161" s="12">
        <v>727.26199999999994</v>
      </c>
      <c r="C161" s="13">
        <v>1742.5</v>
      </c>
      <c r="D161" s="15"/>
      <c r="E161" s="16">
        <v>44281998</v>
      </c>
      <c r="F161" s="17">
        <v>29555064</v>
      </c>
      <c r="G161" s="18"/>
      <c r="H161" s="16" t="s">
        <v>3</v>
      </c>
      <c r="I161" s="19" t="s">
        <v>3</v>
      </c>
      <c r="J161" s="20"/>
      <c r="L161" t="b">
        <f t="shared" si="5"/>
        <v>1</v>
      </c>
    </row>
    <row r="162" spans="1:13">
      <c r="A162" t="s">
        <v>142</v>
      </c>
      <c r="B162" s="12">
        <v>0.23899999999999999</v>
      </c>
      <c r="C162" s="13">
        <v>0.4</v>
      </c>
      <c r="D162" s="15">
        <v>0</v>
      </c>
      <c r="E162" s="16">
        <v>1280</v>
      </c>
      <c r="F162" s="17">
        <v>1280</v>
      </c>
      <c r="G162" s="18">
        <v>1282</v>
      </c>
      <c r="H162" s="16" t="s">
        <v>0</v>
      </c>
      <c r="I162" s="19" t="s">
        <v>0</v>
      </c>
      <c r="J162" s="20" t="s">
        <v>0</v>
      </c>
      <c r="L162" t="b">
        <f t="shared" si="5"/>
        <v>1</v>
      </c>
      <c r="M162" t="b">
        <f t="shared" ref="M162:M169" si="6">B162&gt;D162</f>
        <v>1</v>
      </c>
    </row>
    <row r="163" spans="1:13">
      <c r="A163" t="s">
        <v>143</v>
      </c>
      <c r="B163" s="12">
        <v>1.1679999999999999</v>
      </c>
      <c r="C163" s="13">
        <v>1.6</v>
      </c>
      <c r="D163" s="15">
        <v>0.14000000000000001</v>
      </c>
      <c r="E163" s="16">
        <v>51826</v>
      </c>
      <c r="F163" s="17">
        <v>51826</v>
      </c>
      <c r="G163" s="18">
        <v>51828</v>
      </c>
      <c r="H163" s="16" t="s">
        <v>0</v>
      </c>
      <c r="I163" s="19" t="s">
        <v>0</v>
      </c>
      <c r="J163" s="20" t="s">
        <v>0</v>
      </c>
      <c r="L163" t="b">
        <f t="shared" si="5"/>
        <v>1</v>
      </c>
      <c r="M163" t="b">
        <f t="shared" si="6"/>
        <v>1</v>
      </c>
    </row>
    <row r="164" spans="1:13">
      <c r="A164" t="s">
        <v>144</v>
      </c>
      <c r="B164" s="12">
        <v>11.128</v>
      </c>
      <c r="C164" s="13">
        <v>21.1</v>
      </c>
      <c r="D164" s="15">
        <v>2.58</v>
      </c>
      <c r="E164" s="16">
        <v>765379</v>
      </c>
      <c r="F164" s="17">
        <v>765379</v>
      </c>
      <c r="G164" s="18">
        <v>765381</v>
      </c>
      <c r="H164" s="16" t="s">
        <v>0</v>
      </c>
      <c r="I164" s="19" t="s">
        <v>0</v>
      </c>
      <c r="J164" s="20" t="s">
        <v>0</v>
      </c>
      <c r="L164" t="b">
        <f t="shared" si="5"/>
        <v>1</v>
      </c>
      <c r="M164" t="b">
        <f t="shared" si="6"/>
        <v>1</v>
      </c>
    </row>
    <row r="165" spans="1:13">
      <c r="A165" t="s">
        <v>145</v>
      </c>
      <c r="B165" s="12">
        <v>196.82300000000001</v>
      </c>
      <c r="C165" s="13">
        <v>558.1</v>
      </c>
      <c r="D165" s="15">
        <v>50.8</v>
      </c>
      <c r="E165" s="16">
        <v>12291552</v>
      </c>
      <c r="F165" s="17">
        <v>12291552</v>
      </c>
      <c r="G165" s="18">
        <v>12291600</v>
      </c>
      <c r="H165" s="16" t="s">
        <v>0</v>
      </c>
      <c r="I165" s="19" t="s">
        <v>0</v>
      </c>
      <c r="J165" s="20" t="s">
        <v>0</v>
      </c>
      <c r="L165" t="b">
        <f t="shared" si="5"/>
        <v>1</v>
      </c>
      <c r="M165" t="b">
        <f t="shared" si="6"/>
        <v>1</v>
      </c>
    </row>
    <row r="166" spans="1:13">
      <c r="A166" t="s">
        <v>146</v>
      </c>
      <c r="B166" s="12">
        <v>446.32600000000002</v>
      </c>
      <c r="C166" s="13">
        <v>1802.6</v>
      </c>
      <c r="D166" s="15">
        <v>436</v>
      </c>
      <c r="E166" s="16">
        <v>27926253</v>
      </c>
      <c r="F166" s="17">
        <v>21128662</v>
      </c>
      <c r="G166" s="18">
        <v>101457000</v>
      </c>
      <c r="H166" s="16" t="s">
        <v>3</v>
      </c>
      <c r="I166" s="19" t="s">
        <v>3</v>
      </c>
      <c r="J166" s="20" t="s">
        <v>3</v>
      </c>
      <c r="L166" t="b">
        <f t="shared" si="5"/>
        <v>1</v>
      </c>
      <c r="M166" t="b">
        <f t="shared" si="6"/>
        <v>1</v>
      </c>
    </row>
    <row r="167" spans="1:13">
      <c r="A167" t="s">
        <v>147</v>
      </c>
      <c r="B167" s="12">
        <v>453.69099999999997</v>
      </c>
      <c r="C167" s="13">
        <v>1801.5</v>
      </c>
      <c r="D167" s="15">
        <v>539</v>
      </c>
      <c r="E167" s="16">
        <v>30688244</v>
      </c>
      <c r="F167" s="17">
        <v>23825732</v>
      </c>
      <c r="G167" s="18">
        <v>119881000</v>
      </c>
      <c r="H167" s="16" t="s">
        <v>3</v>
      </c>
      <c r="I167" s="19" t="s">
        <v>3</v>
      </c>
      <c r="J167" s="20" t="s">
        <v>3</v>
      </c>
      <c r="L167" t="b">
        <f t="shared" si="5"/>
        <v>1</v>
      </c>
      <c r="M167" t="b">
        <f t="shared" si="6"/>
        <v>0</v>
      </c>
    </row>
    <row r="168" spans="1:13">
      <c r="A168" t="s">
        <v>148</v>
      </c>
      <c r="B168" s="12">
        <v>386.50299999999999</v>
      </c>
      <c r="C168" s="13">
        <v>1017.2</v>
      </c>
      <c r="D168" s="15">
        <v>90.1</v>
      </c>
      <c r="E168" s="16">
        <v>21960308</v>
      </c>
      <c r="F168" s="17">
        <v>21960308</v>
      </c>
      <c r="G168" s="18">
        <v>21960300</v>
      </c>
      <c r="H168" s="16" t="s">
        <v>0</v>
      </c>
      <c r="I168" s="19" t="s">
        <v>0</v>
      </c>
      <c r="J168" s="20" t="s">
        <v>0</v>
      </c>
      <c r="L168" t="b">
        <f t="shared" si="5"/>
        <v>1</v>
      </c>
      <c r="M168" t="b">
        <f t="shared" si="6"/>
        <v>1</v>
      </c>
    </row>
    <row r="169" spans="1:13">
      <c r="A169" t="s">
        <v>149</v>
      </c>
      <c r="B169" s="12">
        <v>451.73200000000003</v>
      </c>
      <c r="C169" s="13">
        <v>1802.6</v>
      </c>
      <c r="D169" s="15">
        <v>428</v>
      </c>
      <c r="E169" s="16">
        <v>27888293</v>
      </c>
      <c r="F169" s="17">
        <v>22380334</v>
      </c>
      <c r="G169" s="18">
        <v>102850000</v>
      </c>
      <c r="H169" s="16" t="s">
        <v>3</v>
      </c>
      <c r="I169" s="19" t="s">
        <v>3</v>
      </c>
      <c r="J169" s="20" t="s">
        <v>3</v>
      </c>
      <c r="L169" t="b">
        <f t="shared" si="5"/>
        <v>1</v>
      </c>
      <c r="M169" t="b">
        <f t="shared" si="6"/>
        <v>1</v>
      </c>
    </row>
  </sheetData>
  <mergeCells count="3">
    <mergeCell ref="B1:D1"/>
    <mergeCell ref="E1:G1"/>
    <mergeCell ref="H1:J1"/>
  </mergeCells>
  <phoneticPr fontId="12" type="noConversion"/>
  <conditionalFormatting sqref="H36:H38 H57:H61 H62:I169 H39:I56 H3:I35">
    <cfRule type="containsText" dxfId="257" priority="419" operator="containsText" text="normally">
      <formula>NOT(ISERROR(SEARCH("normally",H3)))</formula>
    </cfRule>
    <cfRule type="containsText" dxfId="256" priority="420" operator="containsText" text="normally">
      <formula>NOT(ISERROR(SEARCH("normally",H3)))</formula>
    </cfRule>
    <cfRule type="containsText" dxfId="255" priority="421" operator="containsText" text="incomplete">
      <formula>NOT(ISERROR(SEARCH("incomplete",H3)))</formula>
    </cfRule>
    <cfRule type="cellIs" dxfId="254" priority="422" operator="equal">
      <formula>"#incomplete"</formula>
    </cfRule>
    <cfRule type="cellIs" dxfId="253" priority="423" operator="equal">
      <formula>"#incomplete"</formula>
    </cfRule>
  </conditionalFormatting>
  <conditionalFormatting sqref="L3:M169">
    <cfRule type="cellIs" dxfId="252" priority="418" operator="equal">
      <formula>FALSE</formula>
    </cfRule>
  </conditionalFormatting>
  <conditionalFormatting sqref="J16">
    <cfRule type="containsText" dxfId="251" priority="413" operator="containsText" text="normally">
      <formula>NOT(ISERROR(SEARCH("normally",J16)))</formula>
    </cfRule>
    <cfRule type="containsText" dxfId="250" priority="414" operator="containsText" text="normally">
      <formula>NOT(ISERROR(SEARCH("normally",J16)))</formula>
    </cfRule>
    <cfRule type="containsText" dxfId="249" priority="415" operator="containsText" text="incomplete">
      <formula>NOT(ISERROR(SEARCH("incomplete",J16)))</formula>
    </cfRule>
    <cfRule type="cellIs" dxfId="248" priority="416" operator="equal">
      <formula>"#incomplete"</formula>
    </cfRule>
    <cfRule type="cellIs" dxfId="247" priority="417" operator="equal">
      <formula>"#incomplete"</formula>
    </cfRule>
  </conditionalFormatting>
  <conditionalFormatting sqref="J9:J15">
    <cfRule type="containsText" dxfId="246" priority="408" operator="containsText" text="normally">
      <formula>NOT(ISERROR(SEARCH("normally",J9)))</formula>
    </cfRule>
    <cfRule type="containsText" dxfId="245" priority="409" operator="containsText" text="normally">
      <formula>NOT(ISERROR(SEARCH("normally",J9)))</formula>
    </cfRule>
    <cfRule type="containsText" dxfId="244" priority="410" operator="containsText" text="incomplete">
      <formula>NOT(ISERROR(SEARCH("incomplete",J9)))</formula>
    </cfRule>
    <cfRule type="cellIs" dxfId="243" priority="411" operator="equal">
      <formula>"#incomplete"</formula>
    </cfRule>
    <cfRule type="cellIs" dxfId="242" priority="412" operator="equal">
      <formula>"#incomplete"</formula>
    </cfRule>
  </conditionalFormatting>
  <conditionalFormatting sqref="J3:J8">
    <cfRule type="containsText" dxfId="241" priority="403" operator="containsText" text="normally">
      <formula>NOT(ISERROR(SEARCH("normally",J3)))</formula>
    </cfRule>
    <cfRule type="containsText" dxfId="240" priority="404" operator="containsText" text="normally">
      <formula>NOT(ISERROR(SEARCH("normally",J3)))</formula>
    </cfRule>
    <cfRule type="containsText" dxfId="239" priority="405" operator="containsText" text="incomplete">
      <formula>NOT(ISERROR(SEARCH("incomplete",J3)))</formula>
    </cfRule>
    <cfRule type="cellIs" dxfId="238" priority="406" operator="equal">
      <formula>"#incomplete"</formula>
    </cfRule>
    <cfRule type="cellIs" dxfId="237" priority="407" operator="equal">
      <formula>"#incomplete"</formula>
    </cfRule>
  </conditionalFormatting>
  <conditionalFormatting sqref="J17:J19">
    <cfRule type="containsText" dxfId="236" priority="398" operator="containsText" text="normally">
      <formula>NOT(ISERROR(SEARCH("normally",J17)))</formula>
    </cfRule>
    <cfRule type="containsText" dxfId="235" priority="399" operator="containsText" text="normally">
      <formula>NOT(ISERROR(SEARCH("normally",J17)))</formula>
    </cfRule>
    <cfRule type="containsText" dxfId="234" priority="400" operator="containsText" text="incomplete">
      <formula>NOT(ISERROR(SEARCH("incomplete",J17)))</formula>
    </cfRule>
    <cfRule type="cellIs" dxfId="233" priority="401" operator="equal">
      <formula>"#incomplete"</formula>
    </cfRule>
    <cfRule type="cellIs" dxfId="232" priority="402" operator="equal">
      <formula>"#incomplete"</formula>
    </cfRule>
  </conditionalFormatting>
  <conditionalFormatting sqref="J20:J22">
    <cfRule type="containsText" dxfId="231" priority="393" operator="containsText" text="normally">
      <formula>NOT(ISERROR(SEARCH("normally",J20)))</formula>
    </cfRule>
    <cfRule type="containsText" dxfId="230" priority="394" operator="containsText" text="normally">
      <formula>NOT(ISERROR(SEARCH("normally",J20)))</formula>
    </cfRule>
    <cfRule type="containsText" dxfId="229" priority="395" operator="containsText" text="incomplete">
      <formula>NOT(ISERROR(SEARCH("incomplete",J20)))</formula>
    </cfRule>
    <cfRule type="cellIs" dxfId="228" priority="396" operator="equal">
      <formula>"#incomplete"</formula>
    </cfRule>
    <cfRule type="cellIs" dxfId="227" priority="397" operator="equal">
      <formula>"#incomplete"</formula>
    </cfRule>
  </conditionalFormatting>
  <conditionalFormatting sqref="J23:J27">
    <cfRule type="containsText" dxfId="226" priority="388" operator="containsText" text="normally">
      <formula>NOT(ISERROR(SEARCH("normally",J23)))</formula>
    </cfRule>
    <cfRule type="containsText" dxfId="225" priority="389" operator="containsText" text="normally">
      <formula>NOT(ISERROR(SEARCH("normally",J23)))</formula>
    </cfRule>
    <cfRule type="containsText" dxfId="224" priority="390" operator="containsText" text="incomplete">
      <formula>NOT(ISERROR(SEARCH("incomplete",J23)))</formula>
    </cfRule>
    <cfRule type="cellIs" dxfId="223" priority="391" operator="equal">
      <formula>"#incomplete"</formula>
    </cfRule>
    <cfRule type="cellIs" dxfId="222" priority="392" operator="equal">
      <formula>"#incomplete"</formula>
    </cfRule>
  </conditionalFormatting>
  <conditionalFormatting sqref="J28">
    <cfRule type="containsText" dxfId="221" priority="383" operator="containsText" text="normally">
      <formula>NOT(ISERROR(SEARCH("normally",J28)))</formula>
    </cfRule>
    <cfRule type="containsText" dxfId="220" priority="384" operator="containsText" text="normally">
      <formula>NOT(ISERROR(SEARCH("normally",J28)))</formula>
    </cfRule>
    <cfRule type="containsText" dxfId="219" priority="385" operator="containsText" text="incomplete">
      <formula>NOT(ISERROR(SEARCH("incomplete",J28)))</formula>
    </cfRule>
    <cfRule type="cellIs" dxfId="218" priority="386" operator="equal">
      <formula>"#incomplete"</formula>
    </cfRule>
    <cfRule type="cellIs" dxfId="217" priority="387" operator="equal">
      <formula>"#incomplete"</formula>
    </cfRule>
  </conditionalFormatting>
  <conditionalFormatting sqref="J29">
    <cfRule type="containsText" dxfId="216" priority="378" operator="containsText" text="normally">
      <formula>NOT(ISERROR(SEARCH("normally",J29)))</formula>
    </cfRule>
    <cfRule type="containsText" dxfId="215" priority="379" operator="containsText" text="normally">
      <formula>NOT(ISERROR(SEARCH("normally",J29)))</formula>
    </cfRule>
    <cfRule type="containsText" dxfId="214" priority="380" operator="containsText" text="incomplete">
      <formula>NOT(ISERROR(SEARCH("incomplete",J29)))</formula>
    </cfRule>
    <cfRule type="cellIs" dxfId="213" priority="381" operator="equal">
      <formula>"#incomplete"</formula>
    </cfRule>
    <cfRule type="cellIs" dxfId="212" priority="382" operator="equal">
      <formula>"#incomplete"</formula>
    </cfRule>
  </conditionalFormatting>
  <conditionalFormatting sqref="J34:J35">
    <cfRule type="containsText" dxfId="211" priority="373" operator="containsText" text="normally">
      <formula>NOT(ISERROR(SEARCH("normally",J34)))</formula>
    </cfRule>
    <cfRule type="containsText" dxfId="210" priority="374" operator="containsText" text="normally">
      <formula>NOT(ISERROR(SEARCH("normally",J34)))</formula>
    </cfRule>
    <cfRule type="containsText" dxfId="209" priority="375" operator="containsText" text="incomplete">
      <formula>NOT(ISERROR(SEARCH("incomplete",J34)))</formula>
    </cfRule>
    <cfRule type="cellIs" dxfId="208" priority="376" operator="equal">
      <formula>"#incomplete"</formula>
    </cfRule>
    <cfRule type="cellIs" dxfId="207" priority="377" operator="equal">
      <formula>"#incomplete"</formula>
    </cfRule>
  </conditionalFormatting>
  <conditionalFormatting sqref="I36">
    <cfRule type="containsText" dxfId="206" priority="368" operator="containsText" text="normally">
      <formula>NOT(ISERROR(SEARCH("normally",I36)))</formula>
    </cfRule>
    <cfRule type="containsText" dxfId="205" priority="369" operator="containsText" text="normally">
      <formula>NOT(ISERROR(SEARCH("normally",I36)))</formula>
    </cfRule>
    <cfRule type="containsText" dxfId="204" priority="370" operator="containsText" text="incomplete">
      <formula>NOT(ISERROR(SEARCH("incomplete",I36)))</formula>
    </cfRule>
    <cfRule type="cellIs" dxfId="203" priority="371" operator="equal">
      <formula>"#incomplete"</formula>
    </cfRule>
    <cfRule type="cellIs" dxfId="202" priority="372" operator="equal">
      <formula>"#incomplete"</formula>
    </cfRule>
  </conditionalFormatting>
  <conditionalFormatting sqref="I37">
    <cfRule type="containsText" dxfId="201" priority="363" operator="containsText" text="normally">
      <formula>NOT(ISERROR(SEARCH("normally",I37)))</formula>
    </cfRule>
    <cfRule type="containsText" dxfId="200" priority="364" operator="containsText" text="normally">
      <formula>NOT(ISERROR(SEARCH("normally",I37)))</formula>
    </cfRule>
    <cfRule type="containsText" dxfId="199" priority="365" operator="containsText" text="incomplete">
      <formula>NOT(ISERROR(SEARCH("incomplete",I37)))</formula>
    </cfRule>
    <cfRule type="cellIs" dxfId="198" priority="366" operator="equal">
      <formula>"#incomplete"</formula>
    </cfRule>
    <cfRule type="cellIs" dxfId="197" priority="367" operator="equal">
      <formula>"#incomplete"</formula>
    </cfRule>
  </conditionalFormatting>
  <conditionalFormatting sqref="I38">
    <cfRule type="containsText" dxfId="196" priority="358" operator="containsText" text="normally">
      <formula>NOT(ISERROR(SEARCH("normally",I38)))</formula>
    </cfRule>
    <cfRule type="containsText" dxfId="195" priority="359" operator="containsText" text="normally">
      <formula>NOT(ISERROR(SEARCH("normally",I38)))</formula>
    </cfRule>
    <cfRule type="containsText" dxfId="194" priority="360" operator="containsText" text="incomplete">
      <formula>NOT(ISERROR(SEARCH("incomplete",I38)))</formula>
    </cfRule>
    <cfRule type="cellIs" dxfId="193" priority="361" operator="equal">
      <formula>"#incomplete"</formula>
    </cfRule>
    <cfRule type="cellIs" dxfId="192" priority="362" operator="equal">
      <formula>"#incomplete"</formula>
    </cfRule>
  </conditionalFormatting>
  <conditionalFormatting sqref="J37">
    <cfRule type="containsText" dxfId="191" priority="353" operator="containsText" text="normally">
      <formula>NOT(ISERROR(SEARCH("normally",J37)))</formula>
    </cfRule>
    <cfRule type="containsText" dxfId="190" priority="354" operator="containsText" text="normally">
      <formula>NOT(ISERROR(SEARCH("normally",J37)))</formula>
    </cfRule>
    <cfRule type="containsText" dxfId="189" priority="355" operator="containsText" text="incomplete">
      <formula>NOT(ISERROR(SEARCH("incomplete",J37)))</formula>
    </cfRule>
    <cfRule type="cellIs" dxfId="188" priority="356" operator="equal">
      <formula>"#incomplete"</formula>
    </cfRule>
    <cfRule type="cellIs" dxfId="187" priority="357" operator="equal">
      <formula>"#incomplete"</formula>
    </cfRule>
  </conditionalFormatting>
  <conditionalFormatting sqref="J36">
    <cfRule type="containsText" dxfId="186" priority="348" operator="containsText" text="normally">
      <formula>NOT(ISERROR(SEARCH("normally",J36)))</formula>
    </cfRule>
    <cfRule type="containsText" dxfId="185" priority="349" operator="containsText" text="normally">
      <formula>NOT(ISERROR(SEARCH("normally",J36)))</formula>
    </cfRule>
    <cfRule type="containsText" dxfId="184" priority="350" operator="containsText" text="incomplete">
      <formula>NOT(ISERROR(SEARCH("incomplete",J36)))</formula>
    </cfRule>
    <cfRule type="cellIs" dxfId="183" priority="351" operator="equal">
      <formula>"#incomplete"</formula>
    </cfRule>
    <cfRule type="cellIs" dxfId="182" priority="352" operator="equal">
      <formula>"#incomplete"</formula>
    </cfRule>
  </conditionalFormatting>
  <conditionalFormatting sqref="J38">
    <cfRule type="containsText" dxfId="181" priority="343" operator="containsText" text="normally">
      <formula>NOT(ISERROR(SEARCH("normally",J38)))</formula>
    </cfRule>
    <cfRule type="containsText" dxfId="180" priority="344" operator="containsText" text="normally">
      <formula>NOT(ISERROR(SEARCH("normally",J38)))</formula>
    </cfRule>
    <cfRule type="containsText" dxfId="179" priority="345" operator="containsText" text="incomplete">
      <formula>NOT(ISERROR(SEARCH("incomplete",J38)))</formula>
    </cfRule>
    <cfRule type="cellIs" dxfId="178" priority="346" operator="equal">
      <formula>"#incomplete"</formula>
    </cfRule>
    <cfRule type="cellIs" dxfId="177" priority="347" operator="equal">
      <formula>"#incomplete"</formula>
    </cfRule>
  </conditionalFormatting>
  <conditionalFormatting sqref="J42">
    <cfRule type="containsText" dxfId="176" priority="338" operator="containsText" text="normally">
      <formula>NOT(ISERROR(SEARCH("normally",J42)))</formula>
    </cfRule>
    <cfRule type="containsText" dxfId="175" priority="339" operator="containsText" text="normally">
      <formula>NOT(ISERROR(SEARCH("normally",J42)))</formula>
    </cfRule>
    <cfRule type="containsText" dxfId="174" priority="340" operator="containsText" text="incomplete">
      <formula>NOT(ISERROR(SEARCH("incomplete",J42)))</formula>
    </cfRule>
    <cfRule type="cellIs" dxfId="173" priority="341" operator="equal">
      <formula>"#incomplete"</formula>
    </cfRule>
    <cfRule type="cellIs" dxfId="172" priority="342" operator="equal">
      <formula>"#incomplete"</formula>
    </cfRule>
  </conditionalFormatting>
  <conditionalFormatting sqref="J43">
    <cfRule type="containsText" dxfId="171" priority="333" operator="containsText" text="normally">
      <formula>NOT(ISERROR(SEARCH("normally",J43)))</formula>
    </cfRule>
    <cfRule type="containsText" dxfId="170" priority="334" operator="containsText" text="normally">
      <formula>NOT(ISERROR(SEARCH("normally",J43)))</formula>
    </cfRule>
    <cfRule type="containsText" dxfId="169" priority="335" operator="containsText" text="incomplete">
      <formula>NOT(ISERROR(SEARCH("incomplete",J43)))</formula>
    </cfRule>
    <cfRule type="cellIs" dxfId="168" priority="336" operator="equal">
      <formula>"#incomplete"</formula>
    </cfRule>
    <cfRule type="cellIs" dxfId="167" priority="337" operator="equal">
      <formula>"#incomplete"</formula>
    </cfRule>
  </conditionalFormatting>
  <conditionalFormatting sqref="J44">
    <cfRule type="containsText" dxfId="166" priority="328" operator="containsText" text="normally">
      <formula>NOT(ISERROR(SEARCH("normally",J44)))</formula>
    </cfRule>
    <cfRule type="containsText" dxfId="165" priority="329" operator="containsText" text="normally">
      <formula>NOT(ISERROR(SEARCH("normally",J44)))</formula>
    </cfRule>
    <cfRule type="containsText" dxfId="164" priority="330" operator="containsText" text="incomplete">
      <formula>NOT(ISERROR(SEARCH("incomplete",J44)))</formula>
    </cfRule>
    <cfRule type="cellIs" dxfId="163" priority="331" operator="equal">
      <formula>"#incomplete"</formula>
    </cfRule>
    <cfRule type="cellIs" dxfId="162" priority="332" operator="equal">
      <formula>"#incomplete"</formula>
    </cfRule>
  </conditionalFormatting>
  <conditionalFormatting sqref="J46">
    <cfRule type="containsText" dxfId="161" priority="323" operator="containsText" text="normally">
      <formula>NOT(ISERROR(SEARCH("normally",J46)))</formula>
    </cfRule>
    <cfRule type="containsText" dxfId="160" priority="324" operator="containsText" text="normally">
      <formula>NOT(ISERROR(SEARCH("normally",J46)))</formula>
    </cfRule>
    <cfRule type="containsText" dxfId="159" priority="325" operator="containsText" text="incomplete">
      <formula>NOT(ISERROR(SEARCH("incomplete",J46)))</formula>
    </cfRule>
    <cfRule type="cellIs" dxfId="158" priority="326" operator="equal">
      <formula>"#incomplete"</formula>
    </cfRule>
    <cfRule type="cellIs" dxfId="157" priority="327" operator="equal">
      <formula>"#incomplete"</formula>
    </cfRule>
  </conditionalFormatting>
  <conditionalFormatting sqref="J45">
    <cfRule type="containsText" dxfId="156" priority="318" operator="containsText" text="normally">
      <formula>NOT(ISERROR(SEARCH("normally",J45)))</formula>
    </cfRule>
    <cfRule type="containsText" dxfId="155" priority="319" operator="containsText" text="normally">
      <formula>NOT(ISERROR(SEARCH("normally",J45)))</formula>
    </cfRule>
    <cfRule type="containsText" dxfId="154" priority="320" operator="containsText" text="incomplete">
      <formula>NOT(ISERROR(SEARCH("incomplete",J45)))</formula>
    </cfRule>
    <cfRule type="cellIs" dxfId="153" priority="321" operator="equal">
      <formula>"#incomplete"</formula>
    </cfRule>
    <cfRule type="cellIs" dxfId="152" priority="322" operator="equal">
      <formula>"#incomplete"</formula>
    </cfRule>
  </conditionalFormatting>
  <conditionalFormatting sqref="J39:J41">
    <cfRule type="containsText" dxfId="151" priority="313" operator="containsText" text="normally">
      <formula>NOT(ISERROR(SEARCH("normally",J39)))</formula>
    </cfRule>
    <cfRule type="containsText" dxfId="150" priority="314" operator="containsText" text="normally">
      <formula>NOT(ISERROR(SEARCH("normally",J39)))</formula>
    </cfRule>
    <cfRule type="containsText" dxfId="149" priority="315" operator="containsText" text="incomplete">
      <formula>NOT(ISERROR(SEARCH("incomplete",J39)))</formula>
    </cfRule>
    <cfRule type="cellIs" dxfId="148" priority="316" operator="equal">
      <formula>"#incomplete"</formula>
    </cfRule>
    <cfRule type="cellIs" dxfId="147" priority="317" operator="equal">
      <formula>"#incomplete"</formula>
    </cfRule>
  </conditionalFormatting>
  <conditionalFormatting sqref="J57:J61">
    <cfRule type="containsText" dxfId="146" priority="308" operator="containsText" text="normally">
      <formula>NOT(ISERROR(SEARCH("normally",J57)))</formula>
    </cfRule>
    <cfRule type="containsText" dxfId="145" priority="309" operator="containsText" text="normally">
      <formula>NOT(ISERROR(SEARCH("normally",J57)))</formula>
    </cfRule>
    <cfRule type="containsText" dxfId="144" priority="310" operator="containsText" text="incomplete">
      <formula>NOT(ISERROR(SEARCH("incomplete",J57)))</formula>
    </cfRule>
    <cfRule type="cellIs" dxfId="143" priority="311" operator="equal">
      <formula>"#incomplete"</formula>
    </cfRule>
    <cfRule type="cellIs" dxfId="142" priority="312" operator="equal">
      <formula>"#incomplete"</formula>
    </cfRule>
  </conditionalFormatting>
  <conditionalFormatting sqref="I57:I60">
    <cfRule type="containsText" dxfId="141" priority="303" operator="containsText" text="normally">
      <formula>NOT(ISERROR(SEARCH("normally",I57)))</formula>
    </cfRule>
    <cfRule type="containsText" dxfId="140" priority="304" operator="containsText" text="normally">
      <formula>NOT(ISERROR(SEARCH("normally",I57)))</formula>
    </cfRule>
    <cfRule type="containsText" dxfId="139" priority="305" operator="containsText" text="incomplete">
      <formula>NOT(ISERROR(SEARCH("incomplete",I57)))</formula>
    </cfRule>
    <cfRule type="cellIs" dxfId="138" priority="306" operator="equal">
      <formula>"#incomplete"</formula>
    </cfRule>
    <cfRule type="cellIs" dxfId="137" priority="307" operator="equal">
      <formula>"#incomplete"</formula>
    </cfRule>
  </conditionalFormatting>
  <conditionalFormatting sqref="I61">
    <cfRule type="containsText" dxfId="136" priority="298" operator="containsText" text="normally">
      <formula>NOT(ISERROR(SEARCH("normally",I61)))</formula>
    </cfRule>
    <cfRule type="containsText" dxfId="135" priority="299" operator="containsText" text="normally">
      <formula>NOT(ISERROR(SEARCH("normally",I61)))</formula>
    </cfRule>
    <cfRule type="containsText" dxfId="134" priority="300" operator="containsText" text="incomplete">
      <formula>NOT(ISERROR(SEARCH("incomplete",I61)))</formula>
    </cfRule>
    <cfRule type="cellIs" dxfId="133" priority="301" operator="equal">
      <formula>"#incomplete"</formula>
    </cfRule>
    <cfRule type="cellIs" dxfId="132" priority="302" operator="equal">
      <formula>"#incomplete"</formula>
    </cfRule>
  </conditionalFormatting>
  <conditionalFormatting sqref="J62:J65">
    <cfRule type="containsText" dxfId="131" priority="293" operator="containsText" text="normally">
      <formula>NOT(ISERROR(SEARCH("normally",J62)))</formula>
    </cfRule>
    <cfRule type="containsText" dxfId="130" priority="294" operator="containsText" text="normally">
      <formula>NOT(ISERROR(SEARCH("normally",J62)))</formula>
    </cfRule>
    <cfRule type="containsText" dxfId="129" priority="295" operator="containsText" text="incomplete">
      <formula>NOT(ISERROR(SEARCH("incomplete",J62)))</formula>
    </cfRule>
    <cfRule type="cellIs" dxfId="128" priority="296" operator="equal">
      <formula>"#incomplete"</formula>
    </cfRule>
    <cfRule type="cellIs" dxfId="127" priority="297" operator="equal">
      <formula>"#incomplete"</formula>
    </cfRule>
  </conditionalFormatting>
  <conditionalFormatting sqref="J66:J69">
    <cfRule type="containsText" dxfId="126" priority="288" operator="containsText" text="normally">
      <formula>NOT(ISERROR(SEARCH("normally",J66)))</formula>
    </cfRule>
    <cfRule type="containsText" dxfId="125" priority="289" operator="containsText" text="normally">
      <formula>NOT(ISERROR(SEARCH("normally",J66)))</formula>
    </cfRule>
    <cfRule type="containsText" dxfId="124" priority="290" operator="containsText" text="incomplete">
      <formula>NOT(ISERROR(SEARCH("incomplete",J66)))</formula>
    </cfRule>
    <cfRule type="cellIs" dxfId="123" priority="291" operator="equal">
      <formula>"#incomplete"</formula>
    </cfRule>
    <cfRule type="cellIs" dxfId="122" priority="292" operator="equal">
      <formula>"#incomplete"</formula>
    </cfRule>
  </conditionalFormatting>
  <conditionalFormatting sqref="J70:J75">
    <cfRule type="containsText" dxfId="121" priority="283" operator="containsText" text="normally">
      <formula>NOT(ISERROR(SEARCH("normally",J70)))</formula>
    </cfRule>
    <cfRule type="containsText" dxfId="120" priority="284" operator="containsText" text="normally">
      <formula>NOT(ISERROR(SEARCH("normally",J70)))</formula>
    </cfRule>
    <cfRule type="containsText" dxfId="119" priority="285" operator="containsText" text="incomplete">
      <formula>NOT(ISERROR(SEARCH("incomplete",J70)))</formula>
    </cfRule>
    <cfRule type="cellIs" dxfId="118" priority="286" operator="equal">
      <formula>"#incomplete"</formula>
    </cfRule>
    <cfRule type="cellIs" dxfId="117" priority="287" operator="equal">
      <formula>"#incomplete"</formula>
    </cfRule>
  </conditionalFormatting>
  <conditionalFormatting sqref="J76">
    <cfRule type="containsText" dxfId="116" priority="278" operator="containsText" text="normally">
      <formula>NOT(ISERROR(SEARCH("normally",J76)))</formula>
    </cfRule>
    <cfRule type="containsText" dxfId="115" priority="279" operator="containsText" text="normally">
      <formula>NOT(ISERROR(SEARCH("normally",J76)))</formula>
    </cfRule>
    <cfRule type="containsText" dxfId="114" priority="280" operator="containsText" text="incomplete">
      <formula>NOT(ISERROR(SEARCH("incomplete",J76)))</formula>
    </cfRule>
    <cfRule type="cellIs" dxfId="113" priority="281" operator="equal">
      <formula>"#incomplete"</formula>
    </cfRule>
    <cfRule type="cellIs" dxfId="112" priority="282" operator="equal">
      <formula>"#incomplete"</formula>
    </cfRule>
  </conditionalFormatting>
  <conditionalFormatting sqref="J77:J84">
    <cfRule type="containsText" dxfId="111" priority="273" operator="containsText" text="normally">
      <formula>NOT(ISERROR(SEARCH("normally",J77)))</formula>
    </cfRule>
    <cfRule type="containsText" dxfId="110" priority="274" operator="containsText" text="normally">
      <formula>NOT(ISERROR(SEARCH("normally",J77)))</formula>
    </cfRule>
    <cfRule type="containsText" dxfId="109" priority="275" operator="containsText" text="incomplete">
      <formula>NOT(ISERROR(SEARCH("incomplete",J77)))</formula>
    </cfRule>
    <cfRule type="cellIs" dxfId="108" priority="276" operator="equal">
      <formula>"#incomplete"</formula>
    </cfRule>
    <cfRule type="cellIs" dxfId="107" priority="277" operator="equal">
      <formula>"#incomplete"</formula>
    </cfRule>
  </conditionalFormatting>
  <conditionalFormatting sqref="J91:J94">
    <cfRule type="containsText" dxfId="106" priority="268" operator="containsText" text="normally">
      <formula>NOT(ISERROR(SEARCH("normally",J91)))</formula>
    </cfRule>
    <cfRule type="containsText" dxfId="105" priority="269" operator="containsText" text="normally">
      <formula>NOT(ISERROR(SEARCH("normally",J91)))</formula>
    </cfRule>
    <cfRule type="containsText" dxfId="104" priority="270" operator="containsText" text="incomplete">
      <formula>NOT(ISERROR(SEARCH("incomplete",J91)))</formula>
    </cfRule>
    <cfRule type="cellIs" dxfId="103" priority="271" operator="equal">
      <formula>"#incomplete"</formula>
    </cfRule>
    <cfRule type="cellIs" dxfId="102" priority="272" operator="equal">
      <formula>"#incomplete"</formula>
    </cfRule>
  </conditionalFormatting>
  <conditionalFormatting sqref="J98:J100">
    <cfRule type="containsText" dxfId="101" priority="263" operator="containsText" text="normally">
      <formula>NOT(ISERROR(SEARCH("normally",J98)))</formula>
    </cfRule>
    <cfRule type="containsText" dxfId="100" priority="264" operator="containsText" text="normally">
      <formula>NOT(ISERROR(SEARCH("normally",J98)))</formula>
    </cfRule>
    <cfRule type="containsText" dxfId="99" priority="265" operator="containsText" text="incomplete">
      <formula>NOT(ISERROR(SEARCH("incomplete",J98)))</formula>
    </cfRule>
    <cfRule type="cellIs" dxfId="98" priority="266" operator="equal">
      <formula>"#incomplete"</formula>
    </cfRule>
    <cfRule type="cellIs" dxfId="97" priority="267" operator="equal">
      <formula>"#incomplete"</formula>
    </cfRule>
  </conditionalFormatting>
  <conditionalFormatting sqref="J101:J104 J106">
    <cfRule type="containsText" dxfId="96" priority="258" operator="containsText" text="normally">
      <formula>NOT(ISERROR(SEARCH("normally",J101)))</formula>
    </cfRule>
    <cfRule type="containsText" dxfId="95" priority="259" operator="containsText" text="normally">
      <formula>NOT(ISERROR(SEARCH("normally",J101)))</formula>
    </cfRule>
    <cfRule type="containsText" dxfId="94" priority="260" operator="containsText" text="incomplete">
      <formula>NOT(ISERROR(SEARCH("incomplete",J101)))</formula>
    </cfRule>
    <cfRule type="cellIs" dxfId="93" priority="261" operator="equal">
      <formula>"#incomplete"</formula>
    </cfRule>
    <cfRule type="cellIs" dxfId="92" priority="262" operator="equal">
      <formula>"#incomplete"</formula>
    </cfRule>
  </conditionalFormatting>
  <conditionalFormatting sqref="J105">
    <cfRule type="containsText" dxfId="91" priority="253" operator="containsText" text="normally">
      <formula>NOT(ISERROR(SEARCH("normally",J105)))</formula>
    </cfRule>
    <cfRule type="containsText" dxfId="90" priority="254" operator="containsText" text="normally">
      <formula>NOT(ISERROR(SEARCH("normally",J105)))</formula>
    </cfRule>
    <cfRule type="containsText" dxfId="89" priority="255" operator="containsText" text="incomplete">
      <formula>NOT(ISERROR(SEARCH("incomplete",J105)))</formula>
    </cfRule>
    <cfRule type="cellIs" dxfId="88" priority="256" operator="equal">
      <formula>"#incomplete"</formula>
    </cfRule>
    <cfRule type="cellIs" dxfId="87" priority="257" operator="equal">
      <formula>"#incomplete"</formula>
    </cfRule>
  </conditionalFormatting>
  <conditionalFormatting sqref="J107:J110">
    <cfRule type="containsText" dxfId="86" priority="248" operator="containsText" text="normally">
      <formula>NOT(ISERROR(SEARCH("normally",J107)))</formula>
    </cfRule>
    <cfRule type="containsText" dxfId="85" priority="249" operator="containsText" text="normally">
      <formula>NOT(ISERROR(SEARCH("normally",J107)))</formula>
    </cfRule>
    <cfRule type="containsText" dxfId="84" priority="250" operator="containsText" text="incomplete">
      <formula>NOT(ISERROR(SEARCH("incomplete",J107)))</formula>
    </cfRule>
    <cfRule type="cellIs" dxfId="83" priority="251" operator="equal">
      <formula>"#incomplete"</formula>
    </cfRule>
    <cfRule type="cellIs" dxfId="82" priority="252" operator="equal">
      <formula>"#incomplete"</formula>
    </cfRule>
  </conditionalFormatting>
  <conditionalFormatting sqref="J111:J116">
    <cfRule type="containsText" dxfId="81" priority="243" operator="containsText" text="normally">
      <formula>NOT(ISERROR(SEARCH("normally",J111)))</formula>
    </cfRule>
    <cfRule type="containsText" dxfId="80" priority="244" operator="containsText" text="normally">
      <formula>NOT(ISERROR(SEARCH("normally",J111)))</formula>
    </cfRule>
    <cfRule type="containsText" dxfId="79" priority="245" operator="containsText" text="incomplete">
      <formula>NOT(ISERROR(SEARCH("incomplete",J111)))</formula>
    </cfRule>
    <cfRule type="cellIs" dxfId="78" priority="246" operator="equal">
      <formula>"#incomplete"</formula>
    </cfRule>
    <cfRule type="cellIs" dxfId="77" priority="247" operator="equal">
      <formula>"#incomplete"</formula>
    </cfRule>
  </conditionalFormatting>
  <conditionalFormatting sqref="J122">
    <cfRule type="containsText" dxfId="76" priority="238" operator="containsText" text="normally">
      <formula>NOT(ISERROR(SEARCH("normally",J122)))</formula>
    </cfRule>
    <cfRule type="containsText" dxfId="75" priority="239" operator="containsText" text="normally">
      <formula>NOT(ISERROR(SEARCH("normally",J122)))</formula>
    </cfRule>
    <cfRule type="containsText" dxfId="74" priority="240" operator="containsText" text="incomplete">
      <formula>NOT(ISERROR(SEARCH("incomplete",J122)))</formula>
    </cfRule>
    <cfRule type="cellIs" dxfId="73" priority="241" operator="equal">
      <formula>"#incomplete"</formula>
    </cfRule>
    <cfRule type="cellIs" dxfId="72" priority="242" operator="equal">
      <formula>"#incomplete"</formula>
    </cfRule>
  </conditionalFormatting>
  <conditionalFormatting sqref="J123">
    <cfRule type="containsText" dxfId="71" priority="233" operator="containsText" text="normally">
      <formula>NOT(ISERROR(SEARCH("normally",J123)))</formula>
    </cfRule>
    <cfRule type="containsText" dxfId="70" priority="234" operator="containsText" text="normally">
      <formula>NOT(ISERROR(SEARCH("normally",J123)))</formula>
    </cfRule>
    <cfRule type="containsText" dxfId="69" priority="235" operator="containsText" text="incomplete">
      <formula>NOT(ISERROR(SEARCH("incomplete",J123)))</formula>
    </cfRule>
    <cfRule type="cellIs" dxfId="68" priority="236" operator="equal">
      <formula>"#incomplete"</formula>
    </cfRule>
    <cfRule type="cellIs" dxfId="67" priority="237" operator="equal">
      <formula>"#incomplete"</formula>
    </cfRule>
  </conditionalFormatting>
  <conditionalFormatting sqref="J117:J121">
    <cfRule type="containsText" dxfId="66" priority="228" operator="containsText" text="normally">
      <formula>NOT(ISERROR(SEARCH("normally",J117)))</formula>
    </cfRule>
    <cfRule type="containsText" dxfId="65" priority="229" operator="containsText" text="normally">
      <formula>NOT(ISERROR(SEARCH("normally",J117)))</formula>
    </cfRule>
    <cfRule type="containsText" dxfId="64" priority="230" operator="containsText" text="incomplete">
      <formula>NOT(ISERROR(SEARCH("incomplete",J117)))</formula>
    </cfRule>
    <cfRule type="cellIs" dxfId="63" priority="231" operator="equal">
      <formula>"#incomplete"</formula>
    </cfRule>
    <cfRule type="cellIs" dxfId="62" priority="232" operator="equal">
      <formula>"#incomplete"</formula>
    </cfRule>
  </conditionalFormatting>
  <conditionalFormatting sqref="J124:J128">
    <cfRule type="containsText" dxfId="61" priority="223" operator="containsText" text="normally">
      <formula>NOT(ISERROR(SEARCH("normally",J124)))</formula>
    </cfRule>
    <cfRule type="containsText" dxfId="60" priority="224" operator="containsText" text="normally">
      <formula>NOT(ISERROR(SEARCH("normally",J124)))</formula>
    </cfRule>
    <cfRule type="containsText" dxfId="59" priority="225" operator="containsText" text="incomplete">
      <formula>NOT(ISERROR(SEARCH("incomplete",J124)))</formula>
    </cfRule>
    <cfRule type="cellIs" dxfId="58" priority="226" operator="equal">
      <formula>"#incomplete"</formula>
    </cfRule>
    <cfRule type="cellIs" dxfId="57" priority="227" operator="equal">
      <formula>"#incomplete"</formula>
    </cfRule>
  </conditionalFormatting>
  <conditionalFormatting sqref="J129">
    <cfRule type="containsText" dxfId="56" priority="218" operator="containsText" text="normally">
      <formula>NOT(ISERROR(SEARCH("normally",J129)))</formula>
    </cfRule>
    <cfRule type="containsText" dxfId="55" priority="219" operator="containsText" text="normally">
      <formula>NOT(ISERROR(SEARCH("normally",J129)))</formula>
    </cfRule>
    <cfRule type="containsText" dxfId="54" priority="220" operator="containsText" text="incomplete">
      <formula>NOT(ISERROR(SEARCH("incomplete",J129)))</formula>
    </cfRule>
    <cfRule type="cellIs" dxfId="53" priority="221" operator="equal">
      <formula>"#incomplete"</formula>
    </cfRule>
    <cfRule type="cellIs" dxfId="52" priority="222" operator="equal">
      <formula>"#incomplete"</formula>
    </cfRule>
  </conditionalFormatting>
  <conditionalFormatting sqref="J130">
    <cfRule type="containsText" dxfId="51" priority="213" operator="containsText" text="normally">
      <formula>NOT(ISERROR(SEARCH("normally",J130)))</formula>
    </cfRule>
    <cfRule type="containsText" dxfId="50" priority="214" operator="containsText" text="normally">
      <formula>NOT(ISERROR(SEARCH("normally",J130)))</formula>
    </cfRule>
    <cfRule type="containsText" dxfId="49" priority="215" operator="containsText" text="incomplete">
      <formula>NOT(ISERROR(SEARCH("incomplete",J130)))</formula>
    </cfRule>
    <cfRule type="cellIs" dxfId="48" priority="216" operator="equal">
      <formula>"#incomplete"</formula>
    </cfRule>
    <cfRule type="cellIs" dxfId="47" priority="217" operator="equal">
      <formula>"#incomplete"</formula>
    </cfRule>
  </conditionalFormatting>
  <conditionalFormatting sqref="J131">
    <cfRule type="containsText" dxfId="46" priority="208" operator="containsText" text="normally">
      <formula>NOT(ISERROR(SEARCH("normally",J131)))</formula>
    </cfRule>
    <cfRule type="containsText" dxfId="45" priority="209" operator="containsText" text="normally">
      <formula>NOT(ISERROR(SEARCH("normally",J131)))</formula>
    </cfRule>
    <cfRule type="containsText" dxfId="44" priority="210" operator="containsText" text="incomplete">
      <formula>NOT(ISERROR(SEARCH("incomplete",J131)))</formula>
    </cfRule>
    <cfRule type="cellIs" dxfId="43" priority="211" operator="equal">
      <formula>"#incomplete"</formula>
    </cfRule>
    <cfRule type="cellIs" dxfId="42" priority="212" operator="equal">
      <formula>"#incomplete"</formula>
    </cfRule>
  </conditionalFormatting>
  <conditionalFormatting sqref="J136:J139">
    <cfRule type="containsText" dxfId="41" priority="203" operator="containsText" text="normally">
      <formula>NOT(ISERROR(SEARCH("normally",J136)))</formula>
    </cfRule>
    <cfRule type="containsText" dxfId="40" priority="204" operator="containsText" text="normally">
      <formula>NOT(ISERROR(SEARCH("normally",J136)))</formula>
    </cfRule>
    <cfRule type="containsText" dxfId="39" priority="205" operator="containsText" text="incomplete">
      <formula>NOT(ISERROR(SEARCH("incomplete",J136)))</formula>
    </cfRule>
    <cfRule type="cellIs" dxfId="38" priority="206" operator="equal">
      <formula>"#incomplete"</formula>
    </cfRule>
    <cfRule type="cellIs" dxfId="37" priority="207" operator="equal">
      <formula>"#incomplete"</formula>
    </cfRule>
  </conditionalFormatting>
  <conditionalFormatting sqref="J142:J145">
    <cfRule type="containsText" dxfId="36" priority="198" operator="containsText" text="normally">
      <formula>NOT(ISERROR(SEARCH("normally",J142)))</formula>
    </cfRule>
    <cfRule type="containsText" dxfId="35" priority="199" operator="containsText" text="normally">
      <formula>NOT(ISERROR(SEARCH("normally",J142)))</formula>
    </cfRule>
    <cfRule type="containsText" dxfId="34" priority="200" operator="containsText" text="incomplete">
      <formula>NOT(ISERROR(SEARCH("incomplete",J142)))</formula>
    </cfRule>
    <cfRule type="cellIs" dxfId="33" priority="201" operator="equal">
      <formula>"#incomplete"</formula>
    </cfRule>
    <cfRule type="cellIs" dxfId="32" priority="202" operator="equal">
      <formula>"#incomplete"</formula>
    </cfRule>
  </conditionalFormatting>
  <conditionalFormatting sqref="J146:J148">
    <cfRule type="containsText" dxfId="31" priority="193" operator="containsText" text="normally">
      <formula>NOT(ISERROR(SEARCH("normally",J146)))</formula>
    </cfRule>
    <cfRule type="containsText" dxfId="30" priority="194" operator="containsText" text="normally">
      <formula>NOT(ISERROR(SEARCH("normally",J146)))</formula>
    </cfRule>
    <cfRule type="containsText" dxfId="29" priority="195" operator="containsText" text="incomplete">
      <formula>NOT(ISERROR(SEARCH("incomplete",J146)))</formula>
    </cfRule>
    <cfRule type="cellIs" dxfId="28" priority="196" operator="equal">
      <formula>"#incomplete"</formula>
    </cfRule>
    <cfRule type="cellIs" dxfId="27" priority="197" operator="equal">
      <formula>"#incomplete"</formula>
    </cfRule>
  </conditionalFormatting>
  <conditionalFormatting sqref="J149:J151">
    <cfRule type="containsText" dxfId="26" priority="188" operator="containsText" text="normally">
      <formula>NOT(ISERROR(SEARCH("normally",J149)))</formula>
    </cfRule>
    <cfRule type="containsText" dxfId="25" priority="189" operator="containsText" text="normally">
      <formula>NOT(ISERROR(SEARCH("normally",J149)))</formula>
    </cfRule>
    <cfRule type="containsText" dxfId="24" priority="190" operator="containsText" text="incomplete">
      <formula>NOT(ISERROR(SEARCH("incomplete",J149)))</formula>
    </cfRule>
    <cfRule type="cellIs" dxfId="23" priority="191" operator="equal">
      <formula>"#incomplete"</formula>
    </cfRule>
    <cfRule type="cellIs" dxfId="22" priority="192" operator="equal">
      <formula>"#incomplete"</formula>
    </cfRule>
  </conditionalFormatting>
  <conditionalFormatting sqref="J152:J154 J156">
    <cfRule type="containsText" dxfId="21" priority="183" operator="containsText" text="normally">
      <formula>NOT(ISERROR(SEARCH("normally",J152)))</formula>
    </cfRule>
    <cfRule type="containsText" dxfId="20" priority="184" operator="containsText" text="normally">
      <formula>NOT(ISERROR(SEARCH("normally",J152)))</formula>
    </cfRule>
    <cfRule type="containsText" dxfId="19" priority="185" operator="containsText" text="incomplete">
      <formula>NOT(ISERROR(SEARCH("incomplete",J152)))</formula>
    </cfRule>
    <cfRule type="cellIs" dxfId="18" priority="186" operator="equal">
      <formula>"#incomplete"</formula>
    </cfRule>
    <cfRule type="cellIs" dxfId="17" priority="187" operator="equal">
      <formula>"#incomplete"</formula>
    </cfRule>
  </conditionalFormatting>
  <conditionalFormatting sqref="J155">
    <cfRule type="containsText" dxfId="16" priority="178" operator="containsText" text="normally">
      <formula>NOT(ISERROR(SEARCH("normally",J155)))</formula>
    </cfRule>
    <cfRule type="containsText" dxfId="15" priority="179" operator="containsText" text="normally">
      <formula>NOT(ISERROR(SEARCH("normally",J155)))</formula>
    </cfRule>
    <cfRule type="containsText" dxfId="14" priority="180" operator="containsText" text="incomplete">
      <formula>NOT(ISERROR(SEARCH("incomplete",J155)))</formula>
    </cfRule>
    <cfRule type="cellIs" dxfId="13" priority="181" operator="equal">
      <formula>"#incomplete"</formula>
    </cfRule>
    <cfRule type="cellIs" dxfId="12" priority="182" operator="equal">
      <formula>"#incomplete"</formula>
    </cfRule>
  </conditionalFormatting>
  <conditionalFormatting sqref="J157:J159">
    <cfRule type="containsText" dxfId="11" priority="173" operator="containsText" text="normally">
      <formula>NOT(ISERROR(SEARCH("normally",J157)))</formula>
    </cfRule>
    <cfRule type="containsText" dxfId="10" priority="174" operator="containsText" text="normally">
      <formula>NOT(ISERROR(SEARCH("normally",J157)))</formula>
    </cfRule>
    <cfRule type="containsText" dxfId="9" priority="175" operator="containsText" text="incomplete">
      <formula>NOT(ISERROR(SEARCH("incomplete",J157)))</formula>
    </cfRule>
    <cfRule type="cellIs" dxfId="8" priority="176" operator="equal">
      <formula>"#incomplete"</formula>
    </cfRule>
    <cfRule type="cellIs" dxfId="7" priority="177" operator="equal">
      <formula>"#incomplete"</formula>
    </cfRule>
  </conditionalFormatting>
  <conditionalFormatting sqref="J162:J169">
    <cfRule type="containsText" dxfId="6" priority="168" operator="containsText" text="normally">
      <formula>NOT(ISERROR(SEARCH("normally",J162)))</formula>
    </cfRule>
    <cfRule type="containsText" dxfId="5" priority="169" operator="containsText" text="normally">
      <formula>NOT(ISERROR(SEARCH("normally",J162)))</formula>
    </cfRule>
    <cfRule type="containsText" dxfId="4" priority="170" operator="containsText" text="incomplete">
      <formula>NOT(ISERROR(SEARCH("incomplete",J162)))</formula>
    </cfRule>
    <cfRule type="cellIs" dxfId="3" priority="171" operator="equal">
      <formula>"#incomplete"</formula>
    </cfRule>
    <cfRule type="cellIs" dxfId="2" priority="172" operator="equal">
      <formula>"#incomplete"</formula>
    </cfRule>
  </conditionalFormatting>
  <conditionalFormatting sqref="B3:D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D1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D1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D1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D2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D2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D2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D2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D2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D3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D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D3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D3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D3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D3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D3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D3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D3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D3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D4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D4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D4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D4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D4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4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D4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D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D4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D4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D5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D5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D5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D5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D5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D5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D5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D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D5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D5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D6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D6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D6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D6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D6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6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D6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D6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D6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D6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D7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D7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D7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D7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D7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D7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D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D7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D7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D7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D8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D8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D8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D8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D8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D8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D8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D8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D8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D8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D9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D9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D9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D9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D9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D9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D9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D9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D9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D9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D10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D10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:D10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:D10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:D1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:D10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D10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:D10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D10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:D10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D11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:D11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D1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D1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D11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D1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D1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D1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D11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D1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D1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D12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D12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D1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D1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D1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D1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D12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D1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D1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:D1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D13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D1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D1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D13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D13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:D1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D1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:D1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:D13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:D14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:D1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D14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:D14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:D14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:D14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:D14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D14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D1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D1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:D1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:D1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:D1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:D1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:D15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:D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:D1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:D1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:D1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D1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D1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:D1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:D16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:D16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D16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D1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:D1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D1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:D1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D1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scale="50" fitToHeight="2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Sheet5!B3:D3</xm:f>
              <xm:sqref>K3</xm:sqref>
            </x14:sparkline>
            <x14:sparkline>
              <xm:f>Sheet5!B4:D4</xm:f>
              <xm:sqref>K4</xm:sqref>
            </x14:sparkline>
            <x14:sparkline>
              <xm:f>Sheet5!B5:D5</xm:f>
              <xm:sqref>K5</xm:sqref>
            </x14:sparkline>
            <x14:sparkline>
              <xm:f>Sheet5!B6:D6</xm:f>
              <xm:sqref>K6</xm:sqref>
            </x14:sparkline>
            <x14:sparkline>
              <xm:f>Sheet5!B7:D7</xm:f>
              <xm:sqref>K7</xm:sqref>
            </x14:sparkline>
            <x14:sparkline>
              <xm:f>Sheet5!B8:D8</xm:f>
              <xm:sqref>K8</xm:sqref>
            </x14:sparkline>
            <x14:sparkline>
              <xm:f>Sheet5!B9:D9</xm:f>
              <xm:sqref>K9</xm:sqref>
            </x14:sparkline>
            <x14:sparkline>
              <xm:f>Sheet5!B10:D10</xm:f>
              <xm:sqref>K10</xm:sqref>
            </x14:sparkline>
            <x14:sparkline>
              <xm:f>Sheet5!B11:D11</xm:f>
              <xm:sqref>K11</xm:sqref>
            </x14:sparkline>
            <x14:sparkline>
              <xm:f>Sheet5!B12:D12</xm:f>
              <xm:sqref>K12</xm:sqref>
            </x14:sparkline>
            <x14:sparkline>
              <xm:f>Sheet5!B13:D13</xm:f>
              <xm:sqref>K13</xm:sqref>
            </x14:sparkline>
            <x14:sparkline>
              <xm:f>Sheet5!B14:D14</xm:f>
              <xm:sqref>K14</xm:sqref>
            </x14:sparkline>
            <x14:sparkline>
              <xm:f>Sheet5!B15:D15</xm:f>
              <xm:sqref>K15</xm:sqref>
            </x14:sparkline>
            <x14:sparkline>
              <xm:f>Sheet5!B16:D16</xm:f>
              <xm:sqref>K16</xm:sqref>
            </x14:sparkline>
            <x14:sparkline>
              <xm:f>Sheet5!B17:D17</xm:f>
              <xm:sqref>K17</xm:sqref>
            </x14:sparkline>
            <x14:sparkline>
              <xm:f>Sheet5!B18:D18</xm:f>
              <xm:sqref>K18</xm:sqref>
            </x14:sparkline>
            <x14:sparkline>
              <xm:f>Sheet5!B19:D19</xm:f>
              <xm:sqref>K19</xm:sqref>
            </x14:sparkline>
            <x14:sparkline>
              <xm:f>Sheet5!B20:D20</xm:f>
              <xm:sqref>K20</xm:sqref>
            </x14:sparkline>
            <x14:sparkline>
              <xm:f>Sheet5!B21:D21</xm:f>
              <xm:sqref>K21</xm:sqref>
            </x14:sparkline>
            <x14:sparkline>
              <xm:f>Sheet5!B22:D22</xm:f>
              <xm:sqref>K22</xm:sqref>
            </x14:sparkline>
            <x14:sparkline>
              <xm:f>Sheet5!B23:D23</xm:f>
              <xm:sqref>K23</xm:sqref>
            </x14:sparkline>
            <x14:sparkline>
              <xm:f>Sheet5!B24:D24</xm:f>
              <xm:sqref>K24</xm:sqref>
            </x14:sparkline>
            <x14:sparkline>
              <xm:f>Sheet5!B25:D25</xm:f>
              <xm:sqref>K25</xm:sqref>
            </x14:sparkline>
            <x14:sparkline>
              <xm:f>Sheet5!B26:D26</xm:f>
              <xm:sqref>K26</xm:sqref>
            </x14:sparkline>
            <x14:sparkline>
              <xm:f>Sheet5!B27:D27</xm:f>
              <xm:sqref>K27</xm:sqref>
            </x14:sparkline>
            <x14:sparkline>
              <xm:f>Sheet5!B28:D28</xm:f>
              <xm:sqref>K28</xm:sqref>
            </x14:sparkline>
            <x14:sparkline>
              <xm:f>Sheet5!B29:D29</xm:f>
              <xm:sqref>K29</xm:sqref>
            </x14:sparkline>
            <x14:sparkline>
              <xm:f>Sheet5!B30:D30</xm:f>
              <xm:sqref>K30</xm:sqref>
            </x14:sparkline>
            <x14:sparkline>
              <xm:f>Sheet5!B31:D31</xm:f>
              <xm:sqref>K31</xm:sqref>
            </x14:sparkline>
            <x14:sparkline>
              <xm:f>Sheet5!B32:D32</xm:f>
              <xm:sqref>K32</xm:sqref>
            </x14:sparkline>
            <x14:sparkline>
              <xm:f>Sheet5!B33:D33</xm:f>
              <xm:sqref>K33</xm:sqref>
            </x14:sparkline>
            <x14:sparkline>
              <xm:f>Sheet5!B34:D34</xm:f>
              <xm:sqref>K34</xm:sqref>
            </x14:sparkline>
            <x14:sparkline>
              <xm:f>Sheet5!B35:D35</xm:f>
              <xm:sqref>K35</xm:sqref>
            </x14:sparkline>
            <x14:sparkline>
              <xm:f>Sheet5!B36:D36</xm:f>
              <xm:sqref>K36</xm:sqref>
            </x14:sparkline>
            <x14:sparkline>
              <xm:f>Sheet5!B37:D37</xm:f>
              <xm:sqref>K37</xm:sqref>
            </x14:sparkline>
            <x14:sparkline>
              <xm:f>Sheet5!B38:D38</xm:f>
              <xm:sqref>K38</xm:sqref>
            </x14:sparkline>
            <x14:sparkline>
              <xm:f>Sheet5!B39:D39</xm:f>
              <xm:sqref>K39</xm:sqref>
            </x14:sparkline>
            <x14:sparkline>
              <xm:f>Sheet5!B40:D40</xm:f>
              <xm:sqref>K40</xm:sqref>
            </x14:sparkline>
            <x14:sparkline>
              <xm:f>Sheet5!B41:D41</xm:f>
              <xm:sqref>K41</xm:sqref>
            </x14:sparkline>
            <x14:sparkline>
              <xm:f>Sheet5!B42:D42</xm:f>
              <xm:sqref>K42</xm:sqref>
            </x14:sparkline>
            <x14:sparkline>
              <xm:f>Sheet5!B43:D43</xm:f>
              <xm:sqref>K43</xm:sqref>
            </x14:sparkline>
            <x14:sparkline>
              <xm:f>Sheet5!B44:D44</xm:f>
              <xm:sqref>K44</xm:sqref>
            </x14:sparkline>
            <x14:sparkline>
              <xm:f>Sheet5!B45:D45</xm:f>
              <xm:sqref>K45</xm:sqref>
            </x14:sparkline>
            <x14:sparkline>
              <xm:f>Sheet5!B46:D46</xm:f>
              <xm:sqref>K46</xm:sqref>
            </x14:sparkline>
            <x14:sparkline>
              <xm:f>Sheet5!B47:D47</xm:f>
              <xm:sqref>K47</xm:sqref>
            </x14:sparkline>
            <x14:sparkline>
              <xm:f>Sheet5!B48:D48</xm:f>
              <xm:sqref>K48</xm:sqref>
            </x14:sparkline>
            <x14:sparkline>
              <xm:f>Sheet5!B49:D49</xm:f>
              <xm:sqref>K49</xm:sqref>
            </x14:sparkline>
            <x14:sparkline>
              <xm:f>Sheet5!B50:D50</xm:f>
              <xm:sqref>K50</xm:sqref>
            </x14:sparkline>
            <x14:sparkline>
              <xm:f>Sheet5!B51:D51</xm:f>
              <xm:sqref>K51</xm:sqref>
            </x14:sparkline>
            <x14:sparkline>
              <xm:f>Sheet5!B52:D52</xm:f>
              <xm:sqref>K52</xm:sqref>
            </x14:sparkline>
            <x14:sparkline>
              <xm:f>Sheet5!B53:D53</xm:f>
              <xm:sqref>K53</xm:sqref>
            </x14:sparkline>
            <x14:sparkline>
              <xm:f>Sheet5!B54:D54</xm:f>
              <xm:sqref>K54</xm:sqref>
            </x14:sparkline>
            <x14:sparkline>
              <xm:f>Sheet5!B55:D55</xm:f>
              <xm:sqref>K55</xm:sqref>
            </x14:sparkline>
            <x14:sparkline>
              <xm:f>Sheet5!B56:D56</xm:f>
              <xm:sqref>K56</xm:sqref>
            </x14:sparkline>
            <x14:sparkline>
              <xm:f>Sheet5!B57:D57</xm:f>
              <xm:sqref>K57</xm:sqref>
            </x14:sparkline>
            <x14:sparkline>
              <xm:f>Sheet5!B58:D58</xm:f>
              <xm:sqref>K58</xm:sqref>
            </x14:sparkline>
            <x14:sparkline>
              <xm:f>Sheet5!B59:D59</xm:f>
              <xm:sqref>K59</xm:sqref>
            </x14:sparkline>
            <x14:sparkline>
              <xm:f>Sheet5!B60:D60</xm:f>
              <xm:sqref>K60</xm:sqref>
            </x14:sparkline>
            <x14:sparkline>
              <xm:f>Sheet5!B61:D61</xm:f>
              <xm:sqref>K61</xm:sqref>
            </x14:sparkline>
            <x14:sparkline>
              <xm:f>Sheet5!B62:D62</xm:f>
              <xm:sqref>K62</xm:sqref>
            </x14:sparkline>
            <x14:sparkline>
              <xm:f>Sheet5!B63:D63</xm:f>
              <xm:sqref>K63</xm:sqref>
            </x14:sparkline>
            <x14:sparkline>
              <xm:f>Sheet5!B64:D64</xm:f>
              <xm:sqref>K64</xm:sqref>
            </x14:sparkline>
            <x14:sparkline>
              <xm:f>Sheet5!B65:D65</xm:f>
              <xm:sqref>K65</xm:sqref>
            </x14:sparkline>
            <x14:sparkline>
              <xm:f>Sheet5!B66:D66</xm:f>
              <xm:sqref>K66</xm:sqref>
            </x14:sparkline>
            <x14:sparkline>
              <xm:f>Sheet5!B67:D67</xm:f>
              <xm:sqref>K67</xm:sqref>
            </x14:sparkline>
            <x14:sparkline>
              <xm:f>Sheet5!B68:D68</xm:f>
              <xm:sqref>K68</xm:sqref>
            </x14:sparkline>
            <x14:sparkline>
              <xm:f>Sheet5!B69:D69</xm:f>
              <xm:sqref>K69</xm:sqref>
            </x14:sparkline>
            <x14:sparkline>
              <xm:f>Sheet5!B70:D70</xm:f>
              <xm:sqref>K70</xm:sqref>
            </x14:sparkline>
            <x14:sparkline>
              <xm:f>Sheet5!B71:D71</xm:f>
              <xm:sqref>K71</xm:sqref>
            </x14:sparkline>
            <x14:sparkline>
              <xm:f>Sheet5!B72:D72</xm:f>
              <xm:sqref>K72</xm:sqref>
            </x14:sparkline>
            <x14:sparkline>
              <xm:f>Sheet5!B73:D73</xm:f>
              <xm:sqref>K73</xm:sqref>
            </x14:sparkline>
            <x14:sparkline>
              <xm:f>Sheet5!B74:D74</xm:f>
              <xm:sqref>K74</xm:sqref>
            </x14:sparkline>
            <x14:sparkline>
              <xm:f>Sheet5!B75:D75</xm:f>
              <xm:sqref>K75</xm:sqref>
            </x14:sparkline>
            <x14:sparkline>
              <xm:f>Sheet5!B76:D76</xm:f>
              <xm:sqref>K76</xm:sqref>
            </x14:sparkline>
            <x14:sparkline>
              <xm:f>Sheet5!B77:D77</xm:f>
              <xm:sqref>K77</xm:sqref>
            </x14:sparkline>
            <x14:sparkline>
              <xm:f>Sheet5!B78:D78</xm:f>
              <xm:sqref>K78</xm:sqref>
            </x14:sparkline>
            <x14:sparkline>
              <xm:f>Sheet5!B79:D79</xm:f>
              <xm:sqref>K79</xm:sqref>
            </x14:sparkline>
            <x14:sparkline>
              <xm:f>Sheet5!B80:D80</xm:f>
              <xm:sqref>K80</xm:sqref>
            </x14:sparkline>
            <x14:sparkline>
              <xm:f>Sheet5!B81:D81</xm:f>
              <xm:sqref>K81</xm:sqref>
            </x14:sparkline>
            <x14:sparkline>
              <xm:f>Sheet5!B82:D82</xm:f>
              <xm:sqref>K82</xm:sqref>
            </x14:sparkline>
            <x14:sparkline>
              <xm:f>Sheet5!B83:D83</xm:f>
              <xm:sqref>K83</xm:sqref>
            </x14:sparkline>
            <x14:sparkline>
              <xm:f>Sheet5!B84:D84</xm:f>
              <xm:sqref>K84</xm:sqref>
            </x14:sparkline>
            <x14:sparkline>
              <xm:f>Sheet5!B85:D85</xm:f>
              <xm:sqref>K85</xm:sqref>
            </x14:sparkline>
            <x14:sparkline>
              <xm:f>Sheet5!B86:D86</xm:f>
              <xm:sqref>K86</xm:sqref>
            </x14:sparkline>
            <x14:sparkline>
              <xm:f>Sheet5!B87:D87</xm:f>
              <xm:sqref>K87</xm:sqref>
            </x14:sparkline>
            <x14:sparkline>
              <xm:f>Sheet5!B88:D88</xm:f>
              <xm:sqref>K88</xm:sqref>
            </x14:sparkline>
            <x14:sparkline>
              <xm:f>Sheet5!B89:D89</xm:f>
              <xm:sqref>K89</xm:sqref>
            </x14:sparkline>
            <x14:sparkline>
              <xm:f>Sheet5!B90:D90</xm:f>
              <xm:sqref>K90</xm:sqref>
            </x14:sparkline>
            <x14:sparkline>
              <xm:f>Sheet5!B91:D91</xm:f>
              <xm:sqref>K91</xm:sqref>
            </x14:sparkline>
            <x14:sparkline>
              <xm:f>Sheet5!B92:D92</xm:f>
              <xm:sqref>K92</xm:sqref>
            </x14:sparkline>
            <x14:sparkline>
              <xm:f>Sheet5!B93:D93</xm:f>
              <xm:sqref>K93</xm:sqref>
            </x14:sparkline>
            <x14:sparkline>
              <xm:f>Sheet5!B94:D94</xm:f>
              <xm:sqref>K94</xm:sqref>
            </x14:sparkline>
            <x14:sparkline>
              <xm:f>Sheet5!B95:D95</xm:f>
              <xm:sqref>K95</xm:sqref>
            </x14:sparkline>
            <x14:sparkline>
              <xm:f>Sheet5!B96:D96</xm:f>
              <xm:sqref>K96</xm:sqref>
            </x14:sparkline>
            <x14:sparkline>
              <xm:f>Sheet5!B97:D97</xm:f>
              <xm:sqref>K97</xm:sqref>
            </x14:sparkline>
            <x14:sparkline>
              <xm:f>Sheet5!B98:D98</xm:f>
              <xm:sqref>K98</xm:sqref>
            </x14:sparkline>
            <x14:sparkline>
              <xm:f>Sheet5!B99:D99</xm:f>
              <xm:sqref>K99</xm:sqref>
            </x14:sparkline>
            <x14:sparkline>
              <xm:f>Sheet5!B100:D100</xm:f>
              <xm:sqref>K100</xm:sqref>
            </x14:sparkline>
            <x14:sparkline>
              <xm:f>Sheet5!B101:D101</xm:f>
              <xm:sqref>K101</xm:sqref>
            </x14:sparkline>
            <x14:sparkline>
              <xm:f>Sheet5!B102:D102</xm:f>
              <xm:sqref>K102</xm:sqref>
            </x14:sparkline>
            <x14:sparkline>
              <xm:f>Sheet5!B103:D103</xm:f>
              <xm:sqref>K103</xm:sqref>
            </x14:sparkline>
            <x14:sparkline>
              <xm:f>Sheet5!B104:D104</xm:f>
              <xm:sqref>K104</xm:sqref>
            </x14:sparkline>
            <x14:sparkline>
              <xm:f>Sheet5!B105:D105</xm:f>
              <xm:sqref>K105</xm:sqref>
            </x14:sparkline>
            <x14:sparkline>
              <xm:f>Sheet5!B106:D106</xm:f>
              <xm:sqref>K106</xm:sqref>
            </x14:sparkline>
            <x14:sparkline>
              <xm:f>Sheet5!B107:D107</xm:f>
              <xm:sqref>K107</xm:sqref>
            </x14:sparkline>
            <x14:sparkline>
              <xm:f>Sheet5!B108:D108</xm:f>
              <xm:sqref>K108</xm:sqref>
            </x14:sparkline>
            <x14:sparkline>
              <xm:f>Sheet5!B109:D109</xm:f>
              <xm:sqref>K109</xm:sqref>
            </x14:sparkline>
            <x14:sparkline>
              <xm:f>Sheet5!B110:D110</xm:f>
              <xm:sqref>K110</xm:sqref>
            </x14:sparkline>
            <x14:sparkline>
              <xm:f>Sheet5!B111:D111</xm:f>
              <xm:sqref>K111</xm:sqref>
            </x14:sparkline>
            <x14:sparkline>
              <xm:f>Sheet5!B112:D112</xm:f>
              <xm:sqref>K112</xm:sqref>
            </x14:sparkline>
            <x14:sparkline>
              <xm:f>Sheet5!B113:D113</xm:f>
              <xm:sqref>K113</xm:sqref>
            </x14:sparkline>
            <x14:sparkline>
              <xm:f>Sheet5!B114:D114</xm:f>
              <xm:sqref>K114</xm:sqref>
            </x14:sparkline>
            <x14:sparkline>
              <xm:f>Sheet5!B115:D115</xm:f>
              <xm:sqref>K115</xm:sqref>
            </x14:sparkline>
            <x14:sparkline>
              <xm:f>Sheet5!B116:D116</xm:f>
              <xm:sqref>K116</xm:sqref>
            </x14:sparkline>
            <x14:sparkline>
              <xm:f>Sheet5!B117:D117</xm:f>
              <xm:sqref>K117</xm:sqref>
            </x14:sparkline>
            <x14:sparkline>
              <xm:f>Sheet5!B118:D118</xm:f>
              <xm:sqref>K118</xm:sqref>
            </x14:sparkline>
            <x14:sparkline>
              <xm:f>Sheet5!B119:D119</xm:f>
              <xm:sqref>K119</xm:sqref>
            </x14:sparkline>
            <x14:sparkline>
              <xm:f>Sheet5!B120:D120</xm:f>
              <xm:sqref>K120</xm:sqref>
            </x14:sparkline>
            <x14:sparkline>
              <xm:f>Sheet5!B121:D121</xm:f>
              <xm:sqref>K121</xm:sqref>
            </x14:sparkline>
            <x14:sparkline>
              <xm:f>Sheet5!B122:D122</xm:f>
              <xm:sqref>K122</xm:sqref>
            </x14:sparkline>
            <x14:sparkline>
              <xm:f>Sheet5!B123:D123</xm:f>
              <xm:sqref>K123</xm:sqref>
            </x14:sparkline>
            <x14:sparkline>
              <xm:f>Sheet5!B124:D124</xm:f>
              <xm:sqref>K124</xm:sqref>
            </x14:sparkline>
            <x14:sparkline>
              <xm:f>Sheet5!B125:D125</xm:f>
              <xm:sqref>K125</xm:sqref>
            </x14:sparkline>
            <x14:sparkline>
              <xm:f>Sheet5!B126:D126</xm:f>
              <xm:sqref>K126</xm:sqref>
            </x14:sparkline>
            <x14:sparkline>
              <xm:f>Sheet5!B127:D127</xm:f>
              <xm:sqref>K127</xm:sqref>
            </x14:sparkline>
            <x14:sparkline>
              <xm:f>Sheet5!B128:D128</xm:f>
              <xm:sqref>K128</xm:sqref>
            </x14:sparkline>
            <x14:sparkline>
              <xm:f>Sheet5!B129:D129</xm:f>
              <xm:sqref>K129</xm:sqref>
            </x14:sparkline>
            <x14:sparkline>
              <xm:f>Sheet5!B130:D130</xm:f>
              <xm:sqref>K130</xm:sqref>
            </x14:sparkline>
            <x14:sparkline>
              <xm:f>Sheet5!B131:D131</xm:f>
              <xm:sqref>K131</xm:sqref>
            </x14:sparkline>
            <x14:sparkline>
              <xm:f>Sheet5!B132:D132</xm:f>
              <xm:sqref>K132</xm:sqref>
            </x14:sparkline>
            <x14:sparkline>
              <xm:f>Sheet5!B133:D133</xm:f>
              <xm:sqref>K133</xm:sqref>
            </x14:sparkline>
            <x14:sparkline>
              <xm:f>Sheet5!B134:D134</xm:f>
              <xm:sqref>K134</xm:sqref>
            </x14:sparkline>
            <x14:sparkline>
              <xm:f>Sheet5!B135:D135</xm:f>
              <xm:sqref>K135</xm:sqref>
            </x14:sparkline>
            <x14:sparkline>
              <xm:f>Sheet5!B136:D136</xm:f>
              <xm:sqref>K136</xm:sqref>
            </x14:sparkline>
            <x14:sparkline>
              <xm:f>Sheet5!B137:D137</xm:f>
              <xm:sqref>K137</xm:sqref>
            </x14:sparkline>
            <x14:sparkline>
              <xm:f>Sheet5!B138:D138</xm:f>
              <xm:sqref>K138</xm:sqref>
            </x14:sparkline>
            <x14:sparkline>
              <xm:f>Sheet5!B139:D139</xm:f>
              <xm:sqref>K139</xm:sqref>
            </x14:sparkline>
            <x14:sparkline>
              <xm:f>Sheet5!B140:D140</xm:f>
              <xm:sqref>K140</xm:sqref>
            </x14:sparkline>
            <x14:sparkline>
              <xm:f>Sheet5!B141:D141</xm:f>
              <xm:sqref>K141</xm:sqref>
            </x14:sparkline>
            <x14:sparkline>
              <xm:f>Sheet5!B142:D142</xm:f>
              <xm:sqref>K142</xm:sqref>
            </x14:sparkline>
            <x14:sparkline>
              <xm:f>Sheet5!B143:D143</xm:f>
              <xm:sqref>K143</xm:sqref>
            </x14:sparkline>
            <x14:sparkline>
              <xm:f>Sheet5!B144:D144</xm:f>
              <xm:sqref>K144</xm:sqref>
            </x14:sparkline>
            <x14:sparkline>
              <xm:f>Sheet5!B145:D145</xm:f>
              <xm:sqref>K145</xm:sqref>
            </x14:sparkline>
            <x14:sparkline>
              <xm:f>Sheet5!B146:D146</xm:f>
              <xm:sqref>K146</xm:sqref>
            </x14:sparkline>
            <x14:sparkline>
              <xm:f>Sheet5!B147:D147</xm:f>
              <xm:sqref>K147</xm:sqref>
            </x14:sparkline>
            <x14:sparkline>
              <xm:f>Sheet5!B148:D148</xm:f>
              <xm:sqref>K148</xm:sqref>
            </x14:sparkline>
            <x14:sparkline>
              <xm:f>Sheet5!B149:D149</xm:f>
              <xm:sqref>K149</xm:sqref>
            </x14:sparkline>
            <x14:sparkline>
              <xm:f>Sheet5!B150:D150</xm:f>
              <xm:sqref>K150</xm:sqref>
            </x14:sparkline>
            <x14:sparkline>
              <xm:f>Sheet5!B151:D151</xm:f>
              <xm:sqref>K151</xm:sqref>
            </x14:sparkline>
            <x14:sparkline>
              <xm:f>Sheet5!B152:D152</xm:f>
              <xm:sqref>K152</xm:sqref>
            </x14:sparkline>
            <x14:sparkline>
              <xm:f>Sheet5!B153:D153</xm:f>
              <xm:sqref>K153</xm:sqref>
            </x14:sparkline>
            <x14:sparkline>
              <xm:f>Sheet5!B154:D154</xm:f>
              <xm:sqref>K154</xm:sqref>
            </x14:sparkline>
            <x14:sparkline>
              <xm:f>Sheet5!B155:D155</xm:f>
              <xm:sqref>K155</xm:sqref>
            </x14:sparkline>
            <x14:sparkline>
              <xm:f>Sheet5!B156:D156</xm:f>
              <xm:sqref>K156</xm:sqref>
            </x14:sparkline>
            <x14:sparkline>
              <xm:f>Sheet5!B157:D157</xm:f>
              <xm:sqref>K157</xm:sqref>
            </x14:sparkline>
            <x14:sparkline>
              <xm:f>Sheet5!B158:D158</xm:f>
              <xm:sqref>K158</xm:sqref>
            </x14:sparkline>
            <x14:sparkline>
              <xm:f>Sheet5!B159:D159</xm:f>
              <xm:sqref>K159</xm:sqref>
            </x14:sparkline>
            <x14:sparkline>
              <xm:f>Sheet5!B160:D160</xm:f>
              <xm:sqref>K160</xm:sqref>
            </x14:sparkline>
            <x14:sparkline>
              <xm:f>Sheet5!B161:D161</xm:f>
              <xm:sqref>K161</xm:sqref>
            </x14:sparkline>
            <x14:sparkline>
              <xm:f>Sheet5!B162:D162</xm:f>
              <xm:sqref>K162</xm:sqref>
            </x14:sparkline>
            <x14:sparkline>
              <xm:f>Sheet5!B163:D163</xm:f>
              <xm:sqref>K163</xm:sqref>
            </x14:sparkline>
            <x14:sparkline>
              <xm:f>Sheet5!B164:D164</xm:f>
              <xm:sqref>K164</xm:sqref>
            </x14:sparkline>
            <x14:sparkline>
              <xm:f>Sheet5!B165:D165</xm:f>
              <xm:sqref>K165</xm:sqref>
            </x14:sparkline>
            <x14:sparkline>
              <xm:f>Sheet5!B166:D166</xm:f>
              <xm:sqref>K166</xm:sqref>
            </x14:sparkline>
            <x14:sparkline>
              <xm:f>Sheet5!B167:D167</xm:f>
              <xm:sqref>K167</xm:sqref>
            </x14:sparkline>
            <x14:sparkline>
              <xm:f>Sheet5!B168:D168</xm:f>
              <xm:sqref>K168</xm:sqref>
            </x14:sparkline>
            <x14:sparkline>
              <xm:f>Sheet5!B169:D169</xm:f>
              <xm:sqref>K169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14"/>
  <sheetViews>
    <sheetView workbookViewId="0">
      <selection activeCell="B5" sqref="B5"/>
    </sheetView>
  </sheetViews>
  <sheetFormatPr baseColWidth="10" defaultRowHeight="15" x14ac:dyDescent="0"/>
  <sheetData>
    <row r="1" spans="1:4">
      <c r="A1" t="s">
        <v>138</v>
      </c>
      <c r="B1" s="14">
        <v>5.5309999999999997</v>
      </c>
      <c r="C1" s="13">
        <v>9.6999999999999993</v>
      </c>
      <c r="D1" s="15">
        <v>0.4</v>
      </c>
    </row>
    <row r="2" spans="1:4">
      <c r="A2" t="s">
        <v>139</v>
      </c>
      <c r="B2" s="14">
        <v>0.59599999999999997</v>
      </c>
      <c r="C2" s="13">
        <v>0.8</v>
      </c>
      <c r="D2" s="15">
        <v>0.04</v>
      </c>
    </row>
    <row r="3" spans="1:4">
      <c r="A3" t="s">
        <v>140</v>
      </c>
      <c r="B3" s="14">
        <v>0.749</v>
      </c>
      <c r="C3" s="13">
        <v>1</v>
      </c>
      <c r="D3" s="15">
        <v>0.06</v>
      </c>
    </row>
    <row r="4" spans="1:4">
      <c r="A4" t="s">
        <v>141</v>
      </c>
      <c r="B4" s="14">
        <v>14.186</v>
      </c>
      <c r="C4" s="13">
        <v>25.9</v>
      </c>
      <c r="D4" s="15">
        <v>2.4700000000000002</v>
      </c>
    </row>
    <row r="5" spans="1:4">
      <c r="A5" t="s">
        <v>453</v>
      </c>
      <c r="B5" s="14">
        <v>29.006</v>
      </c>
      <c r="C5" s="13">
        <v>57.2</v>
      </c>
      <c r="D5" s="15"/>
    </row>
    <row r="6" spans="1:4">
      <c r="A6" t="s">
        <v>454</v>
      </c>
      <c r="B6" s="14">
        <v>727.26199999999994</v>
      </c>
      <c r="C6" s="13">
        <v>1742.5</v>
      </c>
      <c r="D6" s="15"/>
    </row>
    <row r="7" spans="1:4">
      <c r="A7" t="s">
        <v>142</v>
      </c>
      <c r="B7" s="14">
        <v>0.23899999999999999</v>
      </c>
      <c r="C7" s="13">
        <v>0.4</v>
      </c>
      <c r="D7" s="15">
        <v>0</v>
      </c>
    </row>
    <row r="8" spans="1:4">
      <c r="A8" t="s">
        <v>143</v>
      </c>
      <c r="B8" s="14">
        <v>1.1679999999999999</v>
      </c>
      <c r="C8" s="13">
        <v>1.6</v>
      </c>
      <c r="D8" s="15">
        <v>0.14000000000000001</v>
      </c>
    </row>
    <row r="9" spans="1:4">
      <c r="A9" t="s">
        <v>144</v>
      </c>
      <c r="B9" s="14">
        <v>11.128</v>
      </c>
      <c r="C9" s="13">
        <v>21.1</v>
      </c>
      <c r="D9" s="15">
        <v>2.58</v>
      </c>
    </row>
    <row r="10" spans="1:4">
      <c r="A10" t="s">
        <v>145</v>
      </c>
      <c r="B10" s="14">
        <v>196.82300000000001</v>
      </c>
      <c r="C10" s="13">
        <v>558.1</v>
      </c>
      <c r="D10" s="15">
        <v>50.8</v>
      </c>
    </row>
    <row r="11" spans="1:4">
      <c r="A11" t="s">
        <v>146</v>
      </c>
      <c r="B11" s="14">
        <v>446.32600000000002</v>
      </c>
      <c r="C11" s="13">
        <v>1802.6</v>
      </c>
      <c r="D11" s="15">
        <v>436</v>
      </c>
    </row>
    <row r="12" spans="1:4">
      <c r="A12" t="s">
        <v>147</v>
      </c>
      <c r="B12" s="14">
        <v>453.69099999999997</v>
      </c>
      <c r="C12" s="13">
        <v>1801.5</v>
      </c>
      <c r="D12" s="15">
        <v>539</v>
      </c>
    </row>
    <row r="13" spans="1:4">
      <c r="A13" t="s">
        <v>148</v>
      </c>
      <c r="B13" s="14">
        <v>386.50299999999999</v>
      </c>
      <c r="C13" s="13">
        <v>1017.2</v>
      </c>
      <c r="D13" s="15">
        <v>90.1</v>
      </c>
    </row>
    <row r="14" spans="1:4">
      <c r="A14" t="s">
        <v>149</v>
      </c>
      <c r="B14" s="14">
        <v>451.73200000000003</v>
      </c>
      <c r="C14" s="13">
        <v>1802.6</v>
      </c>
      <c r="D14" s="15">
        <v>428</v>
      </c>
    </row>
  </sheetData>
  <conditionalFormatting sqref="B1:D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J170"/>
  <sheetViews>
    <sheetView tabSelected="1" workbookViewId="0">
      <selection activeCell="K14" sqref="K14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6" width="9.1640625" bestFit="1" customWidth="1"/>
    <col min="8" max="10" width="11.83203125" bestFit="1" customWidth="1"/>
  </cols>
  <sheetData>
    <row r="1" spans="1:10">
      <c r="I1" s="26" t="s">
        <v>475</v>
      </c>
      <c r="J1" s="26"/>
    </row>
    <row r="2" spans="1:10" ht="23">
      <c r="B2" s="27" t="s">
        <v>473</v>
      </c>
      <c r="C2" s="27"/>
      <c r="D2" s="27"/>
      <c r="E2" s="27" t="s">
        <v>9</v>
      </c>
      <c r="F2" s="27"/>
      <c r="G2" s="27"/>
      <c r="H2" s="27" t="s">
        <v>474</v>
      </c>
      <c r="I2" s="26"/>
      <c r="J2" s="26"/>
    </row>
    <row r="3" spans="1:10" ht="16" thickBot="1">
      <c r="B3" s="28" t="s">
        <v>462</v>
      </c>
      <c r="C3" s="28" t="s">
        <v>465</v>
      </c>
      <c r="D3" s="28" t="s">
        <v>463</v>
      </c>
      <c r="E3" s="29" t="s">
        <v>462</v>
      </c>
      <c r="F3" s="29" t="s">
        <v>465</v>
      </c>
      <c r="G3" s="29" t="s">
        <v>463</v>
      </c>
      <c r="H3" s="29" t="s">
        <v>462</v>
      </c>
      <c r="I3" s="29" t="s">
        <v>465</v>
      </c>
      <c r="J3" s="29" t="s">
        <v>463</v>
      </c>
    </row>
    <row r="4" spans="1:10" ht="16" thickTop="1">
      <c r="A4" s="21" t="s">
        <v>11</v>
      </c>
      <c r="B4" s="14">
        <v>0.309</v>
      </c>
      <c r="C4" s="13">
        <v>0.5</v>
      </c>
      <c r="D4" s="15">
        <v>0.01</v>
      </c>
      <c r="E4" s="19">
        <v>7372</v>
      </c>
      <c r="F4" s="17">
        <v>7372</v>
      </c>
      <c r="G4" s="18">
        <v>7372</v>
      </c>
      <c r="H4" s="16" t="s">
        <v>0</v>
      </c>
      <c r="I4" s="19" t="s">
        <v>0</v>
      </c>
      <c r="J4" s="20" t="s">
        <v>0</v>
      </c>
    </row>
    <row r="5" spans="1:10">
      <c r="A5" s="19" t="s">
        <v>13</v>
      </c>
      <c r="B5" s="14">
        <v>4.6420000000000003</v>
      </c>
      <c r="C5" s="13">
        <v>7.4</v>
      </c>
      <c r="D5" s="15">
        <v>0.98</v>
      </c>
      <c r="E5" s="19">
        <v>836838</v>
      </c>
      <c r="F5" s="17">
        <v>836838</v>
      </c>
      <c r="G5" s="18">
        <v>836838</v>
      </c>
      <c r="H5" s="16" t="s">
        <v>0</v>
      </c>
      <c r="I5" s="19" t="s">
        <v>0</v>
      </c>
      <c r="J5" s="20" t="s">
        <v>0</v>
      </c>
    </row>
    <row r="6" spans="1:10">
      <c r="A6" s="19" t="s">
        <v>14</v>
      </c>
      <c r="B6" s="14">
        <v>10.406000000000001</v>
      </c>
      <c r="C6" s="13">
        <v>19.100000000000001</v>
      </c>
      <c r="D6" s="15">
        <v>2.21</v>
      </c>
      <c r="E6" s="19">
        <v>1894376</v>
      </c>
      <c r="F6" s="17">
        <v>1894376</v>
      </c>
      <c r="G6" s="18">
        <v>1894380</v>
      </c>
      <c r="H6" s="16" t="s">
        <v>0</v>
      </c>
      <c r="I6" s="19" t="s">
        <v>0</v>
      </c>
      <c r="J6" s="20" t="s">
        <v>0</v>
      </c>
    </row>
    <row r="7" spans="1:10">
      <c r="A7" s="19" t="s">
        <v>15</v>
      </c>
      <c r="B7" s="14">
        <v>18.843</v>
      </c>
      <c r="C7" s="13">
        <v>28.3</v>
      </c>
      <c r="D7" s="15">
        <v>3.95</v>
      </c>
      <c r="E7" s="19">
        <v>3370680</v>
      </c>
      <c r="F7" s="17">
        <v>3370680</v>
      </c>
      <c r="G7" s="18">
        <v>3370680</v>
      </c>
      <c r="H7" s="16" t="s">
        <v>0</v>
      </c>
      <c r="I7" s="19" t="s">
        <v>0</v>
      </c>
      <c r="J7" s="20" t="s">
        <v>0</v>
      </c>
    </row>
    <row r="8" spans="1:10">
      <c r="A8" s="19" t="s">
        <v>16</v>
      </c>
      <c r="B8" s="14">
        <v>29.064</v>
      </c>
      <c r="C8" s="13">
        <v>52.3</v>
      </c>
      <c r="D8" s="15">
        <v>6.22</v>
      </c>
      <c r="E8" s="19">
        <v>5271456</v>
      </c>
      <c r="F8" s="17">
        <v>5271456</v>
      </c>
      <c r="G8" s="18">
        <v>5271460</v>
      </c>
      <c r="H8" s="16" t="s">
        <v>0</v>
      </c>
      <c r="I8" s="19" t="s">
        <v>0</v>
      </c>
      <c r="J8" s="20" t="s">
        <v>0</v>
      </c>
    </row>
    <row r="9" spans="1:10">
      <c r="A9" s="30" t="s">
        <v>17</v>
      </c>
      <c r="B9" s="31">
        <v>42.465000000000003</v>
      </c>
      <c r="C9" s="32">
        <v>64.8</v>
      </c>
      <c r="D9" s="33">
        <v>9</v>
      </c>
      <c r="E9" s="30">
        <v>7609684</v>
      </c>
      <c r="F9" s="34">
        <v>7609684</v>
      </c>
      <c r="G9" s="35">
        <v>7609680</v>
      </c>
      <c r="H9" s="36" t="s">
        <v>0</v>
      </c>
      <c r="I9" s="30" t="s">
        <v>0</v>
      </c>
      <c r="J9" s="37" t="s">
        <v>0</v>
      </c>
    </row>
    <row r="10" spans="1:10">
      <c r="A10" s="21" t="s">
        <v>28</v>
      </c>
      <c r="B10" s="38">
        <v>0.222</v>
      </c>
      <c r="C10" s="39">
        <v>0.4</v>
      </c>
      <c r="D10" s="40">
        <v>0</v>
      </c>
      <c r="E10" s="21">
        <v>1506</v>
      </c>
      <c r="F10" s="41">
        <v>1506</v>
      </c>
      <c r="G10" s="42">
        <v>1485</v>
      </c>
      <c r="H10" s="43" t="s">
        <v>0</v>
      </c>
      <c r="I10" s="21" t="s">
        <v>0</v>
      </c>
      <c r="J10" s="22" t="s">
        <v>0</v>
      </c>
    </row>
    <row r="11" spans="1:10">
      <c r="A11" s="19" t="s">
        <v>29</v>
      </c>
      <c r="B11" s="14">
        <v>0.20699999999999999</v>
      </c>
      <c r="C11" s="13">
        <v>0.4</v>
      </c>
      <c r="D11" s="15">
        <v>0</v>
      </c>
      <c r="E11" s="19">
        <v>1146</v>
      </c>
      <c r="F11" s="17">
        <v>1146</v>
      </c>
      <c r="G11" s="18">
        <v>1125</v>
      </c>
      <c r="H11" s="16" t="s">
        <v>0</v>
      </c>
      <c r="I11" s="19" t="s">
        <v>0</v>
      </c>
      <c r="J11" s="20" t="s">
        <v>0</v>
      </c>
    </row>
    <row r="12" spans="1:10">
      <c r="A12" s="19" t="s">
        <v>30</v>
      </c>
      <c r="B12" s="14">
        <v>0.65500000000000003</v>
      </c>
      <c r="C12" s="13">
        <v>0.9</v>
      </c>
      <c r="D12" s="15">
        <v>7.0000000000000007E-2</v>
      </c>
      <c r="E12" s="19">
        <v>32919</v>
      </c>
      <c r="F12" s="17">
        <v>32919</v>
      </c>
      <c r="G12" s="18">
        <v>29958</v>
      </c>
      <c r="H12" s="16" t="s">
        <v>0</v>
      </c>
      <c r="I12" s="19" t="s">
        <v>0</v>
      </c>
      <c r="J12" s="20" t="s">
        <v>0</v>
      </c>
    </row>
    <row r="13" spans="1:10">
      <c r="A13" s="19" t="s">
        <v>31</v>
      </c>
      <c r="B13" s="14">
        <v>1.7410000000000001</v>
      </c>
      <c r="C13" s="13">
        <v>2.7</v>
      </c>
      <c r="D13" s="15">
        <v>0.36</v>
      </c>
      <c r="E13" s="19">
        <v>157003</v>
      </c>
      <c r="F13" s="17">
        <v>157003</v>
      </c>
      <c r="G13" s="18">
        <v>151290</v>
      </c>
      <c r="H13" s="16" t="s">
        <v>0</v>
      </c>
      <c r="I13" s="19" t="s">
        <v>0</v>
      </c>
      <c r="J13" s="20" t="s">
        <v>0</v>
      </c>
    </row>
    <row r="14" spans="1:10">
      <c r="A14" s="19" t="s">
        <v>32</v>
      </c>
      <c r="B14" s="14">
        <v>83.594999999999999</v>
      </c>
      <c r="C14" s="13">
        <v>143.6</v>
      </c>
      <c r="D14" s="15">
        <v>19.3</v>
      </c>
      <c r="E14" s="19">
        <v>7866401</v>
      </c>
      <c r="F14" s="17">
        <v>7866401</v>
      </c>
      <c r="G14" s="18">
        <v>7238550</v>
      </c>
      <c r="H14" s="16" t="s">
        <v>0</v>
      </c>
      <c r="I14" s="19" t="s">
        <v>0</v>
      </c>
      <c r="J14" s="20" t="s">
        <v>0</v>
      </c>
    </row>
    <row r="15" spans="1:10">
      <c r="A15" s="19" t="s">
        <v>33</v>
      </c>
      <c r="B15" s="14">
        <v>127.369</v>
      </c>
      <c r="C15" s="13">
        <v>228.7</v>
      </c>
      <c r="D15" s="15">
        <v>30</v>
      </c>
      <c r="E15" s="19">
        <v>11845035</v>
      </c>
      <c r="F15" s="17">
        <v>11845035</v>
      </c>
      <c r="G15" s="18">
        <v>11108000</v>
      </c>
      <c r="H15" s="16" t="s">
        <v>0</v>
      </c>
      <c r="I15" s="19" t="s">
        <v>0</v>
      </c>
      <c r="J15" s="20" t="s">
        <v>0</v>
      </c>
    </row>
    <row r="16" spans="1:10">
      <c r="A16" s="19" t="s">
        <v>34</v>
      </c>
      <c r="B16" s="14">
        <v>332.39800000000002</v>
      </c>
      <c r="C16" s="13">
        <v>540.79999999999995</v>
      </c>
      <c r="D16" s="15">
        <v>75.5</v>
      </c>
      <c r="E16" s="19">
        <v>29047471</v>
      </c>
      <c r="F16" s="17">
        <v>29047471</v>
      </c>
      <c r="G16" s="18">
        <v>27531700</v>
      </c>
      <c r="H16" s="16" t="s">
        <v>0</v>
      </c>
      <c r="I16" s="19" t="s">
        <v>0</v>
      </c>
      <c r="J16" s="20" t="s">
        <v>0</v>
      </c>
    </row>
    <row r="17" spans="1:10">
      <c r="A17" s="30" t="s">
        <v>35</v>
      </c>
      <c r="B17" s="31">
        <v>624.84100000000001</v>
      </c>
      <c r="C17" s="32">
        <v>1027.4000000000001</v>
      </c>
      <c r="D17" s="33">
        <v>441</v>
      </c>
      <c r="E17" s="30">
        <v>45357604</v>
      </c>
      <c r="F17" s="34">
        <v>30442698</v>
      </c>
      <c r="G17" s="35">
        <v>118391000</v>
      </c>
      <c r="H17" s="36" t="s">
        <v>3</v>
      </c>
      <c r="I17" s="30" t="s">
        <v>3</v>
      </c>
      <c r="J17" s="37" t="s">
        <v>3</v>
      </c>
    </row>
    <row r="18" spans="1:10">
      <c r="A18" s="21" t="s">
        <v>36</v>
      </c>
      <c r="B18" s="38">
        <v>0.42099999999999999</v>
      </c>
      <c r="C18" s="39">
        <v>0.5</v>
      </c>
      <c r="D18" s="40">
        <v>0.01</v>
      </c>
      <c r="E18" s="21">
        <v>7057</v>
      </c>
      <c r="F18" s="41">
        <v>7057</v>
      </c>
      <c r="G18" s="42">
        <v>7059</v>
      </c>
      <c r="H18" s="43" t="s">
        <v>0</v>
      </c>
      <c r="I18" s="21" t="s">
        <v>0</v>
      </c>
      <c r="J18" s="22" t="s">
        <v>0</v>
      </c>
    </row>
    <row r="19" spans="1:10">
      <c r="A19" s="19" t="s">
        <v>37</v>
      </c>
      <c r="B19" s="14">
        <v>7.76</v>
      </c>
      <c r="C19" s="13">
        <v>14</v>
      </c>
      <c r="D19" s="15">
        <v>2.09</v>
      </c>
      <c r="E19" s="19">
        <v>695418</v>
      </c>
      <c r="F19" s="17">
        <v>695418</v>
      </c>
      <c r="G19" s="18">
        <v>695420</v>
      </c>
      <c r="H19" s="16" t="s">
        <v>0</v>
      </c>
      <c r="I19" s="19" t="s">
        <v>0</v>
      </c>
      <c r="J19" s="20" t="s">
        <v>0</v>
      </c>
    </row>
    <row r="20" spans="1:10">
      <c r="A20" s="30" t="s">
        <v>38</v>
      </c>
      <c r="B20" s="31">
        <v>293.399</v>
      </c>
      <c r="C20" s="32">
        <v>745.5</v>
      </c>
      <c r="D20" s="33">
        <v>252</v>
      </c>
      <c r="E20" s="30">
        <v>27677275</v>
      </c>
      <c r="F20" s="34">
        <v>23598882</v>
      </c>
      <c r="G20" s="35">
        <v>88987800</v>
      </c>
      <c r="H20" s="36" t="s">
        <v>3</v>
      </c>
      <c r="I20" s="30" t="s">
        <v>3</v>
      </c>
      <c r="J20" s="37" t="s">
        <v>3</v>
      </c>
    </row>
    <row r="21" spans="1:10">
      <c r="A21" s="21" t="s">
        <v>39</v>
      </c>
      <c r="B21" s="38">
        <v>0.65700000000000003</v>
      </c>
      <c r="C21" s="39">
        <v>0.7</v>
      </c>
      <c r="D21" s="40">
        <v>0.03</v>
      </c>
      <c r="E21" s="21">
        <v>12642</v>
      </c>
      <c r="F21" s="41">
        <v>12642</v>
      </c>
      <c r="G21" s="42">
        <v>11447</v>
      </c>
      <c r="H21" s="43" t="s">
        <v>0</v>
      </c>
      <c r="I21" s="21" t="s">
        <v>0</v>
      </c>
      <c r="J21" s="22" t="s">
        <v>0</v>
      </c>
    </row>
    <row r="22" spans="1:10">
      <c r="A22" s="19" t="s">
        <v>40</v>
      </c>
      <c r="B22" s="14">
        <v>0.89</v>
      </c>
      <c r="C22" s="13">
        <v>1.1000000000000001</v>
      </c>
      <c r="D22" s="15">
        <v>0.06</v>
      </c>
      <c r="E22" s="19">
        <v>25685</v>
      </c>
      <c r="F22" s="17">
        <v>25685</v>
      </c>
      <c r="G22" s="18">
        <v>18005</v>
      </c>
      <c r="H22" s="16" t="s">
        <v>0</v>
      </c>
      <c r="I22" s="19" t="s">
        <v>0</v>
      </c>
      <c r="J22" s="20" t="s">
        <v>0</v>
      </c>
    </row>
    <row r="23" spans="1:10">
      <c r="A23" s="30" t="s">
        <v>41</v>
      </c>
      <c r="B23" s="31">
        <v>14.516</v>
      </c>
      <c r="C23" s="32">
        <v>29.4</v>
      </c>
      <c r="D23" s="33">
        <v>2.42</v>
      </c>
      <c r="E23" s="30">
        <v>1040953</v>
      </c>
      <c r="F23" s="34">
        <v>1040953</v>
      </c>
      <c r="G23" s="35">
        <v>764375</v>
      </c>
      <c r="H23" s="36" t="s">
        <v>0</v>
      </c>
      <c r="I23" s="30" t="s">
        <v>0</v>
      </c>
      <c r="J23" s="37" t="s">
        <v>0</v>
      </c>
    </row>
    <row r="24" spans="1:10">
      <c r="A24" s="21" t="s">
        <v>42</v>
      </c>
      <c r="B24" s="38">
        <v>0.66</v>
      </c>
      <c r="C24" s="39">
        <v>1.2</v>
      </c>
      <c r="D24" s="40">
        <v>1.3</v>
      </c>
      <c r="E24" s="21">
        <v>11339</v>
      </c>
      <c r="F24" s="41">
        <v>11339</v>
      </c>
      <c r="G24" s="42">
        <v>335847</v>
      </c>
      <c r="H24" s="43" t="s">
        <v>0</v>
      </c>
      <c r="I24" s="21" t="s">
        <v>0</v>
      </c>
      <c r="J24" s="22" t="s">
        <v>0</v>
      </c>
    </row>
    <row r="25" spans="1:10">
      <c r="A25" s="19" t="s">
        <v>43</v>
      </c>
      <c r="B25" s="14">
        <v>0.76100000000000001</v>
      </c>
      <c r="C25" s="13">
        <v>1.7</v>
      </c>
      <c r="D25" s="15">
        <v>2.27</v>
      </c>
      <c r="E25" s="19">
        <v>15940</v>
      </c>
      <c r="F25" s="17">
        <v>15940</v>
      </c>
      <c r="G25" s="18">
        <v>531799</v>
      </c>
      <c r="H25" s="16" t="s">
        <v>0</v>
      </c>
      <c r="I25" s="19" t="s">
        <v>0</v>
      </c>
      <c r="J25" s="20" t="s">
        <v>0</v>
      </c>
    </row>
    <row r="26" spans="1:10">
      <c r="A26" s="19" t="s">
        <v>44</v>
      </c>
      <c r="B26" s="14">
        <v>0.78300000000000003</v>
      </c>
      <c r="C26" s="13">
        <v>1.7</v>
      </c>
      <c r="D26" s="15">
        <v>2.44</v>
      </c>
      <c r="E26" s="19">
        <v>18138</v>
      </c>
      <c r="F26" s="17">
        <v>18138</v>
      </c>
      <c r="G26" s="18">
        <v>593210</v>
      </c>
      <c r="H26" s="16" t="s">
        <v>0</v>
      </c>
      <c r="I26" s="19" t="s">
        <v>0</v>
      </c>
      <c r="J26" s="20" t="s">
        <v>0</v>
      </c>
    </row>
    <row r="27" spans="1:10">
      <c r="A27" s="19" t="s">
        <v>45</v>
      </c>
      <c r="B27" s="14">
        <v>1.657</v>
      </c>
      <c r="C27" s="13">
        <v>5.0999999999999996</v>
      </c>
      <c r="D27" s="15">
        <v>9.18</v>
      </c>
      <c r="E27" s="19">
        <v>60463</v>
      </c>
      <c r="F27" s="17">
        <v>60463</v>
      </c>
      <c r="G27" s="18">
        <v>2287950</v>
      </c>
      <c r="H27" s="16" t="s">
        <v>0</v>
      </c>
      <c r="I27" s="19" t="s">
        <v>0</v>
      </c>
      <c r="J27" s="20" t="s">
        <v>0</v>
      </c>
    </row>
    <row r="28" spans="1:10">
      <c r="A28" s="19" t="s">
        <v>46</v>
      </c>
      <c r="B28" s="14">
        <v>15.295</v>
      </c>
      <c r="C28" s="13">
        <v>59.8</v>
      </c>
      <c r="D28" s="15">
        <v>168</v>
      </c>
      <c r="E28" s="19">
        <v>698912</v>
      </c>
      <c r="F28" s="17">
        <v>698912</v>
      </c>
      <c r="G28" s="18">
        <v>34700300</v>
      </c>
      <c r="H28" s="16" t="s">
        <v>0</v>
      </c>
      <c r="I28" s="19" t="s">
        <v>0</v>
      </c>
      <c r="J28" s="20" t="s">
        <v>0</v>
      </c>
    </row>
    <row r="29" spans="1:10">
      <c r="A29" s="19" t="s">
        <v>47</v>
      </c>
      <c r="B29" s="14">
        <v>72.811000000000007</v>
      </c>
      <c r="C29" s="13">
        <v>268</v>
      </c>
      <c r="D29" s="15">
        <v>237</v>
      </c>
      <c r="E29" s="19">
        <v>3354295</v>
      </c>
      <c r="F29" s="17">
        <v>3354295</v>
      </c>
      <c r="G29" s="18">
        <v>60197600</v>
      </c>
      <c r="H29" s="16" t="s">
        <v>0</v>
      </c>
      <c r="I29" s="19" t="s">
        <v>0</v>
      </c>
      <c r="J29" s="20" t="s">
        <v>3</v>
      </c>
    </row>
    <row r="30" spans="1:10">
      <c r="A30" s="30" t="s">
        <v>48</v>
      </c>
      <c r="B30" s="31">
        <v>366.822</v>
      </c>
      <c r="C30" s="32">
        <v>1108.7</v>
      </c>
      <c r="D30" s="33">
        <v>252</v>
      </c>
      <c r="E30" s="30">
        <v>11465015</v>
      </c>
      <c r="F30" s="34">
        <v>11465015</v>
      </c>
      <c r="G30" s="35">
        <v>54735000</v>
      </c>
      <c r="H30" s="36" t="s">
        <v>0</v>
      </c>
      <c r="I30" s="30" t="s">
        <v>0</v>
      </c>
      <c r="J30" s="37" t="s">
        <v>3</v>
      </c>
    </row>
    <row r="31" spans="1:10">
      <c r="A31" s="21" t="s">
        <v>384</v>
      </c>
      <c r="B31" s="38">
        <v>0.52700000000000002</v>
      </c>
      <c r="C31" s="39">
        <v>0.7</v>
      </c>
      <c r="D31" s="40"/>
      <c r="E31" s="21">
        <v>4606</v>
      </c>
      <c r="F31" s="41">
        <v>4606</v>
      </c>
      <c r="G31" s="42"/>
      <c r="H31" s="43" t="s">
        <v>0</v>
      </c>
      <c r="I31" s="21" t="s">
        <v>0</v>
      </c>
      <c r="J31" s="22"/>
    </row>
    <row r="32" spans="1:10">
      <c r="A32" s="19" t="s">
        <v>385</v>
      </c>
      <c r="B32" s="14">
        <v>0.34799999999999998</v>
      </c>
      <c r="C32" s="13">
        <v>0.6</v>
      </c>
      <c r="D32" s="15"/>
      <c r="E32" s="19">
        <v>3302</v>
      </c>
      <c r="F32" s="17">
        <v>3302</v>
      </c>
      <c r="G32" s="18"/>
      <c r="H32" s="16" t="s">
        <v>0</v>
      </c>
      <c r="I32" s="19" t="s">
        <v>0</v>
      </c>
      <c r="J32" s="20"/>
    </row>
    <row r="33" spans="1:10">
      <c r="A33" s="19" t="s">
        <v>386</v>
      </c>
      <c r="B33" s="14">
        <v>12.114000000000001</v>
      </c>
      <c r="C33" s="13">
        <v>22.9</v>
      </c>
      <c r="D33" s="15"/>
      <c r="E33" s="19">
        <v>229374</v>
      </c>
      <c r="F33" s="17">
        <v>229374</v>
      </c>
      <c r="G33" s="18"/>
      <c r="H33" s="16" t="s">
        <v>0</v>
      </c>
      <c r="I33" s="19" t="s">
        <v>0</v>
      </c>
      <c r="J33" s="20"/>
    </row>
    <row r="34" spans="1:10">
      <c r="A34" s="30" t="s">
        <v>387</v>
      </c>
      <c r="B34" s="31">
        <v>12.548</v>
      </c>
      <c r="C34" s="32">
        <v>31.3</v>
      </c>
      <c r="D34" s="33"/>
      <c r="E34" s="30">
        <v>473414</v>
      </c>
      <c r="F34" s="34">
        <v>473414</v>
      </c>
      <c r="G34" s="35"/>
      <c r="H34" s="36" t="s">
        <v>0</v>
      </c>
      <c r="I34" s="30" t="s">
        <v>0</v>
      </c>
      <c r="J34" s="37"/>
    </row>
    <row r="35" spans="1:10">
      <c r="A35" s="21" t="s">
        <v>388</v>
      </c>
      <c r="B35" s="38">
        <v>0.56200000000000006</v>
      </c>
      <c r="C35" s="39">
        <v>0.7</v>
      </c>
      <c r="D35" s="40">
        <v>0.01</v>
      </c>
      <c r="E35" s="21">
        <v>14889</v>
      </c>
      <c r="F35" s="41">
        <v>14889</v>
      </c>
      <c r="G35" s="42">
        <v>5203</v>
      </c>
      <c r="H35" s="43" t="s">
        <v>0</v>
      </c>
      <c r="I35" s="21" t="s">
        <v>0</v>
      </c>
      <c r="J35" s="22" t="s">
        <v>0</v>
      </c>
    </row>
    <row r="36" spans="1:10">
      <c r="A36" s="19" t="s">
        <v>389</v>
      </c>
      <c r="B36" s="14">
        <v>0.94899999999999995</v>
      </c>
      <c r="C36" s="13">
        <v>1</v>
      </c>
      <c r="D36" s="15">
        <v>0.02</v>
      </c>
      <c r="E36" s="19">
        <v>33173</v>
      </c>
      <c r="F36" s="17">
        <v>33173</v>
      </c>
      <c r="G36" s="18">
        <v>7575</v>
      </c>
      <c r="H36" s="16" t="s">
        <v>0</v>
      </c>
      <c r="I36" s="19" t="s">
        <v>0</v>
      </c>
      <c r="J36" s="20" t="s">
        <v>0</v>
      </c>
    </row>
    <row r="37" spans="1:10">
      <c r="A37" s="19" t="s">
        <v>390</v>
      </c>
      <c r="B37" s="14">
        <v>331.851</v>
      </c>
      <c r="C37" s="13">
        <v>838.2</v>
      </c>
      <c r="D37" s="15">
        <v>185</v>
      </c>
      <c r="E37" s="19">
        <v>25028985</v>
      </c>
      <c r="F37" s="17">
        <v>23583477</v>
      </c>
      <c r="G37" s="18">
        <v>60233800</v>
      </c>
      <c r="H37" s="16" t="s">
        <v>3</v>
      </c>
      <c r="I37" s="19" t="s">
        <v>3</v>
      </c>
      <c r="J37" s="20" t="s">
        <v>3</v>
      </c>
    </row>
    <row r="38" spans="1:10">
      <c r="A38" s="19" t="s">
        <v>391</v>
      </c>
      <c r="B38" s="14">
        <v>352.76600000000002</v>
      </c>
      <c r="C38" s="13">
        <v>841.1</v>
      </c>
      <c r="D38" s="15">
        <v>33.4</v>
      </c>
      <c r="E38" s="19">
        <v>24228796</v>
      </c>
      <c r="F38" s="17">
        <v>21317183</v>
      </c>
      <c r="G38" s="18">
        <v>11178100</v>
      </c>
      <c r="H38" s="16" t="s">
        <v>3</v>
      </c>
      <c r="I38" s="19" t="s">
        <v>3</v>
      </c>
      <c r="J38" s="20" t="s">
        <v>0</v>
      </c>
    </row>
    <row r="39" spans="1:10">
      <c r="A39" s="30" t="s">
        <v>392</v>
      </c>
      <c r="B39" s="31">
        <v>325.50700000000001</v>
      </c>
      <c r="C39" s="32">
        <v>507.7</v>
      </c>
      <c r="D39" s="33">
        <v>154</v>
      </c>
      <c r="E39" s="30">
        <v>22402448</v>
      </c>
      <c r="F39" s="34">
        <v>18601771</v>
      </c>
      <c r="G39" s="35">
        <v>55600500</v>
      </c>
      <c r="H39" s="36" t="s">
        <v>3</v>
      </c>
      <c r="I39" s="30" t="s">
        <v>3</v>
      </c>
      <c r="J39" s="37" t="s">
        <v>3</v>
      </c>
    </row>
    <row r="40" spans="1:10">
      <c r="A40" s="21" t="s">
        <v>55</v>
      </c>
      <c r="B40" s="38">
        <v>0.23100000000000001</v>
      </c>
      <c r="C40" s="39">
        <v>0.5</v>
      </c>
      <c r="D40" s="40">
        <v>0</v>
      </c>
      <c r="E40" s="21">
        <v>1728</v>
      </c>
      <c r="F40" s="41">
        <v>1728</v>
      </c>
      <c r="G40" s="42">
        <v>1728</v>
      </c>
      <c r="H40" s="43" t="s">
        <v>0</v>
      </c>
      <c r="I40" s="21" t="s">
        <v>0</v>
      </c>
      <c r="J40" s="22" t="s">
        <v>0</v>
      </c>
    </row>
    <row r="41" spans="1:10">
      <c r="A41" s="19" t="s">
        <v>56</v>
      </c>
      <c r="B41" s="14">
        <v>2.5059999999999998</v>
      </c>
      <c r="C41" s="13">
        <v>4</v>
      </c>
      <c r="D41" s="15">
        <v>0.83</v>
      </c>
      <c r="E41" s="19">
        <v>179200</v>
      </c>
      <c r="F41" s="17">
        <v>179200</v>
      </c>
      <c r="G41" s="18">
        <v>179200</v>
      </c>
      <c r="H41" s="16" t="s">
        <v>0</v>
      </c>
      <c r="I41" s="19" t="s">
        <v>0</v>
      </c>
      <c r="J41" s="20" t="s">
        <v>0</v>
      </c>
    </row>
    <row r="42" spans="1:10">
      <c r="A42" s="30" t="s">
        <v>57</v>
      </c>
      <c r="B42" s="31">
        <v>113.94199999999999</v>
      </c>
      <c r="C42" s="32">
        <v>176.9</v>
      </c>
      <c r="D42" s="33">
        <v>45.1</v>
      </c>
      <c r="E42" s="30">
        <v>7667712</v>
      </c>
      <c r="F42" s="34">
        <v>7667712</v>
      </c>
      <c r="G42" s="35">
        <v>7667710</v>
      </c>
      <c r="H42" s="36" t="s">
        <v>0</v>
      </c>
      <c r="I42" s="30" t="s">
        <v>0</v>
      </c>
      <c r="J42" s="37" t="s">
        <v>0</v>
      </c>
    </row>
    <row r="43" spans="1:10">
      <c r="A43" s="21" t="s">
        <v>50</v>
      </c>
      <c r="B43" s="38">
        <v>0.53900000000000003</v>
      </c>
      <c r="C43" s="39">
        <v>0.7</v>
      </c>
      <c r="D43" s="40">
        <v>0.33</v>
      </c>
      <c r="E43" s="21">
        <v>8543</v>
      </c>
      <c r="F43" s="41">
        <v>8543</v>
      </c>
      <c r="G43" s="42">
        <v>87461</v>
      </c>
      <c r="H43" s="43" t="s">
        <v>0</v>
      </c>
      <c r="I43" s="21" t="s">
        <v>0</v>
      </c>
      <c r="J43" s="22" t="s">
        <v>0</v>
      </c>
    </row>
    <row r="44" spans="1:10">
      <c r="A44" s="19" t="s">
        <v>51</v>
      </c>
      <c r="B44" s="14">
        <v>0.33500000000000002</v>
      </c>
      <c r="C44" s="13">
        <v>0.5</v>
      </c>
      <c r="D44" s="15">
        <v>0.08</v>
      </c>
      <c r="E44" s="19">
        <v>2825</v>
      </c>
      <c r="F44" s="17">
        <v>2825</v>
      </c>
      <c r="G44" s="18">
        <v>23969</v>
      </c>
      <c r="H44" s="16" t="s">
        <v>0</v>
      </c>
      <c r="I44" s="19" t="s">
        <v>0</v>
      </c>
      <c r="J44" s="20" t="s">
        <v>0</v>
      </c>
    </row>
    <row r="45" spans="1:10">
      <c r="A45" s="19" t="s">
        <v>52</v>
      </c>
      <c r="B45" s="14">
        <v>8.0299999999999994</v>
      </c>
      <c r="C45" s="13">
        <v>23.2</v>
      </c>
      <c r="D45" s="15">
        <v>111</v>
      </c>
      <c r="E45" s="19">
        <v>416935</v>
      </c>
      <c r="F45" s="17">
        <v>416935</v>
      </c>
      <c r="G45" s="18">
        <v>18687700</v>
      </c>
      <c r="H45" s="16" t="s">
        <v>0</v>
      </c>
      <c r="I45" s="19" t="s">
        <v>0</v>
      </c>
      <c r="J45" s="20" t="s">
        <v>0</v>
      </c>
    </row>
    <row r="46" spans="1:10">
      <c r="A46" s="19" t="s">
        <v>53</v>
      </c>
      <c r="B46" s="14">
        <v>16.099</v>
      </c>
      <c r="C46" s="13">
        <v>43.1</v>
      </c>
      <c r="D46" s="15">
        <v>408</v>
      </c>
      <c r="E46" s="19">
        <v>888053</v>
      </c>
      <c r="F46" s="17">
        <v>888053</v>
      </c>
      <c r="G46" s="18">
        <v>59843400</v>
      </c>
      <c r="H46" s="16" t="s">
        <v>0</v>
      </c>
      <c r="I46" s="19" t="s">
        <v>0</v>
      </c>
      <c r="J46" s="20" t="s">
        <v>3</v>
      </c>
    </row>
    <row r="47" spans="1:10">
      <c r="A47" s="30" t="s">
        <v>54</v>
      </c>
      <c r="B47" s="31">
        <v>340.14</v>
      </c>
      <c r="C47" s="32">
        <v>1802.5</v>
      </c>
      <c r="D47" s="33">
        <v>428</v>
      </c>
      <c r="E47" s="30">
        <v>15595207</v>
      </c>
      <c r="F47" s="34">
        <v>14082548</v>
      </c>
      <c r="G47" s="35">
        <v>50961400</v>
      </c>
      <c r="H47" s="36" t="s">
        <v>3</v>
      </c>
      <c r="I47" s="30" t="s">
        <v>3</v>
      </c>
      <c r="J47" s="37" t="s">
        <v>3</v>
      </c>
    </row>
    <row r="48" spans="1:10">
      <c r="A48" s="21" t="s">
        <v>396</v>
      </c>
      <c r="B48" s="38">
        <v>30.751000000000001</v>
      </c>
      <c r="C48" s="39">
        <v>57.3</v>
      </c>
      <c r="D48" s="40"/>
      <c r="E48" s="21">
        <v>3239334</v>
      </c>
      <c r="F48" s="41">
        <v>3239334</v>
      </c>
      <c r="G48" s="42"/>
      <c r="H48" s="43" t="s">
        <v>0</v>
      </c>
      <c r="I48" s="21" t="s">
        <v>0</v>
      </c>
      <c r="J48" s="22"/>
    </row>
    <row r="49" spans="1:10">
      <c r="A49" s="19" t="s">
        <v>397</v>
      </c>
      <c r="B49" s="14">
        <v>1.087</v>
      </c>
      <c r="C49" s="13">
        <v>1.3</v>
      </c>
      <c r="D49" s="15"/>
      <c r="E49" s="19">
        <v>33670</v>
      </c>
      <c r="F49" s="17">
        <v>33670</v>
      </c>
      <c r="G49" s="18"/>
      <c r="H49" s="16" t="s">
        <v>0</v>
      </c>
      <c r="I49" s="19" t="s">
        <v>0</v>
      </c>
      <c r="J49" s="20"/>
    </row>
    <row r="50" spans="1:10">
      <c r="A50" s="19" t="s">
        <v>398</v>
      </c>
      <c r="B50" s="14">
        <v>31.821999999999999</v>
      </c>
      <c r="C50" s="13">
        <v>62.2</v>
      </c>
      <c r="D50" s="15"/>
      <c r="E50" s="19">
        <v>2356294</v>
      </c>
      <c r="F50" s="17">
        <v>2356294</v>
      </c>
      <c r="G50" s="18"/>
      <c r="H50" s="16" t="s">
        <v>0</v>
      </c>
      <c r="I50" s="19" t="s">
        <v>0</v>
      </c>
      <c r="J50" s="20"/>
    </row>
    <row r="51" spans="1:10">
      <c r="A51" s="19" t="s">
        <v>399</v>
      </c>
      <c r="B51" s="14">
        <v>419.83800000000002</v>
      </c>
      <c r="C51" s="13">
        <v>1532.1</v>
      </c>
      <c r="D51" s="15"/>
      <c r="E51" s="19">
        <v>29071227</v>
      </c>
      <c r="F51" s="17">
        <v>24177544</v>
      </c>
      <c r="G51" s="18"/>
      <c r="H51" s="16" t="s">
        <v>3</v>
      </c>
      <c r="I51" s="19" t="s">
        <v>3</v>
      </c>
      <c r="J51" s="20"/>
    </row>
    <row r="52" spans="1:10">
      <c r="A52" s="30" t="s">
        <v>400</v>
      </c>
      <c r="B52" s="31">
        <v>15.715</v>
      </c>
      <c r="C52" s="32">
        <v>38.700000000000003</v>
      </c>
      <c r="D52" s="33"/>
      <c r="E52" s="30">
        <v>833226</v>
      </c>
      <c r="F52" s="34">
        <v>833226</v>
      </c>
      <c r="G52" s="35"/>
      <c r="H52" s="36" t="s">
        <v>0</v>
      </c>
      <c r="I52" s="30" t="s">
        <v>0</v>
      </c>
      <c r="J52" s="37"/>
    </row>
    <row r="53" spans="1:10">
      <c r="A53" s="21" t="s">
        <v>404</v>
      </c>
      <c r="B53" s="38">
        <v>0.433</v>
      </c>
      <c r="C53" s="39">
        <v>0.6</v>
      </c>
      <c r="D53" s="40"/>
      <c r="E53" s="21">
        <v>272</v>
      </c>
      <c r="F53" s="41">
        <v>272</v>
      </c>
      <c r="G53" s="42"/>
      <c r="H53" s="43" t="s">
        <v>0</v>
      </c>
      <c r="I53" s="21" t="s">
        <v>0</v>
      </c>
      <c r="J53" s="22"/>
    </row>
    <row r="54" spans="1:10">
      <c r="A54" s="19" t="s">
        <v>405</v>
      </c>
      <c r="B54" s="14">
        <v>0.57499999999999996</v>
      </c>
      <c r="C54" s="13">
        <v>1.2</v>
      </c>
      <c r="D54" s="15"/>
      <c r="E54" s="19">
        <v>2441</v>
      </c>
      <c r="F54" s="17">
        <v>2441</v>
      </c>
      <c r="G54" s="18"/>
      <c r="H54" s="16" t="s">
        <v>0</v>
      </c>
      <c r="I54" s="19" t="s">
        <v>0</v>
      </c>
      <c r="J54" s="20"/>
    </row>
    <row r="55" spans="1:10">
      <c r="A55" s="19" t="s">
        <v>406</v>
      </c>
      <c r="B55" s="14">
        <v>9.5530000000000008</v>
      </c>
      <c r="C55" s="13">
        <v>79.8</v>
      </c>
      <c r="D55" s="15"/>
      <c r="E55" s="19">
        <v>86556</v>
      </c>
      <c r="F55" s="17">
        <v>86556</v>
      </c>
      <c r="G55" s="18"/>
      <c r="H55" s="16" t="s">
        <v>0</v>
      </c>
      <c r="I55" s="19" t="s">
        <v>0</v>
      </c>
      <c r="J55" s="20"/>
    </row>
    <row r="56" spans="1:10">
      <c r="A56" s="19" t="s">
        <v>407</v>
      </c>
      <c r="B56" s="14">
        <v>22.827999999999999</v>
      </c>
      <c r="C56" s="13">
        <v>262.10000000000002</v>
      </c>
      <c r="D56" s="15"/>
      <c r="E56" s="19">
        <v>169992</v>
      </c>
      <c r="F56" s="17">
        <v>169992</v>
      </c>
      <c r="G56" s="18"/>
      <c r="H56" s="16" t="s">
        <v>0</v>
      </c>
      <c r="I56" s="19" t="s">
        <v>0</v>
      </c>
      <c r="J56" s="20"/>
    </row>
    <row r="57" spans="1:10">
      <c r="A57" s="30" t="s">
        <v>408</v>
      </c>
      <c r="B57" s="31">
        <v>966.14</v>
      </c>
      <c r="C57" s="32">
        <v>3601.9</v>
      </c>
      <c r="D57" s="33"/>
      <c r="E57" s="30">
        <v>3807023</v>
      </c>
      <c r="F57" s="34">
        <v>776538</v>
      </c>
      <c r="G57" s="35"/>
      <c r="H57" s="36" t="s">
        <v>0</v>
      </c>
      <c r="I57" s="30" t="s">
        <v>3</v>
      </c>
      <c r="J57" s="37"/>
    </row>
    <row r="58" spans="1:10">
      <c r="A58" s="21" t="s">
        <v>58</v>
      </c>
      <c r="B58" s="38">
        <v>0.30499999999999999</v>
      </c>
      <c r="C58" s="39">
        <v>0.5</v>
      </c>
      <c r="D58" s="40">
        <v>0.01</v>
      </c>
      <c r="E58" s="21">
        <v>5094</v>
      </c>
      <c r="F58" s="41">
        <v>5094</v>
      </c>
      <c r="G58" s="42">
        <v>5096</v>
      </c>
      <c r="H58" s="43" t="s">
        <v>0</v>
      </c>
      <c r="I58" s="21" t="s">
        <v>0</v>
      </c>
      <c r="J58" s="22" t="s">
        <v>0</v>
      </c>
    </row>
    <row r="59" spans="1:10">
      <c r="A59" s="19" t="s">
        <v>59</v>
      </c>
      <c r="B59" s="14">
        <v>0.48799999999999999</v>
      </c>
      <c r="C59" s="13">
        <v>0.7</v>
      </c>
      <c r="D59" s="15">
        <v>0.03</v>
      </c>
      <c r="E59" s="19">
        <v>18207</v>
      </c>
      <c r="F59" s="17">
        <v>18207</v>
      </c>
      <c r="G59" s="18">
        <v>18209</v>
      </c>
      <c r="H59" s="16" t="s">
        <v>0</v>
      </c>
      <c r="I59" s="19" t="s">
        <v>0</v>
      </c>
      <c r="J59" s="20" t="s">
        <v>0</v>
      </c>
    </row>
    <row r="60" spans="1:10">
      <c r="A60" s="19" t="s">
        <v>60</v>
      </c>
      <c r="B60" s="14">
        <v>7.4770000000000003</v>
      </c>
      <c r="C60" s="13">
        <v>13.2</v>
      </c>
      <c r="D60" s="15">
        <v>1.1200000000000001</v>
      </c>
      <c r="E60" s="19">
        <v>760789</v>
      </c>
      <c r="F60" s="17">
        <v>760789</v>
      </c>
      <c r="G60" s="18">
        <v>760791</v>
      </c>
      <c r="H60" s="16" t="s">
        <v>0</v>
      </c>
      <c r="I60" s="19" t="s">
        <v>0</v>
      </c>
      <c r="J60" s="20" t="s">
        <v>0</v>
      </c>
    </row>
    <row r="61" spans="1:10">
      <c r="A61" s="19" t="s">
        <v>61</v>
      </c>
      <c r="B61" s="14">
        <v>217.05099999999999</v>
      </c>
      <c r="C61" s="13">
        <v>363.8</v>
      </c>
      <c r="D61" s="15">
        <v>44.1</v>
      </c>
      <c r="E61" s="19">
        <v>17443219</v>
      </c>
      <c r="F61" s="17">
        <v>17443219</v>
      </c>
      <c r="G61" s="18">
        <v>17443200</v>
      </c>
      <c r="H61" s="16" t="s">
        <v>0</v>
      </c>
      <c r="I61" s="19" t="s">
        <v>0</v>
      </c>
      <c r="J61" s="20" t="s">
        <v>0</v>
      </c>
    </row>
    <row r="62" spans="1:10">
      <c r="A62" s="30" t="s">
        <v>62</v>
      </c>
      <c r="B62" s="31">
        <v>344.03899999999999</v>
      </c>
      <c r="C62" s="32">
        <v>561.79999999999995</v>
      </c>
      <c r="D62" s="33">
        <v>288</v>
      </c>
      <c r="E62" s="30">
        <v>28273273</v>
      </c>
      <c r="F62" s="34">
        <v>20311538</v>
      </c>
      <c r="G62" s="35">
        <v>103291000</v>
      </c>
      <c r="H62" s="36" t="s">
        <v>3</v>
      </c>
      <c r="I62" s="30" t="s">
        <v>0</v>
      </c>
      <c r="J62" s="37" t="s">
        <v>3</v>
      </c>
    </row>
    <row r="63" spans="1:10">
      <c r="A63" s="21" t="s">
        <v>63</v>
      </c>
      <c r="B63" s="38">
        <v>0.4</v>
      </c>
      <c r="C63" s="39">
        <v>0.5</v>
      </c>
      <c r="D63" s="40">
        <v>0.02</v>
      </c>
      <c r="E63" s="21">
        <v>6561</v>
      </c>
      <c r="F63" s="41">
        <v>6561</v>
      </c>
      <c r="G63" s="42">
        <v>6563</v>
      </c>
      <c r="H63" s="43" t="s">
        <v>0</v>
      </c>
      <c r="I63" s="21" t="s">
        <v>0</v>
      </c>
      <c r="J63" s="22" t="s">
        <v>0</v>
      </c>
    </row>
    <row r="64" spans="1:10">
      <c r="A64" s="19" t="s">
        <v>64</v>
      </c>
      <c r="B64" s="14">
        <v>6.9249999999999998</v>
      </c>
      <c r="C64" s="13">
        <v>9.5</v>
      </c>
      <c r="D64" s="15">
        <v>1.87</v>
      </c>
      <c r="E64" s="19">
        <v>531441</v>
      </c>
      <c r="F64" s="17">
        <v>531441</v>
      </c>
      <c r="G64" s="18">
        <v>531443</v>
      </c>
      <c r="H64" s="16" t="s">
        <v>0</v>
      </c>
      <c r="I64" s="19" t="s">
        <v>0</v>
      </c>
      <c r="J64" s="20" t="s">
        <v>0</v>
      </c>
    </row>
    <row r="65" spans="1:10">
      <c r="A65" s="19" t="s">
        <v>65</v>
      </c>
      <c r="B65" s="14">
        <v>209.97300000000001</v>
      </c>
      <c r="C65" s="13">
        <v>254</v>
      </c>
      <c r="D65" s="15">
        <v>54.1</v>
      </c>
      <c r="E65" s="19">
        <v>14348907</v>
      </c>
      <c r="F65" s="17">
        <v>14348907</v>
      </c>
      <c r="G65" s="18">
        <v>14321500</v>
      </c>
      <c r="H65" s="16" t="s">
        <v>0</v>
      </c>
      <c r="I65" s="19" t="s">
        <v>0</v>
      </c>
      <c r="J65" s="20" t="s">
        <v>3</v>
      </c>
    </row>
    <row r="66" spans="1:10">
      <c r="A66" s="30" t="s">
        <v>66</v>
      </c>
      <c r="B66" s="31">
        <v>286.85599999999999</v>
      </c>
      <c r="C66" s="32">
        <v>432.6</v>
      </c>
      <c r="D66" s="33">
        <v>131</v>
      </c>
      <c r="E66" s="30">
        <v>18459023</v>
      </c>
      <c r="F66" s="34">
        <v>18890396</v>
      </c>
      <c r="G66" s="35">
        <v>34576200</v>
      </c>
      <c r="H66" s="36" t="s">
        <v>3</v>
      </c>
      <c r="I66" s="30" t="s">
        <v>3</v>
      </c>
      <c r="J66" s="37" t="s">
        <v>3</v>
      </c>
    </row>
    <row r="67" spans="1:10">
      <c r="A67" s="21" t="s">
        <v>74</v>
      </c>
      <c r="B67" s="38">
        <v>0.434</v>
      </c>
      <c r="C67" s="39">
        <v>0.5</v>
      </c>
      <c r="D67" s="40">
        <v>0.17</v>
      </c>
      <c r="E67" s="21">
        <v>6027</v>
      </c>
      <c r="F67" s="41">
        <v>6027</v>
      </c>
      <c r="G67" s="42">
        <v>59202</v>
      </c>
      <c r="H67" s="43" t="s">
        <v>0</v>
      </c>
      <c r="I67" s="21" t="s">
        <v>0</v>
      </c>
      <c r="J67" s="22" t="s">
        <v>0</v>
      </c>
    </row>
    <row r="68" spans="1:10">
      <c r="A68" s="19" t="s">
        <v>75</v>
      </c>
      <c r="B68" s="14">
        <v>1.4239999999999999</v>
      </c>
      <c r="C68" s="13">
        <v>1.7</v>
      </c>
      <c r="D68" s="15">
        <v>2.36</v>
      </c>
      <c r="E68" s="19">
        <v>62476</v>
      </c>
      <c r="F68" s="17">
        <v>62476</v>
      </c>
      <c r="G68" s="18">
        <v>721518</v>
      </c>
      <c r="H68" s="16" t="s">
        <v>0</v>
      </c>
      <c r="I68" s="19" t="s">
        <v>0</v>
      </c>
      <c r="J68" s="20" t="s">
        <v>0</v>
      </c>
    </row>
    <row r="69" spans="1:10">
      <c r="A69" s="19" t="s">
        <v>76</v>
      </c>
      <c r="B69" s="14">
        <v>3.67</v>
      </c>
      <c r="C69" s="13">
        <v>5.5</v>
      </c>
      <c r="D69" s="15">
        <v>14</v>
      </c>
      <c r="E69" s="19">
        <v>238876</v>
      </c>
      <c r="F69" s="17">
        <v>238876</v>
      </c>
      <c r="G69" s="18">
        <v>4045360</v>
      </c>
      <c r="H69" s="16" t="s">
        <v>0</v>
      </c>
      <c r="I69" s="19" t="s">
        <v>0</v>
      </c>
      <c r="J69" s="20" t="s">
        <v>0</v>
      </c>
    </row>
    <row r="70" spans="1:10">
      <c r="A70" s="30" t="s">
        <v>77</v>
      </c>
      <c r="B70" s="31">
        <v>15.881</v>
      </c>
      <c r="C70" s="32">
        <v>24.3</v>
      </c>
      <c r="D70" s="33">
        <v>65.2</v>
      </c>
      <c r="E70" s="30">
        <v>1047405</v>
      </c>
      <c r="F70" s="34">
        <v>1047405</v>
      </c>
      <c r="G70" s="35">
        <v>17065800</v>
      </c>
      <c r="H70" s="36" t="s">
        <v>0</v>
      </c>
      <c r="I70" s="30" t="s">
        <v>0</v>
      </c>
      <c r="J70" s="37" t="s">
        <v>0</v>
      </c>
    </row>
    <row r="71" spans="1:10">
      <c r="A71" s="21" t="s">
        <v>78</v>
      </c>
      <c r="B71" s="38">
        <v>0.59699999999999998</v>
      </c>
      <c r="C71" s="39">
        <v>0.9</v>
      </c>
      <c r="D71" s="40">
        <v>0.01</v>
      </c>
      <c r="E71" s="21">
        <v>29242</v>
      </c>
      <c r="F71" s="41">
        <v>29242</v>
      </c>
      <c r="G71" s="42">
        <v>6727</v>
      </c>
      <c r="H71" s="43" t="s">
        <v>0</v>
      </c>
      <c r="I71" s="21" t="s">
        <v>0</v>
      </c>
      <c r="J71" s="22" t="s">
        <v>0</v>
      </c>
    </row>
    <row r="72" spans="1:10">
      <c r="A72" s="19" t="s">
        <v>79</v>
      </c>
      <c r="B72" s="14">
        <v>1.46</v>
      </c>
      <c r="C72" s="13">
        <v>2.1</v>
      </c>
      <c r="D72" s="15">
        <v>0.04</v>
      </c>
      <c r="E72" s="19">
        <v>110920</v>
      </c>
      <c r="F72" s="17">
        <v>110920</v>
      </c>
      <c r="G72" s="18">
        <v>21268</v>
      </c>
      <c r="H72" s="16" t="s">
        <v>0</v>
      </c>
      <c r="I72" s="19" t="s">
        <v>0</v>
      </c>
      <c r="J72" s="20" t="s">
        <v>0</v>
      </c>
    </row>
    <row r="73" spans="1:10">
      <c r="A73" s="19" t="s">
        <v>80</v>
      </c>
      <c r="B73" s="14">
        <v>0.69899999999999995</v>
      </c>
      <c r="C73" s="13">
        <v>1</v>
      </c>
      <c r="D73" s="15">
        <v>0.01</v>
      </c>
      <c r="E73" s="19">
        <v>38067</v>
      </c>
      <c r="F73" s="17">
        <v>38067</v>
      </c>
      <c r="G73" s="18">
        <v>8658</v>
      </c>
      <c r="H73" s="16" t="s">
        <v>0</v>
      </c>
      <c r="I73" s="19" t="s">
        <v>0</v>
      </c>
      <c r="J73" s="20" t="s">
        <v>0</v>
      </c>
    </row>
    <row r="74" spans="1:10">
      <c r="A74" s="19" t="s">
        <v>81</v>
      </c>
      <c r="B74" s="14">
        <v>11.278</v>
      </c>
      <c r="C74" s="13">
        <v>20.6</v>
      </c>
      <c r="D74" s="15">
        <v>0.42</v>
      </c>
      <c r="E74" s="19">
        <v>1066800</v>
      </c>
      <c r="F74" s="17">
        <v>1066800</v>
      </c>
      <c r="G74" s="18">
        <v>175584</v>
      </c>
      <c r="H74" s="16" t="s">
        <v>0</v>
      </c>
      <c r="I74" s="19" t="s">
        <v>0</v>
      </c>
      <c r="J74" s="20" t="s">
        <v>0</v>
      </c>
    </row>
    <row r="75" spans="1:10">
      <c r="A75" s="19" t="s">
        <v>82</v>
      </c>
      <c r="B75" s="14">
        <v>97.108000000000004</v>
      </c>
      <c r="C75" s="13">
        <v>181.1</v>
      </c>
      <c r="D75" s="15">
        <v>2.42</v>
      </c>
      <c r="E75" s="19">
        <v>8717688</v>
      </c>
      <c r="F75" s="17">
        <v>8717688</v>
      </c>
      <c r="G75" s="18">
        <v>976246</v>
      </c>
      <c r="H75" s="16" t="s">
        <v>0</v>
      </c>
      <c r="I75" s="19" t="s">
        <v>0</v>
      </c>
      <c r="J75" s="20" t="s">
        <v>0</v>
      </c>
    </row>
    <row r="76" spans="1:10">
      <c r="A76" s="19" t="s">
        <v>83</v>
      </c>
      <c r="B76" s="14">
        <v>553.74900000000002</v>
      </c>
      <c r="C76" s="13">
        <v>1001.1</v>
      </c>
      <c r="D76" s="15">
        <v>15</v>
      </c>
      <c r="E76" s="19">
        <v>38717846</v>
      </c>
      <c r="F76" s="17">
        <v>38717846</v>
      </c>
      <c r="G76" s="18">
        <v>4720820</v>
      </c>
      <c r="H76" s="16" t="s">
        <v>0</v>
      </c>
      <c r="I76" s="19" t="s">
        <v>0</v>
      </c>
      <c r="J76" s="20" t="s">
        <v>0</v>
      </c>
    </row>
    <row r="77" spans="1:10">
      <c r="A77" s="30" t="s">
        <v>84</v>
      </c>
      <c r="B77" s="31">
        <v>545.08900000000006</v>
      </c>
      <c r="C77" s="32">
        <v>1503.1</v>
      </c>
      <c r="D77" s="33">
        <v>23.7</v>
      </c>
      <c r="E77" s="30">
        <v>39317593</v>
      </c>
      <c r="F77" s="34">
        <v>62669317</v>
      </c>
      <c r="G77" s="35">
        <v>7343560</v>
      </c>
      <c r="H77" s="36" t="s">
        <v>3</v>
      </c>
      <c r="I77" s="30" t="s">
        <v>0</v>
      </c>
      <c r="J77" s="37" t="s">
        <v>0</v>
      </c>
    </row>
    <row r="78" spans="1:10">
      <c r="A78" s="21" t="s">
        <v>85</v>
      </c>
      <c r="B78" s="38">
        <v>0.63300000000000001</v>
      </c>
      <c r="C78" s="39">
        <v>1.1000000000000001</v>
      </c>
      <c r="D78" s="40">
        <v>0.25</v>
      </c>
      <c r="E78" s="21">
        <v>18424</v>
      </c>
      <c r="F78" s="41">
        <v>18424</v>
      </c>
      <c r="G78" s="42">
        <v>71621</v>
      </c>
      <c r="H78" s="43" t="s">
        <v>0</v>
      </c>
      <c r="I78" s="21" t="s">
        <v>0</v>
      </c>
      <c r="J78" s="22" t="s">
        <v>0</v>
      </c>
    </row>
    <row r="79" spans="1:10">
      <c r="A79" s="19" t="s">
        <v>86</v>
      </c>
      <c r="B79" s="14">
        <v>0.64400000000000002</v>
      </c>
      <c r="C79" s="13">
        <v>1</v>
      </c>
      <c r="D79" s="15">
        <v>0.44</v>
      </c>
      <c r="E79" s="19">
        <v>12784</v>
      </c>
      <c r="F79" s="17">
        <v>12784</v>
      </c>
      <c r="G79" s="18">
        <v>104130</v>
      </c>
      <c r="H79" s="16" t="s">
        <v>0</v>
      </c>
      <c r="I79" s="19" t="s">
        <v>0</v>
      </c>
      <c r="J79" s="20" t="s">
        <v>0</v>
      </c>
    </row>
    <row r="80" spans="1:10">
      <c r="A80" s="19" t="s">
        <v>87</v>
      </c>
      <c r="B80" s="14">
        <v>33.048999999999999</v>
      </c>
      <c r="C80" s="13">
        <v>88.1</v>
      </c>
      <c r="D80" s="15">
        <v>31.3</v>
      </c>
      <c r="E80" s="19">
        <v>1832139</v>
      </c>
      <c r="F80" s="17">
        <v>1832139</v>
      </c>
      <c r="G80" s="18">
        <v>4666060</v>
      </c>
      <c r="H80" s="16" t="s">
        <v>0</v>
      </c>
      <c r="I80" s="19" t="s">
        <v>0</v>
      </c>
      <c r="J80" s="20" t="s">
        <v>0</v>
      </c>
    </row>
    <row r="81" spans="1:10">
      <c r="A81" s="19" t="s">
        <v>88</v>
      </c>
      <c r="B81" s="14">
        <v>20.756</v>
      </c>
      <c r="C81" s="13">
        <v>60.9</v>
      </c>
      <c r="D81" s="15">
        <v>87.3</v>
      </c>
      <c r="E81" s="19">
        <v>966855</v>
      </c>
      <c r="F81" s="17">
        <v>966855</v>
      </c>
      <c r="G81" s="18">
        <v>12595000</v>
      </c>
      <c r="H81" s="16" t="s">
        <v>0</v>
      </c>
      <c r="I81" s="19" t="s">
        <v>0</v>
      </c>
      <c r="J81" s="20" t="s">
        <v>0</v>
      </c>
    </row>
    <row r="82" spans="1:10">
      <c r="A82" s="19" t="s">
        <v>89</v>
      </c>
      <c r="B82" s="14">
        <v>22.773</v>
      </c>
      <c r="C82" s="13">
        <v>62.4</v>
      </c>
      <c r="D82" s="15">
        <v>209</v>
      </c>
      <c r="E82" s="19">
        <v>993914</v>
      </c>
      <c r="F82" s="17">
        <v>993914</v>
      </c>
      <c r="G82" s="18">
        <v>28860500</v>
      </c>
      <c r="H82" s="16" t="s">
        <v>0</v>
      </c>
      <c r="I82" s="19" t="s">
        <v>0</v>
      </c>
      <c r="J82" s="20" t="s">
        <v>0</v>
      </c>
    </row>
    <row r="83" spans="1:10">
      <c r="A83" s="19" t="s">
        <v>90</v>
      </c>
      <c r="B83" s="14">
        <v>477.92700000000002</v>
      </c>
      <c r="C83" s="13">
        <v>3601.8</v>
      </c>
      <c r="D83" s="15">
        <v>594</v>
      </c>
      <c r="E83" s="19">
        <v>22510134</v>
      </c>
      <c r="F83" s="17">
        <v>57120827</v>
      </c>
      <c r="G83" s="18">
        <v>103122000</v>
      </c>
      <c r="H83" s="16" t="s">
        <v>3</v>
      </c>
      <c r="I83" s="19" t="s">
        <v>3</v>
      </c>
      <c r="J83" s="20" t="s">
        <v>3</v>
      </c>
    </row>
    <row r="84" spans="1:10">
      <c r="A84" s="19" t="s">
        <v>91</v>
      </c>
      <c r="B84" s="14">
        <v>427.49</v>
      </c>
      <c r="C84" s="13">
        <v>3601.8</v>
      </c>
      <c r="D84" s="15">
        <v>730</v>
      </c>
      <c r="E84" s="19">
        <v>17640444</v>
      </c>
      <c r="F84" s="17">
        <v>52237514</v>
      </c>
      <c r="G84" s="18">
        <v>90377200</v>
      </c>
      <c r="H84" s="16" t="s">
        <v>3</v>
      </c>
      <c r="I84" s="19" t="s">
        <v>3</v>
      </c>
      <c r="J84" s="20" t="s">
        <v>3</v>
      </c>
    </row>
    <row r="85" spans="1:10">
      <c r="A85" s="30" t="s">
        <v>92</v>
      </c>
      <c r="B85" s="31">
        <v>368.63799999999998</v>
      </c>
      <c r="C85" s="32">
        <v>3601.8</v>
      </c>
      <c r="D85" s="33">
        <v>548</v>
      </c>
      <c r="E85" s="30">
        <v>17950722</v>
      </c>
      <c r="F85" s="34">
        <v>45091872</v>
      </c>
      <c r="G85" s="35">
        <v>90299900</v>
      </c>
      <c r="H85" s="36" t="s">
        <v>3</v>
      </c>
      <c r="I85" s="30" t="s">
        <v>3</v>
      </c>
      <c r="J85" s="37" t="s">
        <v>3</v>
      </c>
    </row>
    <row r="86" spans="1:10">
      <c r="A86" s="21" t="s">
        <v>414</v>
      </c>
      <c r="B86" s="38">
        <v>0.97199999999999998</v>
      </c>
      <c r="C86" s="39">
        <v>1.8</v>
      </c>
      <c r="D86" s="40"/>
      <c r="E86" s="21">
        <v>14252</v>
      </c>
      <c r="F86" s="41">
        <v>14252</v>
      </c>
      <c r="G86" s="42"/>
      <c r="H86" s="43" t="s">
        <v>0</v>
      </c>
      <c r="I86" s="21" t="s">
        <v>0</v>
      </c>
      <c r="J86" s="22"/>
    </row>
    <row r="87" spans="1:10">
      <c r="A87" s="19" t="s">
        <v>415</v>
      </c>
      <c r="B87" s="14">
        <v>1.4119999999999999</v>
      </c>
      <c r="C87" s="13">
        <v>3.1</v>
      </c>
      <c r="D87" s="15"/>
      <c r="E87" s="19">
        <v>28720</v>
      </c>
      <c r="F87" s="17">
        <v>28720</v>
      </c>
      <c r="G87" s="18"/>
      <c r="H87" s="16" t="s">
        <v>0</v>
      </c>
      <c r="I87" s="19" t="s">
        <v>0</v>
      </c>
      <c r="J87" s="20"/>
    </row>
    <row r="88" spans="1:10">
      <c r="A88" s="19" t="s">
        <v>416</v>
      </c>
      <c r="B88" s="14">
        <v>4.1280000000000001</v>
      </c>
      <c r="C88" s="13">
        <v>12.7</v>
      </c>
      <c r="D88" s="15"/>
      <c r="E88" s="19">
        <v>101360</v>
      </c>
      <c r="F88" s="17">
        <v>101360</v>
      </c>
      <c r="G88" s="18"/>
      <c r="H88" s="16" t="s">
        <v>0</v>
      </c>
      <c r="I88" s="19" t="s">
        <v>0</v>
      </c>
      <c r="J88" s="20"/>
    </row>
    <row r="89" spans="1:10">
      <c r="A89" s="19" t="s">
        <v>417</v>
      </c>
      <c r="B89" s="14">
        <v>31.169</v>
      </c>
      <c r="C89" s="13">
        <v>119</v>
      </c>
      <c r="D89" s="15"/>
      <c r="E89" s="19">
        <v>746240</v>
      </c>
      <c r="F89" s="17">
        <v>746240</v>
      </c>
      <c r="G89" s="18"/>
      <c r="H89" s="16" t="s">
        <v>0</v>
      </c>
      <c r="I89" s="19" t="s">
        <v>0</v>
      </c>
      <c r="J89" s="20"/>
    </row>
    <row r="90" spans="1:10">
      <c r="A90" s="19" t="s">
        <v>418</v>
      </c>
      <c r="B90" s="14">
        <v>251.02199999999999</v>
      </c>
      <c r="C90" s="13">
        <v>984.6</v>
      </c>
      <c r="D90" s="15"/>
      <c r="E90" s="19">
        <v>4803952</v>
      </c>
      <c r="F90" s="17">
        <v>4803952</v>
      </c>
      <c r="G90" s="18"/>
      <c r="H90" s="16" t="s">
        <v>0</v>
      </c>
      <c r="I90" s="19" t="s">
        <v>0</v>
      </c>
      <c r="J90" s="20"/>
    </row>
    <row r="91" spans="1:10">
      <c r="A91" s="30" t="s">
        <v>419</v>
      </c>
      <c r="B91" s="31">
        <v>854.75</v>
      </c>
      <c r="C91" s="32">
        <v>1682.3</v>
      </c>
      <c r="D91" s="33"/>
      <c r="E91" s="30">
        <v>11991204</v>
      </c>
      <c r="F91" s="34">
        <v>5672319</v>
      </c>
      <c r="G91" s="35"/>
      <c r="H91" s="36" t="s">
        <v>3</v>
      </c>
      <c r="I91" s="30" t="s">
        <v>3</v>
      </c>
      <c r="J91" s="37"/>
    </row>
    <row r="92" spans="1:10">
      <c r="A92" s="21" t="s">
        <v>420</v>
      </c>
      <c r="B92" s="38">
        <v>0.307</v>
      </c>
      <c r="C92" s="39">
        <v>0.5</v>
      </c>
      <c r="D92" s="40">
        <v>0.01</v>
      </c>
      <c r="E92" s="21">
        <v>4966</v>
      </c>
      <c r="F92" s="41">
        <v>4966</v>
      </c>
      <c r="G92" s="42">
        <v>4807</v>
      </c>
      <c r="H92" s="43" t="s">
        <v>0</v>
      </c>
      <c r="I92" s="21" t="s">
        <v>0</v>
      </c>
      <c r="J92" s="22" t="s">
        <v>0</v>
      </c>
    </row>
    <row r="93" spans="1:10">
      <c r="A93" s="19" t="s">
        <v>421</v>
      </c>
      <c r="B93" s="14">
        <v>0.57699999999999996</v>
      </c>
      <c r="C93" s="13">
        <v>0.8</v>
      </c>
      <c r="D93" s="15">
        <v>0.02</v>
      </c>
      <c r="E93" s="19">
        <v>29284</v>
      </c>
      <c r="F93" s="17">
        <v>29284</v>
      </c>
      <c r="G93" s="18">
        <v>16409</v>
      </c>
      <c r="H93" s="16" t="s">
        <v>0</v>
      </c>
      <c r="I93" s="19" t="s">
        <v>0</v>
      </c>
      <c r="J93" s="20" t="s">
        <v>0</v>
      </c>
    </row>
    <row r="94" spans="1:10">
      <c r="A94" s="19" t="s">
        <v>422</v>
      </c>
      <c r="B94" s="14">
        <v>1.3049999999999999</v>
      </c>
      <c r="C94" s="13">
        <v>1.8</v>
      </c>
      <c r="D94" s="15">
        <v>0.13</v>
      </c>
      <c r="E94" s="19">
        <v>91093</v>
      </c>
      <c r="F94" s="17">
        <v>91093</v>
      </c>
      <c r="G94" s="18">
        <v>87709</v>
      </c>
      <c r="H94" s="16" t="s">
        <v>0</v>
      </c>
      <c r="I94" s="19" t="s">
        <v>0</v>
      </c>
      <c r="J94" s="20" t="s">
        <v>0</v>
      </c>
    </row>
    <row r="95" spans="1:10">
      <c r="A95" s="19" t="s">
        <v>423</v>
      </c>
      <c r="B95" s="14">
        <v>0.84899999999999998</v>
      </c>
      <c r="C95" s="13">
        <v>1.2</v>
      </c>
      <c r="D95" s="15">
        <v>7.0000000000000007E-2</v>
      </c>
      <c r="E95" s="19">
        <v>50025</v>
      </c>
      <c r="F95" s="17">
        <v>50025</v>
      </c>
      <c r="G95" s="18">
        <v>47025</v>
      </c>
      <c r="H95" s="16" t="s">
        <v>0</v>
      </c>
      <c r="I95" s="19" t="s">
        <v>0</v>
      </c>
      <c r="J95" s="20" t="s">
        <v>0</v>
      </c>
    </row>
    <row r="96" spans="1:10">
      <c r="A96" s="19" t="s">
        <v>424</v>
      </c>
      <c r="B96" s="14">
        <v>16.792999999999999</v>
      </c>
      <c r="C96" s="13">
        <v>27.4</v>
      </c>
      <c r="D96" s="15"/>
      <c r="E96" s="19">
        <v>1572886</v>
      </c>
      <c r="F96" s="17">
        <v>1572886</v>
      </c>
      <c r="G96" s="18"/>
      <c r="H96" s="16" t="s">
        <v>0</v>
      </c>
      <c r="I96" s="19" t="s">
        <v>0</v>
      </c>
      <c r="J96" s="20"/>
    </row>
    <row r="97" spans="1:10">
      <c r="A97" s="19" t="s">
        <v>425</v>
      </c>
      <c r="B97" s="14">
        <v>434.12099999999998</v>
      </c>
      <c r="C97" s="13">
        <v>802.1</v>
      </c>
      <c r="D97" s="15"/>
      <c r="E97" s="19">
        <v>34594267</v>
      </c>
      <c r="F97" s="17">
        <v>28480454</v>
      </c>
      <c r="G97" s="18"/>
      <c r="H97" s="16" t="s">
        <v>3</v>
      </c>
      <c r="I97" s="19" t="s">
        <v>3</v>
      </c>
      <c r="J97" s="20"/>
    </row>
    <row r="98" spans="1:10">
      <c r="A98" s="30" t="s">
        <v>426</v>
      </c>
      <c r="B98" s="31">
        <v>347.57799999999997</v>
      </c>
      <c r="C98" s="32">
        <v>546.6</v>
      </c>
      <c r="D98" s="33"/>
      <c r="E98" s="30">
        <v>26302351</v>
      </c>
      <c r="F98" s="34">
        <v>26302351</v>
      </c>
      <c r="G98" s="35"/>
      <c r="H98" s="36" t="s">
        <v>0</v>
      </c>
      <c r="I98" s="30" t="s">
        <v>0</v>
      </c>
      <c r="J98" s="37"/>
    </row>
    <row r="99" spans="1:10">
      <c r="A99" s="21" t="s">
        <v>95</v>
      </c>
      <c r="B99" s="38">
        <v>0.186</v>
      </c>
      <c r="C99" s="39">
        <v>0.4</v>
      </c>
      <c r="D99" s="40">
        <v>0</v>
      </c>
      <c r="E99" s="21">
        <v>720</v>
      </c>
      <c r="F99" s="41">
        <v>720</v>
      </c>
      <c r="G99" s="42">
        <v>722</v>
      </c>
      <c r="H99" s="43" t="s">
        <v>0</v>
      </c>
      <c r="I99" s="21" t="s">
        <v>0</v>
      </c>
      <c r="J99" s="22" t="s">
        <v>0</v>
      </c>
    </row>
    <row r="100" spans="1:10">
      <c r="A100" s="19" t="s">
        <v>96</v>
      </c>
      <c r="B100" s="14">
        <v>3.198</v>
      </c>
      <c r="C100" s="13">
        <v>5.9</v>
      </c>
      <c r="D100" s="15">
        <v>0.92</v>
      </c>
      <c r="E100" s="19">
        <v>362880</v>
      </c>
      <c r="F100" s="17">
        <v>362880</v>
      </c>
      <c r="G100" s="18">
        <v>362882</v>
      </c>
      <c r="H100" s="16" t="s">
        <v>0</v>
      </c>
      <c r="I100" s="19" t="s">
        <v>0</v>
      </c>
      <c r="J100" s="20" t="s">
        <v>0</v>
      </c>
    </row>
    <row r="101" spans="1:10">
      <c r="A101" s="30" t="s">
        <v>97</v>
      </c>
      <c r="B101" s="31">
        <v>425.25</v>
      </c>
      <c r="C101" s="32">
        <v>601.70000000000005</v>
      </c>
      <c r="D101" s="33">
        <v>254</v>
      </c>
      <c r="E101" s="30">
        <v>38662434</v>
      </c>
      <c r="F101" s="34">
        <v>30247886</v>
      </c>
      <c r="G101" s="35">
        <v>124651000</v>
      </c>
      <c r="H101" s="36" t="s">
        <v>3</v>
      </c>
      <c r="I101" s="30" t="s">
        <v>3</v>
      </c>
      <c r="J101" s="37" t="s">
        <v>3</v>
      </c>
    </row>
    <row r="102" spans="1:10">
      <c r="A102" s="21" t="s">
        <v>98</v>
      </c>
      <c r="B102" s="38">
        <v>0.38200000000000001</v>
      </c>
      <c r="C102" s="39">
        <v>0.5</v>
      </c>
      <c r="D102" s="40">
        <v>0</v>
      </c>
      <c r="E102" s="21">
        <v>7963</v>
      </c>
      <c r="F102" s="41">
        <v>7963</v>
      </c>
      <c r="G102" s="42">
        <v>4241</v>
      </c>
      <c r="H102" s="43" t="s">
        <v>0</v>
      </c>
      <c r="I102" s="21" t="s">
        <v>0</v>
      </c>
      <c r="J102" s="22" t="s">
        <v>0</v>
      </c>
    </row>
    <row r="103" spans="1:10">
      <c r="A103" s="19" t="s">
        <v>99</v>
      </c>
      <c r="B103" s="14">
        <v>0.22800000000000001</v>
      </c>
      <c r="C103" s="13">
        <v>0.4</v>
      </c>
      <c r="D103" s="15">
        <v>0</v>
      </c>
      <c r="E103" s="19">
        <v>1408</v>
      </c>
      <c r="F103" s="17">
        <v>1408</v>
      </c>
      <c r="G103" s="18">
        <v>696</v>
      </c>
      <c r="H103" s="16" t="s">
        <v>0</v>
      </c>
      <c r="I103" s="19" t="s">
        <v>0</v>
      </c>
      <c r="J103" s="20" t="s">
        <v>0</v>
      </c>
    </row>
    <row r="104" spans="1:10">
      <c r="A104" s="19" t="s">
        <v>100</v>
      </c>
      <c r="B104" s="14">
        <v>6.819</v>
      </c>
      <c r="C104" s="13">
        <v>11.7</v>
      </c>
      <c r="D104" s="15">
        <v>0.68</v>
      </c>
      <c r="E104" s="19">
        <v>571459</v>
      </c>
      <c r="F104" s="17">
        <v>571459</v>
      </c>
      <c r="G104" s="18">
        <v>287034</v>
      </c>
      <c r="H104" s="16" t="s">
        <v>0</v>
      </c>
      <c r="I104" s="19" t="s">
        <v>0</v>
      </c>
      <c r="J104" s="20" t="s">
        <v>0</v>
      </c>
    </row>
    <row r="105" spans="1:10">
      <c r="A105" s="19" t="s">
        <v>101</v>
      </c>
      <c r="B105" s="14">
        <v>0.51400000000000001</v>
      </c>
      <c r="C105" s="13">
        <v>0.7</v>
      </c>
      <c r="D105" s="15">
        <v>0.01</v>
      </c>
      <c r="E105" s="19">
        <v>16384</v>
      </c>
      <c r="F105" s="17">
        <v>16384</v>
      </c>
      <c r="G105" s="18">
        <v>3992</v>
      </c>
      <c r="H105" s="16" t="s">
        <v>0</v>
      </c>
      <c r="I105" s="19" t="s">
        <v>0</v>
      </c>
      <c r="J105" s="20" t="s">
        <v>0</v>
      </c>
    </row>
    <row r="106" spans="1:10">
      <c r="A106" s="19" t="s">
        <v>102</v>
      </c>
      <c r="B106" s="14">
        <v>502.73599999999999</v>
      </c>
      <c r="C106" s="13">
        <v>0.7</v>
      </c>
      <c r="D106" s="15">
        <v>102</v>
      </c>
      <c r="E106" s="19">
        <v>35281004</v>
      </c>
      <c r="F106" s="17">
        <v>60556519</v>
      </c>
      <c r="G106" s="18">
        <v>29002500</v>
      </c>
      <c r="H106" s="16" t="s">
        <v>3</v>
      </c>
      <c r="I106" s="19" t="s">
        <v>0</v>
      </c>
      <c r="J106" s="20" t="s">
        <v>0</v>
      </c>
    </row>
    <row r="107" spans="1:10">
      <c r="A107" s="30" t="s">
        <v>103</v>
      </c>
      <c r="B107" s="31">
        <v>4.5190000000000001</v>
      </c>
      <c r="C107" s="32">
        <v>7.2</v>
      </c>
      <c r="D107" s="33">
        <v>7.0000000000000007E-2</v>
      </c>
      <c r="E107" s="30">
        <v>332544</v>
      </c>
      <c r="F107" s="34">
        <v>332544</v>
      </c>
      <c r="G107" s="35">
        <v>36600</v>
      </c>
      <c r="H107" s="36" t="s">
        <v>0</v>
      </c>
      <c r="I107" s="30" t="s">
        <v>0</v>
      </c>
      <c r="J107" s="37" t="s">
        <v>0</v>
      </c>
    </row>
    <row r="108" spans="1:10">
      <c r="A108" s="21" t="s">
        <v>104</v>
      </c>
      <c r="B108" s="38">
        <v>0.27800000000000002</v>
      </c>
      <c r="C108" s="39">
        <v>0.5</v>
      </c>
      <c r="D108" s="40">
        <v>0</v>
      </c>
      <c r="E108" s="21">
        <v>2334</v>
      </c>
      <c r="F108" s="41">
        <v>2334</v>
      </c>
      <c r="G108" s="42">
        <v>2336</v>
      </c>
      <c r="H108" s="43" t="s">
        <v>0</v>
      </c>
      <c r="I108" s="21" t="s">
        <v>0</v>
      </c>
      <c r="J108" s="22" t="s">
        <v>0</v>
      </c>
    </row>
    <row r="109" spans="1:10">
      <c r="A109" s="19" t="s">
        <v>105</v>
      </c>
      <c r="B109" s="14">
        <v>0.71899999999999997</v>
      </c>
      <c r="C109" s="13">
        <v>0.9</v>
      </c>
      <c r="D109" s="15">
        <v>0.02</v>
      </c>
      <c r="E109" s="19">
        <v>10558</v>
      </c>
      <c r="F109" s="17">
        <v>10558</v>
      </c>
      <c r="G109" s="18">
        <v>10560</v>
      </c>
      <c r="H109" s="16" t="s">
        <v>0</v>
      </c>
      <c r="I109" s="19" t="s">
        <v>0</v>
      </c>
      <c r="J109" s="20" t="s">
        <v>0</v>
      </c>
    </row>
    <row r="110" spans="1:10">
      <c r="A110" s="19" t="s">
        <v>106</v>
      </c>
      <c r="B110" s="14">
        <v>3.331</v>
      </c>
      <c r="C110" s="13">
        <v>8.5</v>
      </c>
      <c r="D110" s="15">
        <v>0.25</v>
      </c>
      <c r="E110" s="19">
        <v>134844</v>
      </c>
      <c r="F110" s="17">
        <v>134844</v>
      </c>
      <c r="G110" s="18">
        <v>134846</v>
      </c>
      <c r="H110" s="16" t="s">
        <v>0</v>
      </c>
      <c r="I110" s="19" t="s">
        <v>0</v>
      </c>
      <c r="J110" s="20" t="s">
        <v>0</v>
      </c>
    </row>
    <row r="111" spans="1:10">
      <c r="A111" s="30" t="s">
        <v>107</v>
      </c>
      <c r="B111" s="31">
        <v>255.03399999999999</v>
      </c>
      <c r="C111" s="32">
        <v>778.8</v>
      </c>
      <c r="D111" s="33">
        <v>18.3</v>
      </c>
      <c r="E111" s="30">
        <v>7125441</v>
      </c>
      <c r="F111" s="34">
        <v>7125441</v>
      </c>
      <c r="G111" s="35">
        <v>7125440</v>
      </c>
      <c r="H111" s="36" t="s">
        <v>0</v>
      </c>
      <c r="I111" s="30" t="s">
        <v>0</v>
      </c>
      <c r="J111" s="37" t="s">
        <v>0</v>
      </c>
    </row>
    <row r="112" spans="1:10">
      <c r="A112" s="21" t="s">
        <v>435</v>
      </c>
      <c r="B112" s="38">
        <v>1.133</v>
      </c>
      <c r="C112" s="39">
        <v>2.7</v>
      </c>
      <c r="D112" s="40">
        <v>0.17</v>
      </c>
      <c r="E112" s="21">
        <v>32181</v>
      </c>
      <c r="F112" s="41">
        <v>32181</v>
      </c>
      <c r="G112" s="42">
        <v>32183</v>
      </c>
      <c r="H112" s="43" t="s">
        <v>0</v>
      </c>
      <c r="I112" s="21" t="s">
        <v>0</v>
      </c>
      <c r="J112" s="22" t="s">
        <v>0</v>
      </c>
    </row>
    <row r="113" spans="1:10">
      <c r="A113" s="19" t="s">
        <v>436</v>
      </c>
      <c r="B113" s="14">
        <v>766.37800000000004</v>
      </c>
      <c r="C113" s="13">
        <v>3601.8</v>
      </c>
      <c r="D113" s="15">
        <v>1080</v>
      </c>
      <c r="E113" s="19">
        <v>20276563</v>
      </c>
      <c r="F113" s="17">
        <v>13264450</v>
      </c>
      <c r="G113" s="18">
        <v>80350100</v>
      </c>
      <c r="H113" s="16" t="s">
        <v>3</v>
      </c>
      <c r="I113" s="19" t="s">
        <v>3</v>
      </c>
      <c r="J113" s="20" t="s">
        <v>3</v>
      </c>
    </row>
    <row r="114" spans="1:10">
      <c r="A114" s="19" t="s">
        <v>437</v>
      </c>
      <c r="B114" s="14">
        <v>719.21699999999998</v>
      </c>
      <c r="C114" s="13">
        <v>3601.9</v>
      </c>
      <c r="D114" s="15">
        <v>1740</v>
      </c>
      <c r="E114" s="19">
        <v>19990452</v>
      </c>
      <c r="F114" s="17">
        <v>5439599</v>
      </c>
      <c r="G114" s="18">
        <v>80350100</v>
      </c>
      <c r="H114" s="16" t="s">
        <v>3</v>
      </c>
      <c r="I114" s="19" t="s">
        <v>3</v>
      </c>
      <c r="J114" s="20" t="s">
        <v>3</v>
      </c>
    </row>
    <row r="115" spans="1:10">
      <c r="A115" s="19" t="s">
        <v>438</v>
      </c>
      <c r="B115" s="14">
        <v>21.193999999999999</v>
      </c>
      <c r="C115" s="13">
        <v>78.900000000000006</v>
      </c>
      <c r="D115" s="15">
        <v>6.31</v>
      </c>
      <c r="E115" s="19">
        <v>873326</v>
      </c>
      <c r="F115" s="17">
        <v>873326</v>
      </c>
      <c r="G115" s="18">
        <v>873328</v>
      </c>
      <c r="H115" s="16" t="s">
        <v>0</v>
      </c>
      <c r="I115" s="19" t="s">
        <v>0</v>
      </c>
      <c r="J115" s="20" t="s">
        <v>0</v>
      </c>
    </row>
    <row r="116" spans="1:10">
      <c r="A116" s="19" t="s">
        <v>439</v>
      </c>
      <c r="B116" s="14">
        <v>5.2560000000000002</v>
      </c>
      <c r="C116" s="13">
        <v>14.9</v>
      </c>
      <c r="D116" s="15">
        <v>0.74</v>
      </c>
      <c r="E116" s="19">
        <v>84191</v>
      </c>
      <c r="F116" s="17">
        <v>84191</v>
      </c>
      <c r="G116" s="18">
        <v>84193</v>
      </c>
      <c r="H116" s="16" t="s">
        <v>0</v>
      </c>
      <c r="I116" s="19" t="s">
        <v>0</v>
      </c>
      <c r="J116" s="20" t="s">
        <v>0</v>
      </c>
    </row>
    <row r="117" spans="1:10">
      <c r="A117" s="30" t="s">
        <v>440</v>
      </c>
      <c r="B117" s="31">
        <v>487.38299999999998</v>
      </c>
      <c r="C117" s="32">
        <v>1802.6</v>
      </c>
      <c r="D117" s="33">
        <v>1030</v>
      </c>
      <c r="E117" s="30">
        <v>23654953</v>
      </c>
      <c r="F117" s="34">
        <v>7330153</v>
      </c>
      <c r="G117" s="35">
        <v>90407900</v>
      </c>
      <c r="H117" s="36" t="s">
        <v>3</v>
      </c>
      <c r="I117" s="30" t="s">
        <v>3</v>
      </c>
      <c r="J117" s="37" t="s">
        <v>3</v>
      </c>
    </row>
    <row r="118" spans="1:10">
      <c r="A118" s="21" t="s">
        <v>108</v>
      </c>
      <c r="B118" s="38">
        <v>0.41</v>
      </c>
      <c r="C118" s="39">
        <v>0.6</v>
      </c>
      <c r="D118" s="40">
        <v>0.02</v>
      </c>
      <c r="E118" s="21">
        <v>12498</v>
      </c>
      <c r="F118" s="41">
        <v>12498</v>
      </c>
      <c r="G118" s="42">
        <v>8145</v>
      </c>
      <c r="H118" s="43" t="s">
        <v>0</v>
      </c>
      <c r="I118" s="21" t="s">
        <v>0</v>
      </c>
      <c r="J118" s="22" t="s">
        <v>0</v>
      </c>
    </row>
    <row r="119" spans="1:10">
      <c r="A119" s="19" t="s">
        <v>109</v>
      </c>
      <c r="B119" s="14">
        <v>1.488</v>
      </c>
      <c r="C119" s="13">
        <v>2.2000000000000002</v>
      </c>
      <c r="D119" s="15">
        <v>0.26</v>
      </c>
      <c r="E119" s="19">
        <v>124704</v>
      </c>
      <c r="F119" s="17">
        <v>124704</v>
      </c>
      <c r="G119" s="18">
        <v>114516</v>
      </c>
      <c r="H119" s="16" t="s">
        <v>0</v>
      </c>
      <c r="I119" s="19" t="s">
        <v>0</v>
      </c>
      <c r="J119" s="20" t="s">
        <v>0</v>
      </c>
    </row>
    <row r="120" spans="1:10">
      <c r="A120" s="19" t="s">
        <v>110</v>
      </c>
      <c r="B120" s="14">
        <v>1.87</v>
      </c>
      <c r="C120" s="13">
        <v>2.8</v>
      </c>
      <c r="D120" s="15">
        <v>0.08</v>
      </c>
      <c r="E120" s="19">
        <v>170156</v>
      </c>
      <c r="F120" s="17">
        <v>170156</v>
      </c>
      <c r="G120" s="18">
        <v>35142</v>
      </c>
      <c r="H120" s="16" t="s">
        <v>0</v>
      </c>
      <c r="I120" s="19" t="s">
        <v>0</v>
      </c>
      <c r="J120" s="20" t="s">
        <v>0</v>
      </c>
    </row>
    <row r="121" spans="1:10">
      <c r="A121" s="19" t="s">
        <v>111</v>
      </c>
      <c r="B121" s="14">
        <v>11.672000000000001</v>
      </c>
      <c r="C121" s="13">
        <v>21.4</v>
      </c>
      <c r="D121" s="15">
        <v>2.08</v>
      </c>
      <c r="E121" s="19">
        <v>1119560</v>
      </c>
      <c r="F121" s="17">
        <v>1119560</v>
      </c>
      <c r="G121" s="18">
        <v>752460</v>
      </c>
      <c r="H121" s="16" t="s">
        <v>0</v>
      </c>
      <c r="I121" s="19" t="s">
        <v>0</v>
      </c>
      <c r="J121" s="20" t="s">
        <v>0</v>
      </c>
    </row>
    <row r="122" spans="1:10">
      <c r="A122" s="19" t="s">
        <v>112</v>
      </c>
      <c r="B122" s="14">
        <v>478.75099999999998</v>
      </c>
      <c r="C122" s="13">
        <v>823.2</v>
      </c>
      <c r="D122" s="15">
        <v>295</v>
      </c>
      <c r="E122" s="19">
        <v>41839015</v>
      </c>
      <c r="F122" s="17">
        <v>31656891</v>
      </c>
      <c r="G122" s="18">
        <v>91071200</v>
      </c>
      <c r="H122" s="16" t="s">
        <v>3</v>
      </c>
      <c r="I122" s="19" t="s">
        <v>3</v>
      </c>
      <c r="J122" s="20" t="s">
        <v>3</v>
      </c>
    </row>
    <row r="123" spans="1:10">
      <c r="A123" s="19" t="s">
        <v>113</v>
      </c>
      <c r="B123" s="14">
        <v>449.77499999999998</v>
      </c>
      <c r="C123" s="13">
        <v>778.1</v>
      </c>
      <c r="D123" s="15">
        <v>29.5</v>
      </c>
      <c r="E123" s="19">
        <v>39473906</v>
      </c>
      <c r="F123" s="17">
        <v>31762156</v>
      </c>
      <c r="G123" s="18">
        <v>8572580</v>
      </c>
      <c r="H123" s="16" t="s">
        <v>3</v>
      </c>
      <c r="I123" s="19" t="s">
        <v>3</v>
      </c>
      <c r="J123" s="20" t="s">
        <v>0</v>
      </c>
    </row>
    <row r="124" spans="1:10">
      <c r="A124" s="30" t="s">
        <v>114</v>
      </c>
      <c r="B124" s="31">
        <v>547.91999999999996</v>
      </c>
      <c r="C124" s="32">
        <v>967.3</v>
      </c>
      <c r="D124" s="33">
        <v>396</v>
      </c>
      <c r="E124" s="30">
        <v>38973431</v>
      </c>
      <c r="F124" s="34">
        <v>29618148</v>
      </c>
      <c r="G124" s="35">
        <v>95841600</v>
      </c>
      <c r="H124" s="36" t="s">
        <v>3</v>
      </c>
      <c r="I124" s="30" t="s">
        <v>3</v>
      </c>
      <c r="J124" s="37" t="s">
        <v>0</v>
      </c>
    </row>
    <row r="125" spans="1:10">
      <c r="A125" s="21" t="s">
        <v>115</v>
      </c>
      <c r="B125" s="38">
        <v>0.14399999999999999</v>
      </c>
      <c r="C125" s="39">
        <v>0.4</v>
      </c>
      <c r="D125" s="40">
        <v>0</v>
      </c>
      <c r="E125" s="21">
        <v>80</v>
      </c>
      <c r="F125" s="41">
        <v>80</v>
      </c>
      <c r="G125" s="42">
        <v>80</v>
      </c>
      <c r="H125" s="43" t="s">
        <v>0</v>
      </c>
      <c r="I125" s="21" t="s">
        <v>0</v>
      </c>
      <c r="J125" s="22" t="s">
        <v>0</v>
      </c>
    </row>
    <row r="126" spans="1:10">
      <c r="A126" s="19" t="s">
        <v>116</v>
      </c>
      <c r="B126" s="14">
        <v>0.22700000000000001</v>
      </c>
      <c r="C126" s="13">
        <v>0.4</v>
      </c>
      <c r="D126" s="15">
        <v>0</v>
      </c>
      <c r="E126" s="19">
        <v>581</v>
      </c>
      <c r="F126" s="17">
        <v>581</v>
      </c>
      <c r="G126" s="18">
        <v>581</v>
      </c>
      <c r="H126" s="16" t="s">
        <v>0</v>
      </c>
      <c r="I126" s="19" t="s">
        <v>0</v>
      </c>
      <c r="J126" s="20" t="s">
        <v>0</v>
      </c>
    </row>
    <row r="127" spans="1:10">
      <c r="A127" s="19" t="s">
        <v>117</v>
      </c>
      <c r="B127" s="14">
        <v>0.21</v>
      </c>
      <c r="C127" s="13">
        <v>0.4</v>
      </c>
      <c r="D127" s="15">
        <v>0</v>
      </c>
      <c r="E127" s="19">
        <v>729</v>
      </c>
      <c r="F127" s="17">
        <v>729</v>
      </c>
      <c r="G127" s="18">
        <v>729</v>
      </c>
      <c r="H127" s="16" t="s">
        <v>0</v>
      </c>
      <c r="I127" s="19" t="s">
        <v>0</v>
      </c>
      <c r="J127" s="20" t="s">
        <v>0</v>
      </c>
    </row>
    <row r="128" spans="1:10">
      <c r="A128" s="19" t="s">
        <v>118</v>
      </c>
      <c r="B128" s="14">
        <v>7.5030000000000001</v>
      </c>
      <c r="C128" s="13">
        <v>9.5</v>
      </c>
      <c r="D128" s="15">
        <v>2.72</v>
      </c>
      <c r="E128" s="19">
        <v>340789</v>
      </c>
      <c r="F128" s="17">
        <v>340789</v>
      </c>
      <c r="G128" s="18">
        <v>340789</v>
      </c>
      <c r="H128" s="16" t="s">
        <v>0</v>
      </c>
      <c r="I128" s="19" t="s">
        <v>0</v>
      </c>
      <c r="J128" s="20" t="s">
        <v>0</v>
      </c>
    </row>
    <row r="129" spans="1:10">
      <c r="A129" s="19" t="s">
        <v>119</v>
      </c>
      <c r="B129" s="14">
        <v>11.619</v>
      </c>
      <c r="C129" s="13">
        <v>13.9</v>
      </c>
      <c r="D129" s="15">
        <v>4.26</v>
      </c>
      <c r="E129" s="19">
        <v>531440</v>
      </c>
      <c r="F129" s="17">
        <v>531440</v>
      </c>
      <c r="G129" s="18">
        <v>531440</v>
      </c>
      <c r="H129" s="16" t="s">
        <v>0</v>
      </c>
      <c r="I129" s="19" t="s">
        <v>0</v>
      </c>
      <c r="J129" s="20" t="s">
        <v>0</v>
      </c>
    </row>
    <row r="130" spans="1:10">
      <c r="A130" s="19" t="s">
        <v>120</v>
      </c>
      <c r="B130" s="14">
        <v>415.459</v>
      </c>
      <c r="C130" s="13">
        <v>589.70000000000005</v>
      </c>
      <c r="D130" s="15">
        <v>144</v>
      </c>
      <c r="E130" s="19">
        <v>14348906</v>
      </c>
      <c r="F130" s="17">
        <v>14348906</v>
      </c>
      <c r="G130" s="18">
        <v>13956600</v>
      </c>
      <c r="H130" s="16" t="s">
        <v>0</v>
      </c>
      <c r="I130" s="19" t="s">
        <v>0</v>
      </c>
      <c r="J130" s="20" t="s">
        <v>3</v>
      </c>
    </row>
    <row r="131" spans="1:10">
      <c r="A131" s="19" t="s">
        <v>121</v>
      </c>
      <c r="B131" s="14">
        <v>794.55100000000004</v>
      </c>
      <c r="C131" s="13">
        <v>3965.6</v>
      </c>
      <c r="D131" s="15">
        <v>568</v>
      </c>
      <c r="E131" s="19">
        <v>27009212</v>
      </c>
      <c r="F131" s="17">
        <v>14193972</v>
      </c>
      <c r="G131" s="18">
        <v>64406600</v>
      </c>
      <c r="H131" s="16" t="s">
        <v>3</v>
      </c>
      <c r="I131" s="19" t="s">
        <v>3</v>
      </c>
      <c r="J131" s="20" t="s">
        <v>3</v>
      </c>
    </row>
    <row r="132" spans="1:10">
      <c r="A132" s="30" t="s">
        <v>122</v>
      </c>
      <c r="B132" s="31">
        <v>758.49900000000002</v>
      </c>
      <c r="C132" s="32">
        <v>3840.4</v>
      </c>
      <c r="D132" s="33">
        <v>359</v>
      </c>
      <c r="E132" s="30">
        <v>25823065</v>
      </c>
      <c r="F132" s="34">
        <v>14487119</v>
      </c>
      <c r="G132" s="35">
        <v>36991000</v>
      </c>
      <c r="H132" s="36" t="s">
        <v>3</v>
      </c>
      <c r="I132" s="30" t="s">
        <v>3</v>
      </c>
      <c r="J132" s="37" t="s">
        <v>3</v>
      </c>
    </row>
    <row r="133" spans="1:10">
      <c r="A133" s="21" t="s">
        <v>441</v>
      </c>
      <c r="B133" s="38">
        <v>0.92900000000000005</v>
      </c>
      <c r="C133" s="39">
        <v>2.1</v>
      </c>
      <c r="D133" s="40"/>
      <c r="E133" s="21">
        <v>7444</v>
      </c>
      <c r="F133" s="41">
        <v>7444</v>
      </c>
      <c r="G133" s="42"/>
      <c r="H133" s="43" t="s">
        <v>0</v>
      </c>
      <c r="I133" s="21" t="s">
        <v>0</v>
      </c>
      <c r="J133" s="22"/>
    </row>
    <row r="134" spans="1:10">
      <c r="A134" s="19" t="s">
        <v>442</v>
      </c>
      <c r="B134" s="14">
        <v>4.7850000000000001</v>
      </c>
      <c r="C134" s="13">
        <v>14.8</v>
      </c>
      <c r="D134" s="15"/>
      <c r="E134" s="19">
        <v>130777</v>
      </c>
      <c r="F134" s="17">
        <v>130777</v>
      </c>
      <c r="G134" s="18"/>
      <c r="H134" s="16" t="s">
        <v>0</v>
      </c>
      <c r="I134" s="19" t="s">
        <v>0</v>
      </c>
      <c r="J134" s="20"/>
    </row>
    <row r="135" spans="1:10">
      <c r="A135" s="19" t="s">
        <v>443</v>
      </c>
      <c r="B135" s="14">
        <v>31.097999999999999</v>
      </c>
      <c r="C135" s="13">
        <v>124.7</v>
      </c>
      <c r="D135" s="15"/>
      <c r="E135" s="19">
        <v>1268968</v>
      </c>
      <c r="F135" s="17">
        <v>1268968</v>
      </c>
      <c r="G135" s="18"/>
      <c r="H135" s="16" t="s">
        <v>0</v>
      </c>
      <c r="I135" s="19" t="s">
        <v>0</v>
      </c>
      <c r="J135" s="20"/>
    </row>
    <row r="136" spans="1:10">
      <c r="A136" s="30" t="s">
        <v>444</v>
      </c>
      <c r="B136" s="31">
        <v>91.94</v>
      </c>
      <c r="C136" s="32">
        <v>380.3</v>
      </c>
      <c r="D136" s="33"/>
      <c r="E136" s="30">
        <v>3763999</v>
      </c>
      <c r="F136" s="34">
        <v>3763999</v>
      </c>
      <c r="G136" s="35"/>
      <c r="H136" s="36" t="s">
        <v>0</v>
      </c>
      <c r="I136" s="30" t="s">
        <v>0</v>
      </c>
      <c r="J136" s="37"/>
    </row>
    <row r="137" spans="1:10">
      <c r="A137" s="21" t="s">
        <v>123</v>
      </c>
      <c r="B137" s="38">
        <v>0.503</v>
      </c>
      <c r="C137" s="39">
        <v>0.6</v>
      </c>
      <c r="D137" s="40">
        <v>0.01</v>
      </c>
      <c r="E137" s="21">
        <v>11286</v>
      </c>
      <c r="F137" s="41">
        <v>11286</v>
      </c>
      <c r="G137" s="42">
        <v>3815</v>
      </c>
      <c r="H137" s="43" t="s">
        <v>0</v>
      </c>
      <c r="I137" s="21" t="s">
        <v>0</v>
      </c>
      <c r="J137" s="22" t="s">
        <v>0</v>
      </c>
    </row>
    <row r="138" spans="1:10">
      <c r="A138" s="19" t="s">
        <v>124</v>
      </c>
      <c r="B138" s="14">
        <v>0.29599999999999999</v>
      </c>
      <c r="C138" s="13">
        <v>0.5</v>
      </c>
      <c r="D138" s="15">
        <v>0.01</v>
      </c>
      <c r="E138" s="19">
        <v>2817</v>
      </c>
      <c r="F138" s="17">
        <v>2817</v>
      </c>
      <c r="G138" s="18">
        <v>5469</v>
      </c>
      <c r="H138" s="16" t="s">
        <v>0</v>
      </c>
      <c r="I138" s="19" t="s">
        <v>0</v>
      </c>
      <c r="J138" s="20" t="s">
        <v>0</v>
      </c>
    </row>
    <row r="139" spans="1:10">
      <c r="A139" s="19" t="s">
        <v>125</v>
      </c>
      <c r="B139" s="14">
        <v>5.2030000000000003</v>
      </c>
      <c r="C139" s="13">
        <v>8.5</v>
      </c>
      <c r="D139" s="15">
        <v>3.49</v>
      </c>
      <c r="E139" s="19">
        <v>439245</v>
      </c>
      <c r="F139" s="17">
        <v>439245</v>
      </c>
      <c r="G139" s="18">
        <v>1198440</v>
      </c>
      <c r="H139" s="16" t="s">
        <v>0</v>
      </c>
      <c r="I139" s="19" t="s">
        <v>0</v>
      </c>
      <c r="J139" s="20" t="s">
        <v>0</v>
      </c>
    </row>
    <row r="140" spans="1:10">
      <c r="A140" s="30" t="s">
        <v>126</v>
      </c>
      <c r="B140" s="31">
        <v>10.965999999999999</v>
      </c>
      <c r="C140" s="32">
        <v>20</v>
      </c>
      <c r="D140" s="33">
        <v>9.36</v>
      </c>
      <c r="E140" s="30">
        <v>996345</v>
      </c>
      <c r="F140" s="34">
        <v>996345</v>
      </c>
      <c r="G140" s="35">
        <v>3125280</v>
      </c>
      <c r="H140" s="36" t="s">
        <v>0</v>
      </c>
      <c r="I140" s="30" t="s">
        <v>0</v>
      </c>
      <c r="J140" s="37" t="s">
        <v>0</v>
      </c>
    </row>
    <row r="141" spans="1:10">
      <c r="A141" s="21" t="s">
        <v>448</v>
      </c>
      <c r="B141" s="38">
        <v>374.62799999999999</v>
      </c>
      <c r="C141" s="39">
        <v>130.30000000000001</v>
      </c>
      <c r="D141" s="40"/>
      <c r="E141" s="21">
        <v>48867209</v>
      </c>
      <c r="F141" s="41">
        <v>8183469</v>
      </c>
      <c r="G141" s="42"/>
      <c r="H141" s="43" t="s">
        <v>3</v>
      </c>
      <c r="I141" s="21" t="s">
        <v>0</v>
      </c>
      <c r="J141" s="22"/>
    </row>
    <row r="142" spans="1:10">
      <c r="A142" s="30" t="s">
        <v>449</v>
      </c>
      <c r="B142" s="31">
        <v>551.84400000000005</v>
      </c>
      <c r="C142" s="32">
        <v>1039.3</v>
      </c>
      <c r="D142" s="33"/>
      <c r="E142" s="30">
        <v>50259833</v>
      </c>
      <c r="F142" s="34">
        <v>51516701</v>
      </c>
      <c r="G142" s="35"/>
      <c r="H142" s="36" t="s">
        <v>3</v>
      </c>
      <c r="I142" s="30" t="s">
        <v>0</v>
      </c>
      <c r="J142" s="37"/>
    </row>
    <row r="143" spans="1:10">
      <c r="A143" s="21" t="s">
        <v>127</v>
      </c>
      <c r="B143" s="38">
        <v>0.25</v>
      </c>
      <c r="C143" s="39">
        <v>0.4</v>
      </c>
      <c r="D143" s="40">
        <v>0.01</v>
      </c>
      <c r="E143" s="21">
        <v>1048</v>
      </c>
      <c r="F143" s="41">
        <v>1048</v>
      </c>
      <c r="G143" s="42">
        <v>1050</v>
      </c>
      <c r="H143" s="43" t="s">
        <v>0</v>
      </c>
      <c r="I143" s="21" t="s">
        <v>0</v>
      </c>
      <c r="J143" s="22" t="s">
        <v>0</v>
      </c>
    </row>
    <row r="144" spans="1:10">
      <c r="A144" s="19" t="s">
        <v>128</v>
      </c>
      <c r="B144" s="14">
        <v>0.33700000000000002</v>
      </c>
      <c r="C144" s="13">
        <v>0.5</v>
      </c>
      <c r="D144" s="15">
        <v>0.01</v>
      </c>
      <c r="E144" s="19">
        <v>2242</v>
      </c>
      <c r="F144" s="17">
        <v>2242</v>
      </c>
      <c r="G144" s="18">
        <v>2244</v>
      </c>
      <c r="H144" s="16" t="s">
        <v>0</v>
      </c>
      <c r="I144" s="19" t="s">
        <v>0</v>
      </c>
      <c r="J144" s="20" t="s">
        <v>0</v>
      </c>
    </row>
    <row r="145" spans="1:10">
      <c r="A145" s="19" t="s">
        <v>129</v>
      </c>
      <c r="B145" s="14">
        <v>6.0030000000000001</v>
      </c>
      <c r="C145" s="13">
        <v>10.8</v>
      </c>
      <c r="D145" s="15">
        <v>2.17</v>
      </c>
      <c r="E145" s="19">
        <v>156723</v>
      </c>
      <c r="F145" s="17">
        <v>156723</v>
      </c>
      <c r="G145" s="18">
        <v>156725</v>
      </c>
      <c r="H145" s="16" t="s">
        <v>0</v>
      </c>
      <c r="I145" s="19" t="s">
        <v>0</v>
      </c>
      <c r="J145" s="20" t="s">
        <v>0</v>
      </c>
    </row>
    <row r="146" spans="1:10">
      <c r="A146" s="30" t="s">
        <v>130</v>
      </c>
      <c r="B146" s="31">
        <v>12.377000000000001</v>
      </c>
      <c r="C146" s="32">
        <v>22.1</v>
      </c>
      <c r="D146" s="33">
        <v>4.7</v>
      </c>
      <c r="E146" s="30">
        <v>327675</v>
      </c>
      <c r="F146" s="34">
        <v>327675</v>
      </c>
      <c r="G146" s="35">
        <v>327677</v>
      </c>
      <c r="H146" s="36" t="s">
        <v>0</v>
      </c>
      <c r="I146" s="30" t="s">
        <v>0</v>
      </c>
      <c r="J146" s="37" t="s">
        <v>0</v>
      </c>
    </row>
    <row r="147" spans="1:10">
      <c r="A147" s="21" t="s">
        <v>450</v>
      </c>
      <c r="B147" s="38">
        <v>1.085</v>
      </c>
      <c r="C147" s="39">
        <v>1.2</v>
      </c>
      <c r="D147" s="40">
        <v>0.01</v>
      </c>
      <c r="E147" s="21">
        <v>23061</v>
      </c>
      <c r="F147" s="41">
        <v>23061</v>
      </c>
      <c r="G147" s="42">
        <v>3886</v>
      </c>
      <c r="H147" s="43" t="s">
        <v>0</v>
      </c>
      <c r="I147" s="21" t="s">
        <v>0</v>
      </c>
      <c r="J147" s="22" t="s">
        <v>0</v>
      </c>
    </row>
    <row r="148" spans="1:10">
      <c r="A148" s="19" t="s">
        <v>451</v>
      </c>
      <c r="B148" s="14">
        <v>41.500999999999998</v>
      </c>
      <c r="C148" s="13">
        <v>75.7</v>
      </c>
      <c r="D148" s="15">
        <v>0.62</v>
      </c>
      <c r="E148" s="19">
        <v>1570340</v>
      </c>
      <c r="F148" s="17">
        <v>1570340</v>
      </c>
      <c r="G148" s="18">
        <v>106100</v>
      </c>
      <c r="H148" s="16" t="s">
        <v>0</v>
      </c>
      <c r="I148" s="19" t="s">
        <v>0</v>
      </c>
      <c r="J148" s="20" t="s">
        <v>0</v>
      </c>
    </row>
    <row r="149" spans="1:10">
      <c r="A149" s="30" t="s">
        <v>452</v>
      </c>
      <c r="B149" s="31">
        <v>377.65499999999997</v>
      </c>
      <c r="C149" s="32">
        <v>1508.2</v>
      </c>
      <c r="D149" s="33">
        <v>38.5</v>
      </c>
      <c r="E149" s="30">
        <v>18521906</v>
      </c>
      <c r="F149" s="34">
        <v>14420303</v>
      </c>
      <c r="G149" s="35">
        <v>4267980</v>
      </c>
      <c r="H149" s="36" t="s">
        <v>3</v>
      </c>
      <c r="I149" s="30" t="s">
        <v>3</v>
      </c>
      <c r="J149" s="37" t="s">
        <v>0</v>
      </c>
    </row>
    <row r="150" spans="1:10">
      <c r="A150" s="21" t="s">
        <v>131</v>
      </c>
      <c r="B150" s="38">
        <v>1.534</v>
      </c>
      <c r="C150" s="39">
        <v>2.2000000000000002</v>
      </c>
      <c r="D150" s="40">
        <v>0.26</v>
      </c>
      <c r="E150" s="21">
        <v>91453</v>
      </c>
      <c r="F150" s="41">
        <v>91453</v>
      </c>
      <c r="G150" s="42">
        <v>91455</v>
      </c>
      <c r="H150" s="43" t="s">
        <v>0</v>
      </c>
      <c r="I150" s="21" t="s">
        <v>0</v>
      </c>
      <c r="J150" s="22" t="s">
        <v>0</v>
      </c>
    </row>
    <row r="151" spans="1:10">
      <c r="A151" s="19" t="s">
        <v>132</v>
      </c>
      <c r="B151" s="14">
        <v>10.006</v>
      </c>
      <c r="C151" s="13">
        <v>15.4</v>
      </c>
      <c r="D151" s="15">
        <v>2.04</v>
      </c>
      <c r="E151" s="19">
        <v>761633</v>
      </c>
      <c r="F151" s="17">
        <v>761633</v>
      </c>
      <c r="G151" s="18">
        <v>761635</v>
      </c>
      <c r="H151" s="16" t="s">
        <v>0</v>
      </c>
      <c r="I151" s="19" t="s">
        <v>0</v>
      </c>
      <c r="J151" s="20" t="s">
        <v>0</v>
      </c>
    </row>
    <row r="152" spans="1:10">
      <c r="A152" s="30" t="s">
        <v>133</v>
      </c>
      <c r="B152" s="31">
        <v>208.041</v>
      </c>
      <c r="C152" s="32">
        <v>177.2</v>
      </c>
      <c r="D152" s="33">
        <v>111</v>
      </c>
      <c r="E152" s="30">
        <v>7552507</v>
      </c>
      <c r="F152" s="34">
        <v>7034432</v>
      </c>
      <c r="G152" s="35">
        <v>24875000</v>
      </c>
      <c r="H152" s="36" t="s">
        <v>3</v>
      </c>
      <c r="I152" s="30" t="s">
        <v>3</v>
      </c>
      <c r="J152" s="37" t="s">
        <v>3</v>
      </c>
    </row>
    <row r="153" spans="1:10">
      <c r="A153" s="21" t="s">
        <v>134</v>
      </c>
      <c r="B153" s="38">
        <v>0.84799999999999998</v>
      </c>
      <c r="C153" s="39">
        <v>0.9</v>
      </c>
      <c r="D153" s="40">
        <v>0.02</v>
      </c>
      <c r="E153" s="21">
        <v>20544</v>
      </c>
      <c r="F153" s="41">
        <v>20544</v>
      </c>
      <c r="G153" s="42">
        <v>14719</v>
      </c>
      <c r="H153" s="43" t="s">
        <v>0</v>
      </c>
      <c r="I153" s="21" t="s">
        <v>0</v>
      </c>
      <c r="J153" s="22" t="s">
        <v>0</v>
      </c>
    </row>
    <row r="154" spans="1:10">
      <c r="A154" s="19" t="s">
        <v>135</v>
      </c>
      <c r="B154" s="14">
        <v>0.55800000000000005</v>
      </c>
      <c r="C154" s="13">
        <v>0.6</v>
      </c>
      <c r="D154" s="15">
        <v>0.01</v>
      </c>
      <c r="E154" s="19">
        <v>7592</v>
      </c>
      <c r="F154" s="17">
        <v>7592</v>
      </c>
      <c r="G154" s="18">
        <v>4744</v>
      </c>
      <c r="H154" s="16" t="s">
        <v>0</v>
      </c>
      <c r="I154" s="19" t="s">
        <v>0</v>
      </c>
      <c r="J154" s="20" t="s">
        <v>0</v>
      </c>
    </row>
    <row r="155" spans="1:10">
      <c r="A155" s="19" t="s">
        <v>136</v>
      </c>
      <c r="B155" s="14">
        <v>21.004000000000001</v>
      </c>
      <c r="C155" s="13">
        <v>41</v>
      </c>
      <c r="D155" s="15">
        <v>2.09</v>
      </c>
      <c r="E155" s="19">
        <v>1288478</v>
      </c>
      <c r="F155" s="17">
        <v>1288478</v>
      </c>
      <c r="G155" s="18">
        <v>779481</v>
      </c>
      <c r="H155" s="16" t="s">
        <v>0</v>
      </c>
      <c r="I155" s="19" t="s">
        <v>0</v>
      </c>
      <c r="J155" s="20" t="s">
        <v>0</v>
      </c>
    </row>
    <row r="156" spans="1:10">
      <c r="A156" s="19" t="s">
        <v>137</v>
      </c>
      <c r="B156" s="14">
        <v>842.19200000000001</v>
      </c>
      <c r="C156" s="13">
        <v>421</v>
      </c>
      <c r="D156" s="15">
        <v>36.9</v>
      </c>
      <c r="E156" s="19">
        <v>39620596</v>
      </c>
      <c r="F156" s="17">
        <v>12958752</v>
      </c>
      <c r="G156" s="18">
        <v>13184400</v>
      </c>
      <c r="H156" s="16" t="s">
        <v>3</v>
      </c>
      <c r="I156" s="19" t="s">
        <v>0</v>
      </c>
      <c r="J156" s="20" t="s">
        <v>0</v>
      </c>
    </row>
    <row r="157" spans="1:10">
      <c r="A157" s="30" t="s">
        <v>138</v>
      </c>
      <c r="B157" s="31">
        <v>5.5309999999999997</v>
      </c>
      <c r="C157" s="32">
        <v>9.6999999999999993</v>
      </c>
      <c r="D157" s="33">
        <v>0.4</v>
      </c>
      <c r="E157" s="30">
        <v>296148</v>
      </c>
      <c r="F157" s="34">
        <v>296148</v>
      </c>
      <c r="G157" s="35">
        <v>151947</v>
      </c>
      <c r="H157" s="36" t="s">
        <v>0</v>
      </c>
      <c r="I157" s="30" t="s">
        <v>0</v>
      </c>
      <c r="J157" s="37" t="s">
        <v>0</v>
      </c>
    </row>
    <row r="158" spans="1:10">
      <c r="A158" s="21" t="s">
        <v>139</v>
      </c>
      <c r="B158" s="38">
        <v>0.59599999999999997</v>
      </c>
      <c r="C158" s="39">
        <v>0.8</v>
      </c>
      <c r="D158" s="40">
        <v>0.04</v>
      </c>
      <c r="E158" s="21">
        <v>20264</v>
      </c>
      <c r="F158" s="41">
        <v>20264</v>
      </c>
      <c r="G158" s="42">
        <v>18435</v>
      </c>
      <c r="H158" s="43" t="s">
        <v>0</v>
      </c>
      <c r="I158" s="21" t="s">
        <v>0</v>
      </c>
      <c r="J158" s="22" t="s">
        <v>0</v>
      </c>
    </row>
    <row r="159" spans="1:10">
      <c r="A159" s="19" t="s">
        <v>140</v>
      </c>
      <c r="B159" s="14">
        <v>0.749</v>
      </c>
      <c r="C159" s="13">
        <v>1</v>
      </c>
      <c r="D159" s="15">
        <v>0.06</v>
      </c>
      <c r="E159" s="19">
        <v>31875</v>
      </c>
      <c r="F159" s="17">
        <v>31875</v>
      </c>
      <c r="G159" s="18">
        <v>29748</v>
      </c>
      <c r="H159" s="16" t="s">
        <v>0</v>
      </c>
      <c r="I159" s="19" t="s">
        <v>0</v>
      </c>
      <c r="J159" s="20" t="s">
        <v>0</v>
      </c>
    </row>
    <row r="160" spans="1:10">
      <c r="A160" s="19" t="s">
        <v>141</v>
      </c>
      <c r="B160" s="14">
        <v>14.186</v>
      </c>
      <c r="C160" s="13">
        <v>25.9</v>
      </c>
      <c r="D160" s="15">
        <v>2.4700000000000002</v>
      </c>
      <c r="E160" s="19">
        <v>1128424</v>
      </c>
      <c r="F160" s="17">
        <v>1128424</v>
      </c>
      <c r="G160" s="18">
        <v>998794</v>
      </c>
      <c r="H160" s="16" t="s">
        <v>0</v>
      </c>
      <c r="I160" s="19" t="s">
        <v>0</v>
      </c>
      <c r="J160" s="20" t="s">
        <v>0</v>
      </c>
    </row>
    <row r="161" spans="1:10">
      <c r="A161" s="19" t="s">
        <v>453</v>
      </c>
      <c r="B161" s="14">
        <v>29.006</v>
      </c>
      <c r="C161" s="13">
        <v>57.2</v>
      </c>
      <c r="D161" s="15"/>
      <c r="E161" s="19">
        <v>2313863</v>
      </c>
      <c r="F161" s="17">
        <v>2313863</v>
      </c>
      <c r="G161" s="18"/>
      <c r="H161" s="16" t="s">
        <v>0</v>
      </c>
      <c r="I161" s="19" t="s">
        <v>0</v>
      </c>
      <c r="J161" s="20"/>
    </row>
    <row r="162" spans="1:10">
      <c r="A162" s="37" t="s">
        <v>454</v>
      </c>
      <c r="B162" s="44">
        <v>727.26199999999994</v>
      </c>
      <c r="C162" s="32">
        <v>1742.5</v>
      </c>
      <c r="D162" s="33"/>
      <c r="E162" s="30">
        <v>44281998</v>
      </c>
      <c r="F162" s="34">
        <v>29555064</v>
      </c>
      <c r="G162" s="35"/>
      <c r="H162" s="30" t="s">
        <v>3</v>
      </c>
      <c r="I162" s="30" t="s">
        <v>3</v>
      </c>
      <c r="J162" s="37"/>
    </row>
    <row r="163" spans="1:10">
      <c r="A163" s="21" t="s">
        <v>142</v>
      </c>
      <c r="B163" s="38">
        <v>0.23899999999999999</v>
      </c>
      <c r="C163" s="39">
        <v>0.4</v>
      </c>
      <c r="D163" s="40">
        <v>0</v>
      </c>
      <c r="E163" s="21">
        <v>1280</v>
      </c>
      <c r="F163" s="41">
        <v>1280</v>
      </c>
      <c r="G163" s="42">
        <v>1282</v>
      </c>
      <c r="H163" s="43" t="s">
        <v>0</v>
      </c>
      <c r="I163" s="21" t="s">
        <v>0</v>
      </c>
      <c r="J163" s="22" t="s">
        <v>0</v>
      </c>
    </row>
    <row r="164" spans="1:10">
      <c r="A164" s="19" t="s">
        <v>143</v>
      </c>
      <c r="B164" s="14">
        <v>1.1679999999999999</v>
      </c>
      <c r="C164" s="13">
        <v>1.6</v>
      </c>
      <c r="D164" s="15">
        <v>0.14000000000000001</v>
      </c>
      <c r="E164" s="19">
        <v>51826</v>
      </c>
      <c r="F164" s="17">
        <v>51826</v>
      </c>
      <c r="G164" s="18">
        <v>51828</v>
      </c>
      <c r="H164" s="16" t="s">
        <v>0</v>
      </c>
      <c r="I164" s="19" t="s">
        <v>0</v>
      </c>
      <c r="J164" s="20" t="s">
        <v>0</v>
      </c>
    </row>
    <row r="165" spans="1:10">
      <c r="A165" s="19" t="s">
        <v>144</v>
      </c>
      <c r="B165" s="14">
        <v>11.128</v>
      </c>
      <c r="C165" s="13">
        <v>21.1</v>
      </c>
      <c r="D165" s="15">
        <v>2.58</v>
      </c>
      <c r="E165" s="19">
        <v>765379</v>
      </c>
      <c r="F165" s="17">
        <v>765379</v>
      </c>
      <c r="G165" s="18">
        <v>765381</v>
      </c>
      <c r="H165" s="16" t="s">
        <v>0</v>
      </c>
      <c r="I165" s="19" t="s">
        <v>0</v>
      </c>
      <c r="J165" s="20" t="s">
        <v>0</v>
      </c>
    </row>
    <row r="166" spans="1:10">
      <c r="A166" s="19" t="s">
        <v>145</v>
      </c>
      <c r="B166" s="14">
        <v>196.82300000000001</v>
      </c>
      <c r="C166" s="13">
        <v>558.1</v>
      </c>
      <c r="D166" s="15">
        <v>50.8</v>
      </c>
      <c r="E166" s="19">
        <v>12291552</v>
      </c>
      <c r="F166" s="17">
        <v>12291552</v>
      </c>
      <c r="G166" s="18">
        <v>12291600</v>
      </c>
      <c r="H166" s="16" t="s">
        <v>0</v>
      </c>
      <c r="I166" s="19" t="s">
        <v>0</v>
      </c>
      <c r="J166" s="20" t="s">
        <v>0</v>
      </c>
    </row>
    <row r="167" spans="1:10">
      <c r="A167" s="19" t="s">
        <v>146</v>
      </c>
      <c r="B167" s="14">
        <v>446.32600000000002</v>
      </c>
      <c r="C167" s="13">
        <v>1802.6</v>
      </c>
      <c r="D167" s="15">
        <v>436</v>
      </c>
      <c r="E167" s="19">
        <v>27926253</v>
      </c>
      <c r="F167" s="17">
        <v>21128662</v>
      </c>
      <c r="G167" s="18">
        <v>101457000</v>
      </c>
      <c r="H167" s="16" t="s">
        <v>3</v>
      </c>
      <c r="I167" s="19" t="s">
        <v>3</v>
      </c>
      <c r="J167" s="20" t="s">
        <v>3</v>
      </c>
    </row>
    <row r="168" spans="1:10">
      <c r="A168" s="19" t="s">
        <v>147</v>
      </c>
      <c r="B168" s="14">
        <v>453.69099999999997</v>
      </c>
      <c r="C168" s="13">
        <v>1801.5</v>
      </c>
      <c r="D168" s="15">
        <v>539</v>
      </c>
      <c r="E168" s="19">
        <v>30688244</v>
      </c>
      <c r="F168" s="17">
        <v>23825732</v>
      </c>
      <c r="G168" s="18">
        <v>119881000</v>
      </c>
      <c r="H168" s="16" t="s">
        <v>3</v>
      </c>
      <c r="I168" s="19" t="s">
        <v>3</v>
      </c>
      <c r="J168" s="20" t="s">
        <v>3</v>
      </c>
    </row>
    <row r="169" spans="1:10">
      <c r="A169" s="19" t="s">
        <v>148</v>
      </c>
      <c r="B169" s="14">
        <v>386.50299999999999</v>
      </c>
      <c r="C169" s="13">
        <v>1017.2</v>
      </c>
      <c r="D169" s="15">
        <v>90.1</v>
      </c>
      <c r="E169" s="19">
        <v>21960308</v>
      </c>
      <c r="F169" s="17">
        <v>21960308</v>
      </c>
      <c r="G169" s="18">
        <v>21960300</v>
      </c>
      <c r="H169" s="16" t="s">
        <v>0</v>
      </c>
      <c r="I169" s="19" t="s">
        <v>0</v>
      </c>
      <c r="J169" s="20" t="s">
        <v>0</v>
      </c>
    </row>
    <row r="170" spans="1:10">
      <c r="A170" s="30" t="s">
        <v>149</v>
      </c>
      <c r="B170" s="31">
        <v>451.73200000000003</v>
      </c>
      <c r="C170" s="32">
        <v>1802.6</v>
      </c>
      <c r="D170" s="33">
        <v>428</v>
      </c>
      <c r="E170" s="30">
        <v>27888293</v>
      </c>
      <c r="F170" s="34">
        <v>22380334</v>
      </c>
      <c r="G170" s="35">
        <v>102850000</v>
      </c>
      <c r="H170" s="36" t="s">
        <v>3</v>
      </c>
      <c r="I170" s="30" t="s">
        <v>3</v>
      </c>
      <c r="J170" s="37" t="s">
        <v>3</v>
      </c>
    </row>
  </sheetData>
  <mergeCells count="4">
    <mergeCell ref="B2:D2"/>
    <mergeCell ref="E2:G2"/>
    <mergeCell ref="H2:J2"/>
    <mergeCell ref="I1:J1"/>
  </mergeCells>
  <phoneticPr fontId="12" type="noConversion"/>
  <conditionalFormatting sqref="H4:J170">
    <cfRule type="containsText" dxfId="1" priority="500" operator="containsText" text="#incomplete">
      <formula>NOT(ISERROR(SEARCH("#incomplete",H4)))</formula>
    </cfRule>
    <cfRule type="containsText" dxfId="0" priority="501" operator="containsText" text="#normally">
      <formula>NOT(ISERROR(SEARCH("#normally",H4)))</formula>
    </cfRule>
  </conditionalFormatting>
  <conditionalFormatting sqref="B4:D4">
    <cfRule type="colorScale" priority="49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:D5">
    <cfRule type="colorScale" priority="16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:D6">
    <cfRule type="colorScale" priority="16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:D7">
    <cfRule type="colorScale" priority="16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:D8">
    <cfRule type="colorScale" priority="16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:D9">
    <cfRule type="colorScale" priority="16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:D10">
    <cfRule type="colorScale" priority="16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:D11">
    <cfRule type="colorScale" priority="16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:D12">
    <cfRule type="colorScale" priority="15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:D13">
    <cfRule type="colorScale" priority="15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:D14">
    <cfRule type="colorScale" priority="15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:D15">
    <cfRule type="colorScale" priority="15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:D16">
    <cfRule type="colorScale" priority="15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7:D17">
    <cfRule type="colorScale" priority="15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8:D18">
    <cfRule type="colorScale" priority="15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9:D19">
    <cfRule type="colorScale" priority="15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0:D20">
    <cfRule type="colorScale" priority="15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1:D21">
    <cfRule type="colorScale" priority="15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2:D22">
    <cfRule type="colorScale" priority="14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3:D23">
    <cfRule type="colorScale" priority="14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4:D24">
    <cfRule type="colorScale" priority="14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5:D25">
    <cfRule type="colorScale" priority="14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6:D26">
    <cfRule type="colorScale" priority="14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7:D27">
    <cfRule type="colorScale" priority="14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8:D28">
    <cfRule type="colorScale" priority="14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29:D29">
    <cfRule type="colorScale" priority="14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0:D30">
    <cfRule type="colorScale" priority="14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1:D31">
    <cfRule type="colorScale" priority="14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2:D32">
    <cfRule type="colorScale" priority="13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3:D33">
    <cfRule type="colorScale" priority="13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4:D34">
    <cfRule type="colorScale" priority="13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5:D35">
    <cfRule type="colorScale" priority="13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6:D36">
    <cfRule type="colorScale" priority="13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7:D37">
    <cfRule type="colorScale" priority="13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8:D38">
    <cfRule type="colorScale" priority="13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39:D39">
    <cfRule type="colorScale" priority="13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0:D40">
    <cfRule type="colorScale" priority="13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1:D41">
    <cfRule type="colorScale" priority="13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2:D42">
    <cfRule type="colorScale" priority="12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3:D43">
    <cfRule type="colorScale" priority="12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4:D44">
    <cfRule type="colorScale" priority="12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5:D45">
    <cfRule type="colorScale" priority="12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6:D46">
    <cfRule type="colorScale" priority="12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7:D47">
    <cfRule type="colorScale" priority="12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8:D48">
    <cfRule type="colorScale" priority="12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49:D49">
    <cfRule type="colorScale" priority="12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0:D50">
    <cfRule type="colorScale" priority="12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1:D51">
    <cfRule type="colorScale" priority="12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2:D52">
    <cfRule type="colorScale" priority="11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3:D53">
    <cfRule type="colorScale" priority="11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4:D54">
    <cfRule type="colorScale" priority="11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5:D55">
    <cfRule type="colorScale" priority="11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6:D56">
    <cfRule type="colorScale" priority="11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7:D57">
    <cfRule type="colorScale" priority="11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8:D58">
    <cfRule type="colorScale" priority="11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59:D59">
    <cfRule type="colorScale" priority="11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0:D60">
    <cfRule type="colorScale" priority="11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1:D61">
    <cfRule type="colorScale" priority="11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2:D62">
    <cfRule type="colorScale" priority="10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3:D63">
    <cfRule type="colorScale" priority="10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4:D64">
    <cfRule type="colorScale" priority="10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5:D65">
    <cfRule type="colorScale" priority="10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6:D66">
    <cfRule type="colorScale" priority="10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7:D67">
    <cfRule type="colorScale" priority="10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8:D68">
    <cfRule type="colorScale" priority="10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69:D69">
    <cfRule type="colorScale" priority="10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0:D70">
    <cfRule type="colorScale" priority="10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1:D71">
    <cfRule type="colorScale" priority="10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2:D72">
    <cfRule type="colorScale" priority="9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3:D73">
    <cfRule type="colorScale" priority="9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4:D74">
    <cfRule type="colorScale" priority="9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5:D75">
    <cfRule type="colorScale" priority="9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6:D76">
    <cfRule type="colorScale" priority="9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7:D77">
    <cfRule type="colorScale" priority="9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8:D78">
    <cfRule type="colorScale" priority="9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79:D79">
    <cfRule type="colorScale" priority="9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0:D80">
    <cfRule type="colorScale" priority="9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1:D81">
    <cfRule type="colorScale" priority="9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2:D82">
    <cfRule type="colorScale" priority="8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3:D83">
    <cfRule type="colorScale" priority="8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4:D84">
    <cfRule type="colorScale" priority="8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5:D85">
    <cfRule type="colorScale" priority="8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6:D86">
    <cfRule type="colorScale" priority="8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7:D87">
    <cfRule type="colorScale" priority="8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8:D88">
    <cfRule type="colorScale" priority="8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89:D89">
    <cfRule type="colorScale" priority="8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0:D90">
    <cfRule type="colorScale" priority="8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1:D91">
    <cfRule type="colorScale" priority="8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2:D92">
    <cfRule type="colorScale" priority="7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3:D93">
    <cfRule type="colorScale" priority="7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4:D94">
    <cfRule type="colorScale" priority="7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5:D95">
    <cfRule type="colorScale" priority="7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6:D96">
    <cfRule type="colorScale" priority="7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7:D97">
    <cfRule type="colorScale" priority="7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8:D98">
    <cfRule type="colorScale" priority="7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99:D99">
    <cfRule type="colorScale" priority="7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0:D100">
    <cfRule type="colorScale" priority="7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1:D101">
    <cfRule type="colorScale" priority="7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2:D102">
    <cfRule type="colorScale" priority="6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3:D103">
    <cfRule type="colorScale" priority="6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4:D104">
    <cfRule type="colorScale" priority="6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5:D105">
    <cfRule type="colorScale" priority="6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6:D106">
    <cfRule type="colorScale" priority="6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7:D107">
    <cfRule type="colorScale" priority="6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8:D108">
    <cfRule type="colorScale" priority="6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09:D109">
    <cfRule type="colorScale" priority="6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0:D110">
    <cfRule type="colorScale" priority="6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1:D111">
    <cfRule type="colorScale" priority="6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2:D112">
    <cfRule type="colorScale" priority="5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3:D113">
    <cfRule type="colorScale" priority="5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4:D114">
    <cfRule type="colorScale" priority="5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5:D115">
    <cfRule type="colorScale" priority="5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6:D116">
    <cfRule type="colorScale" priority="5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7:D117">
    <cfRule type="colorScale" priority="5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8:D118">
    <cfRule type="colorScale" priority="5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19:D119">
    <cfRule type="colorScale" priority="5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0:D120">
    <cfRule type="colorScale" priority="5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1:D121">
    <cfRule type="colorScale" priority="5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2:D122">
    <cfRule type="colorScale" priority="4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3:D123">
    <cfRule type="colorScale" priority="4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4:D124">
    <cfRule type="colorScale" priority="4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5:D125">
    <cfRule type="colorScale" priority="4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6:D126">
    <cfRule type="colorScale" priority="4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7:D127">
    <cfRule type="colorScale" priority="4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8:D128">
    <cfRule type="colorScale" priority="4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29:D129">
    <cfRule type="colorScale" priority="4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0:D130">
    <cfRule type="colorScale" priority="4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1:D131">
    <cfRule type="colorScale" priority="4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2:D132">
    <cfRule type="colorScale" priority="3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3:D133">
    <cfRule type="colorScale" priority="3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4:D134">
    <cfRule type="colorScale" priority="3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5:D135">
    <cfRule type="colorScale" priority="3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6:D136">
    <cfRule type="colorScale" priority="3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7:D137">
    <cfRule type="colorScale" priority="3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8:D138">
    <cfRule type="colorScale" priority="3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39:D139">
    <cfRule type="colorScale" priority="3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0:D140">
    <cfRule type="colorScale" priority="3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1:D141">
    <cfRule type="colorScale" priority="3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2:D142">
    <cfRule type="colorScale" priority="2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3:D143">
    <cfRule type="colorScale" priority="2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4:D144">
    <cfRule type="colorScale" priority="2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5:D145">
    <cfRule type="colorScale" priority="2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6:D146">
    <cfRule type="colorScale" priority="2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7:D147">
    <cfRule type="colorScale" priority="2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8:D148">
    <cfRule type="colorScale" priority="2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49:D149">
    <cfRule type="colorScale" priority="2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0:D150">
    <cfRule type="colorScale" priority="2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1:D151">
    <cfRule type="colorScale" priority="2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2:D152">
    <cfRule type="colorScale" priority="1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3:D153">
    <cfRule type="colorScale" priority="1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4:D154">
    <cfRule type="colorScale" priority="1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5:D155">
    <cfRule type="colorScale" priority="1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6:D156">
    <cfRule type="colorScale" priority="1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7:D157">
    <cfRule type="colorScale" priority="1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8:D158">
    <cfRule type="colorScale" priority="1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59:D159">
    <cfRule type="colorScale" priority="1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0:D160">
    <cfRule type="colorScale" priority="1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1:D161">
    <cfRule type="colorScale" priority="10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2:D162">
    <cfRule type="colorScale" priority="9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3:D163">
    <cfRule type="colorScale" priority="8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4:D164">
    <cfRule type="colorScale" priority="7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5:D165">
    <cfRule type="colorScale" priority="6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6:D166">
    <cfRule type="colorScale" priority="5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7:D167">
    <cfRule type="colorScale" priority="4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8:D168">
    <cfRule type="colorScale" priority="3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69:D169">
    <cfRule type="colorScale" priority="2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conditionalFormatting sqref="B170:D170">
    <cfRule type="colorScale" priority="1">
      <colorScale>
        <cfvo type="min"/>
        <cfvo type="percentile" val="50"/>
        <cfvo type="max"/>
        <color rgb="FFCCFFCC"/>
        <color theme="0"/>
        <color theme="9" tint="0.59999389629810485"/>
      </colorScale>
    </cfRule>
  </conditionalFormatting>
  <pageMargins left="0.75" right="0.75" top="1" bottom="1" header="0.5" footer="0.5"/>
  <pageSetup paperSize="9" scale="76" fitToHeight="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Teodorov</dc:creator>
  <cp:lastModifiedBy>Ciprian Teodorov</cp:lastModifiedBy>
  <cp:lastPrinted>2014-11-17T18:19:13Z</cp:lastPrinted>
  <dcterms:created xsi:type="dcterms:W3CDTF">2014-11-17T12:44:59Z</dcterms:created>
  <dcterms:modified xsi:type="dcterms:W3CDTF">2014-11-17T18:25:46Z</dcterms:modified>
</cp:coreProperties>
</file>