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macnatic\"/>
    </mc:Choice>
  </mc:AlternateContent>
  <xr:revisionPtr revIDLastSave="0" documentId="13_ncr:2001_{058B2A59-6AA8-4FBC-A7EA-A4DB43512823}" xr6:coauthVersionLast="47" xr6:coauthVersionMax="47" xr10:uidLastSave="{00000000-0000-0000-0000-000000000000}"/>
  <bookViews>
    <workbookView xWindow="-108" yWindow="-108" windowWidth="23256" windowHeight="13896" xr2:uid="{E363F638-37F5-4DCB-A8A3-41913DF1C7C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1" i="1" l="1"/>
  <c r="R142" i="1"/>
  <c r="R143" i="1"/>
  <c r="R144" i="1"/>
  <c r="R145" i="1"/>
  <c r="R146" i="1"/>
  <c r="R140" i="1"/>
  <c r="R95" i="1"/>
  <c r="R96" i="1"/>
  <c r="R97" i="1"/>
  <c r="R98" i="1"/>
  <c r="R99" i="1"/>
  <c r="R100" i="1"/>
  <c r="R94" i="1"/>
  <c r="R51" i="1"/>
  <c r="R52" i="1"/>
  <c r="R53" i="1"/>
  <c r="R54" i="1"/>
  <c r="R55" i="1"/>
  <c r="R56" i="1"/>
  <c r="R50" i="1"/>
  <c r="R6" i="1"/>
  <c r="N6" i="1"/>
  <c r="C94" i="1"/>
  <c r="D94" i="1" s="1"/>
  <c r="H94" i="1"/>
  <c r="I94" i="1" s="1"/>
  <c r="M94" i="1"/>
  <c r="N94" i="1" s="1"/>
  <c r="C95" i="1"/>
  <c r="D95" i="1" s="1"/>
  <c r="H95" i="1"/>
  <c r="I95" i="1"/>
  <c r="M95" i="1"/>
  <c r="N95" i="1" s="1"/>
  <c r="Q95" i="1"/>
  <c r="C96" i="1"/>
  <c r="D96" i="1" s="1"/>
  <c r="H96" i="1"/>
  <c r="I96" i="1" s="1"/>
  <c r="M96" i="1"/>
  <c r="N96" i="1" s="1"/>
  <c r="S96" i="1" s="1"/>
  <c r="C97" i="1"/>
  <c r="D97" i="1" s="1"/>
  <c r="H97" i="1"/>
  <c r="I97" i="1" s="1"/>
  <c r="M97" i="1"/>
  <c r="N97" i="1" s="1"/>
  <c r="S97" i="1" s="1"/>
  <c r="C98" i="1"/>
  <c r="D98" i="1" s="1"/>
  <c r="H98" i="1"/>
  <c r="I98" i="1" s="1"/>
  <c r="M98" i="1"/>
  <c r="N98" i="1" s="1"/>
  <c r="S98" i="1" s="1"/>
  <c r="C99" i="1"/>
  <c r="D99" i="1" s="1"/>
  <c r="H99" i="1"/>
  <c r="I99" i="1" s="1"/>
  <c r="M99" i="1"/>
  <c r="N99" i="1" s="1"/>
  <c r="S99" i="1" s="1"/>
  <c r="C100" i="1"/>
  <c r="D100" i="1" s="1"/>
  <c r="H100" i="1"/>
  <c r="I100" i="1" s="1"/>
  <c r="M100" i="1"/>
  <c r="N100" i="1" s="1"/>
  <c r="S100" i="1" s="1"/>
  <c r="M146" i="1"/>
  <c r="N146" i="1" s="1"/>
  <c r="H146" i="1"/>
  <c r="I146" i="1" s="1"/>
  <c r="C146" i="1"/>
  <c r="D146" i="1" s="1"/>
  <c r="M145" i="1"/>
  <c r="N145" i="1" s="1"/>
  <c r="S145" i="1" s="1"/>
  <c r="H145" i="1"/>
  <c r="I145" i="1" s="1"/>
  <c r="C145" i="1"/>
  <c r="D145" i="1" s="1"/>
  <c r="M144" i="1"/>
  <c r="N144" i="1" s="1"/>
  <c r="S144" i="1" s="1"/>
  <c r="H144" i="1"/>
  <c r="I144" i="1" s="1"/>
  <c r="C144" i="1"/>
  <c r="D144" i="1" s="1"/>
  <c r="M143" i="1"/>
  <c r="N143" i="1" s="1"/>
  <c r="S143" i="1" s="1"/>
  <c r="H143" i="1"/>
  <c r="I143" i="1" s="1"/>
  <c r="Q143" i="1" s="1"/>
  <c r="C143" i="1"/>
  <c r="D143" i="1" s="1"/>
  <c r="M142" i="1"/>
  <c r="N142" i="1" s="1"/>
  <c r="S142" i="1" s="1"/>
  <c r="H142" i="1"/>
  <c r="I142" i="1" s="1"/>
  <c r="C142" i="1"/>
  <c r="D142" i="1" s="1"/>
  <c r="M141" i="1"/>
  <c r="N141" i="1" s="1"/>
  <c r="S141" i="1" s="1"/>
  <c r="H141" i="1"/>
  <c r="I141" i="1" s="1"/>
  <c r="C141" i="1"/>
  <c r="D141" i="1" s="1"/>
  <c r="M140" i="1"/>
  <c r="N140" i="1" s="1"/>
  <c r="H140" i="1"/>
  <c r="I140" i="1" s="1"/>
  <c r="C140" i="1"/>
  <c r="D140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M56" i="1"/>
  <c r="N56" i="1" s="1"/>
  <c r="M55" i="1"/>
  <c r="N55" i="1" s="1"/>
  <c r="S55" i="1" s="1"/>
  <c r="M54" i="1"/>
  <c r="N54" i="1" s="1"/>
  <c r="S54" i="1" s="1"/>
  <c r="M53" i="1"/>
  <c r="N53" i="1" s="1"/>
  <c r="S53" i="1" s="1"/>
  <c r="M52" i="1"/>
  <c r="N52" i="1" s="1"/>
  <c r="S52" i="1" s="1"/>
  <c r="M51" i="1"/>
  <c r="N51" i="1" s="1"/>
  <c r="S51" i="1" s="1"/>
  <c r="M50" i="1"/>
  <c r="N50" i="1" s="1"/>
  <c r="S50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S146" i="1" l="1"/>
  <c r="S140" i="1"/>
  <c r="S95" i="1"/>
  <c r="S94" i="1"/>
  <c r="S56" i="1"/>
  <c r="Q99" i="1"/>
  <c r="Q141" i="1"/>
  <c r="S6" i="1"/>
  <c r="Q142" i="1"/>
  <c r="R12" i="1"/>
  <c r="S12" i="1" s="1"/>
  <c r="R10" i="1"/>
  <c r="S10" i="1" s="1"/>
  <c r="R11" i="1"/>
  <c r="S11" i="1" s="1"/>
  <c r="R9" i="1"/>
  <c r="R8" i="1"/>
  <c r="S8" i="1" s="1"/>
  <c r="R7" i="1"/>
  <c r="Q97" i="1"/>
  <c r="Q6" i="1"/>
  <c r="Q98" i="1"/>
  <c r="Q96" i="1"/>
  <c r="Q100" i="1"/>
  <c r="Q94" i="1"/>
  <c r="Q7" i="1"/>
  <c r="Q55" i="1"/>
  <c r="Q50" i="1"/>
  <c r="Q51" i="1"/>
  <c r="Q146" i="1"/>
  <c r="Q52" i="1"/>
  <c r="Q145" i="1"/>
  <c r="Q144" i="1"/>
  <c r="Q140" i="1"/>
  <c r="Q54" i="1"/>
  <c r="Q9" i="1"/>
  <c r="Q10" i="1"/>
  <c r="Q8" i="1"/>
  <c r="Q12" i="1"/>
  <c r="Q53" i="1"/>
  <c r="Q56" i="1"/>
  <c r="Q11" i="1"/>
  <c r="S9" i="1"/>
  <c r="S7" i="1"/>
</calcChain>
</file>

<file path=xl/sharedStrings.xml><?xml version="1.0" encoding="utf-8"?>
<sst xmlns="http://schemas.openxmlformats.org/spreadsheetml/2006/main" count="89" uniqueCount="15">
  <si>
    <t>ที่ระยะ</t>
  </si>
  <si>
    <t>ค่าADC</t>
  </si>
  <si>
    <t>ครั้งที่ 1</t>
  </si>
  <si>
    <t>ครั้งที่ 2</t>
  </si>
  <si>
    <t>ครั้งที่ 3</t>
  </si>
  <si>
    <t>มีชิว</t>
  </si>
  <si>
    <t>รวม</t>
  </si>
  <si>
    <t>ไม่มีชิล</t>
  </si>
  <si>
    <t>มีชิล</t>
  </si>
  <si>
    <t>ไม่สลับขั้ว</t>
  </si>
  <si>
    <t>สลับขั้ว</t>
  </si>
  <si>
    <t>ค่า mV</t>
  </si>
  <si>
    <t xml:space="preserve">ค่า </t>
  </si>
  <si>
    <t>ค่า B</t>
  </si>
  <si>
    <t>เมื่อระยะเพิ่มเทลาเพิ่ม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</si>
</sst>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6" borderId="1" xfId="0" applyFill="1" applyBorder="1"/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ค่า</a:t>
            </a:r>
            <a:r>
              <a:rPr lang="en-US"/>
              <a:t>Output</a:t>
            </a:r>
            <a:r>
              <a:rPr lang="th-TH"/>
              <a:t>เทียบกับค่า</a:t>
            </a:r>
            <a:r>
              <a:rPr lang="en-US"/>
              <a:t>Flux Density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Sheet1!$Q$6:$Q$12</c:f>
              <c:numCache>
                <c:formatCode>General</c:formatCode>
                <c:ptCount val="7"/>
                <c:pt idx="0">
                  <c:v>812.53062271062277</c:v>
                </c:pt>
                <c:pt idx="1">
                  <c:v>800.46267399267413</c:v>
                </c:pt>
                <c:pt idx="2">
                  <c:v>778.86532967032963</c:v>
                </c:pt>
                <c:pt idx="3">
                  <c:v>734.72884615384623</c:v>
                </c:pt>
                <c:pt idx="4">
                  <c:v>642.97705128205132</c:v>
                </c:pt>
                <c:pt idx="5">
                  <c:v>375.41388278388274</c:v>
                </c:pt>
                <c:pt idx="6">
                  <c:v>21.133553113553106</c:v>
                </c:pt>
              </c:numCache>
            </c:numRef>
          </c:xVal>
          <c:yVal>
            <c:numRef>
              <c:f>Sheet1!$S$6:$S$12</c:f>
              <c:numCache>
                <c:formatCode>General</c:formatCode>
                <c:ptCount val="7"/>
                <c:pt idx="0">
                  <c:v>-0.36</c:v>
                </c:pt>
                <c:pt idx="1">
                  <c:v>-0.82</c:v>
                </c:pt>
                <c:pt idx="2">
                  <c:v>-1.54</c:v>
                </c:pt>
                <c:pt idx="3">
                  <c:v>-2.89</c:v>
                </c:pt>
                <c:pt idx="4">
                  <c:v>-5.95</c:v>
                </c:pt>
                <c:pt idx="5">
                  <c:v>-14.48</c:v>
                </c:pt>
                <c:pt idx="6">
                  <c:v>-26.35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3-4C57-A30C-D9037664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82144"/>
        <c:axId val="1963380224"/>
      </c:scatterChart>
      <c:valAx>
        <c:axId val="19633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63380224"/>
        <c:crosses val="autoZero"/>
        <c:crossBetween val="midCat"/>
      </c:valAx>
      <c:valAx>
        <c:axId val="19633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633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ระยะที่เปลี่ยนไปเทียบกับค่า</a:t>
            </a:r>
            <a:r>
              <a:rPr lang="en-US" baseline="0"/>
              <a:t>B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Sheet1!$S$139</c:f>
              <c:strCache>
                <c:ptCount val="1"/>
                <c:pt idx="0">
                  <c:v>ค่า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Sheet1!$P$140:$P$146</c:f>
              <c:numCache>
                <c:formatCode>General</c:formatCode>
                <c:ptCount val="7"/>
                <c:pt idx="0">
                  <c:v>4.5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</c:numCache>
            </c:numRef>
          </c:xVal>
          <c:yVal>
            <c:numRef>
              <c:f>Sheet1!$S$140:$S$146</c:f>
              <c:numCache>
                <c:formatCode>General</c:formatCode>
                <c:ptCount val="7"/>
                <c:pt idx="0">
                  <c:v>0.46</c:v>
                </c:pt>
                <c:pt idx="1">
                  <c:v>1.07</c:v>
                </c:pt>
                <c:pt idx="2">
                  <c:v>1.78</c:v>
                </c:pt>
                <c:pt idx="3">
                  <c:v>3.46</c:v>
                </c:pt>
                <c:pt idx="4">
                  <c:v>6.87</c:v>
                </c:pt>
                <c:pt idx="5">
                  <c:v>18.13</c:v>
                </c:pt>
                <c:pt idx="6">
                  <c:v>27.13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E-4B61-99C9-C9072366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59872"/>
        <c:axId val="1589059392"/>
      </c:scatterChart>
      <c:valAx>
        <c:axId val="15890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059392"/>
        <c:crosses val="autoZero"/>
        <c:crossBetween val="midCat"/>
      </c:valAx>
      <c:valAx>
        <c:axId val="1589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0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Magnetic Field Shielding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เทียบกับค่า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Flux Density</a:t>
            </a:r>
            <a:endParaRPr lang="th-TH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Sheet1!$R$139:$S$139</c:f>
              <c:strCache>
                <c:ptCount val="2"/>
                <c:pt idx="0">
                  <c:v>ค่า mV</c:v>
                </c:pt>
                <c:pt idx="1">
                  <c:v>ค่า </c:v>
                </c:pt>
              </c:strCache>
            </c:strRef>
          </c:xVal>
          <c:yVal>
            <c:numRef>
              <c:f>Sheet1!$R$140:$S$140</c:f>
              <c:numCache>
                <c:formatCode>General</c:formatCode>
                <c:ptCount val="2"/>
                <c:pt idx="0">
                  <c:v>1677.533577533577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CD-4081-B7EC-600AB5AB50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Sheet1!$R$139:$S$139</c:f>
              <c:strCache>
                <c:ptCount val="2"/>
                <c:pt idx="0">
                  <c:v>ค่า mV</c:v>
                </c:pt>
                <c:pt idx="1">
                  <c:v>ค่า </c:v>
                </c:pt>
              </c:strCache>
            </c:strRef>
          </c:xVal>
          <c:yVal>
            <c:numRef>
              <c:f>Sheet1!$R$141:$S$141</c:f>
              <c:numCache>
                <c:formatCode>General</c:formatCode>
                <c:ptCount val="2"/>
                <c:pt idx="0">
                  <c:v>1714.0659340659342</c:v>
                </c:pt>
                <c:pt idx="1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CD-4081-B7EC-600AB5AB50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Sheet1!$R$139:$S$139</c:f>
              <c:strCache>
                <c:ptCount val="2"/>
                <c:pt idx="0">
                  <c:v>ค่า mV</c:v>
                </c:pt>
                <c:pt idx="1">
                  <c:v>ค่า </c:v>
                </c:pt>
              </c:strCache>
            </c:strRef>
          </c:xVal>
          <c:yVal>
            <c:numRef>
              <c:f>Sheet1!$R$142:$S$142</c:f>
              <c:numCache>
                <c:formatCode>General</c:formatCode>
                <c:ptCount val="2"/>
                <c:pt idx="0">
                  <c:v>1756.7765567765566</c:v>
                </c:pt>
                <c:pt idx="1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CD-4081-B7EC-600AB5AB50F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Sheet1!$R$139:$S$139</c:f>
              <c:strCache>
                <c:ptCount val="2"/>
                <c:pt idx="0">
                  <c:v>ค่า mV</c:v>
                </c:pt>
                <c:pt idx="1">
                  <c:v>ค่า </c:v>
                </c:pt>
              </c:strCache>
            </c:strRef>
          </c:xVal>
          <c:yVal>
            <c:numRef>
              <c:f>Sheet1!$R$143:$S$143</c:f>
              <c:numCache>
                <c:formatCode>General</c:formatCode>
                <c:ptCount val="2"/>
                <c:pt idx="0">
                  <c:v>1857.5091575091574</c:v>
                </c:pt>
                <c:pt idx="1">
                  <c:v>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CD-4081-B7EC-600AB5AB50F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Sheet1!$R$139:$S$139</c:f>
              <c:strCache>
                <c:ptCount val="2"/>
                <c:pt idx="0">
                  <c:v>ค่า mV</c:v>
                </c:pt>
                <c:pt idx="1">
                  <c:v>ค่า </c:v>
                </c:pt>
              </c:strCache>
            </c:strRef>
          </c:xVal>
          <c:yVal>
            <c:numRef>
              <c:f>Sheet1!$R$144:$S$144</c:f>
              <c:numCache>
                <c:formatCode>General</c:formatCode>
                <c:ptCount val="2"/>
                <c:pt idx="0">
                  <c:v>2061.9291819291816</c:v>
                </c:pt>
                <c:pt idx="1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CD-4081-B7EC-600AB5AB50F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Sheet1!$R$139:$S$139</c:f>
              <c:strCache>
                <c:ptCount val="2"/>
                <c:pt idx="0">
                  <c:v>ค่า mV</c:v>
                </c:pt>
                <c:pt idx="1">
                  <c:v>ค่า </c:v>
                </c:pt>
              </c:strCache>
            </c:strRef>
          </c:xVal>
          <c:yVal>
            <c:numRef>
              <c:f>Sheet1!$R$145:$S$145</c:f>
              <c:numCache>
                <c:formatCode>General</c:formatCode>
                <c:ptCount val="2"/>
                <c:pt idx="0">
                  <c:v>2737.5091575091574</c:v>
                </c:pt>
                <c:pt idx="1">
                  <c:v>18.13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CD-4081-B7EC-600AB5AB50F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Sheet1!$R$139:$S$139</c:f>
              <c:strCache>
                <c:ptCount val="2"/>
                <c:pt idx="0">
                  <c:v>ค่า mV</c:v>
                </c:pt>
                <c:pt idx="1">
                  <c:v>ค่า </c:v>
                </c:pt>
              </c:strCache>
            </c:strRef>
          </c:xVal>
          <c:yVal>
            <c:numRef>
              <c:f>Sheet1!$R$146:$S$146</c:f>
              <c:numCache>
                <c:formatCode>General</c:formatCode>
                <c:ptCount val="2"/>
                <c:pt idx="0">
                  <c:v>3277.704517704517</c:v>
                </c:pt>
                <c:pt idx="1">
                  <c:v>27.13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CD-4081-B7EC-600AB5AB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37200"/>
        <c:axId val="2133934800"/>
      </c:scatterChart>
      <c:valAx>
        <c:axId val="21339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34800"/>
        <c:crosses val="autoZero"/>
        <c:crossBetween val="midCat"/>
      </c:valAx>
      <c:valAx>
        <c:axId val="2133934800"/>
        <c:scaling>
          <c:orientation val="minMax"/>
          <c:max val="0"/>
          <c:min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372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ค่า</a:t>
            </a:r>
            <a:r>
              <a:rPr lang="en-US"/>
              <a:t>Output</a:t>
            </a:r>
            <a:r>
              <a:rPr lang="th-TH"/>
              <a:t>เทียบกับค่า</a:t>
            </a:r>
            <a:r>
              <a:rPr lang="en-US"/>
              <a:t>Flux Density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Sheet1!$Q$140:$Q$146</c:f>
              <c:numCache>
                <c:formatCode>General</c:formatCode>
                <c:ptCount val="7"/>
                <c:pt idx="0">
                  <c:v>839.13109890109877</c:v>
                </c:pt>
                <c:pt idx="1">
                  <c:v>856.75210622710631</c:v>
                </c:pt>
                <c:pt idx="2">
                  <c:v>880.48206959706954</c:v>
                </c:pt>
                <c:pt idx="3">
                  <c:v>931.98130036630027</c:v>
                </c:pt>
                <c:pt idx="4">
                  <c:v>1033.7280402930401</c:v>
                </c:pt>
                <c:pt idx="5">
                  <c:v>1376.1828571428571</c:v>
                </c:pt>
                <c:pt idx="6">
                  <c:v>1652.2929487179488</c:v>
                </c:pt>
              </c:numCache>
            </c:numRef>
          </c:xVal>
          <c:yVal>
            <c:numRef>
              <c:f>Sheet1!$S$140:$S$146</c:f>
              <c:numCache>
                <c:formatCode>General</c:formatCode>
                <c:ptCount val="7"/>
                <c:pt idx="0">
                  <c:v>0.46</c:v>
                </c:pt>
                <c:pt idx="1">
                  <c:v>1.07</c:v>
                </c:pt>
                <c:pt idx="2">
                  <c:v>1.78</c:v>
                </c:pt>
                <c:pt idx="3">
                  <c:v>3.46</c:v>
                </c:pt>
                <c:pt idx="4">
                  <c:v>6.87</c:v>
                </c:pt>
                <c:pt idx="5">
                  <c:v>18.13</c:v>
                </c:pt>
                <c:pt idx="6">
                  <c:v>27.13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F-432B-9BB0-B1395810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82144"/>
        <c:axId val="1963380224"/>
      </c:scatterChart>
      <c:valAx>
        <c:axId val="19633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63380224"/>
        <c:crosses val="autoZero"/>
        <c:crossBetween val="midCat"/>
      </c:valAx>
      <c:valAx>
        <c:axId val="19633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633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Magnetic Field Shielding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เทียบกับค่า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Flux Density</a:t>
            </a:r>
            <a:endParaRPr lang="th-TH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Sheet1!$S$93</c:f>
              <c:strCache>
                <c:ptCount val="1"/>
                <c:pt idx="0">
                  <c:v>ค่า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Sheet1!$R$94:$R$100</c:f>
              <c:numCache>
                <c:formatCode>General</c:formatCode>
                <c:ptCount val="7"/>
                <c:pt idx="0">
                  <c:v>1675.1159951159952</c:v>
                </c:pt>
                <c:pt idx="1">
                  <c:v>1706.5445665445666</c:v>
                </c:pt>
                <c:pt idx="2">
                  <c:v>1747.6434676434674</c:v>
                </c:pt>
                <c:pt idx="3">
                  <c:v>1823.931623931624</c:v>
                </c:pt>
                <c:pt idx="4">
                  <c:v>2004.9816849816846</c:v>
                </c:pt>
                <c:pt idx="5">
                  <c:v>2518.0463980463978</c:v>
                </c:pt>
                <c:pt idx="6">
                  <c:v>3273.6752136752134</c:v>
                </c:pt>
              </c:numCache>
            </c:numRef>
          </c:xVal>
          <c:yVal>
            <c:numRef>
              <c:f>Sheet1!$S$94:$S$100</c:f>
              <c:numCache>
                <c:formatCode>General</c:formatCode>
                <c:ptCount val="7"/>
                <c:pt idx="0">
                  <c:v>0.42</c:v>
                </c:pt>
                <c:pt idx="1">
                  <c:v>0.94</c:v>
                </c:pt>
                <c:pt idx="2">
                  <c:v>1.63</c:v>
                </c:pt>
                <c:pt idx="3">
                  <c:v>2.9</c:v>
                </c:pt>
                <c:pt idx="4">
                  <c:v>5.92</c:v>
                </c:pt>
                <c:pt idx="5">
                  <c:v>14.47</c:v>
                </c:pt>
                <c:pt idx="6">
                  <c:v>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9-4911-B51A-2E833F93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42464"/>
        <c:axId val="1019132384"/>
      </c:scatterChart>
      <c:valAx>
        <c:axId val="10191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19132384"/>
        <c:crosses val="autoZero"/>
        <c:crossBetween val="midCat"/>
      </c:valAx>
      <c:valAx>
        <c:axId val="10191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191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Magnetic Field Shielding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เทียบกับค่า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Flux Density</a:t>
            </a:r>
            <a:endParaRPr lang="th-TH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Sheet1!$R$140:$R$146</c:f>
              <c:numCache>
                <c:formatCode>General</c:formatCode>
                <c:ptCount val="7"/>
                <c:pt idx="0">
                  <c:v>1677.533577533577</c:v>
                </c:pt>
                <c:pt idx="1">
                  <c:v>1714.0659340659342</c:v>
                </c:pt>
                <c:pt idx="2">
                  <c:v>1756.7765567765566</c:v>
                </c:pt>
                <c:pt idx="3">
                  <c:v>1857.5091575091574</c:v>
                </c:pt>
                <c:pt idx="4">
                  <c:v>2061.9291819291816</c:v>
                </c:pt>
                <c:pt idx="5">
                  <c:v>2737.5091575091574</c:v>
                </c:pt>
                <c:pt idx="6">
                  <c:v>3277.704517704517</c:v>
                </c:pt>
              </c:numCache>
            </c:numRef>
          </c:xVal>
          <c:yVal>
            <c:numRef>
              <c:f>Sheet1!$S$140:$S$146</c:f>
              <c:numCache>
                <c:formatCode>General</c:formatCode>
                <c:ptCount val="7"/>
                <c:pt idx="0">
                  <c:v>0.46</c:v>
                </c:pt>
                <c:pt idx="1">
                  <c:v>1.07</c:v>
                </c:pt>
                <c:pt idx="2">
                  <c:v>1.78</c:v>
                </c:pt>
                <c:pt idx="3">
                  <c:v>3.46</c:v>
                </c:pt>
                <c:pt idx="4">
                  <c:v>6.87</c:v>
                </c:pt>
                <c:pt idx="5">
                  <c:v>18.13</c:v>
                </c:pt>
                <c:pt idx="6">
                  <c:v>27.13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4-4A06-907E-75AAE008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44784"/>
        <c:axId val="914833744"/>
      </c:scatterChart>
      <c:valAx>
        <c:axId val="9148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14833744"/>
        <c:crosses val="autoZero"/>
        <c:crossBetween val="midCat"/>
      </c:valAx>
      <c:valAx>
        <c:axId val="9148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148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Magnetic Field Shielding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เทียบกับค่า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Flux Density</a:t>
            </a:r>
            <a:endParaRPr lang="th-TH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Sheet1!$R$6:$R$12</c:f>
              <c:numCache>
                <c:formatCode>General</c:formatCode>
                <c:ptCount val="7"/>
                <c:pt idx="0">
                  <c:v>1628.3760683760684</c:v>
                </c:pt>
                <c:pt idx="1">
                  <c:v>1601.0439560439561</c:v>
                </c:pt>
                <c:pt idx="2">
                  <c:v>1557.8041514041513</c:v>
                </c:pt>
                <c:pt idx="3">
                  <c:v>1476.3772893772893</c:v>
                </c:pt>
                <c:pt idx="4">
                  <c:v>1293.2857142857142</c:v>
                </c:pt>
                <c:pt idx="5">
                  <c:v>781.16117216117209</c:v>
                </c:pt>
                <c:pt idx="6">
                  <c:v>68.799023199023182</c:v>
                </c:pt>
              </c:numCache>
            </c:numRef>
          </c:xVal>
          <c:yVal>
            <c:numRef>
              <c:f>Sheet1!$S$6:$S$12</c:f>
              <c:numCache>
                <c:formatCode>General</c:formatCode>
                <c:ptCount val="7"/>
                <c:pt idx="0">
                  <c:v>-0.36</c:v>
                </c:pt>
                <c:pt idx="1">
                  <c:v>-0.82</c:v>
                </c:pt>
                <c:pt idx="2">
                  <c:v>-1.54</c:v>
                </c:pt>
                <c:pt idx="3">
                  <c:v>-2.89</c:v>
                </c:pt>
                <c:pt idx="4">
                  <c:v>-5.95</c:v>
                </c:pt>
                <c:pt idx="5">
                  <c:v>-14.48</c:v>
                </c:pt>
                <c:pt idx="6">
                  <c:v>-26.35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3-478A-B903-D622A67D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37200"/>
        <c:axId val="2133934800"/>
      </c:scatterChart>
      <c:valAx>
        <c:axId val="21339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34800"/>
        <c:crosses val="autoZero"/>
        <c:crossBetween val="midCat"/>
      </c:valAx>
      <c:valAx>
        <c:axId val="2133934800"/>
        <c:scaling>
          <c:orientation val="minMax"/>
          <c:max val="0"/>
          <c:min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372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ระยะที่เปลี่ยนไปเทียบกับค่า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</a:t>
            </a:r>
            <a:endParaRPr lang="th-TH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ค่า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Sheet1!$P$6:$P$12</c:f>
              <c:numCache>
                <c:formatCode>General</c:formatCode>
                <c:ptCount val="7"/>
                <c:pt idx="0">
                  <c:v>4.5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</c:numCache>
            </c:numRef>
          </c:xVal>
          <c:yVal>
            <c:numRef>
              <c:f>Sheet1!$S$6:$S$12</c:f>
              <c:numCache>
                <c:formatCode>General</c:formatCode>
                <c:ptCount val="7"/>
                <c:pt idx="0">
                  <c:v>-0.36</c:v>
                </c:pt>
                <c:pt idx="1">
                  <c:v>-0.82</c:v>
                </c:pt>
                <c:pt idx="2">
                  <c:v>-1.54</c:v>
                </c:pt>
                <c:pt idx="3">
                  <c:v>-2.89</c:v>
                </c:pt>
                <c:pt idx="4">
                  <c:v>-5.95</c:v>
                </c:pt>
                <c:pt idx="5">
                  <c:v>-14.48</c:v>
                </c:pt>
                <c:pt idx="6">
                  <c:v>-26.35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6-4821-8FEB-63EEF96E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59872"/>
        <c:axId val="1589059392"/>
      </c:scatterChart>
      <c:valAx>
        <c:axId val="15890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059392"/>
        <c:crosses val="autoZero"/>
        <c:crossBetween val="midCat"/>
      </c:valAx>
      <c:valAx>
        <c:axId val="1589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0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ค่า</a:t>
            </a:r>
            <a:r>
              <a:rPr lang="en-US"/>
              <a:t>Output</a:t>
            </a:r>
            <a:r>
              <a:rPr lang="th-TH"/>
              <a:t>เทียบกับค่า</a:t>
            </a:r>
            <a:r>
              <a:rPr lang="en-US"/>
              <a:t>Flux Density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Sheet1!$Q$50:$Q$56</c:f>
              <c:numCache>
                <c:formatCode>General</c:formatCode>
                <c:ptCount val="7"/>
                <c:pt idx="0">
                  <c:v>812.92355311355311</c:v>
                </c:pt>
                <c:pt idx="1">
                  <c:v>797.31719780219771</c:v>
                </c:pt>
                <c:pt idx="2">
                  <c:v>772.76137362637348</c:v>
                </c:pt>
                <c:pt idx="3">
                  <c:v>724.42058608058608</c:v>
                </c:pt>
                <c:pt idx="4">
                  <c:v>608.18782051282051</c:v>
                </c:pt>
                <c:pt idx="5">
                  <c:v>254.60232600732604</c:v>
                </c:pt>
                <c:pt idx="6">
                  <c:v>19.617710622710618</c:v>
                </c:pt>
              </c:numCache>
            </c:numRef>
          </c:xVal>
          <c:yVal>
            <c:numRef>
              <c:f>Sheet1!$S$50:$S$56</c:f>
              <c:numCache>
                <c:formatCode>General</c:formatCode>
                <c:ptCount val="7"/>
                <c:pt idx="0">
                  <c:v>-0.39</c:v>
                </c:pt>
                <c:pt idx="1">
                  <c:v>-0.94</c:v>
                </c:pt>
                <c:pt idx="2">
                  <c:v>-1.71</c:v>
                </c:pt>
                <c:pt idx="3">
                  <c:v>-3.31</c:v>
                </c:pt>
                <c:pt idx="4">
                  <c:v>-7.09</c:v>
                </c:pt>
                <c:pt idx="5">
                  <c:v>-18.63</c:v>
                </c:pt>
                <c:pt idx="6">
                  <c:v>-26.41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C-4A47-A60F-AB903AE3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82144"/>
        <c:axId val="1963380224"/>
      </c:scatterChart>
      <c:valAx>
        <c:axId val="19633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63380224"/>
        <c:crosses val="autoZero"/>
        <c:crossBetween val="midCat"/>
      </c:valAx>
      <c:valAx>
        <c:axId val="19633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633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Magnetic Field Shielding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เทียบกับค่า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Flux Density</a:t>
            </a:r>
            <a:endParaRPr lang="th-TH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Sheet1!$R$50:$R$56</c:f>
              <c:numCache>
                <c:formatCode>General</c:formatCode>
                <c:ptCount val="7"/>
                <c:pt idx="0">
                  <c:v>1626.4957264957266</c:v>
                </c:pt>
                <c:pt idx="1">
                  <c:v>1593.7240537240534</c:v>
                </c:pt>
                <c:pt idx="2">
                  <c:v>1547.5213675213674</c:v>
                </c:pt>
                <c:pt idx="3">
                  <c:v>1451.2612942612941</c:v>
                </c:pt>
                <c:pt idx="4">
                  <c:v>1224.5323565323567</c:v>
                </c:pt>
                <c:pt idx="5">
                  <c:v>532.30866910866916</c:v>
                </c:pt>
                <c:pt idx="6">
                  <c:v>65.468131868131863</c:v>
                </c:pt>
              </c:numCache>
            </c:numRef>
          </c:xVal>
          <c:yVal>
            <c:numRef>
              <c:f>Sheet1!$S$50:$S$56</c:f>
              <c:numCache>
                <c:formatCode>General</c:formatCode>
                <c:ptCount val="7"/>
                <c:pt idx="0">
                  <c:v>-0.39</c:v>
                </c:pt>
                <c:pt idx="1">
                  <c:v>-0.94</c:v>
                </c:pt>
                <c:pt idx="2">
                  <c:v>-1.71</c:v>
                </c:pt>
                <c:pt idx="3">
                  <c:v>-3.31</c:v>
                </c:pt>
                <c:pt idx="4">
                  <c:v>-7.09</c:v>
                </c:pt>
                <c:pt idx="5">
                  <c:v>-18.63</c:v>
                </c:pt>
                <c:pt idx="6">
                  <c:v>-26.41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B8-4ECD-94AA-756B7888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37200"/>
        <c:axId val="2133934800"/>
      </c:scatterChart>
      <c:valAx>
        <c:axId val="21339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34800"/>
        <c:crosses val="autoZero"/>
        <c:crossBetween val="midCat"/>
      </c:valAx>
      <c:valAx>
        <c:axId val="2133934800"/>
        <c:scaling>
          <c:orientation val="minMax"/>
          <c:max val="0"/>
          <c:min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372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ระยะที่เปลี่ยนไปเทียบกับค่า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</a:t>
            </a:r>
            <a:endParaRPr lang="th-TH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Sheet1!$S$49</c:f>
              <c:strCache>
                <c:ptCount val="1"/>
                <c:pt idx="0">
                  <c:v>ค่า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Sheet1!$P$50:$P$56</c:f>
              <c:numCache>
                <c:formatCode>General</c:formatCode>
                <c:ptCount val="7"/>
                <c:pt idx="0">
                  <c:v>4.5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</c:numCache>
            </c:numRef>
          </c:xVal>
          <c:yVal>
            <c:numRef>
              <c:f>Sheet1!$S$50:$S$56</c:f>
              <c:numCache>
                <c:formatCode>General</c:formatCode>
                <c:ptCount val="7"/>
                <c:pt idx="0">
                  <c:v>-0.39</c:v>
                </c:pt>
                <c:pt idx="1">
                  <c:v>-0.94</c:v>
                </c:pt>
                <c:pt idx="2">
                  <c:v>-1.71</c:v>
                </c:pt>
                <c:pt idx="3">
                  <c:v>-3.31</c:v>
                </c:pt>
                <c:pt idx="4">
                  <c:v>-7.09</c:v>
                </c:pt>
                <c:pt idx="5">
                  <c:v>-18.63</c:v>
                </c:pt>
                <c:pt idx="6">
                  <c:v>-26.41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A-40F7-8DB5-0A0F551C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59872"/>
        <c:axId val="1589059392"/>
      </c:scatterChart>
      <c:valAx>
        <c:axId val="15890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059392"/>
        <c:crosses val="autoZero"/>
        <c:crossBetween val="midCat"/>
      </c:valAx>
      <c:valAx>
        <c:axId val="1589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0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ค่า</a:t>
            </a:r>
            <a:r>
              <a:rPr lang="en-US"/>
              <a:t>Output</a:t>
            </a:r>
            <a:r>
              <a:rPr lang="th-TH"/>
              <a:t>เทียบกับค่า</a:t>
            </a:r>
            <a:r>
              <a:rPr lang="en-US"/>
              <a:t>Flux Density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Sheet1!$Q$94:$Q$100</c:f>
              <c:numCache>
                <c:formatCode>General</c:formatCode>
                <c:ptCount val="7"/>
                <c:pt idx="0">
                  <c:v>839.91195970695969</c:v>
                </c:pt>
                <c:pt idx="1">
                  <c:v>853.88159340659342</c:v>
                </c:pt>
                <c:pt idx="2">
                  <c:v>874.77104395604397</c:v>
                </c:pt>
                <c:pt idx="3">
                  <c:v>913.29650183150193</c:v>
                </c:pt>
                <c:pt idx="4">
                  <c:v>1005.4408424908423</c:v>
                </c:pt>
                <c:pt idx="5">
                  <c:v>1268.8000915750913</c:v>
                </c:pt>
                <c:pt idx="6">
                  <c:v>1650.6262271062271</c:v>
                </c:pt>
              </c:numCache>
            </c:numRef>
          </c:xVal>
          <c:yVal>
            <c:numRef>
              <c:f>Sheet1!$S$94:$S$100</c:f>
              <c:numCache>
                <c:formatCode>General</c:formatCode>
                <c:ptCount val="7"/>
                <c:pt idx="0">
                  <c:v>0.42</c:v>
                </c:pt>
                <c:pt idx="1">
                  <c:v>0.94</c:v>
                </c:pt>
                <c:pt idx="2">
                  <c:v>1.63</c:v>
                </c:pt>
                <c:pt idx="3">
                  <c:v>2.9</c:v>
                </c:pt>
                <c:pt idx="4">
                  <c:v>5.92</c:v>
                </c:pt>
                <c:pt idx="5">
                  <c:v>14.47</c:v>
                </c:pt>
                <c:pt idx="6">
                  <c:v>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F-47B8-AA21-73930758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82144"/>
        <c:axId val="1963380224"/>
      </c:scatterChart>
      <c:valAx>
        <c:axId val="19633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63380224"/>
        <c:crosses val="autoZero"/>
        <c:crossBetween val="midCat"/>
      </c:valAx>
      <c:valAx>
        <c:axId val="19633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633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Magnetic Field Shielding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เทียบกับค่า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Flux Density</a:t>
            </a:r>
            <a:endParaRPr lang="th-TH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Sheet1!$R$94:$R$100</c:f>
              <c:numCache>
                <c:formatCode>General</c:formatCode>
                <c:ptCount val="7"/>
                <c:pt idx="0">
                  <c:v>1675.1159951159952</c:v>
                </c:pt>
                <c:pt idx="1">
                  <c:v>1706.5445665445666</c:v>
                </c:pt>
                <c:pt idx="2">
                  <c:v>1747.6434676434674</c:v>
                </c:pt>
                <c:pt idx="3">
                  <c:v>1823.931623931624</c:v>
                </c:pt>
                <c:pt idx="4">
                  <c:v>2004.9816849816846</c:v>
                </c:pt>
                <c:pt idx="5">
                  <c:v>2518.0463980463978</c:v>
                </c:pt>
                <c:pt idx="6">
                  <c:v>3273.6752136752134</c:v>
                </c:pt>
              </c:numCache>
            </c:numRef>
          </c:xVal>
          <c:yVal>
            <c:numRef>
              <c:f>Sheet1!$S$94:$S$100</c:f>
              <c:numCache>
                <c:formatCode>General</c:formatCode>
                <c:ptCount val="7"/>
                <c:pt idx="0">
                  <c:v>0.42</c:v>
                </c:pt>
                <c:pt idx="1">
                  <c:v>0.94</c:v>
                </c:pt>
                <c:pt idx="2">
                  <c:v>1.63</c:v>
                </c:pt>
                <c:pt idx="3">
                  <c:v>2.9</c:v>
                </c:pt>
                <c:pt idx="4">
                  <c:v>5.92</c:v>
                </c:pt>
                <c:pt idx="5">
                  <c:v>14.47</c:v>
                </c:pt>
                <c:pt idx="6">
                  <c:v>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EA-42BF-92DE-0B558CCB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37200"/>
        <c:axId val="2133934800"/>
      </c:scatterChart>
      <c:valAx>
        <c:axId val="21339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34800"/>
        <c:crosses val="autoZero"/>
        <c:crossBetween val="midCat"/>
      </c:valAx>
      <c:valAx>
        <c:axId val="2133934800"/>
        <c:scaling>
          <c:orientation val="minMax"/>
          <c:max val="0"/>
          <c:min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39372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ระยะที่เปลี่ยนไปเทียบกับค่า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</a:t>
            </a:r>
            <a:endParaRPr lang="th-TH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Sheet1!$S$93</c:f>
              <c:strCache>
                <c:ptCount val="1"/>
                <c:pt idx="0">
                  <c:v>ค่า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Sheet1!$P$94:$P$100</c:f>
              <c:numCache>
                <c:formatCode>General</c:formatCode>
                <c:ptCount val="7"/>
                <c:pt idx="0">
                  <c:v>4.5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</c:numCache>
            </c:numRef>
          </c:xVal>
          <c:yVal>
            <c:numRef>
              <c:f>Sheet1!$S$94:$S$100</c:f>
              <c:numCache>
                <c:formatCode>General</c:formatCode>
                <c:ptCount val="7"/>
                <c:pt idx="0">
                  <c:v>0.42</c:v>
                </c:pt>
                <c:pt idx="1">
                  <c:v>0.94</c:v>
                </c:pt>
                <c:pt idx="2">
                  <c:v>1.63</c:v>
                </c:pt>
                <c:pt idx="3">
                  <c:v>2.9</c:v>
                </c:pt>
                <c:pt idx="4">
                  <c:v>5.92</c:v>
                </c:pt>
                <c:pt idx="5">
                  <c:v>14.47</c:v>
                </c:pt>
                <c:pt idx="6">
                  <c:v>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E-4D5D-8A63-148596AC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59872"/>
        <c:axId val="1589059392"/>
      </c:scatterChart>
      <c:valAx>
        <c:axId val="15890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059392"/>
        <c:crosses val="autoZero"/>
        <c:crossBetween val="midCat"/>
      </c:valAx>
      <c:valAx>
        <c:axId val="1589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0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22981</xdr:rowOff>
    </xdr:from>
    <xdr:to>
      <xdr:col>6</xdr:col>
      <xdr:colOff>653141</xdr:colOff>
      <xdr:row>35</xdr:row>
      <xdr:rowOff>133048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B1301A2D-3143-4529-C8CE-E15CC9EB8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24189</xdr:colOff>
      <xdr:row>14</xdr:row>
      <xdr:rowOff>157237</xdr:rowOff>
    </xdr:from>
    <xdr:to>
      <xdr:col>15</xdr:col>
      <xdr:colOff>1</xdr:colOff>
      <xdr:row>35</xdr:row>
      <xdr:rowOff>133046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5351E36-059B-7964-58D3-175F47C6C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659192</xdr:colOff>
      <xdr:row>14</xdr:row>
      <xdr:rowOff>145142</xdr:rowOff>
    </xdr:from>
    <xdr:to>
      <xdr:col>23</xdr:col>
      <xdr:colOff>653143</xdr:colOff>
      <xdr:row>35</xdr:row>
      <xdr:rowOff>120951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75C3BEEE-4F9A-2E5D-5F82-6F9A6653F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653141</xdr:colOff>
      <xdr:row>78</xdr:row>
      <xdr:rowOff>110067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35783FF9-6F74-46D8-9659-DA4A7F7A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14</xdr:col>
      <xdr:colOff>641050</xdr:colOff>
      <xdr:row>78</xdr:row>
      <xdr:rowOff>145142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E249317C-152B-45D3-9755-FAD4BD2C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0</xdr:rowOff>
    </xdr:from>
    <xdr:to>
      <xdr:col>23</xdr:col>
      <xdr:colOff>659190</xdr:colOff>
      <xdr:row>78</xdr:row>
      <xdr:rowOff>145142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1633CD35-856D-4530-B487-8848B6DE3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6</xdr:col>
      <xdr:colOff>653141</xdr:colOff>
      <xdr:row>123</xdr:row>
      <xdr:rowOff>110067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6DEF48A9-3045-47FD-AD4D-9B1D6C29C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103</xdr:row>
      <xdr:rowOff>0</xdr:rowOff>
    </xdr:from>
    <xdr:to>
      <xdr:col>14</xdr:col>
      <xdr:colOff>641050</xdr:colOff>
      <xdr:row>123</xdr:row>
      <xdr:rowOff>145142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780A0112-4E64-4EC2-8397-C196B49EB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103</xdr:row>
      <xdr:rowOff>0</xdr:rowOff>
    </xdr:from>
    <xdr:to>
      <xdr:col>23</xdr:col>
      <xdr:colOff>659190</xdr:colOff>
      <xdr:row>123</xdr:row>
      <xdr:rowOff>145142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33483F25-63B7-4EF9-AA40-336F2964C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149</xdr:row>
      <xdr:rowOff>0</xdr:rowOff>
    </xdr:from>
    <xdr:to>
      <xdr:col>23</xdr:col>
      <xdr:colOff>659190</xdr:colOff>
      <xdr:row>169</xdr:row>
      <xdr:rowOff>145143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DB96CB94-9B0D-4628-8F27-B8BA8C6E4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14</xdr:col>
      <xdr:colOff>641050</xdr:colOff>
      <xdr:row>169</xdr:row>
      <xdr:rowOff>145143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AE97485B-BE2E-4B6E-8A85-EEC9799A7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6</xdr:col>
      <xdr:colOff>653141</xdr:colOff>
      <xdr:row>169</xdr:row>
      <xdr:rowOff>110068</xdr:rowOff>
    </xdr:to>
    <xdr:graphicFrame macro="">
      <xdr:nvGraphicFramePr>
        <xdr:cNvPr id="17" name="แผนภูมิ 16">
          <a:extLst>
            <a:ext uri="{FF2B5EF4-FFF2-40B4-BE49-F238E27FC236}">
              <a16:creationId xmlns:a16="http://schemas.microsoft.com/office/drawing/2014/main" id="{3D13C0F2-AB46-455A-B1CA-93322114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647094</xdr:colOff>
      <xdr:row>103</xdr:row>
      <xdr:rowOff>19353</xdr:rowOff>
    </xdr:from>
    <xdr:to>
      <xdr:col>14</xdr:col>
      <xdr:colOff>641047</xdr:colOff>
      <xdr:row>123</xdr:row>
      <xdr:rowOff>133048</xdr:rowOff>
    </xdr:to>
    <xdr:graphicFrame macro="">
      <xdr:nvGraphicFramePr>
        <xdr:cNvPr id="19" name="แผนภูมิ 18">
          <a:extLst>
            <a:ext uri="{FF2B5EF4-FFF2-40B4-BE49-F238E27FC236}">
              <a16:creationId xmlns:a16="http://schemas.microsoft.com/office/drawing/2014/main" id="{F0C79850-7199-BC59-7B84-16F57EBC4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659190</xdr:colOff>
      <xdr:row>148</xdr:row>
      <xdr:rowOff>152400</xdr:rowOff>
    </xdr:from>
    <xdr:to>
      <xdr:col>15</xdr:col>
      <xdr:colOff>12095</xdr:colOff>
      <xdr:row>169</xdr:row>
      <xdr:rowOff>157238</xdr:rowOff>
    </xdr:to>
    <xdr:graphicFrame macro="">
      <xdr:nvGraphicFramePr>
        <xdr:cNvPr id="20" name="แผนภูมิ 19">
          <a:extLst>
            <a:ext uri="{FF2B5EF4-FFF2-40B4-BE49-F238E27FC236}">
              <a16:creationId xmlns:a16="http://schemas.microsoft.com/office/drawing/2014/main" id="{58BB419A-0C8E-CD20-6264-87AB57CD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D817-A7BD-4CC9-99B7-4A88F4E55F9B}">
  <dimension ref="A1:Y183"/>
  <sheetViews>
    <sheetView tabSelected="1" topLeftCell="E121" zoomScale="63" zoomScaleNormal="63" workbookViewId="0">
      <selection activeCell="U6" sqref="U6"/>
    </sheetView>
  </sheetViews>
  <sheetFormatPr defaultRowHeight="13.8" x14ac:dyDescent="0.25"/>
  <cols>
    <col min="1" max="3" width="8.796875" style="1"/>
  </cols>
  <sheetData>
    <row r="1" spans="1:23" customFormat="1" x14ac:dyDescent="0.2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3" customFormat="1" x14ac:dyDescent="0.25">
      <c r="A2" s="6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3" customFormat="1" x14ac:dyDescent="0.25">
      <c r="A3" s="1"/>
      <c r="B3" s="1"/>
      <c r="C3" s="1"/>
      <c r="E3" s="9"/>
      <c r="F3" s="9"/>
      <c r="G3" s="9"/>
    </row>
    <row r="4" spans="1:23" customFormat="1" x14ac:dyDescent="0.25">
      <c r="A4" s="10" t="s">
        <v>2</v>
      </c>
      <c r="B4" s="11"/>
      <c r="C4" s="11"/>
      <c r="D4" s="11"/>
      <c r="E4" s="8"/>
      <c r="F4" s="10" t="s">
        <v>3</v>
      </c>
      <c r="G4" s="11"/>
      <c r="H4" s="11"/>
      <c r="I4" s="11"/>
      <c r="J4" s="8"/>
      <c r="K4" s="10" t="s">
        <v>4</v>
      </c>
      <c r="L4" s="11"/>
      <c r="M4" s="11"/>
      <c r="N4" s="11"/>
      <c r="O4" s="14"/>
      <c r="P4" s="5" t="s">
        <v>6</v>
      </c>
      <c r="Q4" s="5"/>
      <c r="R4" s="5"/>
      <c r="S4" s="5"/>
      <c r="U4" s="8"/>
      <c r="V4" s="8"/>
      <c r="W4" s="8"/>
    </row>
    <row r="5" spans="1:23" customFormat="1" x14ac:dyDescent="0.25">
      <c r="A5" s="2" t="s">
        <v>0</v>
      </c>
      <c r="B5" s="2" t="s">
        <v>1</v>
      </c>
      <c r="C5" s="12" t="s">
        <v>11</v>
      </c>
      <c r="D5" s="13" t="s">
        <v>13</v>
      </c>
      <c r="E5" s="7"/>
      <c r="F5" s="2" t="s">
        <v>0</v>
      </c>
      <c r="G5" s="2" t="s">
        <v>1</v>
      </c>
      <c r="H5" s="12" t="s">
        <v>11</v>
      </c>
      <c r="I5" s="13" t="s">
        <v>13</v>
      </c>
      <c r="J5" s="7"/>
      <c r="K5" s="2" t="s">
        <v>0</v>
      </c>
      <c r="L5" s="2" t="s">
        <v>1</v>
      </c>
      <c r="M5" s="12" t="s">
        <v>11</v>
      </c>
      <c r="N5" s="13" t="s">
        <v>13</v>
      </c>
      <c r="O5" s="14"/>
      <c r="P5" s="3" t="s">
        <v>0</v>
      </c>
      <c r="Q5" s="3" t="s">
        <v>1</v>
      </c>
      <c r="R5" s="3" t="s">
        <v>11</v>
      </c>
      <c r="S5" s="15" t="s">
        <v>13</v>
      </c>
      <c r="U5" s="7"/>
      <c r="V5" s="7"/>
      <c r="W5" s="7"/>
    </row>
    <row r="6" spans="1:23" customFormat="1" x14ac:dyDescent="0.25">
      <c r="A6" s="2">
        <v>4.5</v>
      </c>
      <c r="B6" s="2">
        <v>2024</v>
      </c>
      <c r="C6" s="12">
        <f>(B6/4095)*3.3*1000</f>
        <v>1631.0622710622711</v>
      </c>
      <c r="D6" s="13">
        <f>ROUND((C6/1000 - 1.65) / 0.06, 2)</f>
        <v>-0.32</v>
      </c>
      <c r="E6" s="7"/>
      <c r="F6" s="2">
        <v>4.5</v>
      </c>
      <c r="G6" s="2">
        <v>2021</v>
      </c>
      <c r="H6" s="2">
        <f>(G6/4095)*3.3*1000</f>
        <v>1628.6446886446886</v>
      </c>
      <c r="I6" s="13">
        <f>ROUND((H6/1000 - 1.65) / 0.06, 2)</f>
        <v>-0.36</v>
      </c>
      <c r="J6" s="7"/>
      <c r="K6" s="2">
        <v>4.5</v>
      </c>
      <c r="L6" s="2">
        <v>2017</v>
      </c>
      <c r="M6" s="2">
        <f>(L6/4095)*3.3*1000</f>
        <v>1625.4212454212454</v>
      </c>
      <c r="N6" s="13">
        <f>ROUND((M6/1000 - 1.65) / 0.06, 2)</f>
        <v>-0.41</v>
      </c>
      <c r="O6" s="14"/>
      <c r="P6" s="3">
        <v>4.5</v>
      </c>
      <c r="Q6" s="3">
        <f>AVERAGE(E6,I6,M6)</f>
        <v>812.53062271062277</v>
      </c>
      <c r="R6" s="3">
        <f>AVERAGE(C6,H6,M6)</f>
        <v>1628.3760683760684</v>
      </c>
      <c r="S6" s="15">
        <f>ROUND((R6/1000 - 1.65) / 0.06, 2)</f>
        <v>-0.36</v>
      </c>
      <c r="U6" s="7"/>
      <c r="V6" s="7"/>
      <c r="W6" s="7"/>
    </row>
    <row r="7" spans="1:23" customFormat="1" x14ac:dyDescent="0.25">
      <c r="A7" s="2">
        <v>4</v>
      </c>
      <c r="B7" s="2">
        <v>1988.98</v>
      </c>
      <c r="C7" s="12">
        <f t="shared" ref="C7:C12" si="0">(B7/4095)*3.3*1000</f>
        <v>1602.8410256410255</v>
      </c>
      <c r="D7" s="13">
        <f t="shared" ref="D7:D12" si="1">ROUND((C7/1000 - 1.65) / 0.06, 2)</f>
        <v>-0.79</v>
      </c>
      <c r="E7" s="7"/>
      <c r="F7" s="2">
        <v>4</v>
      </c>
      <c r="G7" s="2">
        <v>1983.6</v>
      </c>
      <c r="H7" s="2">
        <f t="shared" ref="H7:H12" si="2">(G7/4095)*3.3*1000</f>
        <v>1598.5054945054944</v>
      </c>
      <c r="I7" s="13">
        <f t="shared" ref="I7:I12" si="3">ROUND((H7/1000 - 1.65) / 0.06, 2)</f>
        <v>-0.86</v>
      </c>
      <c r="J7" s="7"/>
      <c r="K7" s="2">
        <v>4</v>
      </c>
      <c r="L7" s="2">
        <v>1987.67</v>
      </c>
      <c r="M7" s="2">
        <f t="shared" ref="M7:M12" si="4">(L7/4095)*3.3*1000</f>
        <v>1601.7853479853482</v>
      </c>
      <c r="N7" s="13">
        <f t="shared" ref="N7:N12" si="5">ROUND((M7/1000 - 1.65) / 0.06, 2)</f>
        <v>-0.8</v>
      </c>
      <c r="O7" s="14"/>
      <c r="P7" s="3">
        <v>4</v>
      </c>
      <c r="Q7" s="3">
        <f t="shared" ref="Q7:Q12" si="6">AVERAGE(E7,I7,M7)</f>
        <v>800.46267399267413</v>
      </c>
      <c r="R7" s="3">
        <f t="shared" ref="R7:R12" si="7">AVERAGE(C7,H7,M7)</f>
        <v>1601.0439560439561</v>
      </c>
      <c r="S7" s="15">
        <f t="shared" ref="S7:S12" si="8">ROUND((R7/1000 - 1.65) / 0.06, 2)</f>
        <v>-0.82</v>
      </c>
      <c r="U7" s="7"/>
      <c r="V7" s="7"/>
      <c r="W7" s="7"/>
    </row>
    <row r="8" spans="1:23" customFormat="1" x14ac:dyDescent="0.25">
      <c r="A8" s="2">
        <v>3.5</v>
      </c>
      <c r="B8" s="2">
        <v>1936.28</v>
      </c>
      <c r="C8" s="12">
        <f t="shared" si="0"/>
        <v>1560.372161172161</v>
      </c>
      <c r="D8" s="13">
        <f t="shared" si="1"/>
        <v>-1.49</v>
      </c>
      <c r="E8" s="7"/>
      <c r="F8" s="2">
        <v>3.5</v>
      </c>
      <c r="G8" s="2">
        <v>1928</v>
      </c>
      <c r="H8" s="2">
        <f t="shared" si="2"/>
        <v>1553.6996336996335</v>
      </c>
      <c r="I8" s="13">
        <f t="shared" si="3"/>
        <v>-1.61</v>
      </c>
      <c r="J8" s="7"/>
      <c r="K8" s="2">
        <v>3.5</v>
      </c>
      <c r="L8" s="2">
        <v>1935</v>
      </c>
      <c r="M8" s="2">
        <f t="shared" si="4"/>
        <v>1559.3406593406592</v>
      </c>
      <c r="N8" s="13">
        <f t="shared" si="5"/>
        <v>-1.51</v>
      </c>
      <c r="O8" s="14"/>
      <c r="P8" s="3">
        <v>3.5</v>
      </c>
      <c r="Q8" s="3">
        <f t="shared" si="6"/>
        <v>778.86532967032963</v>
      </c>
      <c r="R8" s="3">
        <f t="shared" si="7"/>
        <v>1557.8041514041513</v>
      </c>
      <c r="S8" s="15">
        <f t="shared" si="8"/>
        <v>-1.54</v>
      </c>
      <c r="U8" s="7"/>
      <c r="V8" s="7"/>
      <c r="W8" s="7"/>
    </row>
    <row r="9" spans="1:23" customFormat="1" x14ac:dyDescent="0.25">
      <c r="A9" s="2">
        <v>3</v>
      </c>
      <c r="B9" s="2">
        <v>1834.15</v>
      </c>
      <c r="C9" s="12">
        <f t="shared" si="0"/>
        <v>1478.069597069597</v>
      </c>
      <c r="D9" s="13">
        <f t="shared" si="1"/>
        <v>-2.87</v>
      </c>
      <c r="E9" s="7"/>
      <c r="F9" s="2">
        <v>3</v>
      </c>
      <c r="G9" s="2">
        <v>1835</v>
      </c>
      <c r="H9" s="2">
        <f t="shared" si="2"/>
        <v>1478.7545787545789</v>
      </c>
      <c r="I9" s="13">
        <f t="shared" si="3"/>
        <v>-2.85</v>
      </c>
      <c r="J9" s="7"/>
      <c r="K9" s="2">
        <v>3</v>
      </c>
      <c r="L9" s="2">
        <v>1827</v>
      </c>
      <c r="M9" s="2">
        <f t="shared" si="4"/>
        <v>1472.3076923076924</v>
      </c>
      <c r="N9" s="13">
        <f t="shared" si="5"/>
        <v>-2.96</v>
      </c>
      <c r="O9" s="14"/>
      <c r="P9" s="3">
        <v>3</v>
      </c>
      <c r="Q9" s="3">
        <f t="shared" si="6"/>
        <v>734.72884615384623</v>
      </c>
      <c r="R9" s="3">
        <f t="shared" si="7"/>
        <v>1476.3772893772893</v>
      </c>
      <c r="S9" s="15">
        <f t="shared" si="8"/>
        <v>-2.89</v>
      </c>
      <c r="U9" s="7"/>
      <c r="V9" s="7"/>
      <c r="W9" s="7"/>
    </row>
    <row r="10" spans="1:23" customFormat="1" x14ac:dyDescent="0.25">
      <c r="A10" s="2">
        <v>2.5</v>
      </c>
      <c r="B10" s="2">
        <v>1611.53</v>
      </c>
      <c r="C10" s="12">
        <f t="shared" si="0"/>
        <v>1298.6688644688645</v>
      </c>
      <c r="D10" s="13">
        <f t="shared" si="1"/>
        <v>-5.86</v>
      </c>
      <c r="E10" s="7"/>
      <c r="F10" s="2">
        <v>2.5</v>
      </c>
      <c r="G10" s="2">
        <v>1599.81</v>
      </c>
      <c r="H10" s="2">
        <f t="shared" si="2"/>
        <v>1289.2241758241757</v>
      </c>
      <c r="I10" s="13">
        <f t="shared" si="3"/>
        <v>-6.01</v>
      </c>
      <c r="J10" s="7"/>
      <c r="K10" s="2">
        <v>2.5</v>
      </c>
      <c r="L10" s="2">
        <v>1603.21</v>
      </c>
      <c r="M10" s="2">
        <f t="shared" si="4"/>
        <v>1291.9641025641026</v>
      </c>
      <c r="N10" s="13">
        <f t="shared" si="5"/>
        <v>-5.97</v>
      </c>
      <c r="O10" s="14"/>
      <c r="P10" s="3">
        <v>2.5</v>
      </c>
      <c r="Q10" s="3">
        <f t="shared" si="6"/>
        <v>642.97705128205132</v>
      </c>
      <c r="R10" s="3">
        <f t="shared" si="7"/>
        <v>1293.2857142857142</v>
      </c>
      <c r="S10" s="15">
        <f t="shared" si="8"/>
        <v>-5.95</v>
      </c>
      <c r="U10" s="7"/>
      <c r="V10" s="7"/>
      <c r="W10" s="7"/>
    </row>
    <row r="11" spans="1:23" customFormat="1" x14ac:dyDescent="0.25">
      <c r="A11" s="2">
        <v>2</v>
      </c>
      <c r="B11" s="2">
        <v>1008.37</v>
      </c>
      <c r="C11" s="12">
        <f t="shared" si="0"/>
        <v>812.60586080586074</v>
      </c>
      <c r="D11" s="13">
        <f t="shared" si="1"/>
        <v>-13.96</v>
      </c>
      <c r="E11" s="7"/>
      <c r="F11" s="2">
        <v>2</v>
      </c>
      <c r="G11" s="2">
        <v>949.68</v>
      </c>
      <c r="H11" s="2">
        <f t="shared" si="2"/>
        <v>765.30989010989003</v>
      </c>
      <c r="I11" s="13">
        <f t="shared" si="3"/>
        <v>-14.74</v>
      </c>
      <c r="J11" s="7"/>
      <c r="K11" s="2">
        <v>2</v>
      </c>
      <c r="L11" s="2">
        <v>950</v>
      </c>
      <c r="M11" s="2">
        <f t="shared" si="4"/>
        <v>765.56776556776549</v>
      </c>
      <c r="N11" s="13">
        <f t="shared" si="5"/>
        <v>-14.74</v>
      </c>
      <c r="O11" s="14"/>
      <c r="P11" s="3">
        <v>2</v>
      </c>
      <c r="Q11" s="3">
        <f t="shared" si="6"/>
        <v>375.41388278388274</v>
      </c>
      <c r="R11" s="3">
        <f t="shared" si="7"/>
        <v>781.16117216117209</v>
      </c>
      <c r="S11" s="15">
        <f t="shared" si="8"/>
        <v>-14.48</v>
      </c>
      <c r="U11" s="7"/>
      <c r="V11" s="7"/>
      <c r="W11" s="7"/>
    </row>
    <row r="12" spans="1:23" customFormat="1" x14ac:dyDescent="0.25">
      <c r="A12" s="2">
        <v>1.5</v>
      </c>
      <c r="B12" s="2">
        <v>85.75</v>
      </c>
      <c r="C12" s="12">
        <f t="shared" si="0"/>
        <v>69.102564102564088</v>
      </c>
      <c r="D12" s="13">
        <f t="shared" si="1"/>
        <v>-26.35</v>
      </c>
      <c r="E12" s="7"/>
      <c r="F12" s="2">
        <v>1.5</v>
      </c>
      <c r="G12" s="2">
        <v>85.21</v>
      </c>
      <c r="H12" s="2">
        <f t="shared" si="2"/>
        <v>68.667399267399261</v>
      </c>
      <c r="I12" s="13">
        <f t="shared" si="3"/>
        <v>-26.36</v>
      </c>
      <c r="J12" s="7"/>
      <c r="K12" s="2">
        <v>1.5</v>
      </c>
      <c r="L12" s="2">
        <v>85.16</v>
      </c>
      <c r="M12" s="2">
        <f t="shared" si="4"/>
        <v>68.627106227106211</v>
      </c>
      <c r="N12" s="13">
        <f t="shared" si="5"/>
        <v>-26.36</v>
      </c>
      <c r="O12" s="14"/>
      <c r="P12" s="3">
        <v>1.5</v>
      </c>
      <c r="Q12" s="3">
        <f t="shared" si="6"/>
        <v>21.133553113553106</v>
      </c>
      <c r="R12" s="3">
        <f t="shared" si="7"/>
        <v>68.799023199023182</v>
      </c>
      <c r="S12" s="15">
        <f t="shared" si="8"/>
        <v>-26.35</v>
      </c>
      <c r="U12" s="7"/>
      <c r="V12" s="7"/>
      <c r="W12" s="7"/>
    </row>
    <row r="13" spans="1:23" customFormat="1" x14ac:dyDescent="0.25">
      <c r="A13" s="1"/>
      <c r="B13" s="1"/>
      <c r="C13" s="1"/>
      <c r="E13" s="1"/>
      <c r="F13" s="1"/>
      <c r="G13" s="1"/>
      <c r="I13" s="1"/>
      <c r="J13" s="1"/>
      <c r="K13" s="1"/>
      <c r="M13" s="1"/>
      <c r="N13" s="1"/>
      <c r="O13" s="1"/>
    </row>
    <row r="14" spans="1:23" customFormat="1" x14ac:dyDescent="0.25">
      <c r="A14" s="1"/>
      <c r="B14" s="1"/>
      <c r="C14" s="1"/>
      <c r="E14" s="1"/>
      <c r="F14" s="1"/>
      <c r="G14" s="1"/>
      <c r="I14" s="1"/>
      <c r="J14" s="1"/>
      <c r="K14" s="1"/>
      <c r="M14" s="1"/>
      <c r="N14" s="1"/>
      <c r="O14" s="1"/>
    </row>
    <row r="15" spans="1:23" customFormat="1" x14ac:dyDescent="0.25">
      <c r="A15" s="1"/>
      <c r="B15" s="1"/>
      <c r="C15" s="1"/>
      <c r="E15" s="1"/>
      <c r="F15" s="1"/>
      <c r="G15" s="1"/>
      <c r="I15" s="1"/>
      <c r="J15" s="1"/>
      <c r="K15" s="1"/>
      <c r="M15" s="1"/>
      <c r="N15" s="1"/>
      <c r="O15" s="1"/>
    </row>
    <row r="16" spans="1:23" customFormat="1" x14ac:dyDescent="0.25">
      <c r="A16" s="1"/>
      <c r="B16" s="1"/>
      <c r="C16" s="1"/>
      <c r="E16" s="1"/>
      <c r="F16" s="1"/>
      <c r="G16" s="1"/>
      <c r="I16" s="1"/>
      <c r="J16" s="1"/>
      <c r="K16" s="1"/>
      <c r="M16" s="1"/>
      <c r="N16" s="1"/>
      <c r="O16" s="1"/>
    </row>
    <row r="17" spans="1:15" customFormat="1" x14ac:dyDescent="0.25">
      <c r="A17" s="1"/>
      <c r="B17" s="1"/>
      <c r="C17" s="1"/>
      <c r="E17" s="1"/>
      <c r="F17" s="1"/>
      <c r="G17" s="1"/>
      <c r="I17" s="1"/>
      <c r="J17" s="1"/>
      <c r="K17" s="1"/>
      <c r="M17" s="1"/>
      <c r="N17" s="1"/>
      <c r="O17" s="1"/>
    </row>
    <row r="18" spans="1:15" customFormat="1" x14ac:dyDescent="0.25">
      <c r="A18" s="1"/>
      <c r="B18" s="1"/>
      <c r="C18" s="1"/>
      <c r="E18" s="1"/>
      <c r="F18" s="1"/>
      <c r="G18" s="1"/>
      <c r="I18" s="1"/>
      <c r="J18" s="1"/>
      <c r="K18" s="1"/>
      <c r="M18" s="1"/>
      <c r="N18" s="1"/>
      <c r="O18" s="1"/>
    </row>
    <row r="19" spans="1:15" customFormat="1" x14ac:dyDescent="0.25">
      <c r="A19" s="1"/>
      <c r="B19" s="1"/>
      <c r="C19" s="1"/>
      <c r="E19" s="1"/>
      <c r="F19" s="1"/>
      <c r="G19" s="1"/>
      <c r="I19" s="1"/>
      <c r="J19" s="1"/>
      <c r="K19" s="1"/>
      <c r="M19" s="1"/>
      <c r="N19" s="1"/>
      <c r="O19" s="1"/>
    </row>
    <row r="20" spans="1:15" customFormat="1" x14ac:dyDescent="0.25">
      <c r="A20" s="1"/>
      <c r="B20" s="1"/>
      <c r="C20" s="1"/>
      <c r="E20" s="1"/>
      <c r="F20" s="1"/>
      <c r="G20" s="1"/>
      <c r="I20" s="1"/>
      <c r="J20" s="1"/>
      <c r="K20" s="1"/>
      <c r="M20" s="1"/>
      <c r="N20" s="1"/>
      <c r="O20" s="1"/>
    </row>
    <row r="21" spans="1:15" customFormat="1" x14ac:dyDescent="0.25">
      <c r="A21" s="1"/>
      <c r="B21" s="1"/>
      <c r="C21" s="1"/>
      <c r="E21" s="1"/>
      <c r="F21" s="1"/>
      <c r="G21" s="1"/>
      <c r="I21" s="1"/>
      <c r="J21" s="1"/>
      <c r="K21" s="1"/>
      <c r="M21" s="1"/>
      <c r="N21" s="1"/>
      <c r="O21" s="1"/>
    </row>
    <row r="22" spans="1:15" customFormat="1" x14ac:dyDescent="0.25">
      <c r="A22" s="1"/>
      <c r="B22" s="1"/>
      <c r="C22" s="1"/>
      <c r="E22" s="1"/>
      <c r="F22" s="1"/>
      <c r="G22" s="1"/>
      <c r="I22" s="1"/>
      <c r="J22" s="1"/>
      <c r="K22" s="1"/>
      <c r="M22" s="1"/>
      <c r="N22" s="1"/>
      <c r="O22" s="1"/>
    </row>
    <row r="23" spans="1:15" customFormat="1" x14ac:dyDescent="0.25">
      <c r="A23" s="1"/>
      <c r="B23" s="1"/>
      <c r="C23" s="1"/>
      <c r="E23" s="1"/>
      <c r="F23" s="1"/>
      <c r="G23" s="1"/>
      <c r="I23" s="1"/>
      <c r="J23" s="1"/>
      <c r="K23" s="1"/>
      <c r="M23" s="1"/>
      <c r="N23" s="1"/>
      <c r="O23" s="1"/>
    </row>
    <row r="24" spans="1:15" customFormat="1" x14ac:dyDescent="0.25">
      <c r="A24" s="1"/>
      <c r="B24" s="1"/>
      <c r="C24" s="1"/>
      <c r="E24" s="1"/>
      <c r="F24" s="1"/>
      <c r="G24" s="1"/>
      <c r="I24" s="1"/>
      <c r="J24" s="1"/>
      <c r="K24" s="1"/>
      <c r="M24" s="1"/>
      <c r="N24" s="1"/>
      <c r="O24" s="1"/>
    </row>
    <row r="25" spans="1:15" customFormat="1" x14ac:dyDescent="0.25">
      <c r="A25" s="1"/>
      <c r="B25" s="1"/>
      <c r="C25" s="1"/>
      <c r="E25" s="1"/>
      <c r="F25" s="1"/>
      <c r="G25" s="1"/>
      <c r="I25" s="1"/>
      <c r="J25" s="1"/>
      <c r="K25" s="1"/>
      <c r="M25" s="1"/>
      <c r="N25" s="1"/>
      <c r="O25" s="1"/>
    </row>
    <row r="26" spans="1:15" customFormat="1" x14ac:dyDescent="0.25">
      <c r="A26" s="1"/>
      <c r="B26" s="1"/>
      <c r="C26" s="1"/>
      <c r="E26" s="1"/>
      <c r="F26" s="1"/>
      <c r="G26" s="1"/>
      <c r="I26" s="1"/>
      <c r="J26" s="1"/>
      <c r="K26" s="1"/>
      <c r="M26" s="1"/>
      <c r="N26" s="1"/>
      <c r="O26" s="1"/>
    </row>
    <row r="27" spans="1:15" customFormat="1" x14ac:dyDescent="0.25">
      <c r="A27" s="1"/>
      <c r="B27" s="1"/>
      <c r="C27" s="1"/>
      <c r="E27" s="1"/>
      <c r="F27" s="1"/>
      <c r="G27" s="1"/>
      <c r="I27" s="1"/>
      <c r="J27" s="1"/>
      <c r="K27" s="1"/>
      <c r="M27" s="1"/>
      <c r="N27" s="1"/>
      <c r="O27" s="1"/>
    </row>
    <row r="28" spans="1:15" customFormat="1" x14ac:dyDescent="0.25">
      <c r="A28" s="1"/>
      <c r="B28" s="1"/>
      <c r="C28" s="1"/>
      <c r="E28" s="1"/>
      <c r="F28" s="1"/>
      <c r="G28" s="1"/>
      <c r="I28" s="1"/>
      <c r="J28" s="1"/>
      <c r="K28" s="1"/>
      <c r="M28" s="1"/>
      <c r="N28" s="1"/>
      <c r="O28" s="1"/>
    </row>
    <row r="29" spans="1:15" customFormat="1" x14ac:dyDescent="0.25">
      <c r="A29" s="1"/>
      <c r="B29" s="1"/>
      <c r="C29" s="1"/>
      <c r="E29" s="1"/>
      <c r="F29" s="1"/>
      <c r="G29" s="1"/>
      <c r="I29" s="1"/>
      <c r="J29" s="1"/>
      <c r="K29" s="1"/>
      <c r="M29" s="1"/>
      <c r="N29" s="1"/>
      <c r="O29" s="1"/>
    </row>
    <row r="30" spans="1:15" customFormat="1" x14ac:dyDescent="0.25">
      <c r="A30" s="1"/>
      <c r="B30" s="1"/>
      <c r="C30" s="1"/>
      <c r="E30" s="1"/>
      <c r="F30" s="1"/>
      <c r="G30" s="1"/>
      <c r="I30" s="1"/>
      <c r="J30" s="1"/>
      <c r="K30" s="1"/>
      <c r="M30" s="1"/>
      <c r="N30" s="1"/>
      <c r="O30" s="1"/>
    </row>
    <row r="31" spans="1:15" customFormat="1" x14ac:dyDescent="0.25">
      <c r="A31" s="1"/>
      <c r="B31" s="1"/>
      <c r="C31" s="1"/>
      <c r="E31" s="1"/>
      <c r="F31" s="1"/>
      <c r="G31" s="1"/>
      <c r="I31" s="1"/>
      <c r="J31" s="1"/>
      <c r="K31" s="1"/>
      <c r="M31" s="1"/>
      <c r="N31" s="1"/>
      <c r="O31" s="1"/>
    </row>
    <row r="32" spans="1:15" customFormat="1" x14ac:dyDescent="0.25">
      <c r="A32" s="1"/>
      <c r="B32" s="1"/>
      <c r="C32" s="1"/>
      <c r="E32" s="1"/>
      <c r="F32" s="1"/>
      <c r="G32" s="1"/>
      <c r="I32" s="1"/>
      <c r="J32" s="1"/>
      <c r="K32" s="1"/>
      <c r="M32" s="1"/>
      <c r="N32" s="1"/>
      <c r="O32" s="1"/>
    </row>
    <row r="33" spans="1:19" customFormat="1" x14ac:dyDescent="0.25">
      <c r="A33" s="1"/>
      <c r="B33" s="1"/>
      <c r="C33" s="1"/>
      <c r="E33" s="1"/>
      <c r="F33" s="1"/>
      <c r="G33" s="1"/>
      <c r="I33" s="1"/>
      <c r="J33" s="1"/>
      <c r="K33" s="1"/>
      <c r="M33" s="1"/>
      <c r="N33" s="1"/>
      <c r="O33" s="1"/>
    </row>
    <row r="34" spans="1:19" customFormat="1" x14ac:dyDescent="0.25">
      <c r="A34" s="1"/>
      <c r="B34" s="1"/>
      <c r="C34" s="1"/>
      <c r="E34" s="1"/>
      <c r="F34" s="1"/>
      <c r="G34" s="1"/>
      <c r="I34" s="1"/>
      <c r="J34" s="1"/>
      <c r="K34" s="1"/>
      <c r="M34" s="1"/>
      <c r="N34" s="1"/>
      <c r="O34" s="1"/>
    </row>
    <row r="35" spans="1:19" customFormat="1" x14ac:dyDescent="0.25">
      <c r="A35" s="1"/>
      <c r="B35" s="1"/>
      <c r="C35" s="1"/>
      <c r="E35" s="1"/>
      <c r="F35" s="1"/>
      <c r="G35" s="1"/>
      <c r="I35" s="1"/>
      <c r="J35" s="1"/>
      <c r="K35" s="1"/>
      <c r="M35" s="1"/>
      <c r="N35" s="1"/>
      <c r="O35" s="1"/>
    </row>
    <row r="36" spans="1:19" customFormat="1" x14ac:dyDescent="0.25">
      <c r="A36" s="1"/>
      <c r="B36" s="1"/>
      <c r="C36" s="1"/>
      <c r="E36" s="1"/>
      <c r="F36" s="1"/>
      <c r="G36" s="1"/>
      <c r="I36" s="1"/>
      <c r="J36" s="1"/>
      <c r="K36" s="1"/>
      <c r="M36" s="1"/>
      <c r="N36" s="1"/>
      <c r="O36" s="1"/>
    </row>
    <row r="37" spans="1:19" customFormat="1" x14ac:dyDescent="0.25">
      <c r="A37" s="1"/>
      <c r="B37" s="1"/>
      <c r="C37" s="1"/>
      <c r="E37" s="1"/>
      <c r="F37" s="1"/>
      <c r="G37" s="1"/>
      <c r="I37" s="1"/>
      <c r="J37" s="1"/>
      <c r="K37" s="1"/>
      <c r="M37" s="1"/>
      <c r="N37" s="1"/>
      <c r="O37" s="1"/>
    </row>
    <row r="38" spans="1:19" customFormat="1" x14ac:dyDescent="0.25">
      <c r="A38" s="1"/>
      <c r="B38" s="1"/>
      <c r="C38" s="1"/>
      <c r="E38" s="1"/>
      <c r="F38" s="1"/>
      <c r="G38" s="1"/>
      <c r="I38" s="1"/>
      <c r="J38" s="1"/>
      <c r="K38" s="1"/>
      <c r="M38" s="1"/>
      <c r="N38" s="1"/>
      <c r="O38" s="1"/>
    </row>
    <row r="39" spans="1:19" customFormat="1" x14ac:dyDescent="0.25">
      <c r="A39" s="1"/>
      <c r="B39" s="1"/>
      <c r="C39" s="1"/>
      <c r="E39" s="1"/>
      <c r="F39" s="1"/>
      <c r="G39" s="1"/>
      <c r="I39" s="1"/>
      <c r="J39" s="1"/>
      <c r="K39" s="1"/>
      <c r="M39" s="1"/>
      <c r="N39" s="1"/>
      <c r="O39" s="1"/>
    </row>
    <row r="40" spans="1:19" customFormat="1" x14ac:dyDescent="0.25">
      <c r="A40" s="1"/>
      <c r="B40" s="1"/>
      <c r="C40" s="1"/>
      <c r="E40" s="1"/>
      <c r="F40" s="1"/>
      <c r="G40" s="1"/>
      <c r="I40" s="1"/>
      <c r="J40" s="1"/>
      <c r="K40" s="1"/>
      <c r="M40" s="1"/>
      <c r="N40" s="1"/>
      <c r="O40" s="1"/>
    </row>
    <row r="41" spans="1:19" customFormat="1" x14ac:dyDescent="0.25">
      <c r="A41" s="1"/>
      <c r="B41" s="1"/>
      <c r="C41" s="1"/>
      <c r="E41" s="1"/>
      <c r="F41" s="1"/>
      <c r="G41" s="1"/>
      <c r="I41" s="1"/>
      <c r="J41" s="1"/>
      <c r="K41" s="1"/>
      <c r="M41" s="1"/>
      <c r="N41" s="1"/>
      <c r="O41" s="1"/>
    </row>
    <row r="42" spans="1:19" customFormat="1" x14ac:dyDescent="0.25">
      <c r="A42" s="1"/>
      <c r="B42" s="1"/>
      <c r="C42" s="1"/>
      <c r="E42" s="1"/>
      <c r="F42" s="1"/>
      <c r="G42" s="1"/>
      <c r="I42" s="1"/>
      <c r="J42" s="1"/>
      <c r="K42" s="1"/>
      <c r="M42" s="1"/>
      <c r="N42" s="1"/>
      <c r="O42" s="1"/>
    </row>
    <row r="43" spans="1:19" customFormat="1" x14ac:dyDescent="0.25">
      <c r="A43" s="1"/>
      <c r="B43" s="1"/>
      <c r="C43" s="1"/>
      <c r="E43" s="1"/>
      <c r="F43" s="1"/>
      <c r="G43" s="1"/>
      <c r="I43" s="1"/>
      <c r="J43" s="1"/>
      <c r="K43" s="1"/>
      <c r="M43" s="1"/>
      <c r="N43" s="1"/>
      <c r="O43" s="1"/>
    </row>
    <row r="44" spans="1:19" customFormat="1" x14ac:dyDescent="0.25">
      <c r="A44" s="1"/>
      <c r="B44" s="1"/>
      <c r="C44" s="1"/>
      <c r="E44" s="1"/>
      <c r="F44" s="1"/>
      <c r="G44" s="1"/>
      <c r="I44" s="1"/>
      <c r="J44" s="1"/>
      <c r="K44" s="1"/>
      <c r="M44" s="1"/>
      <c r="N44" s="1"/>
      <c r="O44" s="1"/>
    </row>
    <row r="45" spans="1:19" customFormat="1" x14ac:dyDescent="0.25">
      <c r="A45" s="1"/>
      <c r="B45" s="1"/>
      <c r="C45" s="1"/>
      <c r="E45" s="1"/>
      <c r="F45" s="1"/>
      <c r="G45" s="1"/>
      <c r="I45" s="1"/>
      <c r="J45" s="1"/>
      <c r="K45" s="1"/>
      <c r="M45" s="1"/>
      <c r="N45" s="1"/>
      <c r="O45" s="1"/>
    </row>
    <row r="46" spans="1:19" customFormat="1" x14ac:dyDescent="0.25">
      <c r="A46" s="4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customFormat="1" x14ac:dyDescent="0.25">
      <c r="A47" s="6" t="s">
        <v>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customFormat="1" x14ac:dyDescent="0.25">
      <c r="A48" s="10" t="s">
        <v>2</v>
      </c>
      <c r="B48" s="11"/>
      <c r="C48" s="11"/>
      <c r="D48" s="11"/>
      <c r="E48" s="8"/>
      <c r="F48" s="10" t="s">
        <v>3</v>
      </c>
      <c r="G48" s="11"/>
      <c r="H48" s="11"/>
      <c r="I48" s="11"/>
      <c r="J48" s="8"/>
      <c r="K48" s="10" t="s">
        <v>4</v>
      </c>
      <c r="L48" s="11"/>
      <c r="M48" s="11"/>
      <c r="N48" s="11"/>
      <c r="O48" s="14"/>
      <c r="P48" s="5" t="s">
        <v>6</v>
      </c>
      <c r="Q48" s="5"/>
      <c r="R48" s="5"/>
      <c r="S48" s="5"/>
    </row>
    <row r="49" spans="1:25" customFormat="1" x14ac:dyDescent="0.25">
      <c r="A49" s="2" t="s">
        <v>0</v>
      </c>
      <c r="B49" s="2" t="s">
        <v>1</v>
      </c>
      <c r="C49" s="12" t="s">
        <v>11</v>
      </c>
      <c r="D49" s="13" t="s">
        <v>12</v>
      </c>
      <c r="E49" s="7"/>
      <c r="F49" s="2" t="s">
        <v>0</v>
      </c>
      <c r="G49" s="2" t="s">
        <v>1</v>
      </c>
      <c r="H49" s="12" t="s">
        <v>11</v>
      </c>
      <c r="I49" s="13" t="s">
        <v>12</v>
      </c>
      <c r="J49" s="7"/>
      <c r="K49" s="2" t="s">
        <v>0</v>
      </c>
      <c r="L49" s="2" t="s">
        <v>1</v>
      </c>
      <c r="M49" s="12" t="s">
        <v>11</v>
      </c>
      <c r="N49" s="13" t="s">
        <v>12</v>
      </c>
      <c r="O49" s="14"/>
      <c r="P49" s="3" t="s">
        <v>0</v>
      </c>
      <c r="Q49" s="3" t="s">
        <v>1</v>
      </c>
      <c r="R49" s="3" t="s">
        <v>11</v>
      </c>
      <c r="S49" s="15" t="s">
        <v>12</v>
      </c>
    </row>
    <row r="50" spans="1:25" customFormat="1" x14ac:dyDescent="0.25">
      <c r="A50" s="2">
        <v>4.5</v>
      </c>
      <c r="B50" s="2">
        <v>2018</v>
      </c>
      <c r="C50" s="2">
        <f>(B50/4095)*3.3*1000</f>
        <v>1626.2271062271063</v>
      </c>
      <c r="D50" s="13">
        <f>ROUND((C50/1000 - 1.65) / 0.06, 2)</f>
        <v>-0.4</v>
      </c>
      <c r="E50" s="7"/>
      <c r="F50" s="2">
        <v>4.5</v>
      </c>
      <c r="G50" s="2">
        <v>2019</v>
      </c>
      <c r="H50" s="2">
        <f>(G50/4095)*3.3*1000</f>
        <v>1627.032967032967</v>
      </c>
      <c r="I50" s="13">
        <f>ROUND((H50/1000 - 1.65) / 0.06, 2)</f>
        <v>-0.38</v>
      </c>
      <c r="J50" s="7"/>
      <c r="K50" s="2">
        <v>4.5</v>
      </c>
      <c r="L50" s="2">
        <v>2018</v>
      </c>
      <c r="M50" s="2">
        <f>(L50/4095)*3.3*1000</f>
        <v>1626.2271062271063</v>
      </c>
      <c r="N50" s="13">
        <f>ROUND((M50/1000 - 1.65) / 0.06, 2)</f>
        <v>-0.4</v>
      </c>
      <c r="O50" s="14"/>
      <c r="P50" s="3">
        <v>4.5</v>
      </c>
      <c r="Q50" s="3">
        <f>AVERAGE(E50,I50,M50)</f>
        <v>812.92355311355311</v>
      </c>
      <c r="R50" s="3">
        <f>AVERAGE(C50,H50,M50)</f>
        <v>1626.4957264957266</v>
      </c>
      <c r="S50" s="15">
        <f>ROUND((R50/1000 - 1.65) / 0.06, 2)</f>
        <v>-0.39</v>
      </c>
    </row>
    <row r="51" spans="1:25" customFormat="1" x14ac:dyDescent="0.25">
      <c r="A51" s="2">
        <v>4</v>
      </c>
      <c r="B51" s="2">
        <v>1978</v>
      </c>
      <c r="C51" s="2">
        <f t="shared" ref="C51:C56" si="9">(B51/4095)*3.3*1000</f>
        <v>1593.9926739926739</v>
      </c>
      <c r="D51" s="13">
        <f t="shared" ref="D51:D56" si="10">ROUND((C51/1000 - 1.65) / 0.06, 2)</f>
        <v>-0.93</v>
      </c>
      <c r="E51" s="7"/>
      <c r="F51" s="2">
        <v>4</v>
      </c>
      <c r="G51" s="2">
        <v>1975</v>
      </c>
      <c r="H51" s="2">
        <f t="shared" ref="H51:H56" si="11">(G51/4095)*3.3*1000</f>
        <v>1591.5750915750914</v>
      </c>
      <c r="I51" s="13">
        <f t="shared" ref="I51:I56" si="12">ROUND((H51/1000 - 1.65) / 0.06, 2)</f>
        <v>-0.97</v>
      </c>
      <c r="J51" s="7"/>
      <c r="K51" s="2">
        <v>4</v>
      </c>
      <c r="L51" s="2">
        <v>1980</v>
      </c>
      <c r="M51" s="2">
        <f t="shared" ref="M51:M56" si="13">(L51/4095)*3.3*1000</f>
        <v>1595.6043956043954</v>
      </c>
      <c r="N51" s="13">
        <f t="shared" ref="N51:N56" si="14">ROUND((M51/1000 - 1.65) / 0.06, 2)</f>
        <v>-0.91</v>
      </c>
      <c r="O51" s="14"/>
      <c r="P51" s="3">
        <v>4</v>
      </c>
      <c r="Q51" s="3">
        <f t="shared" ref="Q51:Q56" si="15">AVERAGE(E51,I51,M51)</f>
        <v>797.31719780219771</v>
      </c>
      <c r="R51" s="3">
        <f t="shared" ref="R51:R56" si="16">AVERAGE(C51,H51,M51)</f>
        <v>1593.7240537240534</v>
      </c>
      <c r="S51" s="15">
        <f t="shared" ref="S51:S56" si="17">ROUND((R51/1000 - 1.65) / 0.06, 2)</f>
        <v>-0.94</v>
      </c>
    </row>
    <row r="52" spans="1:25" customFormat="1" x14ac:dyDescent="0.25">
      <c r="A52" s="2">
        <v>3.5</v>
      </c>
      <c r="B52" s="2">
        <v>1922</v>
      </c>
      <c r="C52" s="2">
        <f t="shared" si="9"/>
        <v>1548.8644688644688</v>
      </c>
      <c r="D52" s="13">
        <f t="shared" si="10"/>
        <v>-1.69</v>
      </c>
      <c r="E52" s="7"/>
      <c r="F52" s="2">
        <v>3.5</v>
      </c>
      <c r="G52" s="2">
        <v>1919</v>
      </c>
      <c r="H52" s="2">
        <f t="shared" si="11"/>
        <v>1546.4468864468863</v>
      </c>
      <c r="I52" s="13">
        <f t="shared" si="12"/>
        <v>-1.73</v>
      </c>
      <c r="J52" s="7"/>
      <c r="K52" s="2">
        <v>3.5</v>
      </c>
      <c r="L52" s="2">
        <v>1920</v>
      </c>
      <c r="M52" s="2">
        <f t="shared" si="13"/>
        <v>1547.252747252747</v>
      </c>
      <c r="N52" s="13">
        <f t="shared" si="14"/>
        <v>-1.71</v>
      </c>
      <c r="O52" s="14"/>
      <c r="P52" s="3">
        <v>3.5</v>
      </c>
      <c r="Q52" s="3">
        <f t="shared" si="15"/>
        <v>772.76137362637348</v>
      </c>
      <c r="R52" s="3">
        <f t="shared" si="16"/>
        <v>1547.5213675213674</v>
      </c>
      <c r="S52" s="15">
        <f t="shared" si="17"/>
        <v>-1.71</v>
      </c>
    </row>
    <row r="53" spans="1:25" customFormat="1" x14ac:dyDescent="0.25">
      <c r="A53" s="2">
        <v>3</v>
      </c>
      <c r="B53" s="2">
        <v>1800.65</v>
      </c>
      <c r="C53" s="2">
        <f t="shared" si="9"/>
        <v>1451.0732600732601</v>
      </c>
      <c r="D53" s="13">
        <f t="shared" si="10"/>
        <v>-3.32</v>
      </c>
      <c r="E53" s="7"/>
      <c r="F53" s="2">
        <v>3</v>
      </c>
      <c r="G53" s="2">
        <v>1800</v>
      </c>
      <c r="H53" s="2">
        <f t="shared" si="11"/>
        <v>1450.5494505494505</v>
      </c>
      <c r="I53" s="13">
        <f t="shared" si="12"/>
        <v>-3.32</v>
      </c>
      <c r="J53" s="7"/>
      <c r="K53" s="2">
        <v>3</v>
      </c>
      <c r="L53" s="2">
        <v>1802</v>
      </c>
      <c r="M53" s="2">
        <f t="shared" si="13"/>
        <v>1452.1611721611721</v>
      </c>
      <c r="N53" s="13">
        <f t="shared" si="14"/>
        <v>-3.3</v>
      </c>
      <c r="O53" s="14"/>
      <c r="P53" s="3">
        <v>3</v>
      </c>
      <c r="Q53" s="3">
        <f t="shared" si="15"/>
        <v>724.42058608058608</v>
      </c>
      <c r="R53" s="3">
        <f t="shared" si="16"/>
        <v>1451.2612942612941</v>
      </c>
      <c r="S53" s="15">
        <f t="shared" si="17"/>
        <v>-3.31</v>
      </c>
    </row>
    <row r="54" spans="1:25" customFormat="1" x14ac:dyDescent="0.25">
      <c r="A54" s="2">
        <v>2.5</v>
      </c>
      <c r="B54" s="2">
        <v>1517.66</v>
      </c>
      <c r="C54" s="2">
        <f t="shared" si="9"/>
        <v>1223.0227106227107</v>
      </c>
      <c r="D54" s="13">
        <f t="shared" si="10"/>
        <v>-7.12</v>
      </c>
      <c r="E54" s="7"/>
      <c r="F54" s="2">
        <v>2.5</v>
      </c>
      <c r="G54" s="2">
        <v>1522.78</v>
      </c>
      <c r="H54" s="2">
        <f t="shared" si="11"/>
        <v>1227.1487179487178</v>
      </c>
      <c r="I54" s="13">
        <f t="shared" si="12"/>
        <v>-7.05</v>
      </c>
      <c r="J54" s="7"/>
      <c r="K54" s="2">
        <v>2.5</v>
      </c>
      <c r="L54" s="2">
        <v>1518.16</v>
      </c>
      <c r="M54" s="2">
        <f t="shared" si="13"/>
        <v>1223.425641025641</v>
      </c>
      <c r="N54" s="13">
        <f t="shared" si="14"/>
        <v>-7.11</v>
      </c>
      <c r="O54" s="14"/>
      <c r="P54" s="3">
        <v>2.5</v>
      </c>
      <c r="Q54" s="3">
        <f t="shared" si="15"/>
        <v>608.18782051282051</v>
      </c>
      <c r="R54" s="3">
        <f t="shared" si="16"/>
        <v>1224.5323565323567</v>
      </c>
      <c r="S54" s="15">
        <f t="shared" si="17"/>
        <v>-7.09</v>
      </c>
    </row>
    <row r="55" spans="1:25" customFormat="1" x14ac:dyDescent="0.25">
      <c r="A55" s="2">
        <v>2</v>
      </c>
      <c r="B55" s="2">
        <v>664.78</v>
      </c>
      <c r="C55" s="2">
        <f t="shared" si="9"/>
        <v>535.7201465201465</v>
      </c>
      <c r="D55" s="13">
        <f t="shared" si="10"/>
        <v>-18.57</v>
      </c>
      <c r="E55" s="7"/>
      <c r="F55" s="2">
        <v>2</v>
      </c>
      <c r="G55" s="2">
        <v>661.89</v>
      </c>
      <c r="H55" s="2">
        <f t="shared" si="11"/>
        <v>533.39120879120878</v>
      </c>
      <c r="I55" s="13">
        <f t="shared" si="12"/>
        <v>-18.61</v>
      </c>
      <c r="J55" s="7"/>
      <c r="K55" s="2">
        <v>2</v>
      </c>
      <c r="L55" s="2">
        <v>654.97</v>
      </c>
      <c r="M55" s="2">
        <f t="shared" si="13"/>
        <v>527.8146520146521</v>
      </c>
      <c r="N55" s="13">
        <f t="shared" si="14"/>
        <v>-18.7</v>
      </c>
      <c r="O55" s="14"/>
      <c r="P55" s="3">
        <v>2</v>
      </c>
      <c r="Q55" s="3">
        <f t="shared" si="15"/>
        <v>254.60232600732604</v>
      </c>
      <c r="R55" s="3">
        <f t="shared" si="16"/>
        <v>532.30866910866916</v>
      </c>
      <c r="S55" s="15">
        <f t="shared" si="17"/>
        <v>-18.63</v>
      </c>
    </row>
    <row r="56" spans="1:25" customFormat="1" x14ac:dyDescent="0.25">
      <c r="A56" s="2">
        <v>1.5</v>
      </c>
      <c r="B56" s="2">
        <v>81.209999999999994</v>
      </c>
      <c r="C56" s="2">
        <f t="shared" si="9"/>
        <v>65.443956043956035</v>
      </c>
      <c r="D56" s="13">
        <f t="shared" si="10"/>
        <v>-26.41</v>
      </c>
      <c r="E56" s="7"/>
      <c r="F56" s="2">
        <v>1.5</v>
      </c>
      <c r="G56" s="2">
        <v>81.05</v>
      </c>
      <c r="H56" s="2">
        <f t="shared" si="11"/>
        <v>65.315018315018307</v>
      </c>
      <c r="I56" s="13">
        <f t="shared" si="12"/>
        <v>-26.41</v>
      </c>
      <c r="J56" s="7"/>
      <c r="K56" s="2">
        <v>1.5</v>
      </c>
      <c r="L56" s="2">
        <v>81.459999999999994</v>
      </c>
      <c r="M56" s="2">
        <f t="shared" si="13"/>
        <v>65.645421245421232</v>
      </c>
      <c r="N56" s="13">
        <f t="shared" si="14"/>
        <v>-26.41</v>
      </c>
      <c r="O56" s="14"/>
      <c r="P56" s="3">
        <v>1.5</v>
      </c>
      <c r="Q56" s="3">
        <f t="shared" si="15"/>
        <v>19.617710622710618</v>
      </c>
      <c r="R56" s="3">
        <f t="shared" si="16"/>
        <v>65.468131868131863</v>
      </c>
      <c r="S56" s="15">
        <f t="shared" si="17"/>
        <v>-26.41</v>
      </c>
    </row>
    <row r="57" spans="1:25" customFormat="1" x14ac:dyDescent="0.25">
      <c r="A57" s="1"/>
      <c r="B57" s="1"/>
      <c r="C57" s="1"/>
      <c r="E57" s="1"/>
      <c r="F57" s="1"/>
      <c r="G57" s="1"/>
      <c r="I57" s="1"/>
      <c r="J57" s="1"/>
      <c r="K57" s="1"/>
      <c r="M57" s="1"/>
      <c r="N57" s="1"/>
      <c r="O57" s="1"/>
    </row>
    <row r="58" spans="1:25" customFormat="1" x14ac:dyDescent="0.25">
      <c r="A58" s="1"/>
      <c r="B58" s="1"/>
      <c r="C58" s="1"/>
      <c r="E58" s="1"/>
      <c r="F58" s="1"/>
      <c r="G58" s="1"/>
      <c r="I58" s="1"/>
      <c r="J58" s="1"/>
      <c r="K58" s="1"/>
      <c r="M58" s="1"/>
      <c r="N58" s="1"/>
      <c r="O58" s="1"/>
    </row>
    <row r="59" spans="1:25" customFormat="1" x14ac:dyDescent="0.25">
      <c r="A59" s="1"/>
      <c r="B59" s="1"/>
      <c r="C59" s="1"/>
      <c r="E59" s="1"/>
      <c r="F59" s="1"/>
      <c r="G59" s="1"/>
      <c r="I59" s="1"/>
      <c r="J59" s="1"/>
      <c r="K59" s="1"/>
      <c r="M59" s="1"/>
      <c r="N59" s="1"/>
      <c r="O59" s="1"/>
    </row>
    <row r="60" spans="1:25" customFormat="1" x14ac:dyDescent="0.25">
      <c r="A60" s="1"/>
      <c r="B60" s="1"/>
      <c r="C60" s="1"/>
      <c r="E60" s="1"/>
      <c r="F60" s="1"/>
      <c r="G60" s="1"/>
      <c r="I60" s="1"/>
      <c r="J60" s="1"/>
      <c r="K60" s="1"/>
      <c r="M60" s="1"/>
      <c r="N60" s="1"/>
      <c r="O60" s="1"/>
    </row>
    <row r="61" spans="1:25" customFormat="1" x14ac:dyDescent="0.25">
      <c r="A61" s="1"/>
      <c r="B61" s="1"/>
      <c r="C61" s="1"/>
      <c r="E61" s="1"/>
      <c r="F61" s="1"/>
      <c r="G61" s="1"/>
      <c r="I61" s="1"/>
      <c r="J61" s="1"/>
      <c r="K61" s="1"/>
      <c r="M61" s="1"/>
      <c r="N61" s="1"/>
      <c r="O61" s="1"/>
      <c r="Y61" t="s">
        <v>14</v>
      </c>
    </row>
    <row r="62" spans="1:25" customFormat="1" x14ac:dyDescent="0.25">
      <c r="A62" s="1"/>
      <c r="B62" s="1"/>
      <c r="C62" s="1"/>
      <c r="E62" s="1"/>
      <c r="F62" s="1"/>
      <c r="G62" s="1"/>
      <c r="I62" s="1"/>
      <c r="J62" s="1"/>
      <c r="K62" s="1"/>
      <c r="M62" s="1"/>
      <c r="N62" s="1"/>
      <c r="O62" s="1"/>
    </row>
    <row r="63" spans="1:25" customFormat="1" x14ac:dyDescent="0.25">
      <c r="A63" s="1"/>
      <c r="B63" s="1"/>
      <c r="C63" s="1"/>
      <c r="E63" s="1"/>
      <c r="F63" s="1"/>
      <c r="G63" s="1"/>
      <c r="I63" s="1"/>
      <c r="J63" s="1"/>
      <c r="K63" s="1"/>
      <c r="M63" s="1"/>
      <c r="N63" s="1"/>
      <c r="O63" s="1"/>
    </row>
    <row r="64" spans="1:25" customFormat="1" x14ac:dyDescent="0.25">
      <c r="A64" s="1"/>
      <c r="B64" s="1"/>
      <c r="C64" s="1"/>
      <c r="E64" s="1"/>
      <c r="F64" s="1"/>
      <c r="G64" s="1"/>
      <c r="I64" s="1"/>
      <c r="J64" s="1"/>
      <c r="K64" s="1"/>
      <c r="M64" s="1"/>
      <c r="N64" s="1"/>
      <c r="O64" s="1"/>
    </row>
    <row r="65" spans="1:15" customFormat="1" x14ac:dyDescent="0.25">
      <c r="A65" s="1"/>
      <c r="B65" s="1"/>
      <c r="C65" s="1"/>
      <c r="E65" s="1"/>
      <c r="F65" s="1"/>
      <c r="G65" s="1"/>
      <c r="I65" s="1"/>
      <c r="J65" s="1"/>
      <c r="K65" s="1"/>
      <c r="M65" s="1"/>
      <c r="N65" s="1"/>
      <c r="O65" s="1"/>
    </row>
    <row r="66" spans="1:15" customFormat="1" x14ac:dyDescent="0.25">
      <c r="A66" s="1"/>
      <c r="B66" s="1"/>
      <c r="C66" s="1"/>
      <c r="E66" s="1"/>
      <c r="F66" s="1"/>
      <c r="G66" s="1"/>
      <c r="I66" s="1"/>
      <c r="J66" s="1"/>
      <c r="K66" s="1"/>
      <c r="M66" s="1"/>
      <c r="N66" s="1"/>
      <c r="O66" s="1"/>
    </row>
    <row r="67" spans="1:15" customFormat="1" x14ac:dyDescent="0.25">
      <c r="A67" s="1"/>
      <c r="B67" s="1"/>
      <c r="C67" s="1"/>
      <c r="E67" s="1"/>
      <c r="F67" s="1"/>
      <c r="G67" s="1"/>
      <c r="I67" s="1"/>
      <c r="J67" s="1"/>
      <c r="K67" s="1"/>
      <c r="M67" s="1"/>
      <c r="N67" s="1"/>
      <c r="O67" s="1"/>
    </row>
    <row r="68" spans="1:15" customFormat="1" x14ac:dyDescent="0.25">
      <c r="A68" s="1"/>
      <c r="B68" s="1"/>
      <c r="C68" s="1"/>
      <c r="E68" s="1"/>
      <c r="F68" s="1"/>
      <c r="G68" s="1"/>
      <c r="I68" s="1"/>
      <c r="J68" s="1"/>
      <c r="K68" s="1"/>
      <c r="M68" s="1"/>
      <c r="N68" s="1"/>
      <c r="O68" s="1"/>
    </row>
    <row r="69" spans="1:15" customFormat="1" x14ac:dyDescent="0.25">
      <c r="A69" s="1"/>
      <c r="B69" s="1"/>
      <c r="C69" s="1"/>
      <c r="E69" s="1"/>
      <c r="F69" s="1"/>
      <c r="G69" s="1"/>
      <c r="I69" s="1"/>
      <c r="J69" s="1"/>
      <c r="K69" s="1"/>
      <c r="M69" s="1"/>
      <c r="N69" s="1"/>
      <c r="O69" s="1"/>
    </row>
    <row r="70" spans="1:15" customFormat="1" x14ac:dyDescent="0.25">
      <c r="A70" s="1"/>
      <c r="B70" s="1"/>
      <c r="C70" s="1"/>
      <c r="E70" s="1"/>
      <c r="F70" s="1"/>
      <c r="G70" s="1"/>
      <c r="I70" s="1"/>
      <c r="J70" s="1"/>
      <c r="K70" s="1"/>
      <c r="M70" s="1"/>
      <c r="N70" s="1"/>
      <c r="O70" s="1"/>
    </row>
    <row r="71" spans="1:15" customFormat="1" x14ac:dyDescent="0.25">
      <c r="A71" s="1"/>
      <c r="B71" s="1"/>
      <c r="C71" s="1"/>
      <c r="E71" s="1"/>
      <c r="F71" s="1"/>
      <c r="G71" s="1"/>
      <c r="I71" s="1"/>
      <c r="J71" s="1"/>
      <c r="K71" s="1"/>
      <c r="M71" s="1"/>
      <c r="N71" s="1"/>
      <c r="O71" s="1"/>
    </row>
    <row r="72" spans="1:15" customFormat="1" x14ac:dyDescent="0.25">
      <c r="A72" s="1"/>
      <c r="B72" s="1"/>
      <c r="C72" s="1"/>
      <c r="E72" s="1"/>
      <c r="F72" s="1"/>
      <c r="G72" s="1"/>
      <c r="I72" s="1"/>
      <c r="J72" s="1"/>
      <c r="K72" s="1"/>
      <c r="M72" s="1"/>
      <c r="N72" s="1"/>
      <c r="O72" s="1"/>
    </row>
    <row r="73" spans="1:15" customFormat="1" x14ac:dyDescent="0.25">
      <c r="A73" s="1"/>
      <c r="B73" s="1"/>
      <c r="C73" s="1"/>
      <c r="E73" s="1"/>
      <c r="F73" s="1"/>
      <c r="G73" s="1"/>
      <c r="I73" s="1"/>
      <c r="J73" s="1"/>
      <c r="K73" s="1"/>
      <c r="M73" s="1"/>
      <c r="N73" s="1"/>
      <c r="O73" s="1"/>
    </row>
    <row r="74" spans="1:15" customFormat="1" x14ac:dyDescent="0.25">
      <c r="A74" s="1"/>
      <c r="B74" s="1"/>
      <c r="C74" s="1"/>
      <c r="E74" s="1"/>
      <c r="F74" s="1"/>
      <c r="G74" s="1"/>
      <c r="I74" s="1"/>
      <c r="J74" s="1"/>
      <c r="K74" s="1"/>
      <c r="M74" s="1"/>
      <c r="N74" s="1"/>
      <c r="O74" s="1"/>
    </row>
    <row r="75" spans="1:15" customFormat="1" x14ac:dyDescent="0.25">
      <c r="A75" s="1"/>
      <c r="B75" s="1"/>
      <c r="C75" s="1"/>
      <c r="E75" s="1"/>
      <c r="F75" s="1"/>
      <c r="G75" s="1"/>
      <c r="I75" s="1"/>
      <c r="J75" s="1"/>
      <c r="K75" s="1"/>
      <c r="M75" s="1"/>
      <c r="N75" s="1"/>
      <c r="O75" s="1"/>
    </row>
    <row r="76" spans="1:15" customFormat="1" x14ac:dyDescent="0.25">
      <c r="A76" s="1"/>
      <c r="B76" s="1"/>
      <c r="C76" s="1"/>
      <c r="E76" s="1"/>
      <c r="F76" s="1"/>
      <c r="G76" s="1"/>
      <c r="I76" s="1"/>
      <c r="J76" s="1"/>
      <c r="K76" s="1"/>
      <c r="M76" s="1"/>
      <c r="N76" s="1"/>
      <c r="O76" s="1"/>
    </row>
    <row r="77" spans="1:15" customFormat="1" x14ac:dyDescent="0.25">
      <c r="A77" s="1"/>
      <c r="B77" s="1"/>
      <c r="C77" s="1"/>
      <c r="E77" s="1"/>
      <c r="F77" s="1"/>
      <c r="G77" s="1"/>
      <c r="I77" s="1"/>
      <c r="J77" s="1"/>
      <c r="K77" s="1"/>
      <c r="M77" s="1"/>
      <c r="N77" s="1"/>
      <c r="O77" s="1"/>
    </row>
    <row r="78" spans="1:15" customFormat="1" x14ac:dyDescent="0.25">
      <c r="A78" s="1"/>
      <c r="B78" s="1"/>
      <c r="C78" s="1"/>
      <c r="E78" s="1"/>
      <c r="F78" s="1"/>
      <c r="G78" s="1"/>
      <c r="I78" s="1"/>
      <c r="J78" s="1"/>
      <c r="K78" s="1"/>
      <c r="M78" s="1"/>
      <c r="N78" s="1"/>
      <c r="O78" s="1"/>
    </row>
    <row r="79" spans="1:15" customFormat="1" x14ac:dyDescent="0.25">
      <c r="A79" s="1"/>
      <c r="B79" s="1"/>
      <c r="C79" s="1"/>
      <c r="E79" s="1"/>
      <c r="F79" s="1"/>
      <c r="G79" s="1"/>
      <c r="I79" s="1"/>
      <c r="J79" s="1"/>
      <c r="K79" s="1"/>
      <c r="M79" s="1"/>
      <c r="N79" s="1"/>
      <c r="O79" s="1"/>
    </row>
    <row r="80" spans="1:15" customFormat="1" x14ac:dyDescent="0.25">
      <c r="A80" s="1"/>
      <c r="B80" s="1"/>
      <c r="C80" s="1"/>
      <c r="E80" s="1"/>
      <c r="F80" s="1"/>
      <c r="G80" s="1"/>
      <c r="I80" s="1"/>
      <c r="J80" s="1"/>
      <c r="K80" s="1"/>
      <c r="M80" s="1"/>
      <c r="N80" s="1"/>
      <c r="O80" s="1"/>
    </row>
    <row r="81" spans="1:19" customFormat="1" x14ac:dyDescent="0.25">
      <c r="A81" s="1"/>
      <c r="B81" s="1"/>
      <c r="C81" s="1"/>
      <c r="E81" s="1"/>
      <c r="F81" s="1"/>
      <c r="G81" s="1"/>
      <c r="I81" s="1"/>
      <c r="J81" s="1"/>
      <c r="K81" s="1"/>
      <c r="M81" s="1"/>
      <c r="N81" s="1"/>
      <c r="O81" s="1"/>
    </row>
    <row r="82" spans="1:19" customFormat="1" x14ac:dyDescent="0.25">
      <c r="A82" s="1"/>
      <c r="B82" s="1"/>
      <c r="C82" s="1"/>
      <c r="E82" s="1"/>
      <c r="F82" s="1"/>
      <c r="G82" s="1"/>
      <c r="I82" s="1"/>
      <c r="J82" s="1"/>
      <c r="K82" s="1"/>
      <c r="M82" s="1"/>
      <c r="N82" s="1"/>
      <c r="O82" s="1"/>
    </row>
    <row r="83" spans="1:19" customFormat="1" x14ac:dyDescent="0.25">
      <c r="A83" s="1"/>
      <c r="B83" s="1"/>
      <c r="C83" s="1"/>
      <c r="E83" s="1"/>
      <c r="F83" s="1"/>
      <c r="G83" s="1"/>
      <c r="I83" s="1"/>
      <c r="J83" s="1"/>
      <c r="K83" s="1"/>
      <c r="M83" s="1"/>
      <c r="N83" s="1"/>
      <c r="O83" s="1"/>
    </row>
    <row r="84" spans="1:19" customFormat="1" x14ac:dyDescent="0.25">
      <c r="A84" s="1"/>
      <c r="B84" s="1"/>
      <c r="C84" s="1"/>
      <c r="E84" s="1"/>
      <c r="F84" s="1"/>
      <c r="G84" s="1"/>
      <c r="I84" s="1"/>
      <c r="J84" s="1"/>
      <c r="K84" s="1"/>
      <c r="M84" s="1"/>
      <c r="N84" s="1"/>
      <c r="O84" s="1"/>
    </row>
    <row r="85" spans="1:19" customFormat="1" x14ac:dyDescent="0.25">
      <c r="A85" s="1"/>
      <c r="B85" s="1"/>
      <c r="C85" s="1"/>
      <c r="E85" s="1"/>
      <c r="F85" s="1"/>
      <c r="G85" s="1"/>
      <c r="I85" s="1"/>
      <c r="J85" s="1"/>
      <c r="K85" s="1"/>
      <c r="M85" s="1"/>
      <c r="N85" s="1"/>
      <c r="O85" s="1"/>
    </row>
    <row r="86" spans="1:19" customFormat="1" x14ac:dyDescent="0.25">
      <c r="A86" s="1"/>
      <c r="B86" s="1"/>
      <c r="C86" s="1"/>
      <c r="E86" s="1"/>
      <c r="F86" s="1"/>
      <c r="G86" s="1"/>
      <c r="I86" s="1"/>
      <c r="J86" s="1"/>
      <c r="K86" s="1"/>
      <c r="M86" s="1"/>
      <c r="N86" s="1"/>
      <c r="O86" s="1"/>
    </row>
    <row r="87" spans="1:19" customFormat="1" x14ac:dyDescent="0.25">
      <c r="A87" s="1"/>
      <c r="B87" s="1"/>
      <c r="C87" s="1"/>
      <c r="E87" s="1"/>
      <c r="F87" s="1"/>
      <c r="G87" s="1"/>
      <c r="I87" s="1"/>
      <c r="J87" s="1"/>
      <c r="K87" s="1"/>
      <c r="M87" s="1"/>
      <c r="N87" s="1"/>
      <c r="O87" s="1"/>
    </row>
    <row r="88" spans="1:19" customFormat="1" x14ac:dyDescent="0.25">
      <c r="A88" s="1"/>
      <c r="B88" s="1"/>
      <c r="C88" s="1"/>
      <c r="E88" s="1"/>
      <c r="F88" s="1"/>
      <c r="G88" s="1"/>
      <c r="I88" s="1"/>
      <c r="J88" s="1"/>
      <c r="K88" s="1"/>
      <c r="M88" s="1"/>
      <c r="N88" s="1"/>
      <c r="O88" s="1"/>
    </row>
    <row r="89" spans="1:19" customFormat="1" x14ac:dyDescent="0.25">
      <c r="A89" s="1"/>
      <c r="B89" s="1"/>
      <c r="C89" s="1"/>
      <c r="E89" s="1"/>
      <c r="F89" s="1"/>
      <c r="G89" s="1"/>
      <c r="I89" s="1"/>
      <c r="J89" s="1"/>
      <c r="K89" s="1"/>
      <c r="M89" s="1"/>
      <c r="N89" s="1"/>
      <c r="O89" s="1"/>
    </row>
    <row r="90" spans="1:19" customFormat="1" x14ac:dyDescent="0.25">
      <c r="A90" s="4" t="s">
        <v>10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customFormat="1" x14ac:dyDescent="0.25">
      <c r="A91" s="6" t="s">
        <v>8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customFormat="1" x14ac:dyDescent="0.25">
      <c r="A92" s="19" t="s">
        <v>2</v>
      </c>
      <c r="B92" s="20"/>
      <c r="C92" s="20"/>
      <c r="D92" s="20"/>
      <c r="E92" s="8"/>
      <c r="F92" s="19" t="s">
        <v>3</v>
      </c>
      <c r="G92" s="20"/>
      <c r="H92" s="20"/>
      <c r="I92" s="20"/>
      <c r="J92" s="8"/>
      <c r="K92" s="19" t="s">
        <v>4</v>
      </c>
      <c r="L92" s="20"/>
      <c r="M92" s="20"/>
      <c r="N92" s="20"/>
      <c r="O92" s="14"/>
      <c r="P92" s="16" t="s">
        <v>6</v>
      </c>
      <c r="Q92" s="17"/>
      <c r="R92" s="17"/>
      <c r="S92" s="18"/>
    </row>
    <row r="93" spans="1:19" customFormat="1" x14ac:dyDescent="0.25">
      <c r="A93" s="2" t="s">
        <v>0</v>
      </c>
      <c r="B93" s="2" t="s">
        <v>1</v>
      </c>
      <c r="C93" s="12" t="s">
        <v>11</v>
      </c>
      <c r="D93" s="13" t="s">
        <v>12</v>
      </c>
      <c r="E93" s="7"/>
      <c r="F93" s="2" t="s">
        <v>0</v>
      </c>
      <c r="G93" s="2" t="s">
        <v>1</v>
      </c>
      <c r="H93" s="12" t="s">
        <v>11</v>
      </c>
      <c r="I93" s="13" t="s">
        <v>12</v>
      </c>
      <c r="J93" s="7"/>
      <c r="K93" s="2" t="s">
        <v>0</v>
      </c>
      <c r="L93" s="2" t="s">
        <v>1</v>
      </c>
      <c r="M93" s="12" t="s">
        <v>11</v>
      </c>
      <c r="N93" s="13" t="s">
        <v>12</v>
      </c>
      <c r="O93" s="14"/>
      <c r="P93" s="3" t="s">
        <v>0</v>
      </c>
      <c r="Q93" s="3" t="s">
        <v>1</v>
      </c>
      <c r="R93" s="3" t="s">
        <v>11</v>
      </c>
      <c r="S93" s="15" t="s">
        <v>12</v>
      </c>
    </row>
    <row r="94" spans="1:19" customFormat="1" x14ac:dyDescent="0.25">
      <c r="A94" s="2">
        <v>4.5</v>
      </c>
      <c r="B94" s="2">
        <v>2074</v>
      </c>
      <c r="C94" s="2">
        <f>(B94/4095)*3.3*1000</f>
        <v>1671.3553113553112</v>
      </c>
      <c r="D94" s="13">
        <f>ROUND((C94/1000 - 1.65) / 0.06, 2)</f>
        <v>0.36</v>
      </c>
      <c r="E94" s="7"/>
      <c r="F94" s="2">
        <v>4.5</v>
      </c>
      <c r="G94" s="2">
        <v>2078</v>
      </c>
      <c r="H94" s="2">
        <f>(G94/4095)*3.3*1000</f>
        <v>1674.5787545787546</v>
      </c>
      <c r="I94" s="13">
        <f>ROUND((H94/1000 - 1.65) / 0.06, 2)</f>
        <v>0.41</v>
      </c>
      <c r="J94" s="7"/>
      <c r="K94" s="2">
        <v>4.5</v>
      </c>
      <c r="L94" s="2">
        <v>2084</v>
      </c>
      <c r="M94" s="2">
        <f>(L94/4095)*3.3*1000</f>
        <v>1679.4139194139193</v>
      </c>
      <c r="N94" s="13">
        <f>ROUND((M94/1000 - 1.65) / 0.06, 2)</f>
        <v>0.49</v>
      </c>
      <c r="O94" s="14"/>
      <c r="P94" s="3">
        <v>4.5</v>
      </c>
      <c r="Q94" s="3">
        <f>AVERAGE(E94,I94,M94)</f>
        <v>839.91195970695969</v>
      </c>
      <c r="R94" s="3">
        <f>AVERAGE(C94,H94,M94)</f>
        <v>1675.1159951159952</v>
      </c>
      <c r="S94" s="15">
        <f>ROUND((R94/1000 - 1.65) / 0.06, 2)</f>
        <v>0.42</v>
      </c>
    </row>
    <row r="95" spans="1:19" customFormat="1" x14ac:dyDescent="0.25">
      <c r="A95" s="2">
        <v>4</v>
      </c>
      <c r="B95" s="2">
        <v>2117</v>
      </c>
      <c r="C95" s="2">
        <f t="shared" ref="C95:C100" si="18">(B95/4095)*3.3*1000</f>
        <v>1706.0073260073261</v>
      </c>
      <c r="D95" s="13">
        <f t="shared" ref="D95:D100" si="19">ROUND((C95/1000 - 1.65) / 0.06, 2)</f>
        <v>0.93</v>
      </c>
      <c r="E95" s="7"/>
      <c r="F95" s="2">
        <v>4</v>
      </c>
      <c r="G95" s="2">
        <v>2118</v>
      </c>
      <c r="H95" s="2">
        <f t="shared" ref="H95:H100" si="20">(G95/4095)*3.3*1000</f>
        <v>1706.8131868131868</v>
      </c>
      <c r="I95" s="13">
        <f t="shared" ref="I95:I100" si="21">ROUND((H95/1000 - 1.65) / 0.06, 2)</f>
        <v>0.95</v>
      </c>
      <c r="J95" s="7"/>
      <c r="K95" s="2">
        <v>4</v>
      </c>
      <c r="L95" s="2">
        <v>2118</v>
      </c>
      <c r="M95" s="2">
        <f t="shared" ref="M95:M100" si="22">(L95/4095)*3.3*1000</f>
        <v>1706.8131868131868</v>
      </c>
      <c r="N95" s="13">
        <f t="shared" ref="N95:N100" si="23">ROUND((M95/1000 - 1.65) / 0.06, 2)</f>
        <v>0.95</v>
      </c>
      <c r="O95" s="14"/>
      <c r="P95" s="3">
        <v>4</v>
      </c>
      <c r="Q95" s="3">
        <f t="shared" ref="Q95:Q100" si="24">AVERAGE(E95,I95,M95)</f>
        <v>853.88159340659342</v>
      </c>
      <c r="R95" s="3">
        <f t="shared" ref="R95:R100" si="25">AVERAGE(C95,H95,M95)</f>
        <v>1706.5445665445666</v>
      </c>
      <c r="S95" s="15">
        <f t="shared" ref="S95:S100" si="26">ROUND((R95/1000 - 1.65) / 0.06, 2)</f>
        <v>0.94</v>
      </c>
    </row>
    <row r="96" spans="1:19" customFormat="1" x14ac:dyDescent="0.25">
      <c r="A96" s="2">
        <v>3.5</v>
      </c>
      <c r="B96" s="2">
        <v>2168</v>
      </c>
      <c r="C96" s="2">
        <f t="shared" si="18"/>
        <v>1747.1062271062269</v>
      </c>
      <c r="D96" s="13">
        <f t="shared" si="19"/>
        <v>1.62</v>
      </c>
      <c r="E96" s="7"/>
      <c r="F96" s="2">
        <v>3.5</v>
      </c>
      <c r="G96" s="2">
        <v>2169</v>
      </c>
      <c r="H96" s="2">
        <f t="shared" si="20"/>
        <v>1747.9120879120878</v>
      </c>
      <c r="I96" s="13">
        <f t="shared" si="21"/>
        <v>1.63</v>
      </c>
      <c r="J96" s="7"/>
      <c r="K96" s="2">
        <v>3.5</v>
      </c>
      <c r="L96" s="2">
        <v>2169</v>
      </c>
      <c r="M96" s="2">
        <f t="shared" si="22"/>
        <v>1747.9120879120878</v>
      </c>
      <c r="N96" s="13">
        <f t="shared" si="23"/>
        <v>1.63</v>
      </c>
      <c r="O96" s="14"/>
      <c r="P96" s="3">
        <v>3.5</v>
      </c>
      <c r="Q96" s="3">
        <f t="shared" si="24"/>
        <v>874.77104395604397</v>
      </c>
      <c r="R96" s="3">
        <f t="shared" si="25"/>
        <v>1747.6434676434674</v>
      </c>
      <c r="S96" s="15">
        <f t="shared" si="26"/>
        <v>1.63</v>
      </c>
    </row>
    <row r="97" spans="1:19" customFormat="1" x14ac:dyDescent="0.25">
      <c r="A97" s="2">
        <v>3</v>
      </c>
      <c r="B97" s="2">
        <v>2261</v>
      </c>
      <c r="C97" s="2">
        <f t="shared" si="18"/>
        <v>1822.051282051282</v>
      </c>
      <c r="D97" s="13">
        <f t="shared" si="19"/>
        <v>2.87</v>
      </c>
      <c r="E97" s="7"/>
      <c r="F97" s="2">
        <v>3</v>
      </c>
      <c r="G97" s="2">
        <v>2266</v>
      </c>
      <c r="H97" s="2">
        <f t="shared" si="20"/>
        <v>1826.080586080586</v>
      </c>
      <c r="I97" s="13">
        <f t="shared" si="21"/>
        <v>2.93</v>
      </c>
      <c r="J97" s="7"/>
      <c r="K97" s="2">
        <v>3</v>
      </c>
      <c r="L97" s="2">
        <v>2263</v>
      </c>
      <c r="M97" s="2">
        <f t="shared" si="22"/>
        <v>1823.6630036630038</v>
      </c>
      <c r="N97" s="13">
        <f t="shared" si="23"/>
        <v>2.89</v>
      </c>
      <c r="O97" s="14"/>
      <c r="P97" s="3">
        <v>3</v>
      </c>
      <c r="Q97" s="3">
        <f t="shared" si="24"/>
        <v>913.29650183150193</v>
      </c>
      <c r="R97" s="3">
        <f t="shared" si="25"/>
        <v>1823.931623931624</v>
      </c>
      <c r="S97" s="15">
        <f t="shared" si="26"/>
        <v>2.9</v>
      </c>
    </row>
    <row r="98" spans="1:19" customFormat="1" x14ac:dyDescent="0.25">
      <c r="A98" s="2">
        <v>2.5</v>
      </c>
      <c r="B98" s="2">
        <v>2489</v>
      </c>
      <c r="C98" s="2">
        <f t="shared" si="18"/>
        <v>2005.7875457875457</v>
      </c>
      <c r="D98" s="13">
        <f t="shared" si="19"/>
        <v>5.93</v>
      </c>
      <c r="E98" s="7"/>
      <c r="F98" s="2">
        <v>2.5</v>
      </c>
      <c r="G98" s="2">
        <v>2487</v>
      </c>
      <c r="H98" s="2">
        <f t="shared" si="20"/>
        <v>2004.1758241758241</v>
      </c>
      <c r="I98" s="13">
        <f t="shared" si="21"/>
        <v>5.9</v>
      </c>
      <c r="J98" s="7"/>
      <c r="K98" s="2">
        <v>2.5</v>
      </c>
      <c r="L98" s="2">
        <v>2488</v>
      </c>
      <c r="M98" s="2">
        <f t="shared" si="22"/>
        <v>2004.9816849816846</v>
      </c>
      <c r="N98" s="13">
        <f t="shared" si="23"/>
        <v>5.92</v>
      </c>
      <c r="O98" s="14"/>
      <c r="P98" s="3">
        <v>2.5</v>
      </c>
      <c r="Q98" s="3">
        <f t="shared" si="24"/>
        <v>1005.4408424908423</v>
      </c>
      <c r="R98" s="3">
        <f t="shared" si="25"/>
        <v>2004.9816849816846</v>
      </c>
      <c r="S98" s="15">
        <f t="shared" si="26"/>
        <v>5.92</v>
      </c>
    </row>
    <row r="99" spans="1:19" customFormat="1" x14ac:dyDescent="0.25">
      <c r="A99" s="2">
        <v>2</v>
      </c>
      <c r="B99" s="2">
        <v>3120</v>
      </c>
      <c r="C99" s="2">
        <f t="shared" si="18"/>
        <v>2514.2857142857138</v>
      </c>
      <c r="D99" s="13">
        <f t="shared" si="19"/>
        <v>14.4</v>
      </c>
      <c r="E99" s="7"/>
      <c r="F99" s="2">
        <v>2</v>
      </c>
      <c r="G99" s="2">
        <v>3123</v>
      </c>
      <c r="H99" s="2">
        <f t="shared" si="20"/>
        <v>2516.7032967032965</v>
      </c>
      <c r="I99" s="13">
        <f t="shared" si="21"/>
        <v>14.45</v>
      </c>
      <c r="J99" s="7"/>
      <c r="K99" s="2">
        <v>2</v>
      </c>
      <c r="L99" s="2">
        <v>3131</v>
      </c>
      <c r="M99" s="2">
        <f t="shared" si="22"/>
        <v>2523.1501831501828</v>
      </c>
      <c r="N99" s="13">
        <f t="shared" si="23"/>
        <v>14.55</v>
      </c>
      <c r="O99" s="14"/>
      <c r="P99" s="3">
        <v>2</v>
      </c>
      <c r="Q99" s="3">
        <f t="shared" si="24"/>
        <v>1268.8000915750913</v>
      </c>
      <c r="R99" s="3">
        <f t="shared" si="25"/>
        <v>2518.0463980463978</v>
      </c>
      <c r="S99" s="15">
        <f t="shared" si="26"/>
        <v>14.47</v>
      </c>
    </row>
    <row r="100" spans="1:19" customFormat="1" x14ac:dyDescent="0.25">
      <c r="A100" s="2">
        <v>1.5</v>
      </c>
      <c r="B100" s="2">
        <v>4063</v>
      </c>
      <c r="C100" s="2">
        <f t="shared" si="18"/>
        <v>3274.2124542124543</v>
      </c>
      <c r="D100" s="13">
        <f t="shared" si="19"/>
        <v>27.07</v>
      </c>
      <c r="E100" s="7"/>
      <c r="F100" s="2">
        <v>1.5</v>
      </c>
      <c r="G100" s="2">
        <v>4061</v>
      </c>
      <c r="H100" s="2">
        <f t="shared" si="20"/>
        <v>3272.6007326007325</v>
      </c>
      <c r="I100" s="13">
        <f t="shared" si="21"/>
        <v>27.04</v>
      </c>
      <c r="J100" s="7"/>
      <c r="K100" s="2">
        <v>1.5</v>
      </c>
      <c r="L100" s="2">
        <v>4063</v>
      </c>
      <c r="M100" s="2">
        <f t="shared" si="22"/>
        <v>3274.2124542124543</v>
      </c>
      <c r="N100" s="13">
        <f t="shared" si="23"/>
        <v>27.07</v>
      </c>
      <c r="O100" s="14"/>
      <c r="P100" s="3">
        <v>1.5</v>
      </c>
      <c r="Q100" s="3">
        <f t="shared" si="24"/>
        <v>1650.6262271062271</v>
      </c>
      <c r="R100" s="3">
        <f t="shared" si="25"/>
        <v>3273.6752136752134</v>
      </c>
      <c r="S100" s="15">
        <f t="shared" si="26"/>
        <v>27.06</v>
      </c>
    </row>
    <row r="101" spans="1:19" customFormat="1" x14ac:dyDescent="0.25">
      <c r="A101" s="1"/>
      <c r="B101" s="1"/>
      <c r="C101" s="1"/>
      <c r="E101" s="1"/>
      <c r="F101" s="1"/>
      <c r="G101" s="1"/>
      <c r="I101" s="1"/>
      <c r="J101" s="1"/>
      <c r="K101" s="1"/>
      <c r="M101" s="1"/>
      <c r="N101" s="1"/>
      <c r="O101" s="1"/>
    </row>
    <row r="102" spans="1:19" customFormat="1" x14ac:dyDescent="0.25">
      <c r="A102" s="1"/>
      <c r="B102" s="1"/>
      <c r="C102" s="1"/>
      <c r="E102" s="1"/>
      <c r="F102" s="1"/>
      <c r="G102" s="1"/>
      <c r="I102" s="1"/>
      <c r="J102" s="1"/>
      <c r="K102" s="1"/>
      <c r="M102" s="1"/>
      <c r="N102" s="1"/>
      <c r="O102" s="1"/>
    </row>
    <row r="103" spans="1:19" customFormat="1" x14ac:dyDescent="0.25">
      <c r="A103" s="1"/>
      <c r="B103" s="1"/>
      <c r="C103" s="1"/>
      <c r="E103" s="1"/>
      <c r="F103" s="1"/>
      <c r="G103" s="1"/>
      <c r="I103" s="1"/>
      <c r="J103" s="1"/>
      <c r="K103" s="1"/>
      <c r="M103" s="1"/>
      <c r="N103" s="1"/>
      <c r="O103" s="1"/>
    </row>
    <row r="104" spans="1:19" customFormat="1" x14ac:dyDescent="0.25">
      <c r="A104" s="1"/>
      <c r="B104" s="1"/>
      <c r="C104" s="1"/>
      <c r="E104" s="1"/>
      <c r="F104" s="1"/>
      <c r="G104" s="1"/>
      <c r="I104" s="1"/>
      <c r="J104" s="1"/>
      <c r="K104" s="1"/>
      <c r="M104" s="1"/>
      <c r="N104" s="1"/>
      <c r="O104" s="1"/>
    </row>
    <row r="105" spans="1:19" customFormat="1" x14ac:dyDescent="0.25">
      <c r="A105" s="1"/>
      <c r="B105" s="1"/>
      <c r="C105" s="1"/>
      <c r="E105" s="1"/>
      <c r="F105" s="1"/>
      <c r="G105" s="1"/>
      <c r="I105" s="1"/>
      <c r="J105" s="1"/>
      <c r="K105" s="1"/>
      <c r="M105" s="1"/>
      <c r="N105" s="1"/>
      <c r="O105" s="1"/>
    </row>
    <row r="106" spans="1:19" customFormat="1" x14ac:dyDescent="0.25">
      <c r="A106" s="1"/>
      <c r="B106" s="1"/>
      <c r="C106" s="1"/>
      <c r="E106" s="1"/>
      <c r="F106" s="1"/>
      <c r="G106" s="1"/>
      <c r="I106" s="1"/>
      <c r="J106" s="1"/>
      <c r="K106" s="1"/>
      <c r="M106" s="1"/>
      <c r="N106" s="1"/>
      <c r="O106" s="1"/>
    </row>
    <row r="107" spans="1:19" customFormat="1" x14ac:dyDescent="0.25">
      <c r="A107" s="1"/>
      <c r="B107" s="1"/>
      <c r="C107" s="1"/>
      <c r="E107" s="1"/>
      <c r="F107" s="1"/>
      <c r="G107" s="1"/>
      <c r="I107" s="1"/>
      <c r="J107" s="1"/>
      <c r="K107" s="1"/>
      <c r="M107" s="1"/>
      <c r="N107" s="1"/>
      <c r="O107" s="1"/>
    </row>
    <row r="108" spans="1:19" customFormat="1" x14ac:dyDescent="0.25">
      <c r="A108" s="1"/>
      <c r="B108" s="1"/>
      <c r="C108" s="1"/>
      <c r="E108" s="1"/>
      <c r="F108" s="1"/>
      <c r="G108" s="1"/>
      <c r="I108" s="1"/>
      <c r="J108" s="1"/>
      <c r="K108" s="1"/>
      <c r="M108" s="1"/>
      <c r="N108" s="1"/>
      <c r="O108" s="1"/>
    </row>
    <row r="109" spans="1:19" customFormat="1" x14ac:dyDescent="0.25">
      <c r="A109" s="1"/>
      <c r="B109" s="1"/>
      <c r="C109" s="1"/>
      <c r="E109" s="1"/>
      <c r="F109" s="1"/>
      <c r="G109" s="1"/>
      <c r="I109" s="1"/>
      <c r="J109" s="1"/>
      <c r="K109" s="1"/>
      <c r="M109" s="1"/>
      <c r="N109" s="1"/>
      <c r="O109" s="1"/>
    </row>
    <row r="110" spans="1:19" customFormat="1" x14ac:dyDescent="0.25">
      <c r="A110" s="1"/>
      <c r="B110" s="1"/>
      <c r="C110" s="1"/>
      <c r="E110" s="1"/>
      <c r="F110" s="1"/>
      <c r="G110" s="1"/>
      <c r="I110" s="1"/>
      <c r="J110" s="1"/>
      <c r="K110" s="1"/>
      <c r="M110" s="1"/>
      <c r="N110" s="1"/>
      <c r="O110" s="1"/>
    </row>
    <row r="111" spans="1:19" customFormat="1" x14ac:dyDescent="0.25">
      <c r="A111" s="1"/>
      <c r="B111" s="1"/>
      <c r="C111" s="1"/>
      <c r="E111" s="1"/>
      <c r="F111" s="1"/>
      <c r="G111" s="1"/>
      <c r="I111" s="1"/>
      <c r="J111" s="1"/>
      <c r="K111" s="1"/>
      <c r="M111" s="1"/>
      <c r="N111" s="1"/>
      <c r="O111" s="1"/>
    </row>
    <row r="112" spans="1:19" customFormat="1" x14ac:dyDescent="0.25">
      <c r="A112" s="1"/>
      <c r="B112" s="1"/>
      <c r="C112" s="1"/>
      <c r="E112" s="1"/>
      <c r="F112" s="1"/>
      <c r="G112" s="1"/>
      <c r="I112" s="1"/>
      <c r="J112" s="1"/>
      <c r="K112" s="1"/>
      <c r="M112" s="1"/>
      <c r="N112" s="1"/>
      <c r="O112" s="1"/>
    </row>
    <row r="113" spans="1:15" customFormat="1" x14ac:dyDescent="0.25">
      <c r="A113" s="1"/>
      <c r="B113" s="1"/>
      <c r="C113" s="1"/>
      <c r="E113" s="1"/>
      <c r="F113" s="1"/>
      <c r="G113" s="1"/>
      <c r="I113" s="1"/>
      <c r="J113" s="1"/>
      <c r="K113" s="1"/>
      <c r="M113" s="1"/>
      <c r="N113" s="1"/>
      <c r="O113" s="1"/>
    </row>
    <row r="114" spans="1:15" customFormat="1" x14ac:dyDescent="0.25">
      <c r="A114" s="1"/>
      <c r="B114" s="1"/>
      <c r="C114" s="1"/>
      <c r="E114" s="1"/>
      <c r="F114" s="1"/>
      <c r="G114" s="1"/>
      <c r="I114" s="1"/>
      <c r="J114" s="1"/>
      <c r="K114" s="1"/>
      <c r="M114" s="1"/>
      <c r="N114" s="1"/>
      <c r="O114" s="1"/>
    </row>
    <row r="115" spans="1:15" customFormat="1" x14ac:dyDescent="0.25">
      <c r="A115" s="1"/>
      <c r="B115" s="1"/>
      <c r="C115" s="1"/>
      <c r="E115" s="1"/>
      <c r="F115" s="1"/>
      <c r="G115" s="1"/>
      <c r="I115" s="1"/>
      <c r="J115" s="1"/>
      <c r="K115" s="1"/>
      <c r="M115" s="1"/>
      <c r="N115" s="1"/>
      <c r="O115" s="1"/>
    </row>
    <row r="116" spans="1:15" customFormat="1" x14ac:dyDescent="0.25">
      <c r="A116" s="1"/>
      <c r="B116" s="1"/>
      <c r="C116" s="1"/>
      <c r="E116" s="1"/>
      <c r="F116" s="1"/>
      <c r="G116" s="1"/>
      <c r="I116" s="1"/>
      <c r="J116" s="1"/>
      <c r="K116" s="1"/>
      <c r="M116" s="1"/>
      <c r="N116" s="1"/>
      <c r="O116" s="1"/>
    </row>
    <row r="117" spans="1:15" customFormat="1" x14ac:dyDescent="0.25">
      <c r="A117" s="1"/>
      <c r="B117" s="1"/>
      <c r="C117" s="1"/>
      <c r="E117" s="1"/>
      <c r="F117" s="1"/>
      <c r="G117" s="1"/>
      <c r="I117" s="1"/>
      <c r="J117" s="1"/>
      <c r="K117" s="1"/>
      <c r="M117" s="1"/>
      <c r="N117" s="1"/>
      <c r="O117" s="1"/>
    </row>
    <row r="118" spans="1:15" customFormat="1" x14ac:dyDescent="0.25">
      <c r="A118" s="1"/>
      <c r="B118" s="1"/>
      <c r="C118" s="1"/>
      <c r="E118" s="1"/>
      <c r="F118" s="1"/>
      <c r="G118" s="1"/>
      <c r="I118" s="1"/>
      <c r="J118" s="1"/>
      <c r="K118" s="1"/>
      <c r="M118" s="1"/>
      <c r="N118" s="1"/>
      <c r="O118" s="1"/>
    </row>
    <row r="119" spans="1:15" customFormat="1" x14ac:dyDescent="0.25">
      <c r="A119" s="1"/>
      <c r="B119" s="1"/>
      <c r="C119" s="1"/>
      <c r="E119" s="1"/>
      <c r="F119" s="1"/>
      <c r="G119" s="1"/>
      <c r="I119" s="1"/>
      <c r="J119" s="1"/>
      <c r="K119" s="1"/>
      <c r="M119" s="1"/>
      <c r="N119" s="1"/>
      <c r="O119" s="1"/>
    </row>
    <row r="120" spans="1:15" customFormat="1" x14ac:dyDescent="0.25">
      <c r="A120" s="1"/>
      <c r="B120" s="1"/>
      <c r="C120" s="1"/>
      <c r="E120" s="1"/>
      <c r="F120" s="1"/>
      <c r="G120" s="1"/>
      <c r="I120" s="1"/>
      <c r="J120" s="1"/>
      <c r="K120" s="1"/>
      <c r="M120" s="1"/>
      <c r="N120" s="1"/>
      <c r="O120" s="1"/>
    </row>
    <row r="121" spans="1:15" customFormat="1" x14ac:dyDescent="0.25">
      <c r="A121" s="1"/>
      <c r="B121" s="1"/>
      <c r="C121" s="1"/>
      <c r="E121" s="1"/>
      <c r="F121" s="1"/>
      <c r="G121" s="1"/>
      <c r="I121" s="1"/>
      <c r="J121" s="1"/>
      <c r="K121" s="1"/>
      <c r="M121" s="1"/>
      <c r="N121" s="1"/>
      <c r="O121" s="1"/>
    </row>
    <row r="122" spans="1:15" customFormat="1" x14ac:dyDescent="0.25">
      <c r="A122" s="1"/>
      <c r="B122" s="1"/>
      <c r="C122" s="1"/>
      <c r="E122" s="1"/>
      <c r="F122" s="1"/>
      <c r="G122" s="1"/>
      <c r="I122" s="1"/>
      <c r="J122" s="1"/>
      <c r="K122" s="1"/>
      <c r="M122" s="1"/>
      <c r="N122" s="1"/>
      <c r="O122" s="1"/>
    </row>
    <row r="123" spans="1:15" customFormat="1" x14ac:dyDescent="0.25">
      <c r="A123" s="1"/>
      <c r="B123" s="1"/>
      <c r="C123" s="1"/>
      <c r="E123" s="1"/>
      <c r="F123" s="1"/>
      <c r="G123" s="1"/>
      <c r="I123" s="1"/>
      <c r="J123" s="1"/>
      <c r="K123" s="1"/>
      <c r="M123" s="1"/>
      <c r="N123" s="1"/>
      <c r="O123" s="1"/>
    </row>
    <row r="124" spans="1:15" customFormat="1" x14ac:dyDescent="0.25">
      <c r="A124" s="1"/>
      <c r="B124" s="1"/>
      <c r="C124" s="1"/>
      <c r="E124" s="1"/>
      <c r="F124" s="1"/>
      <c r="G124" s="1"/>
      <c r="I124" s="1"/>
      <c r="J124" s="1"/>
      <c r="K124" s="1"/>
      <c r="M124" s="1"/>
      <c r="N124" s="1"/>
      <c r="O124" s="1"/>
    </row>
    <row r="125" spans="1:15" customFormat="1" x14ac:dyDescent="0.25">
      <c r="A125" s="1"/>
      <c r="B125" s="1"/>
      <c r="C125" s="1"/>
      <c r="E125" s="1"/>
      <c r="F125" s="1"/>
      <c r="G125" s="1"/>
      <c r="I125" s="1"/>
      <c r="J125" s="1"/>
      <c r="K125" s="1"/>
      <c r="M125" s="1"/>
      <c r="N125" s="1"/>
      <c r="O125" s="1"/>
    </row>
    <row r="126" spans="1:15" customFormat="1" x14ac:dyDescent="0.25">
      <c r="A126" s="1"/>
      <c r="B126" s="1"/>
      <c r="C126" s="1"/>
      <c r="E126" s="1"/>
      <c r="F126" s="1"/>
      <c r="G126" s="1"/>
      <c r="I126" s="1"/>
      <c r="J126" s="1"/>
      <c r="K126" s="1"/>
      <c r="M126" s="1"/>
      <c r="N126" s="1"/>
      <c r="O126" s="1"/>
    </row>
    <row r="127" spans="1:15" customFormat="1" x14ac:dyDescent="0.25">
      <c r="A127" s="1"/>
      <c r="B127" s="1"/>
      <c r="C127" s="1"/>
      <c r="E127" s="1"/>
      <c r="F127" s="1"/>
      <c r="G127" s="1"/>
      <c r="I127" s="1"/>
      <c r="J127" s="1"/>
      <c r="K127" s="1"/>
      <c r="M127" s="1"/>
      <c r="N127" s="1"/>
      <c r="O127" s="1"/>
    </row>
    <row r="128" spans="1:15" customFormat="1" x14ac:dyDescent="0.25">
      <c r="A128" s="1"/>
      <c r="B128" s="1"/>
      <c r="C128" s="1"/>
      <c r="E128" s="1"/>
      <c r="F128" s="1"/>
      <c r="G128" s="1"/>
      <c r="I128" s="1"/>
      <c r="J128" s="1"/>
      <c r="K128" s="1"/>
      <c r="M128" s="1"/>
      <c r="N128" s="1"/>
      <c r="O128" s="1"/>
    </row>
    <row r="129" spans="1:19" customFormat="1" x14ac:dyDescent="0.25">
      <c r="A129" s="1"/>
      <c r="B129" s="1"/>
      <c r="C129" s="1"/>
      <c r="E129" s="1"/>
      <c r="F129" s="1"/>
      <c r="G129" s="1"/>
      <c r="I129" s="1"/>
      <c r="J129" s="1"/>
      <c r="K129" s="1"/>
      <c r="M129" s="1"/>
      <c r="N129" s="1"/>
      <c r="O129" s="1"/>
    </row>
    <row r="130" spans="1:19" customFormat="1" x14ac:dyDescent="0.25">
      <c r="A130" s="1"/>
      <c r="B130" s="1"/>
      <c r="C130" s="1"/>
      <c r="E130" s="1"/>
      <c r="F130" s="1"/>
      <c r="G130" s="1"/>
      <c r="I130" s="1"/>
      <c r="J130" s="1"/>
      <c r="K130" s="1"/>
      <c r="M130" s="1"/>
      <c r="N130" s="1"/>
      <c r="O130" s="1"/>
    </row>
    <row r="131" spans="1:19" customFormat="1" x14ac:dyDescent="0.25">
      <c r="A131" s="1"/>
      <c r="B131" s="1"/>
      <c r="C131" s="1"/>
      <c r="E131" s="1"/>
      <c r="F131" s="1"/>
      <c r="G131" s="1"/>
      <c r="I131" s="1"/>
      <c r="J131" s="1"/>
      <c r="K131" s="1"/>
      <c r="M131" s="1"/>
      <c r="N131" s="1"/>
      <c r="O131" s="1"/>
    </row>
    <row r="132" spans="1:19" customFormat="1" x14ac:dyDescent="0.25">
      <c r="A132" s="1"/>
      <c r="B132" s="1"/>
      <c r="C132" s="1"/>
      <c r="E132" s="1"/>
      <c r="F132" s="1"/>
      <c r="G132" s="1"/>
      <c r="I132" s="1"/>
      <c r="J132" s="1"/>
      <c r="K132" s="1"/>
      <c r="M132" s="1"/>
      <c r="N132" s="1"/>
      <c r="O132" s="1"/>
    </row>
    <row r="133" spans="1:19" customFormat="1" x14ac:dyDescent="0.25">
      <c r="A133" s="1"/>
      <c r="B133" s="1"/>
      <c r="C133" s="1"/>
      <c r="E133" s="1"/>
      <c r="F133" s="1"/>
      <c r="G133" s="1"/>
      <c r="I133" s="1"/>
      <c r="J133" s="1"/>
      <c r="K133" s="1"/>
      <c r="M133" s="1"/>
      <c r="N133" s="1"/>
      <c r="O133" s="1"/>
    </row>
    <row r="134" spans="1:19" customFormat="1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</row>
    <row r="135" spans="1:19" customFormat="1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</row>
    <row r="136" spans="1:19" customFormat="1" x14ac:dyDescent="0.25">
      <c r="A136" s="4" t="s">
        <v>10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customFormat="1" x14ac:dyDescent="0.25">
      <c r="A137" s="6" t="s">
        <v>7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customFormat="1" x14ac:dyDescent="0.25">
      <c r="A138" s="19" t="s">
        <v>2</v>
      </c>
      <c r="B138" s="20"/>
      <c r="C138" s="20"/>
      <c r="D138" s="20"/>
      <c r="E138" s="8"/>
      <c r="F138" s="19" t="s">
        <v>3</v>
      </c>
      <c r="G138" s="20"/>
      <c r="H138" s="20"/>
      <c r="I138" s="20"/>
      <c r="J138" s="8"/>
      <c r="K138" s="19" t="s">
        <v>4</v>
      </c>
      <c r="L138" s="20"/>
      <c r="M138" s="20"/>
      <c r="N138" s="20"/>
      <c r="O138" s="14"/>
      <c r="P138" s="16" t="s">
        <v>6</v>
      </c>
      <c r="Q138" s="17"/>
      <c r="R138" s="17"/>
      <c r="S138" s="18"/>
    </row>
    <row r="139" spans="1:19" customFormat="1" x14ac:dyDescent="0.25">
      <c r="A139" s="2" t="s">
        <v>0</v>
      </c>
      <c r="B139" s="2" t="s">
        <v>1</v>
      </c>
      <c r="C139" s="12" t="s">
        <v>11</v>
      </c>
      <c r="D139" s="13" t="s">
        <v>12</v>
      </c>
      <c r="E139" s="7"/>
      <c r="F139" s="2" t="s">
        <v>0</v>
      </c>
      <c r="G139" s="2" t="s">
        <v>1</v>
      </c>
      <c r="H139" s="12" t="s">
        <v>11</v>
      </c>
      <c r="I139" s="13" t="s">
        <v>12</v>
      </c>
      <c r="J139" s="7"/>
      <c r="K139" s="2" t="s">
        <v>0</v>
      </c>
      <c r="L139" s="2" t="s">
        <v>1</v>
      </c>
      <c r="M139" s="12" t="s">
        <v>11</v>
      </c>
      <c r="N139" s="13" t="s">
        <v>12</v>
      </c>
      <c r="O139" s="14"/>
      <c r="P139" s="3" t="s">
        <v>0</v>
      </c>
      <c r="Q139" s="3" t="s">
        <v>1</v>
      </c>
      <c r="R139" s="3" t="s">
        <v>11</v>
      </c>
      <c r="S139" s="15" t="s">
        <v>12</v>
      </c>
    </row>
    <row r="140" spans="1:19" customFormat="1" x14ac:dyDescent="0.25">
      <c r="A140" s="2">
        <v>4.5</v>
      </c>
      <c r="B140" s="2">
        <v>2081</v>
      </c>
      <c r="C140" s="2">
        <f>(B140/4095)*3.3*1000</f>
        <v>1676.9963369963368</v>
      </c>
      <c r="D140" s="13">
        <f>ROUND((C140/1000 - 1.65) / 0.06, 2)</f>
        <v>0.45</v>
      </c>
      <c r="E140" s="7"/>
      <c r="F140" s="2">
        <v>4.5</v>
      </c>
      <c r="G140" s="2">
        <v>2082</v>
      </c>
      <c r="H140" s="2">
        <f>(G140/4095)*3.3*1000</f>
        <v>1677.8021978021975</v>
      </c>
      <c r="I140" s="13">
        <f>ROUND((H140/1000 - 1.65) / 0.06, 2)</f>
        <v>0.46</v>
      </c>
      <c r="J140" s="7"/>
      <c r="K140" s="2">
        <v>4.5</v>
      </c>
      <c r="L140" s="2">
        <v>2082</v>
      </c>
      <c r="M140" s="2">
        <f>(L140/4095)*3.3*1000</f>
        <v>1677.8021978021975</v>
      </c>
      <c r="N140" s="13">
        <f>ROUND((M140/1000 - 1.65) / 0.06, 2)</f>
        <v>0.46</v>
      </c>
      <c r="O140" s="14"/>
      <c r="P140" s="3">
        <v>4.5</v>
      </c>
      <c r="Q140" s="3">
        <f>AVERAGE(E140,I140,M140)</f>
        <v>839.13109890109877</v>
      </c>
      <c r="R140" s="3">
        <f>AVERAGE(C140,H140,M140)</f>
        <v>1677.533577533577</v>
      </c>
      <c r="S140" s="15">
        <f>ROUND((R140/1000 - 1.65) / 0.06, 2)</f>
        <v>0.46</v>
      </c>
    </row>
    <row r="141" spans="1:19" customFormat="1" x14ac:dyDescent="0.25">
      <c r="A141" s="2">
        <v>4</v>
      </c>
      <c r="B141" s="2">
        <v>2130</v>
      </c>
      <c r="C141" s="2">
        <f t="shared" ref="C141:C146" si="27">(B141/4095)*3.3*1000</f>
        <v>1716.4835164835165</v>
      </c>
      <c r="D141" s="13">
        <f t="shared" ref="D141:D146" si="28">ROUND((C141/1000 - 1.65) / 0.06, 2)</f>
        <v>1.1100000000000001</v>
      </c>
      <c r="E141" s="7"/>
      <c r="F141" s="2">
        <v>4</v>
      </c>
      <c r="G141" s="2">
        <v>2126</v>
      </c>
      <c r="H141" s="2">
        <f t="shared" ref="H141:H146" si="29">(G141/4095)*3.3*1000</f>
        <v>1713.2600732600733</v>
      </c>
      <c r="I141" s="13">
        <f t="shared" ref="I141:I146" si="30">ROUND((H141/1000 - 1.65) / 0.06, 2)</f>
        <v>1.05</v>
      </c>
      <c r="J141" s="7"/>
      <c r="K141" s="2">
        <v>4</v>
      </c>
      <c r="L141" s="2">
        <v>2125</v>
      </c>
      <c r="M141" s="2">
        <f t="shared" ref="M141:M146" si="31">(L141/4095)*3.3*1000</f>
        <v>1712.4542124542127</v>
      </c>
      <c r="N141" s="13">
        <f t="shared" ref="N141:N146" si="32">ROUND((M141/1000 - 1.65) / 0.06, 2)</f>
        <v>1.04</v>
      </c>
      <c r="O141" s="14"/>
      <c r="P141" s="3">
        <v>4</v>
      </c>
      <c r="Q141" s="3">
        <f t="shared" ref="Q141:Q146" si="33">AVERAGE(E141,I141,M141)</f>
        <v>856.75210622710631</v>
      </c>
      <c r="R141" s="3">
        <f t="shared" ref="R141:R146" si="34">AVERAGE(C141,H141,M141)</f>
        <v>1714.0659340659342</v>
      </c>
      <c r="S141" s="15">
        <f t="shared" ref="S141:S146" si="35">ROUND((R141/1000 - 1.65) / 0.06, 2)</f>
        <v>1.07</v>
      </c>
    </row>
    <row r="142" spans="1:19" customFormat="1" x14ac:dyDescent="0.25">
      <c r="A142" s="2">
        <v>3.5</v>
      </c>
      <c r="B142" s="2">
        <v>2178</v>
      </c>
      <c r="C142" s="2">
        <f t="shared" si="27"/>
        <v>1755.164835164835</v>
      </c>
      <c r="D142" s="13">
        <f t="shared" si="28"/>
        <v>1.75</v>
      </c>
      <c r="E142" s="7"/>
      <c r="F142" s="2">
        <v>3.5</v>
      </c>
      <c r="G142" s="2">
        <v>2179</v>
      </c>
      <c r="H142" s="2">
        <f t="shared" si="29"/>
        <v>1755.9706959706957</v>
      </c>
      <c r="I142" s="13">
        <f t="shared" si="30"/>
        <v>1.77</v>
      </c>
      <c r="J142" s="7"/>
      <c r="K142" s="2">
        <v>3.5</v>
      </c>
      <c r="L142" s="2">
        <v>2183</v>
      </c>
      <c r="M142" s="2">
        <f t="shared" si="31"/>
        <v>1759.1941391941391</v>
      </c>
      <c r="N142" s="13">
        <f t="shared" si="32"/>
        <v>1.82</v>
      </c>
      <c r="O142" s="14"/>
      <c r="P142" s="3">
        <v>3.5</v>
      </c>
      <c r="Q142" s="3">
        <f t="shared" si="33"/>
        <v>880.48206959706954</v>
      </c>
      <c r="R142" s="3">
        <f t="shared" si="34"/>
        <v>1756.7765567765566</v>
      </c>
      <c r="S142" s="15">
        <f t="shared" si="35"/>
        <v>1.78</v>
      </c>
    </row>
    <row r="143" spans="1:19" customFormat="1" x14ac:dyDescent="0.25">
      <c r="A143" s="2">
        <v>3</v>
      </c>
      <c r="B143" s="2">
        <v>2318</v>
      </c>
      <c r="C143" s="2">
        <f t="shared" si="27"/>
        <v>1867.985347985348</v>
      </c>
      <c r="D143" s="13">
        <f t="shared" si="28"/>
        <v>3.63</v>
      </c>
      <c r="E143" s="7"/>
      <c r="F143" s="2">
        <v>3</v>
      </c>
      <c r="G143" s="2">
        <v>2288</v>
      </c>
      <c r="H143" s="2">
        <f t="shared" si="29"/>
        <v>1843.8095238095239</v>
      </c>
      <c r="I143" s="13">
        <f t="shared" si="30"/>
        <v>3.23</v>
      </c>
      <c r="J143" s="7"/>
      <c r="K143" s="2">
        <v>3</v>
      </c>
      <c r="L143" s="2">
        <v>2309</v>
      </c>
      <c r="M143" s="2">
        <f t="shared" si="31"/>
        <v>1860.7326007326005</v>
      </c>
      <c r="N143" s="13">
        <f t="shared" si="32"/>
        <v>3.51</v>
      </c>
      <c r="O143" s="14"/>
      <c r="P143" s="3">
        <v>3</v>
      </c>
      <c r="Q143" s="3">
        <f t="shared" si="33"/>
        <v>931.98130036630027</v>
      </c>
      <c r="R143" s="3">
        <f t="shared" si="34"/>
        <v>1857.5091575091574</v>
      </c>
      <c r="S143" s="15">
        <f t="shared" si="35"/>
        <v>3.46</v>
      </c>
    </row>
    <row r="144" spans="1:19" customFormat="1" x14ac:dyDescent="0.25">
      <c r="A144" s="2">
        <v>2.5</v>
      </c>
      <c r="B144" s="2">
        <v>2560</v>
      </c>
      <c r="C144" s="2">
        <f t="shared" si="27"/>
        <v>2063.003663003663</v>
      </c>
      <c r="D144" s="13">
        <f t="shared" si="28"/>
        <v>6.88</v>
      </c>
      <c r="E144" s="7"/>
      <c r="F144" s="2">
        <v>2.5</v>
      </c>
      <c r="G144" s="2">
        <v>2559</v>
      </c>
      <c r="H144" s="2">
        <f t="shared" si="29"/>
        <v>2062.197802197802</v>
      </c>
      <c r="I144" s="13">
        <f t="shared" si="30"/>
        <v>6.87</v>
      </c>
      <c r="J144" s="7"/>
      <c r="K144" s="2">
        <v>2.5</v>
      </c>
      <c r="L144" s="2">
        <v>2557</v>
      </c>
      <c r="M144" s="2">
        <f t="shared" si="31"/>
        <v>2060.5860805860802</v>
      </c>
      <c r="N144" s="13">
        <f t="shared" si="32"/>
        <v>6.84</v>
      </c>
      <c r="O144" s="14"/>
      <c r="P144" s="3">
        <v>2.5</v>
      </c>
      <c r="Q144" s="3">
        <f t="shared" si="33"/>
        <v>1033.7280402930401</v>
      </c>
      <c r="R144" s="3">
        <f t="shared" si="34"/>
        <v>2061.9291819291816</v>
      </c>
      <c r="S144" s="15">
        <f t="shared" si="35"/>
        <v>6.87</v>
      </c>
    </row>
    <row r="145" spans="1:19" customFormat="1" x14ac:dyDescent="0.25">
      <c r="A145" s="2">
        <v>2</v>
      </c>
      <c r="B145" s="2">
        <v>3404</v>
      </c>
      <c r="C145" s="2">
        <f t="shared" si="27"/>
        <v>2743.1501831501828</v>
      </c>
      <c r="D145" s="13">
        <f t="shared" si="28"/>
        <v>18.22</v>
      </c>
      <c r="E145" s="7"/>
      <c r="F145" s="2">
        <v>2</v>
      </c>
      <c r="G145" s="2">
        <v>3394</v>
      </c>
      <c r="H145" s="2">
        <f t="shared" si="29"/>
        <v>2735.0915750915751</v>
      </c>
      <c r="I145" s="13">
        <f t="shared" si="30"/>
        <v>18.079999999999998</v>
      </c>
      <c r="J145" s="7"/>
      <c r="K145" s="2">
        <v>2</v>
      </c>
      <c r="L145" s="2">
        <v>3393</v>
      </c>
      <c r="M145" s="2">
        <f t="shared" si="31"/>
        <v>2734.2857142857142</v>
      </c>
      <c r="N145" s="13">
        <f t="shared" si="32"/>
        <v>18.07</v>
      </c>
      <c r="O145" s="14"/>
      <c r="P145" s="3">
        <v>2</v>
      </c>
      <c r="Q145" s="3">
        <f t="shared" si="33"/>
        <v>1376.1828571428571</v>
      </c>
      <c r="R145" s="3">
        <f t="shared" si="34"/>
        <v>2737.5091575091574</v>
      </c>
      <c r="S145" s="15">
        <f t="shared" si="35"/>
        <v>18.13</v>
      </c>
    </row>
    <row r="146" spans="1:19" customFormat="1" x14ac:dyDescent="0.25">
      <c r="A146" s="2">
        <v>1.5</v>
      </c>
      <c r="B146" s="2">
        <v>4066</v>
      </c>
      <c r="C146" s="2">
        <f t="shared" si="27"/>
        <v>3276.6300366300366</v>
      </c>
      <c r="D146" s="13">
        <f t="shared" si="28"/>
        <v>27.11</v>
      </c>
      <c r="E146" s="7"/>
      <c r="F146" s="2">
        <v>1.5</v>
      </c>
      <c r="G146" s="2">
        <v>4069</v>
      </c>
      <c r="H146" s="2">
        <f t="shared" si="29"/>
        <v>3279.0476190476188</v>
      </c>
      <c r="I146" s="13">
        <f t="shared" si="30"/>
        <v>27.15</v>
      </c>
      <c r="J146" s="7"/>
      <c r="K146" s="2">
        <v>1.5</v>
      </c>
      <c r="L146" s="2">
        <v>4067</v>
      </c>
      <c r="M146" s="2">
        <f t="shared" si="31"/>
        <v>3277.4358974358975</v>
      </c>
      <c r="N146" s="13">
        <f t="shared" si="32"/>
        <v>27.12</v>
      </c>
      <c r="O146" s="14"/>
      <c r="P146" s="3">
        <v>1.5</v>
      </c>
      <c r="Q146" s="3">
        <f t="shared" si="33"/>
        <v>1652.2929487179488</v>
      </c>
      <c r="R146" s="3">
        <f t="shared" si="34"/>
        <v>3277.704517704517</v>
      </c>
      <c r="S146" s="15">
        <f t="shared" si="35"/>
        <v>27.13</v>
      </c>
    </row>
    <row r="147" spans="1:19" customFormat="1" x14ac:dyDescent="0.25">
      <c r="A147" s="1"/>
      <c r="B147" s="1"/>
      <c r="C147" s="1"/>
    </row>
    <row r="148" spans="1:19" customFormat="1" x14ac:dyDescent="0.25">
      <c r="A148" s="1"/>
      <c r="B148" s="1"/>
      <c r="C148" s="1"/>
    </row>
    <row r="149" spans="1:19" customFormat="1" x14ac:dyDescent="0.25">
      <c r="A149" s="1"/>
      <c r="B149" s="1"/>
      <c r="C149" s="1"/>
    </row>
    <row r="150" spans="1:19" customFormat="1" x14ac:dyDescent="0.25">
      <c r="A150" s="1"/>
      <c r="B150" s="1"/>
      <c r="C150" s="1"/>
    </row>
    <row r="151" spans="1:19" customFormat="1" x14ac:dyDescent="0.25">
      <c r="A151" s="1"/>
      <c r="B151" s="1"/>
      <c r="C151" s="1"/>
    </row>
    <row r="152" spans="1:19" customFormat="1" x14ac:dyDescent="0.25">
      <c r="A152" s="1"/>
      <c r="B152" s="1"/>
      <c r="C152" s="1"/>
    </row>
    <row r="153" spans="1:19" customFormat="1" x14ac:dyDescent="0.25">
      <c r="A153" s="1"/>
      <c r="B153" s="1"/>
      <c r="C153" s="1"/>
    </row>
    <row r="154" spans="1:19" customFormat="1" x14ac:dyDescent="0.25">
      <c r="A154" s="1"/>
      <c r="B154" s="1"/>
      <c r="C154" s="1"/>
    </row>
    <row r="155" spans="1:19" customFormat="1" x14ac:dyDescent="0.25">
      <c r="A155" s="1"/>
      <c r="B155" s="1"/>
      <c r="C155" s="1"/>
    </row>
    <row r="156" spans="1:19" customFormat="1" x14ac:dyDescent="0.25">
      <c r="A156" s="1"/>
      <c r="B156" s="1"/>
      <c r="C156" s="1"/>
    </row>
    <row r="157" spans="1:19" customFormat="1" x14ac:dyDescent="0.25">
      <c r="A157" s="1"/>
      <c r="B157" s="1"/>
      <c r="C157" s="1"/>
    </row>
    <row r="158" spans="1:19" customFormat="1" x14ac:dyDescent="0.25">
      <c r="A158" s="1"/>
      <c r="B158" s="1"/>
      <c r="C158" s="1"/>
    </row>
    <row r="159" spans="1:19" customFormat="1" x14ac:dyDescent="0.25">
      <c r="A159" s="1"/>
      <c r="B159" s="1"/>
      <c r="C159" s="1"/>
    </row>
    <row r="160" spans="1:19" customFormat="1" x14ac:dyDescent="0.25">
      <c r="A160" s="1"/>
      <c r="B160" s="1"/>
      <c r="C160" s="1"/>
    </row>
    <row r="161" spans="1:3" customFormat="1" x14ac:dyDescent="0.25">
      <c r="A161" s="1"/>
      <c r="B161" s="1"/>
      <c r="C161" s="1"/>
    </row>
    <row r="162" spans="1:3" customFormat="1" x14ac:dyDescent="0.25">
      <c r="A162" s="1"/>
      <c r="B162" s="1"/>
      <c r="C162" s="1"/>
    </row>
    <row r="163" spans="1:3" customFormat="1" x14ac:dyDescent="0.25">
      <c r="A163" s="1"/>
      <c r="B163" s="1"/>
      <c r="C163" s="1"/>
    </row>
    <row r="164" spans="1:3" customFormat="1" x14ac:dyDescent="0.25">
      <c r="A164" s="1"/>
      <c r="B164" s="1"/>
      <c r="C164" s="1"/>
    </row>
    <row r="165" spans="1:3" customFormat="1" x14ac:dyDescent="0.25">
      <c r="A165" s="1"/>
      <c r="B165" s="1"/>
      <c r="C165" s="1"/>
    </row>
    <row r="166" spans="1:3" customFormat="1" x14ac:dyDescent="0.25">
      <c r="A166" s="1"/>
      <c r="B166" s="1"/>
      <c r="C166" s="1"/>
    </row>
    <row r="167" spans="1:3" customFormat="1" x14ac:dyDescent="0.25">
      <c r="A167" s="1"/>
      <c r="B167" s="1"/>
      <c r="C167" s="1"/>
    </row>
    <row r="168" spans="1:3" customFormat="1" x14ac:dyDescent="0.25">
      <c r="A168" s="1"/>
      <c r="B168" s="1"/>
      <c r="C168" s="1"/>
    </row>
    <row r="169" spans="1:3" customFormat="1" x14ac:dyDescent="0.25">
      <c r="A169" s="1"/>
      <c r="B169" s="1"/>
      <c r="C169" s="1"/>
    </row>
    <row r="170" spans="1:3" customFormat="1" x14ac:dyDescent="0.25">
      <c r="A170" s="1"/>
      <c r="B170" s="1"/>
      <c r="C170" s="1"/>
    </row>
    <row r="171" spans="1:3" customFormat="1" x14ac:dyDescent="0.25">
      <c r="A171" s="1"/>
      <c r="B171" s="1"/>
      <c r="C171" s="1"/>
    </row>
    <row r="172" spans="1:3" customFormat="1" x14ac:dyDescent="0.25">
      <c r="A172" s="1"/>
      <c r="B172" s="1"/>
      <c r="C172" s="1"/>
    </row>
    <row r="173" spans="1:3" customFormat="1" x14ac:dyDescent="0.25">
      <c r="A173" s="1"/>
      <c r="B173" s="1"/>
      <c r="C173" s="1"/>
    </row>
    <row r="174" spans="1:3" customFormat="1" x14ac:dyDescent="0.25">
      <c r="A174" s="1"/>
      <c r="B174" s="1"/>
      <c r="C174" s="1"/>
    </row>
    <row r="175" spans="1:3" customFormat="1" x14ac:dyDescent="0.25">
      <c r="A175" s="1"/>
      <c r="B175" s="1"/>
      <c r="C175" s="1"/>
    </row>
    <row r="176" spans="1:3" customFormat="1" x14ac:dyDescent="0.25">
      <c r="A176" s="1"/>
      <c r="B176" s="1"/>
      <c r="C176" s="1"/>
    </row>
    <row r="177" spans="1:3" customFormat="1" x14ac:dyDescent="0.25">
      <c r="A177" s="1"/>
      <c r="B177" s="1"/>
      <c r="C177" s="1"/>
    </row>
    <row r="178" spans="1:3" customFormat="1" x14ac:dyDescent="0.25">
      <c r="A178" s="1"/>
      <c r="B178" s="1"/>
      <c r="C178" s="1"/>
    </row>
    <row r="179" spans="1:3" customFormat="1" x14ac:dyDescent="0.25">
      <c r="A179" s="1"/>
      <c r="B179" s="1"/>
      <c r="C179" s="1"/>
    </row>
    <row r="180" spans="1:3" customFormat="1" x14ac:dyDescent="0.25">
      <c r="A180" s="1"/>
      <c r="B180" s="1"/>
      <c r="C180" s="1"/>
    </row>
    <row r="181" spans="1:3" customFormat="1" x14ac:dyDescent="0.25">
      <c r="A181" s="1"/>
      <c r="B181" s="1"/>
      <c r="C181" s="1"/>
    </row>
    <row r="182" spans="1:3" customFormat="1" x14ac:dyDescent="0.25">
      <c r="A182" s="1"/>
      <c r="B182" s="1"/>
      <c r="C182" s="1"/>
    </row>
    <row r="183" spans="1:3" customFormat="1" x14ac:dyDescent="0.25">
      <c r="A183" s="1"/>
      <c r="B183" s="1"/>
      <c r="C183" s="1"/>
    </row>
  </sheetData>
  <mergeCells count="24">
    <mergeCell ref="A4:D4"/>
    <mergeCell ref="F4:I4"/>
    <mergeCell ref="K4:N4"/>
    <mergeCell ref="P4:S4"/>
    <mergeCell ref="A1:S1"/>
    <mergeCell ref="A2:S2"/>
    <mergeCell ref="A48:D48"/>
    <mergeCell ref="F48:I48"/>
    <mergeCell ref="K48:N48"/>
    <mergeCell ref="P48:S48"/>
    <mergeCell ref="A46:S46"/>
    <mergeCell ref="A47:S47"/>
    <mergeCell ref="A90:S90"/>
    <mergeCell ref="A91:S91"/>
    <mergeCell ref="A92:D92"/>
    <mergeCell ref="F92:I92"/>
    <mergeCell ref="K92:N92"/>
    <mergeCell ref="P92:S92"/>
    <mergeCell ref="A136:S136"/>
    <mergeCell ref="A137:S137"/>
    <mergeCell ref="A138:D138"/>
    <mergeCell ref="F138:I138"/>
    <mergeCell ref="K138:N138"/>
    <mergeCell ref="P138:S1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chakkraphong thongbai</dc:creator>
  <cp:lastModifiedBy>chakkraphong thongbai</cp:lastModifiedBy>
  <dcterms:created xsi:type="dcterms:W3CDTF">2025-10-27T09:58:44Z</dcterms:created>
  <dcterms:modified xsi:type="dcterms:W3CDTF">2025-10-29T07:21:39Z</dcterms:modified>
</cp:coreProperties>
</file>