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ev\Aetherwynn-Unstable-Isotopes\Development\Spreadsheets\"/>
    </mc:Choice>
  </mc:AlternateContent>
  <xr:revisionPtr revIDLastSave="0" documentId="13_ncr:1_{A790600E-4CCB-40BA-A40A-146FB57F8AE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rbarian" sheetId="2" r:id="rId1"/>
    <sheet name="Cleric" sheetId="3" r:id="rId2"/>
    <sheet name="Fighter" sheetId="1" r:id="rId3"/>
    <sheet name="Ranger" sheetId="6" r:id="rId4"/>
    <sheet name="Rogue" sheetId="5" r:id="rId5"/>
    <sheet name="Wizard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P2" i="2" s="1"/>
  <c r="X2" i="2" s="1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G21" i="3"/>
  <c r="G20" i="3"/>
  <c r="G19" i="3"/>
  <c r="G18" i="3"/>
  <c r="G17" i="3"/>
  <c r="U17" i="3" s="1"/>
  <c r="G16" i="3"/>
  <c r="V16" i="3" s="1"/>
  <c r="G15" i="3"/>
  <c r="G14" i="3"/>
  <c r="G13" i="3"/>
  <c r="G12" i="3"/>
  <c r="G11" i="3"/>
  <c r="G10" i="3"/>
  <c r="V10" i="3" s="1"/>
  <c r="G9" i="3"/>
  <c r="G8" i="3"/>
  <c r="V8" i="3" s="1"/>
  <c r="G7" i="3"/>
  <c r="G6" i="3"/>
  <c r="G5" i="3"/>
  <c r="V5" i="3" s="1"/>
  <c r="G4" i="3"/>
  <c r="G3" i="3"/>
  <c r="G2" i="3"/>
  <c r="M21" i="3"/>
  <c r="M20" i="3"/>
  <c r="N20" i="3" s="1"/>
  <c r="T20" i="3" s="1"/>
  <c r="M19" i="3"/>
  <c r="N19" i="3" s="1"/>
  <c r="T19" i="3" s="1"/>
  <c r="M18" i="3"/>
  <c r="N18" i="3" s="1"/>
  <c r="M17" i="3"/>
  <c r="M16" i="3"/>
  <c r="M15" i="3"/>
  <c r="M14" i="3"/>
  <c r="N14" i="3" s="1"/>
  <c r="Q14" i="3" s="1"/>
  <c r="M13" i="3"/>
  <c r="N13" i="3" s="1"/>
  <c r="P13" i="3" s="1"/>
  <c r="S13" i="3" s="1"/>
  <c r="M12" i="3"/>
  <c r="N12" i="3" s="1"/>
  <c r="T12" i="3" s="1"/>
  <c r="M11" i="3"/>
  <c r="N11" i="3" s="1"/>
  <c r="T11" i="3" s="1"/>
  <c r="M10" i="3"/>
  <c r="N10" i="3" s="1"/>
  <c r="P10" i="3" s="1"/>
  <c r="S10" i="3" s="1"/>
  <c r="M9" i="3"/>
  <c r="N9" i="3" s="1"/>
  <c r="M8" i="3"/>
  <c r="M7" i="3"/>
  <c r="M6" i="3"/>
  <c r="N6" i="3" s="1"/>
  <c r="Q6" i="3" s="1"/>
  <c r="M5" i="3"/>
  <c r="M4" i="3"/>
  <c r="N4" i="3" s="1"/>
  <c r="T4" i="3" s="1"/>
  <c r="M3" i="3"/>
  <c r="N3" i="3" s="1"/>
  <c r="T3" i="3" s="1"/>
  <c r="N21" i="3"/>
  <c r="Q21" i="3" s="1"/>
  <c r="N17" i="3"/>
  <c r="O17" i="3" s="1"/>
  <c r="R17" i="3" s="1"/>
  <c r="N16" i="3"/>
  <c r="P16" i="3" s="1"/>
  <c r="S16" i="3" s="1"/>
  <c r="N15" i="3"/>
  <c r="Q15" i="3" s="1"/>
  <c r="N8" i="3"/>
  <c r="P8" i="3" s="1"/>
  <c r="S8" i="3" s="1"/>
  <c r="N7" i="3"/>
  <c r="Q7" i="3" s="1"/>
  <c r="N5" i="3"/>
  <c r="P5" i="3" s="1"/>
  <c r="S5" i="3" s="1"/>
  <c r="J2" i="1"/>
  <c r="M2" i="1" s="1"/>
  <c r="P2" i="1" s="1"/>
  <c r="I2" i="1"/>
  <c r="L2" i="1" s="1"/>
  <c r="O2" i="1" s="1"/>
  <c r="M2" i="3"/>
  <c r="N2" i="3" s="1"/>
  <c r="O2" i="3" s="1"/>
  <c r="R2" i="3" s="1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Z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W2" i="2"/>
  <c r="V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T3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P18" i="2"/>
  <c r="P21" i="2"/>
  <c r="P20" i="2"/>
  <c r="P19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N10" i="2"/>
  <c r="N21" i="2"/>
  <c r="N20" i="2"/>
  <c r="N19" i="2"/>
  <c r="N18" i="2"/>
  <c r="N17" i="2"/>
  <c r="N16" i="2"/>
  <c r="N15" i="2"/>
  <c r="N14" i="2"/>
  <c r="N13" i="2"/>
  <c r="N12" i="2"/>
  <c r="N11" i="2"/>
  <c r="N9" i="2"/>
  <c r="N8" i="2"/>
  <c r="N7" i="2"/>
  <c r="N6" i="2"/>
  <c r="N5" i="2"/>
  <c r="N4" i="2"/>
  <c r="N3" i="2"/>
  <c r="N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2" i="2"/>
  <c r="K2" i="1"/>
  <c r="I21" i="2"/>
  <c r="J21" i="2" s="1"/>
  <c r="L21" i="2" s="1"/>
  <c r="I20" i="2"/>
  <c r="J20" i="2" s="1"/>
  <c r="I19" i="2"/>
  <c r="J19" i="2" s="1"/>
  <c r="L19" i="2" s="1"/>
  <c r="I18" i="2"/>
  <c r="J18" i="2" s="1"/>
  <c r="I17" i="2"/>
  <c r="J17" i="2" s="1"/>
  <c r="L17" i="2" s="1"/>
  <c r="I16" i="2"/>
  <c r="J16" i="2" s="1"/>
  <c r="I15" i="2"/>
  <c r="J15" i="2" s="1"/>
  <c r="I14" i="2"/>
  <c r="J14" i="2" s="1"/>
  <c r="L14" i="2" s="1"/>
  <c r="I13" i="2"/>
  <c r="J13" i="2" s="1"/>
  <c r="L13" i="2" s="1"/>
  <c r="I12" i="2"/>
  <c r="J12" i="2" s="1"/>
  <c r="L12" i="2" s="1"/>
  <c r="I11" i="2"/>
  <c r="J11" i="2" s="1"/>
  <c r="L11" i="2" s="1"/>
  <c r="I10" i="2"/>
  <c r="J10" i="2" s="1"/>
  <c r="L10" i="2" s="1"/>
  <c r="I9" i="2"/>
  <c r="J9" i="2" s="1"/>
  <c r="I8" i="2"/>
  <c r="J8" i="2" s="1"/>
  <c r="L8" i="2" s="1"/>
  <c r="I7" i="2"/>
  <c r="J7" i="2" s="1"/>
  <c r="I6" i="2"/>
  <c r="J6" i="2" s="1"/>
  <c r="L6" i="2" s="1"/>
  <c r="I5" i="2"/>
  <c r="J5" i="2" s="1"/>
  <c r="L5" i="2" s="1"/>
  <c r="I4" i="2"/>
  <c r="J4" i="2" s="1"/>
  <c r="L4" i="2" s="1"/>
  <c r="I3" i="2"/>
  <c r="J3" i="2" s="1"/>
  <c r="L3" i="2" s="1"/>
  <c r="I2" i="2"/>
  <c r="J2" i="2" s="1"/>
  <c r="J3" i="1"/>
  <c r="J4" i="1"/>
  <c r="J5" i="1"/>
  <c r="J6" i="1"/>
  <c r="J7" i="1"/>
  <c r="J8" i="1"/>
  <c r="J9" i="1"/>
  <c r="M9" i="1" s="1"/>
  <c r="P9" i="1" s="1"/>
  <c r="J10" i="1"/>
  <c r="J11" i="1"/>
  <c r="J12" i="1"/>
  <c r="J13" i="1"/>
  <c r="J14" i="1"/>
  <c r="J15" i="1"/>
  <c r="J16" i="1"/>
  <c r="J17" i="1"/>
  <c r="M17" i="1" s="1"/>
  <c r="P17" i="1" s="1"/>
  <c r="J18" i="1"/>
  <c r="J19" i="1"/>
  <c r="J20" i="1"/>
  <c r="J21" i="1"/>
  <c r="M3" i="1"/>
  <c r="P3" i="1" s="1"/>
  <c r="M4" i="1"/>
  <c r="P4" i="1" s="1"/>
  <c r="M5" i="1"/>
  <c r="P5" i="1" s="1"/>
  <c r="M15" i="1"/>
  <c r="P15" i="1" s="1"/>
  <c r="M7" i="1"/>
  <c r="P7" i="1" s="1"/>
  <c r="N2" i="1"/>
  <c r="N3" i="1"/>
  <c r="L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21" i="1"/>
  <c r="P21" i="1" s="1"/>
  <c r="M20" i="1"/>
  <c r="P20" i="1" s="1"/>
  <c r="M19" i="1"/>
  <c r="P19" i="1" s="1"/>
  <c r="M18" i="1"/>
  <c r="P18" i="1" s="1"/>
  <c r="M16" i="1"/>
  <c r="P16" i="1" s="1"/>
  <c r="M14" i="1"/>
  <c r="P14" i="1" s="1"/>
  <c r="M13" i="1"/>
  <c r="P13" i="1" s="1"/>
  <c r="M12" i="1"/>
  <c r="P12" i="1" s="1"/>
  <c r="M11" i="1"/>
  <c r="P11" i="1" s="1"/>
  <c r="M10" i="1"/>
  <c r="P10" i="1" s="1"/>
  <c r="M8" i="1"/>
  <c r="P8" i="1" s="1"/>
  <c r="M6" i="1"/>
  <c r="P6" i="1" s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S2" i="2" l="1"/>
  <c r="AA2" i="2" s="1"/>
  <c r="U3" i="3"/>
  <c r="U11" i="3"/>
  <c r="O9" i="3"/>
  <c r="R9" i="3" s="1"/>
  <c r="T9" i="3"/>
  <c r="V13" i="3"/>
  <c r="T17" i="3"/>
  <c r="U8" i="3"/>
  <c r="T5" i="3"/>
  <c r="T13" i="3"/>
  <c r="T21" i="3"/>
  <c r="T6" i="3"/>
  <c r="T14" i="3"/>
  <c r="U2" i="3"/>
  <c r="U10" i="3"/>
  <c r="T7" i="3"/>
  <c r="T15" i="3"/>
  <c r="T8" i="3"/>
  <c r="T16" i="3"/>
  <c r="T2" i="3"/>
  <c r="T10" i="3"/>
  <c r="T18" i="3"/>
  <c r="O11" i="3"/>
  <c r="R11" i="3" s="1"/>
  <c r="P11" i="3"/>
  <c r="O19" i="3"/>
  <c r="R19" i="3" s="1"/>
  <c r="P19" i="3"/>
  <c r="O3" i="3"/>
  <c r="R3" i="3" s="1"/>
  <c r="P3" i="3"/>
  <c r="O7" i="3"/>
  <c r="R7" i="3" s="1"/>
  <c r="O15" i="3"/>
  <c r="R15" i="3" s="1"/>
  <c r="P2" i="3"/>
  <c r="S2" i="3" s="1"/>
  <c r="P18" i="3"/>
  <c r="S18" i="3" s="1"/>
  <c r="Q18" i="3"/>
  <c r="P4" i="3"/>
  <c r="Q4" i="3"/>
  <c r="P12" i="3"/>
  <c r="Q12" i="3"/>
  <c r="P20" i="3"/>
  <c r="Q20" i="3"/>
  <c r="Q8" i="3"/>
  <c r="Q16" i="3"/>
  <c r="P15" i="3"/>
  <c r="S15" i="3" s="1"/>
  <c r="Q9" i="3"/>
  <c r="Q17" i="3"/>
  <c r="Q10" i="3"/>
  <c r="Q11" i="3"/>
  <c r="Q19" i="3"/>
  <c r="P21" i="3"/>
  <c r="S21" i="3" s="1"/>
  <c r="Q5" i="3"/>
  <c r="Q13" i="3"/>
  <c r="Q2" i="3"/>
  <c r="P7" i="3"/>
  <c r="S7" i="3" s="1"/>
  <c r="Q3" i="3"/>
  <c r="P6" i="3"/>
  <c r="O6" i="3"/>
  <c r="R6" i="3" s="1"/>
  <c r="P14" i="3"/>
  <c r="O14" i="3"/>
  <c r="R14" i="3" s="1"/>
  <c r="O5" i="3"/>
  <c r="R5" i="3" s="1"/>
  <c r="O13" i="3"/>
  <c r="R13" i="3" s="1"/>
  <c r="O21" i="3"/>
  <c r="R21" i="3" s="1"/>
  <c r="O10" i="3"/>
  <c r="R10" i="3" s="1"/>
  <c r="O18" i="3"/>
  <c r="R18" i="3" s="1"/>
  <c r="O8" i="3"/>
  <c r="R8" i="3" s="1"/>
  <c r="O16" i="3"/>
  <c r="R16" i="3" s="1"/>
  <c r="O4" i="3"/>
  <c r="R4" i="3" s="1"/>
  <c r="P9" i="3"/>
  <c r="O12" i="3"/>
  <c r="R12" i="3" s="1"/>
  <c r="P17" i="3"/>
  <c r="O20" i="3"/>
  <c r="R20" i="3" s="1"/>
  <c r="K14" i="2"/>
  <c r="L7" i="2"/>
  <c r="L9" i="2"/>
  <c r="K6" i="2"/>
  <c r="K10" i="2"/>
  <c r="L15" i="2"/>
  <c r="K15" i="2"/>
  <c r="L16" i="2"/>
  <c r="K16" i="2"/>
  <c r="L18" i="2"/>
  <c r="K18" i="2"/>
  <c r="K2" i="2"/>
  <c r="L20" i="2"/>
  <c r="K20" i="2"/>
  <c r="K3" i="2"/>
  <c r="K7" i="2"/>
  <c r="K11" i="2"/>
  <c r="K19" i="2"/>
  <c r="K4" i="2"/>
  <c r="K8" i="2"/>
  <c r="K12" i="2"/>
  <c r="K5" i="2"/>
  <c r="K9" i="2"/>
  <c r="K13" i="2"/>
  <c r="K17" i="2"/>
  <c r="K21" i="2"/>
  <c r="U15" i="3" l="1"/>
  <c r="S12" i="3"/>
  <c r="V12" i="3"/>
  <c r="S3" i="3"/>
  <c r="V3" i="3"/>
  <c r="U7" i="3"/>
  <c r="V18" i="3"/>
  <c r="U21" i="3"/>
  <c r="U6" i="3"/>
  <c r="V2" i="3"/>
  <c r="S6" i="3"/>
  <c r="V6" i="3"/>
  <c r="S9" i="3"/>
  <c r="V9" i="3"/>
  <c r="S4" i="3"/>
  <c r="V4" i="3"/>
  <c r="S19" i="3"/>
  <c r="V19" i="3"/>
  <c r="U13" i="3"/>
  <c r="U20" i="3"/>
  <c r="U14" i="3"/>
  <c r="S20" i="3"/>
  <c r="V20" i="3"/>
  <c r="S17" i="3"/>
  <c r="V17" i="3"/>
  <c r="U5" i="3"/>
  <c r="U12" i="3"/>
  <c r="U9" i="3"/>
  <c r="S11" i="3"/>
  <c r="V11" i="3"/>
  <c r="U4" i="3"/>
  <c r="V15" i="3"/>
  <c r="S14" i="3"/>
  <c r="V14" i="3"/>
  <c r="U18" i="3"/>
  <c r="U16" i="3"/>
  <c r="V21" i="3"/>
  <c r="U19" i="3"/>
  <c r="V7" i="3"/>
</calcChain>
</file>

<file path=xl/sharedStrings.xml><?xml version="1.0" encoding="utf-8"?>
<sst xmlns="http://schemas.openxmlformats.org/spreadsheetml/2006/main" count="65" uniqueCount="44">
  <si>
    <t>Lvl</t>
  </si>
  <si>
    <t>Prof</t>
  </si>
  <si>
    <t>Atk Mod</t>
  </si>
  <si>
    <t>Wpn Dmg</t>
  </si>
  <si>
    <t>Target AC</t>
  </si>
  <si>
    <t>To Hit</t>
  </si>
  <si>
    <t>% To Hit</t>
  </si>
  <si>
    <t>DPR</t>
  </si>
  <si>
    <t>DPR Adv</t>
  </si>
  <si>
    <t>DPR Dis</t>
  </si>
  <si>
    <t>AS Adv</t>
  </si>
  <si>
    <t>AS Dis</t>
  </si>
  <si>
    <t>Brutality</t>
  </si>
  <si>
    <t>Rage</t>
  </si>
  <si>
    <t>DPR Rage</t>
  </si>
  <si>
    <t>DPR Rage + Adv</t>
  </si>
  <si>
    <t>DPR Rage + Dis</t>
  </si>
  <si>
    <t>DPR Reckless</t>
  </si>
  <si>
    <t>DPR Reckless + Adv</t>
  </si>
  <si>
    <t>DPR Reckless + Dis</t>
  </si>
  <si>
    <t>DPR Rage + Reckless</t>
  </si>
  <si>
    <t>DPR Rage + Reckless + Adv</t>
  </si>
  <si>
    <t>DPR Rage + Reckless + Dis</t>
  </si>
  <si>
    <t>% To Hit Adv</t>
  </si>
  <si>
    <t>% To Hit Dis</t>
  </si>
  <si>
    <t>Brutality DPR</t>
  </si>
  <si>
    <t>Brutality DPR Adv</t>
  </si>
  <si>
    <t>Brutality DPR Dis</t>
  </si>
  <si>
    <t># of Atks</t>
  </si>
  <si>
    <t># of Dice</t>
  </si>
  <si>
    <t>Dmg Die</t>
  </si>
  <si>
    <t>Action Surge</t>
  </si>
  <si>
    <t>Cantrip DPR</t>
  </si>
  <si>
    <t>Cantrip DPR Adv</t>
  </si>
  <si>
    <t>Cantrip DPR Dis</t>
  </si>
  <si>
    <t>Spiritual Wpn Lvl</t>
  </si>
  <si>
    <t>SPW DPR</t>
  </si>
  <si>
    <t>SPW Adv</t>
  </si>
  <si>
    <t>SPW Dis</t>
  </si>
  <si>
    <t>SPW Dice</t>
  </si>
  <si>
    <t>SPW Die</t>
  </si>
  <si>
    <t>Spirit Guardians Lvl</t>
  </si>
  <si>
    <t>SPG Dice</t>
  </si>
  <si>
    <t>SPG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</si>
</sst>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right"/>
    </xf>
    <xf numFmtId="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A3F2-2D4D-4511-B70C-220CB1B3F691}">
  <dimension ref="A1:AA21"/>
  <sheetViews>
    <sheetView zoomScaleNormal="100" workbookViewId="0">
      <selection activeCell="L26" sqref="L26"/>
    </sheetView>
  </sheetViews>
  <sheetFormatPr defaultRowHeight="15" x14ac:dyDescent="0.25"/>
  <cols>
    <col min="10" max="10" width="9.140625" style="2"/>
    <col min="11" max="11" width="12" style="2" bestFit="1" customWidth="1"/>
    <col min="12" max="12" width="11.28515625" style="2" bestFit="1" customWidth="1"/>
    <col min="13" max="13" width="13.140625" style="2" bestFit="1" customWidth="1"/>
    <col min="14" max="14" width="17" style="2" bestFit="1" customWidth="1"/>
    <col min="15" max="15" width="16.28515625" style="2" bestFit="1" customWidth="1"/>
    <col min="16" max="16" width="9.140625" style="2"/>
    <col min="17" max="18" width="9.140625" style="2" customWidth="1"/>
    <col min="19" max="19" width="9.28515625" style="2" customWidth="1"/>
    <col min="20" max="20" width="14.7109375" style="2" bestFit="1" customWidth="1"/>
    <col min="21" max="21" width="14" style="2" bestFit="1" customWidth="1"/>
    <col min="22" max="22" width="12.5703125" style="2" bestFit="1" customWidth="1"/>
    <col min="23" max="23" width="18.140625" style="2" bestFit="1" customWidth="1"/>
    <col min="24" max="24" width="17.42578125" style="2" bestFit="1" customWidth="1"/>
    <col min="25" max="25" width="19" style="2" bestFit="1" customWidth="1"/>
    <col min="26" max="26" width="24.42578125" style="2" bestFit="1" customWidth="1"/>
    <col min="27" max="27" width="23.7109375" style="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13</v>
      </c>
      <c r="F1" s="1" t="s">
        <v>12</v>
      </c>
      <c r="G1" s="1" t="s">
        <v>3</v>
      </c>
      <c r="H1" s="1" t="s">
        <v>4</v>
      </c>
      <c r="I1" s="1" t="s">
        <v>5</v>
      </c>
      <c r="J1" s="4" t="s">
        <v>6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7</v>
      </c>
      <c r="Q1" s="4" t="s">
        <v>8</v>
      </c>
      <c r="R1" s="4" t="s">
        <v>9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</row>
    <row r="2" spans="1:27" x14ac:dyDescent="0.25">
      <c r="A2">
        <v>1</v>
      </c>
      <c r="B2">
        <v>2</v>
      </c>
      <c r="C2">
        <v>3</v>
      </c>
      <c r="D2">
        <v>1</v>
      </c>
      <c r="E2">
        <v>2</v>
      </c>
      <c r="F2">
        <v>0</v>
      </c>
      <c r="G2">
        <v>4.5</v>
      </c>
      <c r="H2">
        <v>15</v>
      </c>
      <c r="I2">
        <f t="shared" ref="I2:I21" si="0">B2+C2</f>
        <v>5</v>
      </c>
      <c r="J2" s="2">
        <f xml:space="preserve"> (21 - H2 + I2)/20</f>
        <v>0.55000000000000004</v>
      </c>
      <c r="K2" s="2">
        <f>SQRT(J2)</f>
        <v>0.74161984870956632</v>
      </c>
      <c r="L2" s="2">
        <f>POWER(J2, 2)</f>
        <v>0.30250000000000005</v>
      </c>
      <c r="M2" s="2">
        <f>(1-_xlfn.BINOM.DIST(0, D2, J2, 1))*F2*G2</f>
        <v>0</v>
      </c>
      <c r="N2" s="2">
        <f>(1-_xlfn.BINOM.DIST(0, D2, K2, 1))*F2*G2</f>
        <v>0</v>
      </c>
      <c r="O2" s="2">
        <f>(1-_xlfn.BINOM.DIST(0, D2, L2, 1))*F2*G2</f>
        <v>0</v>
      </c>
      <c r="P2" s="2">
        <f>D2*J2*(G2+C2) + M2</f>
        <v>4.125</v>
      </c>
      <c r="Q2" s="2">
        <f>D2*K2*(G2+C2) + N2</f>
        <v>5.5621488653217472</v>
      </c>
      <c r="R2" s="2">
        <f>D2*L2*(G2+C2) + O2</f>
        <v>2.2687500000000003</v>
      </c>
      <c r="S2" s="2">
        <f>D2*J2*(G2+C2+E2) + M2</f>
        <v>5.2250000000000005</v>
      </c>
      <c r="T2" s="2">
        <f>D2*K2*(G2+C2+E2) + N2</f>
        <v>7.0453885627408797</v>
      </c>
      <c r="U2" s="2">
        <f>D2*L2*(G2+C2+E2) + O2</f>
        <v>2.8737500000000002</v>
      </c>
      <c r="V2" s="2">
        <f>Q2</f>
        <v>5.5621488653217472</v>
      </c>
      <c r="W2" s="2">
        <f>Q2</f>
        <v>5.5621488653217472</v>
      </c>
      <c r="X2" s="2">
        <f>P2</f>
        <v>4.125</v>
      </c>
      <c r="Y2" s="2">
        <f>T2</f>
        <v>7.0453885627408797</v>
      </c>
      <c r="Z2" s="2">
        <f>T2</f>
        <v>7.0453885627408797</v>
      </c>
      <c r="AA2" s="2">
        <f>S2</f>
        <v>5.2250000000000005</v>
      </c>
    </row>
    <row r="3" spans="1:27" x14ac:dyDescent="0.25">
      <c r="A3">
        <v>2</v>
      </c>
      <c r="B3">
        <v>2</v>
      </c>
      <c r="C3">
        <v>3</v>
      </c>
      <c r="D3">
        <v>1</v>
      </c>
      <c r="E3">
        <v>2</v>
      </c>
      <c r="F3">
        <v>0</v>
      </c>
      <c r="G3">
        <v>4.5</v>
      </c>
      <c r="H3">
        <v>15</v>
      </c>
      <c r="I3">
        <f t="shared" si="0"/>
        <v>5</v>
      </c>
      <c r="J3" s="2">
        <f t="shared" ref="J3:J21" si="1" xml:space="preserve"> (21 - H3 + I3)/20</f>
        <v>0.55000000000000004</v>
      </c>
      <c r="K3" s="2">
        <f t="shared" ref="K3:K21" si="2">SQRT(J3)</f>
        <v>0.74161984870956632</v>
      </c>
      <c r="L3" s="2">
        <f t="shared" ref="L3:L21" si="3">POWER(J3, 2)</f>
        <v>0.30250000000000005</v>
      </c>
      <c r="M3" s="2">
        <f t="shared" ref="M3:M21" si="4">(1-_xlfn.BINOM.DIST(0, D3, J3, 1))*F3*G3</f>
        <v>0</v>
      </c>
      <c r="N3" s="2">
        <f t="shared" ref="N3:N21" si="5">(1-_xlfn.BINOM.DIST(0, D3, K3, 1))*F3*G3</f>
        <v>0</v>
      </c>
      <c r="O3" s="2">
        <f t="shared" ref="O3:O21" si="6">(1-_xlfn.BINOM.DIST(0, D3, L3, 1))*F3*G3</f>
        <v>0</v>
      </c>
      <c r="P3" s="2">
        <f t="shared" ref="P3:P21" si="7">D3*J3*(G3+C3) + M3</f>
        <v>4.125</v>
      </c>
      <c r="Q3" s="2">
        <f t="shared" ref="Q3:Q21" si="8">D3*K3*(G3+C3) + N3</f>
        <v>5.5621488653217472</v>
      </c>
      <c r="R3" s="2">
        <f t="shared" ref="R3:R21" si="9">D3*L3*(G3+C3) + O3</f>
        <v>2.2687500000000003</v>
      </c>
      <c r="S3" s="2">
        <f t="shared" ref="S3:S21" si="10">D3*J3*(G3+C3+E3) + M3</f>
        <v>5.2250000000000005</v>
      </c>
      <c r="T3" s="2">
        <f>D3*K3*(G3+C3+E3) + N3</f>
        <v>7.0453885627408797</v>
      </c>
      <c r="U3" s="2">
        <f t="shared" ref="U3:U21" si="11">D3*L3*(G3+C3+E3) + O3</f>
        <v>2.8737500000000002</v>
      </c>
      <c r="V3" s="2">
        <f t="shared" ref="V3:V21" si="12">Q3</f>
        <v>5.5621488653217472</v>
      </c>
      <c r="W3" s="2">
        <f t="shared" ref="W3:W21" si="13">Q3</f>
        <v>5.5621488653217472</v>
      </c>
      <c r="X3" s="2">
        <f t="shared" ref="X3:X21" si="14">P3</f>
        <v>4.125</v>
      </c>
      <c r="Y3" s="2">
        <f t="shared" ref="Y3:Y21" si="15">T3</f>
        <v>7.0453885627408797</v>
      </c>
      <c r="Z3" s="2">
        <f t="shared" ref="Z3:Z21" si="16">T3</f>
        <v>7.0453885627408797</v>
      </c>
      <c r="AA3" s="2">
        <f t="shared" ref="AA3:AA21" si="17">S3</f>
        <v>5.2250000000000005</v>
      </c>
    </row>
    <row r="4" spans="1:27" x14ac:dyDescent="0.25">
      <c r="A4">
        <v>3</v>
      </c>
      <c r="B4">
        <v>2</v>
      </c>
      <c r="C4">
        <v>3</v>
      </c>
      <c r="D4">
        <v>1</v>
      </c>
      <c r="E4">
        <v>2</v>
      </c>
      <c r="F4">
        <v>0</v>
      </c>
      <c r="G4">
        <v>4.5</v>
      </c>
      <c r="H4">
        <v>15</v>
      </c>
      <c r="I4">
        <f t="shared" si="0"/>
        <v>5</v>
      </c>
      <c r="J4" s="2">
        <f t="shared" si="1"/>
        <v>0.55000000000000004</v>
      </c>
      <c r="K4" s="2">
        <f t="shared" si="2"/>
        <v>0.74161984870956632</v>
      </c>
      <c r="L4" s="2">
        <f t="shared" si="3"/>
        <v>0.30250000000000005</v>
      </c>
      <c r="M4" s="2">
        <f t="shared" si="4"/>
        <v>0</v>
      </c>
      <c r="N4" s="2">
        <f t="shared" si="5"/>
        <v>0</v>
      </c>
      <c r="O4" s="2">
        <f t="shared" si="6"/>
        <v>0</v>
      </c>
      <c r="P4" s="2">
        <f t="shared" si="7"/>
        <v>4.125</v>
      </c>
      <c r="Q4" s="2">
        <f t="shared" si="8"/>
        <v>5.5621488653217472</v>
      </c>
      <c r="R4" s="2">
        <f t="shared" si="9"/>
        <v>2.2687500000000003</v>
      </c>
      <c r="S4" s="2">
        <f t="shared" si="10"/>
        <v>5.2250000000000005</v>
      </c>
      <c r="T4" s="2">
        <f t="shared" ref="T4:T21" si="18">D4*K4*(G4+C4+E4) + N4</f>
        <v>7.0453885627408797</v>
      </c>
      <c r="U4" s="2">
        <f t="shared" si="11"/>
        <v>2.8737500000000002</v>
      </c>
      <c r="V4" s="2">
        <f t="shared" si="12"/>
        <v>5.5621488653217472</v>
      </c>
      <c r="W4" s="2">
        <f t="shared" si="13"/>
        <v>5.5621488653217472</v>
      </c>
      <c r="X4" s="2">
        <f t="shared" si="14"/>
        <v>4.125</v>
      </c>
      <c r="Y4" s="2">
        <f t="shared" si="15"/>
        <v>7.0453885627408797</v>
      </c>
      <c r="Z4" s="2">
        <f t="shared" si="16"/>
        <v>7.0453885627408797</v>
      </c>
      <c r="AA4" s="2">
        <f t="shared" si="17"/>
        <v>5.2250000000000005</v>
      </c>
    </row>
    <row r="5" spans="1:27" x14ac:dyDescent="0.25">
      <c r="A5">
        <v>4</v>
      </c>
      <c r="B5">
        <v>2</v>
      </c>
      <c r="C5">
        <v>4</v>
      </c>
      <c r="D5">
        <v>1</v>
      </c>
      <c r="E5">
        <v>2</v>
      </c>
      <c r="F5">
        <v>0</v>
      </c>
      <c r="G5">
        <v>4.5</v>
      </c>
      <c r="H5">
        <v>15</v>
      </c>
      <c r="I5">
        <f t="shared" si="0"/>
        <v>6</v>
      </c>
      <c r="J5" s="2">
        <f t="shared" si="1"/>
        <v>0.6</v>
      </c>
      <c r="K5" s="2">
        <f t="shared" si="2"/>
        <v>0.7745966692414834</v>
      </c>
      <c r="L5" s="2">
        <f t="shared" si="3"/>
        <v>0.36</v>
      </c>
      <c r="M5" s="2">
        <f t="shared" si="4"/>
        <v>0</v>
      </c>
      <c r="N5" s="2">
        <f t="shared" si="5"/>
        <v>0</v>
      </c>
      <c r="O5" s="2">
        <f t="shared" si="6"/>
        <v>0</v>
      </c>
      <c r="P5" s="2">
        <f t="shared" si="7"/>
        <v>5.0999999999999996</v>
      </c>
      <c r="Q5" s="2">
        <f t="shared" si="8"/>
        <v>6.5840716885526085</v>
      </c>
      <c r="R5" s="2">
        <f t="shared" si="9"/>
        <v>3.06</v>
      </c>
      <c r="S5" s="2">
        <f t="shared" si="10"/>
        <v>6.3</v>
      </c>
      <c r="T5" s="2">
        <f t="shared" si="18"/>
        <v>8.1332650270355753</v>
      </c>
      <c r="U5" s="2">
        <f t="shared" si="11"/>
        <v>3.78</v>
      </c>
      <c r="V5" s="2">
        <f t="shared" si="12"/>
        <v>6.5840716885526085</v>
      </c>
      <c r="W5" s="2">
        <f t="shared" si="13"/>
        <v>6.5840716885526085</v>
      </c>
      <c r="X5" s="2">
        <f t="shared" si="14"/>
        <v>5.0999999999999996</v>
      </c>
      <c r="Y5" s="2">
        <f t="shared" si="15"/>
        <v>8.1332650270355753</v>
      </c>
      <c r="Z5" s="2">
        <f t="shared" si="16"/>
        <v>8.1332650270355753</v>
      </c>
      <c r="AA5" s="2">
        <f t="shared" si="17"/>
        <v>6.3</v>
      </c>
    </row>
    <row r="6" spans="1:27" x14ac:dyDescent="0.25">
      <c r="A6">
        <v>5</v>
      </c>
      <c r="B6">
        <v>3</v>
      </c>
      <c r="C6">
        <v>4</v>
      </c>
      <c r="D6">
        <v>2</v>
      </c>
      <c r="E6">
        <v>3</v>
      </c>
      <c r="F6">
        <v>0</v>
      </c>
      <c r="G6">
        <v>4.5</v>
      </c>
      <c r="H6">
        <v>15</v>
      </c>
      <c r="I6">
        <f t="shared" si="0"/>
        <v>7</v>
      </c>
      <c r="J6" s="2">
        <f t="shared" si="1"/>
        <v>0.65</v>
      </c>
      <c r="K6" s="2">
        <f t="shared" si="2"/>
        <v>0.80622577482985502</v>
      </c>
      <c r="L6" s="2">
        <f t="shared" si="3"/>
        <v>0.42250000000000004</v>
      </c>
      <c r="M6" s="2">
        <f t="shared" si="4"/>
        <v>0</v>
      </c>
      <c r="N6" s="2">
        <f t="shared" si="5"/>
        <v>0</v>
      </c>
      <c r="O6" s="2">
        <f t="shared" si="6"/>
        <v>0</v>
      </c>
      <c r="P6" s="2">
        <f t="shared" si="7"/>
        <v>11.05</v>
      </c>
      <c r="Q6" s="2">
        <f t="shared" si="8"/>
        <v>13.705838172107535</v>
      </c>
      <c r="R6" s="2">
        <f t="shared" si="9"/>
        <v>7.182500000000001</v>
      </c>
      <c r="S6" s="2">
        <f t="shared" si="10"/>
        <v>14.950000000000001</v>
      </c>
      <c r="T6" s="2">
        <f t="shared" si="18"/>
        <v>18.543192821086667</v>
      </c>
      <c r="U6" s="2">
        <f t="shared" si="11"/>
        <v>9.7175000000000011</v>
      </c>
      <c r="V6" s="2">
        <f t="shared" si="12"/>
        <v>13.705838172107535</v>
      </c>
      <c r="W6" s="2">
        <f t="shared" si="13"/>
        <v>13.705838172107535</v>
      </c>
      <c r="X6" s="2">
        <f t="shared" si="14"/>
        <v>11.05</v>
      </c>
      <c r="Y6" s="2">
        <f t="shared" si="15"/>
        <v>18.543192821086667</v>
      </c>
      <c r="Z6" s="2">
        <f t="shared" si="16"/>
        <v>18.543192821086667</v>
      </c>
      <c r="AA6" s="2">
        <f t="shared" si="17"/>
        <v>14.950000000000001</v>
      </c>
    </row>
    <row r="7" spans="1:27" x14ac:dyDescent="0.25">
      <c r="A7">
        <v>6</v>
      </c>
      <c r="B7">
        <v>3</v>
      </c>
      <c r="C7">
        <v>4</v>
      </c>
      <c r="D7">
        <v>2</v>
      </c>
      <c r="E7">
        <v>3</v>
      </c>
      <c r="F7">
        <v>0</v>
      </c>
      <c r="G7">
        <v>4.5</v>
      </c>
      <c r="H7">
        <v>15</v>
      </c>
      <c r="I7">
        <f t="shared" si="0"/>
        <v>7</v>
      </c>
      <c r="J7" s="2">
        <f t="shared" si="1"/>
        <v>0.65</v>
      </c>
      <c r="K7" s="2">
        <f t="shared" si="2"/>
        <v>0.80622577482985502</v>
      </c>
      <c r="L7" s="2">
        <f t="shared" si="3"/>
        <v>0.42250000000000004</v>
      </c>
      <c r="M7" s="2">
        <f t="shared" si="4"/>
        <v>0</v>
      </c>
      <c r="N7" s="2">
        <f t="shared" si="5"/>
        <v>0</v>
      </c>
      <c r="O7" s="2">
        <f t="shared" si="6"/>
        <v>0</v>
      </c>
      <c r="P7" s="2">
        <f t="shared" si="7"/>
        <v>11.05</v>
      </c>
      <c r="Q7" s="2">
        <f t="shared" si="8"/>
        <v>13.705838172107535</v>
      </c>
      <c r="R7" s="2">
        <f t="shared" si="9"/>
        <v>7.182500000000001</v>
      </c>
      <c r="S7" s="2">
        <f t="shared" si="10"/>
        <v>14.950000000000001</v>
      </c>
      <c r="T7" s="2">
        <f t="shared" si="18"/>
        <v>18.543192821086667</v>
      </c>
      <c r="U7" s="2">
        <f t="shared" si="11"/>
        <v>9.7175000000000011</v>
      </c>
      <c r="V7" s="2">
        <f t="shared" si="12"/>
        <v>13.705838172107535</v>
      </c>
      <c r="W7" s="2">
        <f t="shared" si="13"/>
        <v>13.705838172107535</v>
      </c>
      <c r="X7" s="2">
        <f t="shared" si="14"/>
        <v>11.05</v>
      </c>
      <c r="Y7" s="2">
        <f t="shared" si="15"/>
        <v>18.543192821086667</v>
      </c>
      <c r="Z7" s="2">
        <f t="shared" si="16"/>
        <v>18.543192821086667</v>
      </c>
      <c r="AA7" s="2">
        <f t="shared" si="17"/>
        <v>14.950000000000001</v>
      </c>
    </row>
    <row r="8" spans="1:27" x14ac:dyDescent="0.25">
      <c r="A8">
        <v>7</v>
      </c>
      <c r="B8">
        <v>3</v>
      </c>
      <c r="C8">
        <v>4</v>
      </c>
      <c r="D8">
        <v>2</v>
      </c>
      <c r="E8">
        <v>3</v>
      </c>
      <c r="F8">
        <v>0</v>
      </c>
      <c r="G8">
        <v>4.5</v>
      </c>
      <c r="H8">
        <v>15</v>
      </c>
      <c r="I8">
        <f t="shared" si="0"/>
        <v>7</v>
      </c>
      <c r="J8" s="2">
        <f t="shared" si="1"/>
        <v>0.65</v>
      </c>
      <c r="K8" s="2">
        <f t="shared" si="2"/>
        <v>0.80622577482985502</v>
      </c>
      <c r="L8" s="2">
        <f t="shared" si="3"/>
        <v>0.42250000000000004</v>
      </c>
      <c r="M8" s="2">
        <f t="shared" si="4"/>
        <v>0</v>
      </c>
      <c r="N8" s="2">
        <f t="shared" si="5"/>
        <v>0</v>
      </c>
      <c r="O8" s="2">
        <f t="shared" si="6"/>
        <v>0</v>
      </c>
      <c r="P8" s="2">
        <f t="shared" si="7"/>
        <v>11.05</v>
      </c>
      <c r="Q8" s="2">
        <f t="shared" si="8"/>
        <v>13.705838172107535</v>
      </c>
      <c r="R8" s="2">
        <f t="shared" si="9"/>
        <v>7.182500000000001</v>
      </c>
      <c r="S8" s="2">
        <f t="shared" si="10"/>
        <v>14.950000000000001</v>
      </c>
      <c r="T8" s="2">
        <f t="shared" si="18"/>
        <v>18.543192821086667</v>
      </c>
      <c r="U8" s="2">
        <f t="shared" si="11"/>
        <v>9.7175000000000011</v>
      </c>
      <c r="V8" s="2">
        <f t="shared" si="12"/>
        <v>13.705838172107535</v>
      </c>
      <c r="W8" s="2">
        <f t="shared" si="13"/>
        <v>13.705838172107535</v>
      </c>
      <c r="X8" s="2">
        <f t="shared" si="14"/>
        <v>11.05</v>
      </c>
      <c r="Y8" s="2">
        <f t="shared" si="15"/>
        <v>18.543192821086667</v>
      </c>
      <c r="Z8" s="2">
        <f t="shared" si="16"/>
        <v>18.543192821086667</v>
      </c>
      <c r="AA8" s="2">
        <f t="shared" si="17"/>
        <v>14.950000000000001</v>
      </c>
    </row>
    <row r="9" spans="1:27" x14ac:dyDescent="0.25">
      <c r="A9">
        <v>8</v>
      </c>
      <c r="B9">
        <v>3</v>
      </c>
      <c r="C9">
        <v>5</v>
      </c>
      <c r="D9">
        <v>2</v>
      </c>
      <c r="E9">
        <v>3</v>
      </c>
      <c r="F9">
        <v>0</v>
      </c>
      <c r="G9">
        <v>4.5</v>
      </c>
      <c r="H9">
        <v>15</v>
      </c>
      <c r="I9">
        <f t="shared" si="0"/>
        <v>8</v>
      </c>
      <c r="J9" s="2">
        <f t="shared" si="1"/>
        <v>0.7</v>
      </c>
      <c r="K9" s="2">
        <f t="shared" si="2"/>
        <v>0.83666002653407556</v>
      </c>
      <c r="L9" s="2">
        <f t="shared" si="3"/>
        <v>0.48999999999999994</v>
      </c>
      <c r="M9" s="2">
        <f t="shared" si="4"/>
        <v>0</v>
      </c>
      <c r="N9" s="2">
        <f t="shared" si="5"/>
        <v>0</v>
      </c>
      <c r="O9" s="2">
        <f t="shared" si="6"/>
        <v>0</v>
      </c>
      <c r="P9" s="2">
        <f t="shared" si="7"/>
        <v>13.299999999999999</v>
      </c>
      <c r="Q9" s="2">
        <f t="shared" si="8"/>
        <v>15.896540504147435</v>
      </c>
      <c r="R9" s="2">
        <f t="shared" si="9"/>
        <v>9.3099999999999987</v>
      </c>
      <c r="S9" s="2">
        <f t="shared" si="10"/>
        <v>17.5</v>
      </c>
      <c r="T9" s="2">
        <f t="shared" si="18"/>
        <v>20.91650066335189</v>
      </c>
      <c r="U9" s="2">
        <f t="shared" si="11"/>
        <v>12.249999999999998</v>
      </c>
      <c r="V9" s="2">
        <f t="shared" si="12"/>
        <v>15.896540504147435</v>
      </c>
      <c r="W9" s="2">
        <f t="shared" si="13"/>
        <v>15.896540504147435</v>
      </c>
      <c r="X9" s="2">
        <f t="shared" si="14"/>
        <v>13.299999999999999</v>
      </c>
      <c r="Y9" s="2">
        <f t="shared" si="15"/>
        <v>20.91650066335189</v>
      </c>
      <c r="Z9" s="2">
        <f t="shared" si="16"/>
        <v>20.91650066335189</v>
      </c>
      <c r="AA9" s="2">
        <f t="shared" si="17"/>
        <v>17.5</v>
      </c>
    </row>
    <row r="10" spans="1:27" x14ac:dyDescent="0.25">
      <c r="A10">
        <v>9</v>
      </c>
      <c r="B10">
        <v>4</v>
      </c>
      <c r="C10">
        <v>5</v>
      </c>
      <c r="D10">
        <v>2</v>
      </c>
      <c r="E10">
        <v>4</v>
      </c>
      <c r="F10">
        <v>1</v>
      </c>
      <c r="G10">
        <v>4.5</v>
      </c>
      <c r="H10">
        <v>15</v>
      </c>
      <c r="I10">
        <f t="shared" si="0"/>
        <v>9</v>
      </c>
      <c r="J10" s="2">
        <f t="shared" si="1"/>
        <v>0.75</v>
      </c>
      <c r="K10" s="2">
        <f t="shared" si="2"/>
        <v>0.8660254037844386</v>
      </c>
      <c r="L10" s="2">
        <f t="shared" si="3"/>
        <v>0.5625</v>
      </c>
      <c r="M10" s="2">
        <f t="shared" si="4"/>
        <v>4.21875</v>
      </c>
      <c r="N10" s="2">
        <f>(1-_xlfn.BINOM.DIST(0, D10, K10, 1))*F10*G10</f>
        <v>4.419228634059948</v>
      </c>
      <c r="O10" s="2">
        <f t="shared" si="6"/>
        <v>3.638671875</v>
      </c>
      <c r="P10" s="2">
        <f t="shared" si="7"/>
        <v>18.46875</v>
      </c>
      <c r="Q10" s="2">
        <f t="shared" si="8"/>
        <v>20.873711305964282</v>
      </c>
      <c r="R10" s="2">
        <f t="shared" si="9"/>
        <v>14.326171875</v>
      </c>
      <c r="S10" s="2">
        <f t="shared" si="10"/>
        <v>24.46875</v>
      </c>
      <c r="T10" s="2">
        <f t="shared" si="18"/>
        <v>27.801914536239789</v>
      </c>
      <c r="U10" s="2">
        <f t="shared" si="11"/>
        <v>18.826171875</v>
      </c>
      <c r="V10" s="2">
        <f t="shared" si="12"/>
        <v>20.873711305964282</v>
      </c>
      <c r="W10" s="2">
        <f t="shared" si="13"/>
        <v>20.873711305964282</v>
      </c>
      <c r="X10" s="2">
        <f t="shared" si="14"/>
        <v>18.46875</v>
      </c>
      <c r="Y10" s="2">
        <f t="shared" si="15"/>
        <v>27.801914536239789</v>
      </c>
      <c r="Z10" s="2">
        <f t="shared" si="16"/>
        <v>27.801914536239789</v>
      </c>
      <c r="AA10" s="2">
        <f t="shared" si="17"/>
        <v>24.46875</v>
      </c>
    </row>
    <row r="11" spans="1:27" x14ac:dyDescent="0.25">
      <c r="A11">
        <v>10</v>
      </c>
      <c r="B11">
        <v>4</v>
      </c>
      <c r="C11">
        <v>5</v>
      </c>
      <c r="D11">
        <v>2</v>
      </c>
      <c r="E11">
        <v>4</v>
      </c>
      <c r="F11">
        <v>1</v>
      </c>
      <c r="G11">
        <v>4.5</v>
      </c>
      <c r="H11">
        <v>15</v>
      </c>
      <c r="I11">
        <f t="shared" si="0"/>
        <v>9</v>
      </c>
      <c r="J11" s="2">
        <f t="shared" si="1"/>
        <v>0.75</v>
      </c>
      <c r="K11" s="2">
        <f t="shared" si="2"/>
        <v>0.8660254037844386</v>
      </c>
      <c r="L11" s="2">
        <f t="shared" si="3"/>
        <v>0.5625</v>
      </c>
      <c r="M11" s="2">
        <f t="shared" si="4"/>
        <v>4.21875</v>
      </c>
      <c r="N11" s="2">
        <f t="shared" si="5"/>
        <v>4.419228634059948</v>
      </c>
      <c r="O11" s="2">
        <f t="shared" si="6"/>
        <v>3.638671875</v>
      </c>
      <c r="P11" s="2">
        <f t="shared" si="7"/>
        <v>18.46875</v>
      </c>
      <c r="Q11" s="2">
        <f t="shared" si="8"/>
        <v>20.873711305964282</v>
      </c>
      <c r="R11" s="2">
        <f t="shared" si="9"/>
        <v>14.326171875</v>
      </c>
      <c r="S11" s="2">
        <f t="shared" si="10"/>
        <v>24.46875</v>
      </c>
      <c r="T11" s="2">
        <f t="shared" si="18"/>
        <v>27.801914536239789</v>
      </c>
      <c r="U11" s="2">
        <f t="shared" si="11"/>
        <v>18.826171875</v>
      </c>
      <c r="V11" s="2">
        <f t="shared" si="12"/>
        <v>20.873711305964282</v>
      </c>
      <c r="W11" s="2">
        <f t="shared" si="13"/>
        <v>20.873711305964282</v>
      </c>
      <c r="X11" s="2">
        <f t="shared" si="14"/>
        <v>18.46875</v>
      </c>
      <c r="Y11" s="2">
        <f t="shared" si="15"/>
        <v>27.801914536239789</v>
      </c>
      <c r="Z11" s="2">
        <f t="shared" si="16"/>
        <v>27.801914536239789</v>
      </c>
      <c r="AA11" s="2">
        <f t="shared" si="17"/>
        <v>24.46875</v>
      </c>
    </row>
    <row r="12" spans="1:27" x14ac:dyDescent="0.25">
      <c r="A12">
        <v>11</v>
      </c>
      <c r="B12">
        <v>4</v>
      </c>
      <c r="C12">
        <v>5</v>
      </c>
      <c r="D12">
        <v>3</v>
      </c>
      <c r="E12">
        <v>4</v>
      </c>
      <c r="F12">
        <v>1</v>
      </c>
      <c r="G12">
        <v>4.5</v>
      </c>
      <c r="H12">
        <v>15</v>
      </c>
      <c r="I12">
        <f t="shared" si="0"/>
        <v>9</v>
      </c>
      <c r="J12" s="2">
        <f t="shared" si="1"/>
        <v>0.75</v>
      </c>
      <c r="K12" s="2">
        <f t="shared" si="2"/>
        <v>0.8660254037844386</v>
      </c>
      <c r="L12" s="2">
        <f t="shared" si="3"/>
        <v>0.5625</v>
      </c>
      <c r="M12" s="2">
        <f t="shared" si="4"/>
        <v>4.4296875</v>
      </c>
      <c r="N12" s="2">
        <f t="shared" si="5"/>
        <v>4.4891786888624017</v>
      </c>
      <c r="O12" s="2">
        <f t="shared" si="6"/>
        <v>4.1231689453125</v>
      </c>
      <c r="P12" s="2">
        <f t="shared" si="7"/>
        <v>25.8046875</v>
      </c>
      <c r="Q12" s="2">
        <f t="shared" si="8"/>
        <v>29.170902696718905</v>
      </c>
      <c r="R12" s="2">
        <f t="shared" si="9"/>
        <v>20.1544189453125</v>
      </c>
      <c r="S12" s="2">
        <f t="shared" si="10"/>
        <v>34.8046875</v>
      </c>
      <c r="T12" s="2">
        <f t="shared" si="18"/>
        <v>39.563207542132169</v>
      </c>
      <c r="U12" s="2">
        <f t="shared" si="11"/>
        <v>26.9044189453125</v>
      </c>
      <c r="V12" s="2">
        <f t="shared" si="12"/>
        <v>29.170902696718905</v>
      </c>
      <c r="W12" s="2">
        <f t="shared" si="13"/>
        <v>29.170902696718905</v>
      </c>
      <c r="X12" s="2">
        <f t="shared" si="14"/>
        <v>25.8046875</v>
      </c>
      <c r="Y12" s="2">
        <f t="shared" si="15"/>
        <v>39.563207542132169</v>
      </c>
      <c r="Z12" s="2">
        <f t="shared" si="16"/>
        <v>39.563207542132169</v>
      </c>
      <c r="AA12" s="2">
        <f t="shared" si="17"/>
        <v>34.8046875</v>
      </c>
    </row>
    <row r="13" spans="1:27" x14ac:dyDescent="0.25">
      <c r="A13">
        <v>12</v>
      </c>
      <c r="B13">
        <v>4</v>
      </c>
      <c r="C13">
        <v>5</v>
      </c>
      <c r="D13">
        <v>3</v>
      </c>
      <c r="E13">
        <v>4</v>
      </c>
      <c r="F13">
        <v>1</v>
      </c>
      <c r="G13">
        <v>4.5</v>
      </c>
      <c r="H13">
        <v>15</v>
      </c>
      <c r="I13">
        <f t="shared" si="0"/>
        <v>9</v>
      </c>
      <c r="J13" s="2">
        <f t="shared" si="1"/>
        <v>0.75</v>
      </c>
      <c r="K13" s="2">
        <f t="shared" si="2"/>
        <v>0.8660254037844386</v>
      </c>
      <c r="L13" s="2">
        <f t="shared" si="3"/>
        <v>0.5625</v>
      </c>
      <c r="M13" s="2">
        <f t="shared" si="4"/>
        <v>4.4296875</v>
      </c>
      <c r="N13" s="2">
        <f t="shared" si="5"/>
        <v>4.4891786888624017</v>
      </c>
      <c r="O13" s="2">
        <f t="shared" si="6"/>
        <v>4.1231689453125</v>
      </c>
      <c r="P13" s="2">
        <f t="shared" si="7"/>
        <v>25.8046875</v>
      </c>
      <c r="Q13" s="2">
        <f t="shared" si="8"/>
        <v>29.170902696718905</v>
      </c>
      <c r="R13" s="2">
        <f t="shared" si="9"/>
        <v>20.1544189453125</v>
      </c>
      <c r="S13" s="2">
        <f t="shared" si="10"/>
        <v>34.8046875</v>
      </c>
      <c r="T13" s="2">
        <f t="shared" si="18"/>
        <v>39.563207542132169</v>
      </c>
      <c r="U13" s="2">
        <f t="shared" si="11"/>
        <v>26.9044189453125</v>
      </c>
      <c r="V13" s="2">
        <f t="shared" si="12"/>
        <v>29.170902696718905</v>
      </c>
      <c r="W13" s="2">
        <f t="shared" si="13"/>
        <v>29.170902696718905</v>
      </c>
      <c r="X13" s="2">
        <f t="shared" si="14"/>
        <v>25.8046875</v>
      </c>
      <c r="Y13" s="2">
        <f t="shared" si="15"/>
        <v>39.563207542132169</v>
      </c>
      <c r="Z13" s="2">
        <f t="shared" si="16"/>
        <v>39.563207542132169</v>
      </c>
      <c r="AA13" s="2">
        <f t="shared" si="17"/>
        <v>34.8046875</v>
      </c>
    </row>
    <row r="14" spans="1:27" x14ac:dyDescent="0.25">
      <c r="A14">
        <v>13</v>
      </c>
      <c r="B14">
        <v>5</v>
      </c>
      <c r="C14">
        <v>5</v>
      </c>
      <c r="D14">
        <v>3</v>
      </c>
      <c r="E14">
        <v>5</v>
      </c>
      <c r="F14">
        <v>2</v>
      </c>
      <c r="G14">
        <v>4.5</v>
      </c>
      <c r="H14">
        <v>15</v>
      </c>
      <c r="I14">
        <f t="shared" si="0"/>
        <v>10</v>
      </c>
      <c r="J14" s="2">
        <f t="shared" si="1"/>
        <v>0.8</v>
      </c>
      <c r="K14" s="2">
        <f t="shared" si="2"/>
        <v>0.89442719099991586</v>
      </c>
      <c r="L14" s="2">
        <f t="shared" si="3"/>
        <v>0.64000000000000012</v>
      </c>
      <c r="M14" s="2">
        <f t="shared" si="4"/>
        <v>8.9280000000000008</v>
      </c>
      <c r="N14" s="2">
        <f t="shared" si="5"/>
        <v>8.9894099321971233</v>
      </c>
      <c r="O14" s="2">
        <f t="shared" si="6"/>
        <v>8.5800960000000011</v>
      </c>
      <c r="P14" s="2">
        <f t="shared" si="7"/>
        <v>31.728000000000005</v>
      </c>
      <c r="Q14" s="2">
        <f t="shared" si="8"/>
        <v>34.480584875694731</v>
      </c>
      <c r="R14" s="2">
        <f t="shared" si="9"/>
        <v>26.820096000000003</v>
      </c>
      <c r="S14" s="2">
        <f t="shared" si="10"/>
        <v>43.728000000000009</v>
      </c>
      <c r="T14" s="2">
        <f t="shared" si="18"/>
        <v>47.896992740693463</v>
      </c>
      <c r="U14" s="2">
        <f t="shared" si="11"/>
        <v>36.420096000000008</v>
      </c>
      <c r="V14" s="2">
        <f t="shared" si="12"/>
        <v>34.480584875694731</v>
      </c>
      <c r="W14" s="2">
        <f t="shared" si="13"/>
        <v>34.480584875694731</v>
      </c>
      <c r="X14" s="2">
        <f t="shared" si="14"/>
        <v>31.728000000000005</v>
      </c>
      <c r="Y14" s="2">
        <f t="shared" si="15"/>
        <v>47.896992740693463</v>
      </c>
      <c r="Z14" s="2">
        <f t="shared" si="16"/>
        <v>47.896992740693463</v>
      </c>
      <c r="AA14" s="2">
        <f t="shared" si="17"/>
        <v>43.728000000000009</v>
      </c>
    </row>
    <row r="15" spans="1:27" x14ac:dyDescent="0.25">
      <c r="A15">
        <v>14</v>
      </c>
      <c r="B15">
        <v>5</v>
      </c>
      <c r="C15">
        <v>5</v>
      </c>
      <c r="D15">
        <v>3</v>
      </c>
      <c r="E15">
        <v>5</v>
      </c>
      <c r="F15">
        <v>2</v>
      </c>
      <c r="G15">
        <v>4.5</v>
      </c>
      <c r="H15">
        <v>15</v>
      </c>
      <c r="I15">
        <f t="shared" si="0"/>
        <v>10</v>
      </c>
      <c r="J15" s="2">
        <f t="shared" si="1"/>
        <v>0.8</v>
      </c>
      <c r="K15" s="2">
        <f t="shared" si="2"/>
        <v>0.89442719099991586</v>
      </c>
      <c r="L15" s="2">
        <f t="shared" si="3"/>
        <v>0.64000000000000012</v>
      </c>
      <c r="M15" s="2">
        <f t="shared" si="4"/>
        <v>8.9280000000000008</v>
      </c>
      <c r="N15" s="2">
        <f t="shared" si="5"/>
        <v>8.9894099321971233</v>
      </c>
      <c r="O15" s="2">
        <f t="shared" si="6"/>
        <v>8.5800960000000011</v>
      </c>
      <c r="P15" s="2">
        <f t="shared" si="7"/>
        <v>31.728000000000005</v>
      </c>
      <c r="Q15" s="2">
        <f t="shared" si="8"/>
        <v>34.480584875694731</v>
      </c>
      <c r="R15" s="2">
        <f t="shared" si="9"/>
        <v>26.820096000000003</v>
      </c>
      <c r="S15" s="2">
        <f t="shared" si="10"/>
        <v>43.728000000000009</v>
      </c>
      <c r="T15" s="2">
        <f t="shared" si="18"/>
        <v>47.896992740693463</v>
      </c>
      <c r="U15" s="2">
        <f t="shared" si="11"/>
        <v>36.420096000000008</v>
      </c>
      <c r="V15" s="2">
        <f t="shared" si="12"/>
        <v>34.480584875694731</v>
      </c>
      <c r="W15" s="2">
        <f t="shared" si="13"/>
        <v>34.480584875694731</v>
      </c>
      <c r="X15" s="2">
        <f t="shared" si="14"/>
        <v>31.728000000000005</v>
      </c>
      <c r="Y15" s="2">
        <f t="shared" si="15"/>
        <v>47.896992740693463</v>
      </c>
      <c r="Z15" s="2">
        <f t="shared" si="16"/>
        <v>47.896992740693463</v>
      </c>
      <c r="AA15" s="2">
        <f t="shared" si="17"/>
        <v>43.728000000000009</v>
      </c>
    </row>
    <row r="16" spans="1:27" x14ac:dyDescent="0.25">
      <c r="A16">
        <v>15</v>
      </c>
      <c r="B16">
        <v>5</v>
      </c>
      <c r="C16">
        <v>5</v>
      </c>
      <c r="D16">
        <v>3</v>
      </c>
      <c r="E16">
        <v>5</v>
      </c>
      <c r="F16">
        <v>2</v>
      </c>
      <c r="G16">
        <v>4.5</v>
      </c>
      <c r="H16">
        <v>15</v>
      </c>
      <c r="I16">
        <f t="shared" si="0"/>
        <v>10</v>
      </c>
      <c r="J16" s="2">
        <f t="shared" si="1"/>
        <v>0.8</v>
      </c>
      <c r="K16" s="2">
        <f t="shared" si="2"/>
        <v>0.89442719099991586</v>
      </c>
      <c r="L16" s="2">
        <f t="shared" si="3"/>
        <v>0.64000000000000012</v>
      </c>
      <c r="M16" s="2">
        <f t="shared" si="4"/>
        <v>8.9280000000000008</v>
      </c>
      <c r="N16" s="2">
        <f t="shared" si="5"/>
        <v>8.9894099321971233</v>
      </c>
      <c r="O16" s="2">
        <f t="shared" si="6"/>
        <v>8.5800960000000011</v>
      </c>
      <c r="P16" s="2">
        <f t="shared" si="7"/>
        <v>31.728000000000005</v>
      </c>
      <c r="Q16" s="2">
        <f t="shared" si="8"/>
        <v>34.480584875694731</v>
      </c>
      <c r="R16" s="2">
        <f t="shared" si="9"/>
        <v>26.820096000000003</v>
      </c>
      <c r="S16" s="2">
        <f t="shared" si="10"/>
        <v>43.728000000000009</v>
      </c>
      <c r="T16" s="2">
        <f t="shared" si="18"/>
        <v>47.896992740693463</v>
      </c>
      <c r="U16" s="2">
        <f t="shared" si="11"/>
        <v>36.420096000000008</v>
      </c>
      <c r="V16" s="2">
        <f t="shared" si="12"/>
        <v>34.480584875694731</v>
      </c>
      <c r="W16" s="2">
        <f t="shared" si="13"/>
        <v>34.480584875694731</v>
      </c>
      <c r="X16" s="2">
        <f t="shared" si="14"/>
        <v>31.728000000000005</v>
      </c>
      <c r="Y16" s="2">
        <f t="shared" si="15"/>
        <v>47.896992740693463</v>
      </c>
      <c r="Z16" s="2">
        <f t="shared" si="16"/>
        <v>47.896992740693463</v>
      </c>
      <c r="AA16" s="2">
        <f t="shared" si="17"/>
        <v>43.728000000000009</v>
      </c>
    </row>
    <row r="17" spans="1:27" x14ac:dyDescent="0.25">
      <c r="A17">
        <v>16</v>
      </c>
      <c r="B17">
        <v>5</v>
      </c>
      <c r="C17">
        <v>5</v>
      </c>
      <c r="D17">
        <v>3</v>
      </c>
      <c r="E17">
        <v>5</v>
      </c>
      <c r="F17">
        <v>2</v>
      </c>
      <c r="G17">
        <v>4.5</v>
      </c>
      <c r="H17">
        <v>15</v>
      </c>
      <c r="I17">
        <f t="shared" si="0"/>
        <v>10</v>
      </c>
      <c r="J17" s="2">
        <f t="shared" si="1"/>
        <v>0.8</v>
      </c>
      <c r="K17" s="2">
        <f t="shared" si="2"/>
        <v>0.89442719099991586</v>
      </c>
      <c r="L17" s="2">
        <f t="shared" si="3"/>
        <v>0.64000000000000012</v>
      </c>
      <c r="M17" s="2">
        <f t="shared" si="4"/>
        <v>8.9280000000000008</v>
      </c>
      <c r="N17" s="2">
        <f t="shared" si="5"/>
        <v>8.9894099321971233</v>
      </c>
      <c r="O17" s="2">
        <f t="shared" si="6"/>
        <v>8.5800960000000011</v>
      </c>
      <c r="P17" s="2">
        <f t="shared" si="7"/>
        <v>31.728000000000005</v>
      </c>
      <c r="Q17" s="2">
        <f t="shared" si="8"/>
        <v>34.480584875694731</v>
      </c>
      <c r="R17" s="2">
        <f t="shared" si="9"/>
        <v>26.820096000000003</v>
      </c>
      <c r="S17" s="2">
        <f t="shared" si="10"/>
        <v>43.728000000000009</v>
      </c>
      <c r="T17" s="2">
        <f t="shared" si="18"/>
        <v>47.896992740693463</v>
      </c>
      <c r="U17" s="2">
        <f t="shared" si="11"/>
        <v>36.420096000000008</v>
      </c>
      <c r="V17" s="2">
        <f t="shared" si="12"/>
        <v>34.480584875694731</v>
      </c>
      <c r="W17" s="2">
        <f t="shared" si="13"/>
        <v>34.480584875694731</v>
      </c>
      <c r="X17" s="2">
        <f t="shared" si="14"/>
        <v>31.728000000000005</v>
      </c>
      <c r="Y17" s="2">
        <f t="shared" si="15"/>
        <v>47.896992740693463</v>
      </c>
      <c r="Z17" s="2">
        <f t="shared" si="16"/>
        <v>47.896992740693463</v>
      </c>
      <c r="AA17" s="2">
        <f t="shared" si="17"/>
        <v>43.728000000000009</v>
      </c>
    </row>
    <row r="18" spans="1:27" x14ac:dyDescent="0.25">
      <c r="A18">
        <v>17</v>
      </c>
      <c r="B18">
        <v>6</v>
      </c>
      <c r="C18">
        <v>5</v>
      </c>
      <c r="D18">
        <v>4</v>
      </c>
      <c r="E18">
        <v>6</v>
      </c>
      <c r="F18">
        <v>3</v>
      </c>
      <c r="G18">
        <v>4.5</v>
      </c>
      <c r="H18">
        <v>15</v>
      </c>
      <c r="I18">
        <f t="shared" si="0"/>
        <v>11</v>
      </c>
      <c r="J18" s="2">
        <f t="shared" si="1"/>
        <v>0.85</v>
      </c>
      <c r="K18" s="2">
        <f t="shared" si="2"/>
        <v>0.92195444572928875</v>
      </c>
      <c r="L18" s="2">
        <f t="shared" si="3"/>
        <v>0.72249999999999992</v>
      </c>
      <c r="M18" s="2">
        <f t="shared" si="4"/>
        <v>13.493165625</v>
      </c>
      <c r="N18" s="2">
        <f t="shared" si="5"/>
        <v>13.499499128355943</v>
      </c>
      <c r="O18" s="2">
        <f t="shared" si="6"/>
        <v>13.419945505722657</v>
      </c>
      <c r="P18" s="2">
        <f>D18*J18*(G18+C18) + M18</f>
        <v>45.793165625</v>
      </c>
      <c r="Q18" s="2">
        <f t="shared" si="8"/>
        <v>48.533768066068916</v>
      </c>
      <c r="R18" s="2">
        <f t="shared" si="9"/>
        <v>40.874945505722657</v>
      </c>
      <c r="S18" s="2">
        <f t="shared" si="10"/>
        <v>66.193165624999992</v>
      </c>
      <c r="T18" s="2">
        <f t="shared" si="18"/>
        <v>70.660674763571848</v>
      </c>
      <c r="U18" s="2">
        <f t="shared" si="11"/>
        <v>58.214945505722653</v>
      </c>
      <c r="V18" s="2">
        <f t="shared" si="12"/>
        <v>48.533768066068916</v>
      </c>
      <c r="W18" s="2">
        <f t="shared" si="13"/>
        <v>48.533768066068916</v>
      </c>
      <c r="X18" s="2">
        <f t="shared" si="14"/>
        <v>45.793165625</v>
      </c>
      <c r="Y18" s="2">
        <f t="shared" si="15"/>
        <v>70.660674763571848</v>
      </c>
      <c r="Z18" s="2">
        <f t="shared" si="16"/>
        <v>70.660674763571848</v>
      </c>
      <c r="AA18" s="2">
        <f t="shared" si="17"/>
        <v>66.193165624999992</v>
      </c>
    </row>
    <row r="19" spans="1:27" x14ac:dyDescent="0.25">
      <c r="A19">
        <v>18</v>
      </c>
      <c r="B19">
        <v>6</v>
      </c>
      <c r="C19">
        <v>5</v>
      </c>
      <c r="D19">
        <v>4</v>
      </c>
      <c r="E19">
        <v>6</v>
      </c>
      <c r="F19">
        <v>3</v>
      </c>
      <c r="G19">
        <v>4.5</v>
      </c>
      <c r="H19">
        <v>15</v>
      </c>
      <c r="I19">
        <f t="shared" si="0"/>
        <v>11</v>
      </c>
      <c r="J19" s="2">
        <f t="shared" si="1"/>
        <v>0.85</v>
      </c>
      <c r="K19" s="2">
        <f t="shared" si="2"/>
        <v>0.92195444572928875</v>
      </c>
      <c r="L19" s="2">
        <f t="shared" si="3"/>
        <v>0.72249999999999992</v>
      </c>
      <c r="M19" s="2">
        <f t="shared" si="4"/>
        <v>13.493165625</v>
      </c>
      <c r="N19" s="2">
        <f t="shared" si="5"/>
        <v>13.499499128355943</v>
      </c>
      <c r="O19" s="2">
        <f t="shared" si="6"/>
        <v>13.419945505722657</v>
      </c>
      <c r="P19" s="2">
        <f t="shared" si="7"/>
        <v>45.793165625</v>
      </c>
      <c r="Q19" s="2">
        <f t="shared" si="8"/>
        <v>48.533768066068916</v>
      </c>
      <c r="R19" s="2">
        <f t="shared" si="9"/>
        <v>40.874945505722657</v>
      </c>
      <c r="S19" s="2">
        <f t="shared" si="10"/>
        <v>66.193165624999992</v>
      </c>
      <c r="T19" s="2">
        <f t="shared" si="18"/>
        <v>70.660674763571848</v>
      </c>
      <c r="U19" s="2">
        <f t="shared" si="11"/>
        <v>58.214945505722653</v>
      </c>
      <c r="V19" s="2">
        <f t="shared" si="12"/>
        <v>48.533768066068916</v>
      </c>
      <c r="W19" s="2">
        <f t="shared" si="13"/>
        <v>48.533768066068916</v>
      </c>
      <c r="X19" s="2">
        <f t="shared" si="14"/>
        <v>45.793165625</v>
      </c>
      <c r="Y19" s="2">
        <f t="shared" si="15"/>
        <v>70.660674763571848</v>
      </c>
      <c r="Z19" s="2">
        <f t="shared" si="16"/>
        <v>70.660674763571848</v>
      </c>
      <c r="AA19" s="2">
        <f t="shared" si="17"/>
        <v>66.193165624999992</v>
      </c>
    </row>
    <row r="20" spans="1:27" x14ac:dyDescent="0.25">
      <c r="A20">
        <v>19</v>
      </c>
      <c r="B20">
        <v>6</v>
      </c>
      <c r="C20">
        <v>5</v>
      </c>
      <c r="D20">
        <v>4</v>
      </c>
      <c r="E20">
        <v>6</v>
      </c>
      <c r="F20">
        <v>3</v>
      </c>
      <c r="G20">
        <v>4.5</v>
      </c>
      <c r="H20">
        <v>15</v>
      </c>
      <c r="I20">
        <f t="shared" si="0"/>
        <v>11</v>
      </c>
      <c r="J20" s="2">
        <f t="shared" si="1"/>
        <v>0.85</v>
      </c>
      <c r="K20" s="2">
        <f t="shared" si="2"/>
        <v>0.92195444572928875</v>
      </c>
      <c r="L20" s="2">
        <f t="shared" si="3"/>
        <v>0.72249999999999992</v>
      </c>
      <c r="M20" s="2">
        <f t="shared" si="4"/>
        <v>13.493165625</v>
      </c>
      <c r="N20" s="2">
        <f t="shared" si="5"/>
        <v>13.499499128355943</v>
      </c>
      <c r="O20" s="2">
        <f t="shared" si="6"/>
        <v>13.419945505722657</v>
      </c>
      <c r="P20" s="2">
        <f t="shared" si="7"/>
        <v>45.793165625</v>
      </c>
      <c r="Q20" s="2">
        <f t="shared" si="8"/>
        <v>48.533768066068916</v>
      </c>
      <c r="R20" s="2">
        <f t="shared" si="9"/>
        <v>40.874945505722657</v>
      </c>
      <c r="S20" s="2">
        <f t="shared" si="10"/>
        <v>66.193165624999992</v>
      </c>
      <c r="T20" s="2">
        <f t="shared" si="18"/>
        <v>70.660674763571848</v>
      </c>
      <c r="U20" s="2">
        <f t="shared" si="11"/>
        <v>58.214945505722653</v>
      </c>
      <c r="V20" s="2">
        <f t="shared" si="12"/>
        <v>48.533768066068916</v>
      </c>
      <c r="W20" s="2">
        <f t="shared" si="13"/>
        <v>48.533768066068916</v>
      </c>
      <c r="X20" s="2">
        <f t="shared" si="14"/>
        <v>45.793165625</v>
      </c>
      <c r="Y20" s="2">
        <f t="shared" si="15"/>
        <v>70.660674763571848</v>
      </c>
      <c r="Z20" s="2">
        <f t="shared" si="16"/>
        <v>70.660674763571848</v>
      </c>
      <c r="AA20" s="2">
        <f t="shared" si="17"/>
        <v>66.193165624999992</v>
      </c>
    </row>
    <row r="21" spans="1:27" x14ac:dyDescent="0.25">
      <c r="A21">
        <v>20</v>
      </c>
      <c r="B21">
        <v>6</v>
      </c>
      <c r="C21">
        <v>5</v>
      </c>
      <c r="D21">
        <v>4</v>
      </c>
      <c r="E21">
        <v>6</v>
      </c>
      <c r="F21">
        <v>3</v>
      </c>
      <c r="G21">
        <v>4.5</v>
      </c>
      <c r="H21">
        <v>15</v>
      </c>
      <c r="I21">
        <f t="shared" si="0"/>
        <v>11</v>
      </c>
      <c r="J21" s="2">
        <f t="shared" si="1"/>
        <v>0.85</v>
      </c>
      <c r="K21" s="2">
        <f t="shared" si="2"/>
        <v>0.92195444572928875</v>
      </c>
      <c r="L21" s="2">
        <f t="shared" si="3"/>
        <v>0.72249999999999992</v>
      </c>
      <c r="M21" s="2">
        <f t="shared" si="4"/>
        <v>13.493165625</v>
      </c>
      <c r="N21" s="2">
        <f t="shared" si="5"/>
        <v>13.499499128355943</v>
      </c>
      <c r="O21" s="2">
        <f t="shared" si="6"/>
        <v>13.419945505722657</v>
      </c>
      <c r="P21" s="2">
        <f t="shared" si="7"/>
        <v>45.793165625</v>
      </c>
      <c r="Q21" s="2">
        <f t="shared" si="8"/>
        <v>48.533768066068916</v>
      </c>
      <c r="R21" s="2">
        <f t="shared" si="9"/>
        <v>40.874945505722657</v>
      </c>
      <c r="S21" s="2">
        <f t="shared" si="10"/>
        <v>66.193165624999992</v>
      </c>
      <c r="T21" s="2">
        <f t="shared" si="18"/>
        <v>70.660674763571848</v>
      </c>
      <c r="U21" s="2">
        <f t="shared" si="11"/>
        <v>58.214945505722653</v>
      </c>
      <c r="V21" s="2">
        <f t="shared" si="12"/>
        <v>48.533768066068916</v>
      </c>
      <c r="W21" s="2">
        <f t="shared" si="13"/>
        <v>48.533768066068916</v>
      </c>
      <c r="X21" s="2">
        <f t="shared" si="14"/>
        <v>45.793165625</v>
      </c>
      <c r="Y21" s="2">
        <f t="shared" si="15"/>
        <v>70.660674763571848</v>
      </c>
      <c r="Z21" s="2">
        <f t="shared" si="16"/>
        <v>70.660674763571848</v>
      </c>
      <c r="AA21" s="2">
        <f t="shared" si="17"/>
        <v>66.193165624999992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DE0A-1038-4233-BC76-737EA0734E74}">
  <dimension ref="A1:W21"/>
  <sheetViews>
    <sheetView tabSelected="1" workbookViewId="0">
      <selection activeCell="O14" sqref="O14"/>
    </sheetView>
  </sheetViews>
  <sheetFormatPr defaultRowHeight="15" x14ac:dyDescent="0.25"/>
  <cols>
    <col min="4" max="4" width="9.140625" customWidth="1"/>
    <col min="6" max="6" width="16" style="2" bestFit="1" customWidth="1"/>
    <col min="7" max="7" width="9.140625" style="2"/>
    <col min="8" max="8" width="9.140625" style="6"/>
    <col min="9" max="9" width="18.140625" style="5" bestFit="1" customWidth="1"/>
    <col min="10" max="10" width="9.140625" style="5" customWidth="1"/>
    <col min="11" max="13" width="9.140625" style="2" customWidth="1"/>
    <col min="14" max="14" width="9.140625" customWidth="1"/>
    <col min="15" max="15" width="12" bestFit="1" customWidth="1"/>
    <col min="16" max="16" width="11.28515625" bestFit="1" customWidth="1"/>
    <col min="17" max="17" width="11.42578125" bestFit="1" customWidth="1"/>
    <col min="18" max="18" width="15.42578125" bestFit="1" customWidth="1"/>
    <col min="19" max="19" width="14.7109375" bestFit="1" customWidth="1"/>
    <col min="20" max="20" width="9.140625" style="2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4" t="s">
        <v>35</v>
      </c>
      <c r="G1" s="4" t="s">
        <v>39</v>
      </c>
      <c r="H1" s="7" t="s">
        <v>40</v>
      </c>
      <c r="I1" s="5" t="s">
        <v>41</v>
      </c>
      <c r="J1" s="5" t="s">
        <v>42</v>
      </c>
      <c r="K1" s="2" t="s">
        <v>43</v>
      </c>
      <c r="L1" s="1" t="s">
        <v>4</v>
      </c>
      <c r="M1" s="1" t="s">
        <v>5</v>
      </c>
      <c r="N1" s="4" t="s">
        <v>6</v>
      </c>
      <c r="O1" s="4" t="s">
        <v>23</v>
      </c>
      <c r="P1" s="4" t="s">
        <v>24</v>
      </c>
      <c r="Q1" s="4" t="s">
        <v>32</v>
      </c>
      <c r="R1" s="4" t="s">
        <v>33</v>
      </c>
      <c r="S1" s="4" t="s">
        <v>34</v>
      </c>
      <c r="T1" s="4" t="s">
        <v>36</v>
      </c>
      <c r="U1" s="4" t="s">
        <v>37</v>
      </c>
      <c r="V1" s="4" t="s">
        <v>38</v>
      </c>
      <c r="W1" s="4"/>
    </row>
    <row r="2" spans="1:23" x14ac:dyDescent="0.25">
      <c r="A2">
        <v>1</v>
      </c>
      <c r="B2">
        <v>2</v>
      </c>
      <c r="C2">
        <v>3</v>
      </c>
      <c r="D2">
        <v>1</v>
      </c>
      <c r="E2">
        <v>4.5</v>
      </c>
      <c r="F2">
        <v>1</v>
      </c>
      <c r="G2">
        <f>_xlfn.FLOOR.MATH((1+F2)/2)</f>
        <v>1</v>
      </c>
      <c r="H2" s="6">
        <v>4.5</v>
      </c>
      <c r="I2" s="5">
        <v>0</v>
      </c>
      <c r="J2" s="5">
        <f>MAX(I2-1, 0)</f>
        <v>0</v>
      </c>
      <c r="K2" s="6">
        <v>0</v>
      </c>
      <c r="L2">
        <v>15</v>
      </c>
      <c r="M2">
        <f>B2+C2</f>
        <v>5</v>
      </c>
      <c r="N2" s="2">
        <f xml:space="preserve"> (21 - L2 + M2)/20</f>
        <v>0.55000000000000004</v>
      </c>
      <c r="O2" s="2">
        <f>SQRT(N2)</f>
        <v>0.74161984870956632</v>
      </c>
      <c r="P2" s="2">
        <f>POWER(N2, 2)</f>
        <v>0.30250000000000005</v>
      </c>
      <c r="Q2" s="2">
        <f>N2*(D2*E2)</f>
        <v>2.4750000000000001</v>
      </c>
      <c r="R2" s="2">
        <f>O2*(D2*E2)</f>
        <v>3.3372893191930486</v>
      </c>
      <c r="S2" s="2">
        <f>P2*(D2*E2)</f>
        <v>1.3612500000000003</v>
      </c>
      <c r="T2" s="2">
        <f>G2*H2*N2</f>
        <v>2.4750000000000001</v>
      </c>
      <c r="U2" s="2">
        <f>G2*H2*O2</f>
        <v>3.3372893191930486</v>
      </c>
      <c r="V2" s="2">
        <f>G2*H2*P2</f>
        <v>1.3612500000000003</v>
      </c>
    </row>
    <row r="3" spans="1:23" x14ac:dyDescent="0.25">
      <c r="A3">
        <v>2</v>
      </c>
      <c r="B3">
        <v>2</v>
      </c>
      <c r="C3">
        <v>3</v>
      </c>
      <c r="D3">
        <v>1</v>
      </c>
      <c r="E3">
        <v>4.5</v>
      </c>
      <c r="F3">
        <v>1</v>
      </c>
      <c r="G3">
        <f t="shared" ref="G3:G21" si="0">_xlfn.FLOOR.MATH((1+F3)/2)</f>
        <v>1</v>
      </c>
      <c r="H3" s="6">
        <v>4.5</v>
      </c>
      <c r="I3" s="5">
        <v>0</v>
      </c>
      <c r="J3" s="5">
        <f t="shared" ref="J3:J21" si="1">MAX(I3-1, 0)</f>
        <v>0</v>
      </c>
      <c r="K3" s="6">
        <v>0</v>
      </c>
      <c r="L3">
        <v>15</v>
      </c>
      <c r="M3">
        <f>B3+C3</f>
        <v>5</v>
      </c>
      <c r="N3" s="2">
        <f t="shared" ref="N3:N21" si="2" xml:space="preserve"> (21 - L3 + M3)/20</f>
        <v>0.55000000000000004</v>
      </c>
      <c r="O3" s="2">
        <f t="shared" ref="O3:O21" si="3">SQRT(N3)</f>
        <v>0.74161984870956632</v>
      </c>
      <c r="P3" s="2">
        <f t="shared" ref="P3:P20" si="4">POWER(N3, 2)</f>
        <v>0.30250000000000005</v>
      </c>
      <c r="Q3" s="2">
        <f>N3*(D3*E3)</f>
        <v>2.4750000000000001</v>
      </c>
      <c r="R3" s="2">
        <f>O3*(D3*E3)</f>
        <v>3.3372893191930486</v>
      </c>
      <c r="S3" s="2">
        <f>P3*(D3*E3)</f>
        <v>1.3612500000000003</v>
      </c>
      <c r="T3" s="2">
        <f>G3*H3*N3</f>
        <v>2.4750000000000001</v>
      </c>
      <c r="U3" s="2">
        <f>G3*H3*O3</f>
        <v>3.3372893191930486</v>
      </c>
      <c r="V3" s="2">
        <f>G3*H3*P3</f>
        <v>1.3612500000000003</v>
      </c>
    </row>
    <row r="4" spans="1:23" x14ac:dyDescent="0.25">
      <c r="A4">
        <v>3</v>
      </c>
      <c r="B4">
        <v>2</v>
      </c>
      <c r="C4">
        <v>3</v>
      </c>
      <c r="D4">
        <v>1</v>
      </c>
      <c r="E4">
        <v>4.5</v>
      </c>
      <c r="F4">
        <v>2</v>
      </c>
      <c r="G4">
        <f t="shared" si="0"/>
        <v>1</v>
      </c>
      <c r="H4" s="6">
        <v>4.5</v>
      </c>
      <c r="I4" s="5">
        <v>0</v>
      </c>
      <c r="J4" s="5">
        <f t="shared" si="1"/>
        <v>0</v>
      </c>
      <c r="K4" s="6">
        <v>0</v>
      </c>
      <c r="L4">
        <v>15</v>
      </c>
      <c r="M4">
        <f>B4+C4</f>
        <v>5</v>
      </c>
      <c r="N4" s="2">
        <f t="shared" si="2"/>
        <v>0.55000000000000004</v>
      </c>
      <c r="O4" s="2">
        <f t="shared" si="3"/>
        <v>0.74161984870956632</v>
      </c>
      <c r="P4" s="2">
        <f t="shared" si="4"/>
        <v>0.30250000000000005</v>
      </c>
      <c r="Q4" s="2">
        <f>N4*(D4*E4)</f>
        <v>2.4750000000000001</v>
      </c>
      <c r="R4" s="2">
        <f>O4*(D4*E4)</f>
        <v>3.3372893191930486</v>
      </c>
      <c r="S4" s="2">
        <f>P4*(D4*E4)</f>
        <v>1.3612500000000003</v>
      </c>
      <c r="T4" s="2">
        <f>G4*H4*N4</f>
        <v>2.4750000000000001</v>
      </c>
      <c r="U4" s="2">
        <f>G4*H4*O4</f>
        <v>3.3372893191930486</v>
      </c>
      <c r="V4" s="2">
        <f>G4*H4*P4</f>
        <v>1.3612500000000003</v>
      </c>
    </row>
    <row r="5" spans="1:23" x14ac:dyDescent="0.25">
      <c r="A5">
        <v>4</v>
      </c>
      <c r="B5">
        <v>2</v>
      </c>
      <c r="C5">
        <v>4</v>
      </c>
      <c r="D5">
        <v>1</v>
      </c>
      <c r="E5">
        <v>4.5</v>
      </c>
      <c r="F5">
        <v>2</v>
      </c>
      <c r="G5">
        <f t="shared" si="0"/>
        <v>1</v>
      </c>
      <c r="H5" s="6">
        <v>4.5</v>
      </c>
      <c r="I5" s="5">
        <v>0</v>
      </c>
      <c r="J5" s="5">
        <f t="shared" si="1"/>
        <v>0</v>
      </c>
      <c r="K5" s="6">
        <v>0</v>
      </c>
      <c r="L5">
        <v>15</v>
      </c>
      <c r="M5">
        <f>B5+C5</f>
        <v>6</v>
      </c>
      <c r="N5" s="2">
        <f t="shared" si="2"/>
        <v>0.6</v>
      </c>
      <c r="O5" s="2">
        <f t="shared" si="3"/>
        <v>0.7745966692414834</v>
      </c>
      <c r="P5" s="2">
        <f t="shared" si="4"/>
        <v>0.36</v>
      </c>
      <c r="Q5" s="2">
        <f>N5*(D5*E5)</f>
        <v>2.6999999999999997</v>
      </c>
      <c r="R5" s="2">
        <f>O5*(D5*E5)</f>
        <v>3.4856850115866753</v>
      </c>
      <c r="S5" s="2">
        <f>P5*(D5*E5)</f>
        <v>1.6199999999999999</v>
      </c>
      <c r="T5" s="2">
        <f>G5*H5*N5</f>
        <v>2.6999999999999997</v>
      </c>
      <c r="U5" s="2">
        <f>G5*H5*O5</f>
        <v>3.4856850115866753</v>
      </c>
      <c r="V5" s="2">
        <f>G5*H5*P5</f>
        <v>1.6199999999999999</v>
      </c>
    </row>
    <row r="6" spans="1:23" x14ac:dyDescent="0.25">
      <c r="A6">
        <v>5</v>
      </c>
      <c r="B6">
        <v>3</v>
      </c>
      <c r="C6">
        <v>4</v>
      </c>
      <c r="D6">
        <v>2</v>
      </c>
      <c r="E6">
        <v>4.5</v>
      </c>
      <c r="F6">
        <v>3</v>
      </c>
      <c r="G6">
        <f t="shared" si="0"/>
        <v>2</v>
      </c>
      <c r="H6" s="6">
        <v>4.5</v>
      </c>
      <c r="I6" s="5">
        <v>3</v>
      </c>
      <c r="J6" s="5">
        <f t="shared" si="1"/>
        <v>2</v>
      </c>
      <c r="K6" s="6">
        <v>4.5</v>
      </c>
      <c r="L6">
        <v>15</v>
      </c>
      <c r="M6">
        <f>B6+C6</f>
        <v>7</v>
      </c>
      <c r="N6" s="2">
        <f t="shared" si="2"/>
        <v>0.65</v>
      </c>
      <c r="O6" s="2">
        <f t="shared" si="3"/>
        <v>0.80622577482985502</v>
      </c>
      <c r="P6" s="2">
        <f t="shared" si="4"/>
        <v>0.42250000000000004</v>
      </c>
      <c r="Q6" s="2">
        <f>N6*(D6*E6)</f>
        <v>5.8500000000000005</v>
      </c>
      <c r="R6" s="2">
        <f>O6*(D6*E6)</f>
        <v>7.2560319734686951</v>
      </c>
      <c r="S6" s="2">
        <f>P6*(D6*E6)</f>
        <v>3.8025000000000002</v>
      </c>
      <c r="T6" s="2">
        <f>G6*H6*N6</f>
        <v>5.8500000000000005</v>
      </c>
      <c r="U6" s="2">
        <f>G6*H6*O6</f>
        <v>7.2560319734686951</v>
      </c>
      <c r="V6" s="2">
        <f>G6*H6*P6</f>
        <v>3.8025000000000002</v>
      </c>
    </row>
    <row r="7" spans="1:23" x14ac:dyDescent="0.25">
      <c r="A7">
        <v>6</v>
      </c>
      <c r="B7">
        <v>3</v>
      </c>
      <c r="C7">
        <v>4</v>
      </c>
      <c r="D7">
        <v>2</v>
      </c>
      <c r="E7">
        <v>4.5</v>
      </c>
      <c r="F7">
        <v>3</v>
      </c>
      <c r="G7">
        <f t="shared" si="0"/>
        <v>2</v>
      </c>
      <c r="H7" s="6">
        <v>4.5</v>
      </c>
      <c r="I7" s="5">
        <v>3</v>
      </c>
      <c r="J7" s="5">
        <f t="shared" si="1"/>
        <v>2</v>
      </c>
      <c r="K7" s="6">
        <v>4.5</v>
      </c>
      <c r="L7">
        <v>15</v>
      </c>
      <c r="M7">
        <f>B7+C7</f>
        <v>7</v>
      </c>
      <c r="N7" s="2">
        <f t="shared" si="2"/>
        <v>0.65</v>
      </c>
      <c r="O7" s="2">
        <f t="shared" si="3"/>
        <v>0.80622577482985502</v>
      </c>
      <c r="P7" s="2">
        <f t="shared" si="4"/>
        <v>0.42250000000000004</v>
      </c>
      <c r="Q7" s="2">
        <f>N7*(D7*E7)</f>
        <v>5.8500000000000005</v>
      </c>
      <c r="R7" s="2">
        <f>O7*(D7*E7)</f>
        <v>7.2560319734686951</v>
      </c>
      <c r="S7" s="2">
        <f>P7*(D7*E7)</f>
        <v>3.8025000000000002</v>
      </c>
      <c r="T7" s="2">
        <f>G7*H7*N7</f>
        <v>5.8500000000000005</v>
      </c>
      <c r="U7" s="2">
        <f>G7*H7*O7</f>
        <v>7.2560319734686951</v>
      </c>
      <c r="V7" s="2">
        <f>G7*H7*P7</f>
        <v>3.8025000000000002</v>
      </c>
    </row>
    <row r="8" spans="1:23" x14ac:dyDescent="0.25">
      <c r="A8">
        <v>7</v>
      </c>
      <c r="B8">
        <v>3</v>
      </c>
      <c r="C8">
        <v>4</v>
      </c>
      <c r="D8">
        <v>2</v>
      </c>
      <c r="E8">
        <v>4.5</v>
      </c>
      <c r="F8">
        <v>4</v>
      </c>
      <c r="G8">
        <f t="shared" si="0"/>
        <v>2</v>
      </c>
      <c r="H8" s="6">
        <v>4.5</v>
      </c>
      <c r="I8" s="5">
        <v>4</v>
      </c>
      <c r="J8" s="5">
        <f t="shared" si="1"/>
        <v>3</v>
      </c>
      <c r="K8" s="6">
        <v>4.5</v>
      </c>
      <c r="L8">
        <v>15</v>
      </c>
      <c r="M8">
        <f>B8+C8</f>
        <v>7</v>
      </c>
      <c r="N8" s="2">
        <f t="shared" si="2"/>
        <v>0.65</v>
      </c>
      <c r="O8" s="2">
        <f t="shared" si="3"/>
        <v>0.80622577482985502</v>
      </c>
      <c r="P8" s="2">
        <f t="shared" si="4"/>
        <v>0.42250000000000004</v>
      </c>
      <c r="Q8" s="2">
        <f>N8*(D8*E8)</f>
        <v>5.8500000000000005</v>
      </c>
      <c r="R8" s="2">
        <f>O8*(D8*E8)</f>
        <v>7.2560319734686951</v>
      </c>
      <c r="S8" s="2">
        <f>P8*(D8*E8)</f>
        <v>3.8025000000000002</v>
      </c>
      <c r="T8" s="2">
        <f>G8*H8*N8</f>
        <v>5.8500000000000005</v>
      </c>
      <c r="U8" s="2">
        <f>G8*H8*O8</f>
        <v>7.2560319734686951</v>
      </c>
      <c r="V8" s="2">
        <f>G8*H8*P8</f>
        <v>3.8025000000000002</v>
      </c>
    </row>
    <row r="9" spans="1:23" x14ac:dyDescent="0.25">
      <c r="A9">
        <v>8</v>
      </c>
      <c r="B9">
        <v>3</v>
      </c>
      <c r="C9">
        <v>5</v>
      </c>
      <c r="D9">
        <v>2</v>
      </c>
      <c r="E9">
        <v>4.5</v>
      </c>
      <c r="F9">
        <v>4</v>
      </c>
      <c r="G9">
        <f t="shared" si="0"/>
        <v>2</v>
      </c>
      <c r="H9" s="6">
        <v>4.5</v>
      </c>
      <c r="I9" s="5">
        <v>4</v>
      </c>
      <c r="J9" s="5">
        <f t="shared" si="1"/>
        <v>3</v>
      </c>
      <c r="K9" s="6">
        <v>4.5</v>
      </c>
      <c r="L9">
        <v>15</v>
      </c>
      <c r="M9">
        <f>B9+C9</f>
        <v>8</v>
      </c>
      <c r="N9" s="2">
        <f t="shared" si="2"/>
        <v>0.7</v>
      </c>
      <c r="O9" s="2">
        <f t="shared" si="3"/>
        <v>0.83666002653407556</v>
      </c>
      <c r="P9" s="2">
        <f t="shared" si="4"/>
        <v>0.48999999999999994</v>
      </c>
      <c r="Q9" s="2">
        <f>N9*(D9*E9)</f>
        <v>6.3</v>
      </c>
      <c r="R9" s="2">
        <f>O9*(D9*E9)</f>
        <v>7.5299402388066801</v>
      </c>
      <c r="S9" s="2">
        <f>P9*(D9*E9)</f>
        <v>4.4099999999999993</v>
      </c>
      <c r="T9" s="2">
        <f>G9*H9*N9</f>
        <v>6.3</v>
      </c>
      <c r="U9" s="2">
        <f>G9*H9*O9</f>
        <v>7.5299402388066801</v>
      </c>
      <c r="V9" s="2">
        <f>G9*H9*P9</f>
        <v>4.4099999999999993</v>
      </c>
    </row>
    <row r="10" spans="1:23" x14ac:dyDescent="0.25">
      <c r="A10">
        <v>9</v>
      </c>
      <c r="B10">
        <v>4</v>
      </c>
      <c r="C10">
        <v>5</v>
      </c>
      <c r="D10">
        <v>2</v>
      </c>
      <c r="E10">
        <v>4.5</v>
      </c>
      <c r="F10">
        <v>5</v>
      </c>
      <c r="G10">
        <f t="shared" si="0"/>
        <v>3</v>
      </c>
      <c r="H10" s="6">
        <v>4.5</v>
      </c>
      <c r="I10" s="5">
        <v>5</v>
      </c>
      <c r="J10" s="5">
        <f t="shared" si="1"/>
        <v>4</v>
      </c>
      <c r="K10" s="6">
        <v>4.5</v>
      </c>
      <c r="L10">
        <v>15</v>
      </c>
      <c r="M10">
        <f>B10+C10</f>
        <v>9</v>
      </c>
      <c r="N10" s="2">
        <f t="shared" si="2"/>
        <v>0.75</v>
      </c>
      <c r="O10" s="2">
        <f t="shared" si="3"/>
        <v>0.8660254037844386</v>
      </c>
      <c r="P10" s="2">
        <f t="shared" si="4"/>
        <v>0.5625</v>
      </c>
      <c r="Q10" s="2">
        <f>N10*(D10*E10)</f>
        <v>6.75</v>
      </c>
      <c r="R10" s="2">
        <f>O10*(D10*E10)</f>
        <v>7.7942286340599471</v>
      </c>
      <c r="S10" s="2">
        <f>P10*(D10*E10)</f>
        <v>5.0625</v>
      </c>
      <c r="T10" s="2">
        <f>G10*H10*N10</f>
        <v>10.125</v>
      </c>
      <c r="U10" s="2">
        <f>G10*H10*O10</f>
        <v>11.69134295108992</v>
      </c>
      <c r="V10" s="2">
        <f>G10*H10*P10</f>
        <v>7.59375</v>
      </c>
    </row>
    <row r="11" spans="1:23" x14ac:dyDescent="0.25">
      <c r="A11">
        <v>10</v>
      </c>
      <c r="B11">
        <v>4</v>
      </c>
      <c r="C11">
        <v>5</v>
      </c>
      <c r="D11">
        <v>2</v>
      </c>
      <c r="E11">
        <v>4.5</v>
      </c>
      <c r="F11">
        <v>5</v>
      </c>
      <c r="G11">
        <f t="shared" si="0"/>
        <v>3</v>
      </c>
      <c r="H11" s="6">
        <v>4.5</v>
      </c>
      <c r="I11" s="5">
        <v>5</v>
      </c>
      <c r="J11" s="5">
        <f t="shared" si="1"/>
        <v>4</v>
      </c>
      <c r="K11" s="6">
        <v>4.5</v>
      </c>
      <c r="L11">
        <v>15</v>
      </c>
      <c r="M11">
        <f>B11+C11</f>
        <v>9</v>
      </c>
      <c r="N11" s="2">
        <f t="shared" si="2"/>
        <v>0.75</v>
      </c>
      <c r="O11" s="2">
        <f t="shared" si="3"/>
        <v>0.8660254037844386</v>
      </c>
      <c r="P11" s="2">
        <f t="shared" si="4"/>
        <v>0.5625</v>
      </c>
      <c r="Q11" s="2">
        <f>N11*(D11*E11)</f>
        <v>6.75</v>
      </c>
      <c r="R11" s="2">
        <f>O11*(D11*E11)</f>
        <v>7.7942286340599471</v>
      </c>
      <c r="S11" s="2">
        <f>P11*(D11*E11)</f>
        <v>5.0625</v>
      </c>
      <c r="T11" s="2">
        <f>G11*H11*N11</f>
        <v>10.125</v>
      </c>
      <c r="U11" s="2">
        <f>G11*H11*O11</f>
        <v>11.69134295108992</v>
      </c>
      <c r="V11" s="2">
        <f>G11*H11*P11</f>
        <v>7.59375</v>
      </c>
    </row>
    <row r="12" spans="1:23" x14ac:dyDescent="0.25">
      <c r="A12">
        <v>11</v>
      </c>
      <c r="B12">
        <v>4</v>
      </c>
      <c r="C12">
        <v>5</v>
      </c>
      <c r="D12">
        <v>3</v>
      </c>
      <c r="E12">
        <v>4.5</v>
      </c>
      <c r="F12">
        <v>5</v>
      </c>
      <c r="G12">
        <f t="shared" si="0"/>
        <v>3</v>
      </c>
      <c r="H12" s="6">
        <v>4.5</v>
      </c>
      <c r="I12" s="5">
        <v>5</v>
      </c>
      <c r="J12" s="5">
        <f t="shared" si="1"/>
        <v>4</v>
      </c>
      <c r="K12" s="6">
        <v>4.5</v>
      </c>
      <c r="L12">
        <v>15</v>
      </c>
      <c r="M12">
        <f>B12+C12</f>
        <v>9</v>
      </c>
      <c r="N12" s="2">
        <f t="shared" si="2"/>
        <v>0.75</v>
      </c>
      <c r="O12" s="2">
        <f t="shared" si="3"/>
        <v>0.8660254037844386</v>
      </c>
      <c r="P12" s="2">
        <f t="shared" si="4"/>
        <v>0.5625</v>
      </c>
      <c r="Q12" s="2">
        <f>N12*(D12*E12)</f>
        <v>10.125</v>
      </c>
      <c r="R12" s="2">
        <f>O12*(D12*E12)</f>
        <v>11.69134295108992</v>
      </c>
      <c r="S12" s="2">
        <f>P12*(D12*E12)</f>
        <v>7.59375</v>
      </c>
      <c r="T12" s="2">
        <f>G12*H12*N12</f>
        <v>10.125</v>
      </c>
      <c r="U12" s="2">
        <f>G12*H12*O12</f>
        <v>11.69134295108992</v>
      </c>
      <c r="V12" s="2">
        <f>G12*H12*P12</f>
        <v>7.59375</v>
      </c>
    </row>
    <row r="13" spans="1:23" x14ac:dyDescent="0.25">
      <c r="A13">
        <v>12</v>
      </c>
      <c r="B13">
        <v>4</v>
      </c>
      <c r="C13">
        <v>5</v>
      </c>
      <c r="D13">
        <v>3</v>
      </c>
      <c r="E13">
        <v>4.5</v>
      </c>
      <c r="F13">
        <v>5</v>
      </c>
      <c r="G13">
        <f t="shared" si="0"/>
        <v>3</v>
      </c>
      <c r="H13" s="6">
        <v>4.5</v>
      </c>
      <c r="I13" s="5">
        <v>5</v>
      </c>
      <c r="J13" s="5">
        <f t="shared" si="1"/>
        <v>4</v>
      </c>
      <c r="K13" s="6">
        <v>4.5</v>
      </c>
      <c r="L13">
        <v>15</v>
      </c>
      <c r="M13">
        <f>B13+C13</f>
        <v>9</v>
      </c>
      <c r="N13" s="2">
        <f t="shared" si="2"/>
        <v>0.75</v>
      </c>
      <c r="O13" s="2">
        <f t="shared" si="3"/>
        <v>0.8660254037844386</v>
      </c>
      <c r="P13" s="2">
        <f t="shared" si="4"/>
        <v>0.5625</v>
      </c>
      <c r="Q13" s="2">
        <f>N13*(D13*E13)</f>
        <v>10.125</v>
      </c>
      <c r="R13" s="2">
        <f>O13*(D13*E13)</f>
        <v>11.69134295108992</v>
      </c>
      <c r="S13" s="2">
        <f>P13*(D13*E13)</f>
        <v>7.59375</v>
      </c>
      <c r="T13" s="2">
        <f>G13*H13*N13</f>
        <v>10.125</v>
      </c>
      <c r="U13" s="2">
        <f>G13*H13*O13</f>
        <v>11.69134295108992</v>
      </c>
      <c r="V13" s="2">
        <f>G13*H13*P13</f>
        <v>7.59375</v>
      </c>
    </row>
    <row r="14" spans="1:23" x14ac:dyDescent="0.25">
      <c r="A14">
        <v>13</v>
      </c>
      <c r="B14">
        <v>5</v>
      </c>
      <c r="C14">
        <v>5</v>
      </c>
      <c r="D14">
        <v>3</v>
      </c>
      <c r="E14">
        <v>4.5</v>
      </c>
      <c r="F14">
        <v>5</v>
      </c>
      <c r="G14">
        <f t="shared" si="0"/>
        <v>3</v>
      </c>
      <c r="H14" s="6">
        <v>4.5</v>
      </c>
      <c r="I14" s="5">
        <v>5</v>
      </c>
      <c r="J14" s="5">
        <f t="shared" si="1"/>
        <v>4</v>
      </c>
      <c r="K14" s="6">
        <v>4.5</v>
      </c>
      <c r="L14">
        <v>15</v>
      </c>
      <c r="M14">
        <f>B14+C14</f>
        <v>10</v>
      </c>
      <c r="N14" s="2">
        <f t="shared" si="2"/>
        <v>0.8</v>
      </c>
      <c r="O14" s="2">
        <f t="shared" si="3"/>
        <v>0.89442719099991586</v>
      </c>
      <c r="P14" s="2">
        <f t="shared" si="4"/>
        <v>0.64000000000000012</v>
      </c>
      <c r="Q14" s="2">
        <f>N14*(D14*E14)</f>
        <v>10.8</v>
      </c>
      <c r="R14" s="2">
        <f>O14*(D14*E14)</f>
        <v>12.074767078498864</v>
      </c>
      <c r="S14" s="2">
        <f>P14*(D14*E14)</f>
        <v>8.6400000000000023</v>
      </c>
      <c r="T14" s="2">
        <f>G14*H14*N14</f>
        <v>10.8</v>
      </c>
      <c r="U14" s="2">
        <f>G14*H14*O14</f>
        <v>12.074767078498864</v>
      </c>
      <c r="V14" s="2">
        <f>G14*H14*P14</f>
        <v>8.6400000000000023</v>
      </c>
    </row>
    <row r="15" spans="1:23" x14ac:dyDescent="0.25">
      <c r="A15">
        <v>14</v>
      </c>
      <c r="B15">
        <v>5</v>
      </c>
      <c r="C15">
        <v>5</v>
      </c>
      <c r="D15">
        <v>3</v>
      </c>
      <c r="E15">
        <v>4.5</v>
      </c>
      <c r="F15">
        <v>5</v>
      </c>
      <c r="G15">
        <f t="shared" si="0"/>
        <v>3</v>
      </c>
      <c r="H15" s="6">
        <v>4.5</v>
      </c>
      <c r="I15" s="5">
        <v>5</v>
      </c>
      <c r="J15" s="5">
        <f t="shared" si="1"/>
        <v>4</v>
      </c>
      <c r="K15" s="6">
        <v>4.5</v>
      </c>
      <c r="L15">
        <v>15</v>
      </c>
      <c r="M15">
        <f>B15+C15</f>
        <v>10</v>
      </c>
      <c r="N15" s="2">
        <f t="shared" si="2"/>
        <v>0.8</v>
      </c>
      <c r="O15" s="2">
        <f t="shared" si="3"/>
        <v>0.89442719099991586</v>
      </c>
      <c r="P15" s="2">
        <f t="shared" si="4"/>
        <v>0.64000000000000012</v>
      </c>
      <c r="Q15" s="2">
        <f>N15*(D15*E15)</f>
        <v>10.8</v>
      </c>
      <c r="R15" s="2">
        <f>O15*(D15*E15)</f>
        <v>12.074767078498864</v>
      </c>
      <c r="S15" s="2">
        <f>P15*(D15*E15)</f>
        <v>8.6400000000000023</v>
      </c>
      <c r="T15" s="2">
        <f>G15*H15*N15</f>
        <v>10.8</v>
      </c>
      <c r="U15" s="2">
        <f>G15*H15*O15</f>
        <v>12.074767078498864</v>
      </c>
      <c r="V15" s="2">
        <f>G15*H15*P15</f>
        <v>8.6400000000000023</v>
      </c>
    </row>
    <row r="16" spans="1:23" x14ac:dyDescent="0.25">
      <c r="A16">
        <v>15</v>
      </c>
      <c r="B16">
        <v>5</v>
      </c>
      <c r="C16">
        <v>5</v>
      </c>
      <c r="D16">
        <v>3</v>
      </c>
      <c r="E16">
        <v>4.5</v>
      </c>
      <c r="F16">
        <v>5</v>
      </c>
      <c r="G16">
        <f t="shared" si="0"/>
        <v>3</v>
      </c>
      <c r="H16" s="6">
        <v>4.5</v>
      </c>
      <c r="I16" s="5">
        <v>5</v>
      </c>
      <c r="J16" s="5">
        <f t="shared" si="1"/>
        <v>4</v>
      </c>
      <c r="K16" s="6">
        <v>4.5</v>
      </c>
      <c r="L16">
        <v>15</v>
      </c>
      <c r="M16">
        <f>B16+C16</f>
        <v>10</v>
      </c>
      <c r="N16" s="2">
        <f t="shared" si="2"/>
        <v>0.8</v>
      </c>
      <c r="O16" s="2">
        <f t="shared" si="3"/>
        <v>0.89442719099991586</v>
      </c>
      <c r="P16" s="2">
        <f t="shared" si="4"/>
        <v>0.64000000000000012</v>
      </c>
      <c r="Q16" s="2">
        <f>N16*(D16*E16)</f>
        <v>10.8</v>
      </c>
      <c r="R16" s="2">
        <f>O16*(D16*E16)</f>
        <v>12.074767078498864</v>
      </c>
      <c r="S16" s="2">
        <f>P16*(D16*E16)</f>
        <v>8.6400000000000023</v>
      </c>
      <c r="T16" s="2">
        <f>G16*H16*N16</f>
        <v>10.8</v>
      </c>
      <c r="U16" s="2">
        <f>G16*H16*O16</f>
        <v>12.074767078498864</v>
      </c>
      <c r="V16" s="2">
        <f>G16*H16*P16</f>
        <v>8.6400000000000023</v>
      </c>
    </row>
    <row r="17" spans="1:22" x14ac:dyDescent="0.25">
      <c r="A17">
        <v>16</v>
      </c>
      <c r="B17">
        <v>5</v>
      </c>
      <c r="C17">
        <v>5</v>
      </c>
      <c r="D17">
        <v>3</v>
      </c>
      <c r="E17">
        <v>4.5</v>
      </c>
      <c r="F17">
        <v>5</v>
      </c>
      <c r="G17">
        <f t="shared" si="0"/>
        <v>3</v>
      </c>
      <c r="H17" s="6">
        <v>4.5</v>
      </c>
      <c r="I17" s="5">
        <v>5</v>
      </c>
      <c r="J17" s="5">
        <f t="shared" si="1"/>
        <v>4</v>
      </c>
      <c r="K17" s="6">
        <v>4.5</v>
      </c>
      <c r="L17">
        <v>15</v>
      </c>
      <c r="M17">
        <f>B17+C17</f>
        <v>10</v>
      </c>
      <c r="N17" s="2">
        <f t="shared" si="2"/>
        <v>0.8</v>
      </c>
      <c r="O17" s="2">
        <f t="shared" si="3"/>
        <v>0.89442719099991586</v>
      </c>
      <c r="P17" s="2">
        <f t="shared" si="4"/>
        <v>0.64000000000000012</v>
      </c>
      <c r="Q17" s="2">
        <f>N17*(D17*E17)</f>
        <v>10.8</v>
      </c>
      <c r="R17" s="2">
        <f>O17*(D17*E17)</f>
        <v>12.074767078498864</v>
      </c>
      <c r="S17" s="2">
        <f>P17*(D17*E17)</f>
        <v>8.6400000000000023</v>
      </c>
      <c r="T17" s="2">
        <f>G17*H17*N17</f>
        <v>10.8</v>
      </c>
      <c r="U17" s="2">
        <f>G17*H17*O17</f>
        <v>12.074767078498864</v>
      </c>
      <c r="V17" s="2">
        <f>G17*H17*P17</f>
        <v>8.6400000000000023</v>
      </c>
    </row>
    <row r="18" spans="1:22" x14ac:dyDescent="0.25">
      <c r="A18">
        <v>17</v>
      </c>
      <c r="B18">
        <v>6</v>
      </c>
      <c r="C18">
        <v>5</v>
      </c>
      <c r="D18">
        <v>4</v>
      </c>
      <c r="E18">
        <v>4.5</v>
      </c>
      <c r="F18">
        <v>5</v>
      </c>
      <c r="G18">
        <f t="shared" si="0"/>
        <v>3</v>
      </c>
      <c r="H18" s="6">
        <v>4.5</v>
      </c>
      <c r="I18" s="5">
        <v>5</v>
      </c>
      <c r="J18" s="5">
        <f t="shared" si="1"/>
        <v>4</v>
      </c>
      <c r="K18" s="6">
        <v>4.5</v>
      </c>
      <c r="L18">
        <v>15</v>
      </c>
      <c r="M18">
        <f>B18+C18</f>
        <v>11</v>
      </c>
      <c r="N18" s="2">
        <f t="shared" si="2"/>
        <v>0.85</v>
      </c>
      <c r="O18" s="2">
        <f t="shared" si="3"/>
        <v>0.92195444572928875</v>
      </c>
      <c r="P18" s="2">
        <f t="shared" si="4"/>
        <v>0.72249999999999992</v>
      </c>
      <c r="Q18" s="2">
        <f>N18*(D18*E18)</f>
        <v>15.299999999999999</v>
      </c>
      <c r="R18" s="2">
        <f>O18*(D18*E18)</f>
        <v>16.595180023127199</v>
      </c>
      <c r="S18" s="2">
        <f>P18*(D18*E18)</f>
        <v>13.004999999999999</v>
      </c>
      <c r="T18" s="2">
        <f>G18*H18*N18</f>
        <v>11.475</v>
      </c>
      <c r="U18" s="2">
        <f>G18*H18*O18</f>
        <v>12.446385017345397</v>
      </c>
      <c r="V18" s="2">
        <f>G18*H18*P18</f>
        <v>9.7537499999999984</v>
      </c>
    </row>
    <row r="19" spans="1:22" x14ac:dyDescent="0.25">
      <c r="A19">
        <v>18</v>
      </c>
      <c r="B19">
        <v>6</v>
      </c>
      <c r="C19">
        <v>5</v>
      </c>
      <c r="D19">
        <v>4</v>
      </c>
      <c r="E19">
        <v>4.5</v>
      </c>
      <c r="F19">
        <v>5</v>
      </c>
      <c r="G19">
        <f t="shared" si="0"/>
        <v>3</v>
      </c>
      <c r="H19" s="6">
        <v>4.5</v>
      </c>
      <c r="I19" s="5">
        <v>5</v>
      </c>
      <c r="J19" s="5">
        <f t="shared" si="1"/>
        <v>4</v>
      </c>
      <c r="K19" s="6">
        <v>4.5</v>
      </c>
      <c r="L19">
        <v>15</v>
      </c>
      <c r="M19">
        <f>B19+C19</f>
        <v>11</v>
      </c>
      <c r="N19" s="2">
        <f t="shared" si="2"/>
        <v>0.85</v>
      </c>
      <c r="O19" s="2">
        <f t="shared" si="3"/>
        <v>0.92195444572928875</v>
      </c>
      <c r="P19" s="2">
        <f t="shared" si="4"/>
        <v>0.72249999999999992</v>
      </c>
      <c r="Q19" s="2">
        <f>N19*(D19*E19)</f>
        <v>15.299999999999999</v>
      </c>
      <c r="R19" s="2">
        <f>O19*(D19*E19)</f>
        <v>16.595180023127199</v>
      </c>
      <c r="S19" s="2">
        <f>P19*(D19*E19)</f>
        <v>13.004999999999999</v>
      </c>
      <c r="T19" s="2">
        <f>G19*H19*N19</f>
        <v>11.475</v>
      </c>
      <c r="U19" s="2">
        <f>G19*H19*O19</f>
        <v>12.446385017345397</v>
      </c>
      <c r="V19" s="2">
        <f>G19*H19*P19</f>
        <v>9.7537499999999984</v>
      </c>
    </row>
    <row r="20" spans="1:22" x14ac:dyDescent="0.25">
      <c r="A20">
        <v>19</v>
      </c>
      <c r="B20">
        <v>6</v>
      </c>
      <c r="C20">
        <v>5</v>
      </c>
      <c r="D20">
        <v>4</v>
      </c>
      <c r="E20">
        <v>4.5</v>
      </c>
      <c r="F20">
        <v>5</v>
      </c>
      <c r="G20">
        <f t="shared" si="0"/>
        <v>3</v>
      </c>
      <c r="H20" s="6">
        <v>4.5</v>
      </c>
      <c r="I20" s="5">
        <v>5</v>
      </c>
      <c r="J20" s="5">
        <f t="shared" si="1"/>
        <v>4</v>
      </c>
      <c r="K20" s="6">
        <v>4.5</v>
      </c>
      <c r="L20">
        <v>15</v>
      </c>
      <c r="M20">
        <f>B20+C20</f>
        <v>11</v>
      </c>
      <c r="N20" s="2">
        <f t="shared" si="2"/>
        <v>0.85</v>
      </c>
      <c r="O20" s="2">
        <f t="shared" si="3"/>
        <v>0.92195444572928875</v>
      </c>
      <c r="P20" s="2">
        <f t="shared" si="4"/>
        <v>0.72249999999999992</v>
      </c>
      <c r="Q20" s="2">
        <f>N20*(D20*E20)</f>
        <v>15.299999999999999</v>
      </c>
      <c r="R20" s="2">
        <f>O20*(D20*E20)</f>
        <v>16.595180023127199</v>
      </c>
      <c r="S20" s="2">
        <f>P20*(D20*E20)</f>
        <v>13.004999999999999</v>
      </c>
      <c r="T20" s="2">
        <f>G20*H20*N20</f>
        <v>11.475</v>
      </c>
      <c r="U20" s="2">
        <f>G20*H20*O20</f>
        <v>12.446385017345397</v>
      </c>
      <c r="V20" s="2">
        <f>G20*H20*P20</f>
        <v>9.7537499999999984</v>
      </c>
    </row>
    <row r="21" spans="1:22" x14ac:dyDescent="0.25">
      <c r="A21">
        <v>20</v>
      </c>
      <c r="B21">
        <v>6</v>
      </c>
      <c r="C21">
        <v>5</v>
      </c>
      <c r="D21">
        <v>4</v>
      </c>
      <c r="E21">
        <v>4.5</v>
      </c>
      <c r="F21">
        <v>5</v>
      </c>
      <c r="G21">
        <f t="shared" si="0"/>
        <v>3</v>
      </c>
      <c r="H21" s="6">
        <v>4.5</v>
      </c>
      <c r="I21" s="5">
        <v>5</v>
      </c>
      <c r="J21" s="5">
        <f t="shared" si="1"/>
        <v>4</v>
      </c>
      <c r="K21" s="6">
        <v>4.5</v>
      </c>
      <c r="L21">
        <v>15</v>
      </c>
      <c r="M21">
        <f>B21+C21</f>
        <v>11</v>
      </c>
      <c r="N21" s="2">
        <f t="shared" si="2"/>
        <v>0.85</v>
      </c>
      <c r="O21" s="2">
        <f t="shared" si="3"/>
        <v>0.92195444572928875</v>
      </c>
      <c r="P21" s="2">
        <f>POWER(N21, 2)</f>
        <v>0.72249999999999992</v>
      </c>
      <c r="Q21" s="2">
        <f>N21*(D21*E21)</f>
        <v>15.299999999999999</v>
      </c>
      <c r="R21" s="2">
        <f>O21*(D21*E21)</f>
        <v>16.595180023127199</v>
      </c>
      <c r="S21" s="2">
        <f>P21*(D21*E21)</f>
        <v>13.004999999999999</v>
      </c>
      <c r="T21" s="2">
        <f>G21*H21*N21</f>
        <v>11.475</v>
      </c>
      <c r="U21" s="2">
        <f>G21*H21*O21</f>
        <v>12.446385017345397</v>
      </c>
      <c r="V21" s="2">
        <f>G21*H21*P21</f>
        <v>9.7537499999999984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activeCell="L22" sqref="L22"/>
    </sheetView>
  </sheetViews>
  <sheetFormatPr defaultRowHeight="15" x14ac:dyDescent="0.25"/>
  <cols>
    <col min="9" max="9" width="12" bestFit="1" customWidth="1"/>
    <col min="10" max="10" width="11.28515625" bestFit="1" customWidth="1"/>
    <col min="14" max="14" width="12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24</v>
      </c>
      <c r="K1" s="1" t="s">
        <v>7</v>
      </c>
      <c r="L1" s="1" t="s">
        <v>8</v>
      </c>
      <c r="M1" s="1" t="s">
        <v>9</v>
      </c>
      <c r="N1" s="1" t="s">
        <v>31</v>
      </c>
      <c r="O1" s="1" t="s">
        <v>10</v>
      </c>
      <c r="P1" s="1" t="s">
        <v>11</v>
      </c>
    </row>
    <row r="2" spans="1:16" x14ac:dyDescent="0.25">
      <c r="A2">
        <v>1</v>
      </c>
      <c r="B2">
        <v>2</v>
      </c>
      <c r="C2">
        <v>3</v>
      </c>
      <c r="D2">
        <v>1</v>
      </c>
      <c r="E2">
        <v>4.5</v>
      </c>
      <c r="F2">
        <v>15</v>
      </c>
      <c r="G2">
        <f>B2+C2</f>
        <v>5</v>
      </c>
      <c r="H2" s="2">
        <f xml:space="preserve"> (21 - F2 + G2)/20</f>
        <v>0.55000000000000004</v>
      </c>
      <c r="I2" s="2">
        <f>SQRT(H2)</f>
        <v>0.74161984870956632</v>
      </c>
      <c r="J2" s="2">
        <f>POWER(H2, 2)</f>
        <v>0.30250000000000005</v>
      </c>
      <c r="K2" s="2">
        <f t="shared" ref="K2:K21" si="0">H2*D2*(E2+C2)</f>
        <v>4.125</v>
      </c>
      <c r="L2" s="2">
        <f t="shared" ref="L2:L21" si="1">I2*D2*(E2+C2)</f>
        <v>5.5621488653217472</v>
      </c>
      <c r="M2" s="2">
        <f t="shared" ref="M2:M21" si="2">J2*D2*(E2+C2)</f>
        <v>2.2687500000000003</v>
      </c>
      <c r="N2" s="2">
        <f>2*K2</f>
        <v>8.25</v>
      </c>
      <c r="O2" s="2">
        <f>2*L2</f>
        <v>11.124297730643494</v>
      </c>
      <c r="P2" s="2">
        <f>2*M2</f>
        <v>4.5375000000000005</v>
      </c>
    </row>
    <row r="3" spans="1:16" x14ac:dyDescent="0.25">
      <c r="A3">
        <v>2</v>
      </c>
      <c r="B3">
        <v>2</v>
      </c>
      <c r="C3">
        <v>3</v>
      </c>
      <c r="D3">
        <v>1</v>
      </c>
      <c r="E3">
        <v>4.5</v>
      </c>
      <c r="F3">
        <v>15</v>
      </c>
      <c r="G3">
        <f t="shared" ref="G3:G21" si="3">B3+C3</f>
        <v>5</v>
      </c>
      <c r="H3" s="2">
        <f t="shared" ref="H3:H21" si="4" xml:space="preserve"> (21 - F3 + G3)/20</f>
        <v>0.55000000000000004</v>
      </c>
      <c r="I3" s="2">
        <f t="shared" ref="I3:I21" si="5">SQRT(H3)</f>
        <v>0.74161984870956632</v>
      </c>
      <c r="J3" s="2">
        <f t="shared" ref="J3:J21" si="6">POWER(H3, 2)</f>
        <v>0.30250000000000005</v>
      </c>
      <c r="K3" s="2">
        <f t="shared" si="0"/>
        <v>4.125</v>
      </c>
      <c r="L3" s="2">
        <f t="shared" si="1"/>
        <v>5.5621488653217472</v>
      </c>
      <c r="M3" s="2">
        <f t="shared" si="2"/>
        <v>2.2687500000000003</v>
      </c>
      <c r="N3" s="2">
        <f t="shared" ref="N3:N21" si="7">2*K3</f>
        <v>8.25</v>
      </c>
      <c r="O3" s="2">
        <f t="shared" ref="O3:O21" si="8">2*L3</f>
        <v>11.124297730643494</v>
      </c>
      <c r="P3" s="2">
        <f t="shared" ref="P3:P20" si="9">2*M3</f>
        <v>4.5375000000000005</v>
      </c>
    </row>
    <row r="4" spans="1:16" x14ac:dyDescent="0.25">
      <c r="A4">
        <v>3</v>
      </c>
      <c r="B4">
        <v>2</v>
      </c>
      <c r="C4">
        <v>3</v>
      </c>
      <c r="D4">
        <v>1</v>
      </c>
      <c r="E4">
        <v>4.5</v>
      </c>
      <c r="F4">
        <v>15</v>
      </c>
      <c r="G4">
        <f t="shared" si="3"/>
        <v>5</v>
      </c>
      <c r="H4" s="2">
        <f t="shared" si="4"/>
        <v>0.55000000000000004</v>
      </c>
      <c r="I4" s="2">
        <f t="shared" si="5"/>
        <v>0.74161984870956632</v>
      </c>
      <c r="J4" s="2">
        <f t="shared" si="6"/>
        <v>0.30250000000000005</v>
      </c>
      <c r="K4" s="2">
        <f t="shared" si="0"/>
        <v>4.125</v>
      </c>
      <c r="L4" s="2">
        <f t="shared" si="1"/>
        <v>5.5621488653217472</v>
      </c>
      <c r="M4" s="2">
        <f t="shared" si="2"/>
        <v>2.2687500000000003</v>
      </c>
      <c r="N4" s="2">
        <f t="shared" si="7"/>
        <v>8.25</v>
      </c>
      <c r="O4" s="2">
        <f t="shared" si="8"/>
        <v>11.124297730643494</v>
      </c>
      <c r="P4" s="2">
        <f t="shared" si="9"/>
        <v>4.5375000000000005</v>
      </c>
    </row>
    <row r="5" spans="1:16" x14ac:dyDescent="0.25">
      <c r="A5">
        <v>4</v>
      </c>
      <c r="B5">
        <v>2</v>
      </c>
      <c r="C5">
        <v>4</v>
      </c>
      <c r="D5">
        <v>1</v>
      </c>
      <c r="E5">
        <v>4.5</v>
      </c>
      <c r="F5">
        <v>15</v>
      </c>
      <c r="G5">
        <f t="shared" si="3"/>
        <v>6</v>
      </c>
      <c r="H5" s="2">
        <f t="shared" si="4"/>
        <v>0.6</v>
      </c>
      <c r="I5" s="2">
        <f t="shared" si="5"/>
        <v>0.7745966692414834</v>
      </c>
      <c r="J5" s="2">
        <f t="shared" si="6"/>
        <v>0.36</v>
      </c>
      <c r="K5" s="2">
        <f t="shared" si="0"/>
        <v>5.0999999999999996</v>
      </c>
      <c r="L5" s="2">
        <f t="shared" si="1"/>
        <v>6.5840716885526085</v>
      </c>
      <c r="M5" s="2">
        <f t="shared" si="2"/>
        <v>3.06</v>
      </c>
      <c r="N5" s="2">
        <f t="shared" si="7"/>
        <v>10.199999999999999</v>
      </c>
      <c r="O5" s="2">
        <f t="shared" si="8"/>
        <v>13.168143377105217</v>
      </c>
      <c r="P5" s="2">
        <f t="shared" si="9"/>
        <v>6.12</v>
      </c>
    </row>
    <row r="6" spans="1:16" x14ac:dyDescent="0.25">
      <c r="A6">
        <v>5</v>
      </c>
      <c r="B6">
        <v>3</v>
      </c>
      <c r="C6">
        <v>4</v>
      </c>
      <c r="D6">
        <v>2</v>
      </c>
      <c r="E6">
        <v>4.5</v>
      </c>
      <c r="F6">
        <v>15</v>
      </c>
      <c r="G6">
        <f t="shared" si="3"/>
        <v>7</v>
      </c>
      <c r="H6" s="2">
        <f t="shared" si="4"/>
        <v>0.65</v>
      </c>
      <c r="I6" s="2">
        <f t="shared" si="5"/>
        <v>0.80622577482985502</v>
      </c>
      <c r="J6" s="2">
        <f t="shared" si="6"/>
        <v>0.42250000000000004</v>
      </c>
      <c r="K6" s="2">
        <f t="shared" si="0"/>
        <v>11.05</v>
      </c>
      <c r="L6" s="2">
        <f t="shared" si="1"/>
        <v>13.705838172107535</v>
      </c>
      <c r="M6" s="2">
        <f t="shared" si="2"/>
        <v>7.182500000000001</v>
      </c>
      <c r="N6" s="2">
        <f t="shared" si="7"/>
        <v>22.1</v>
      </c>
      <c r="O6" s="2">
        <f t="shared" si="8"/>
        <v>27.411676344215071</v>
      </c>
      <c r="P6" s="2">
        <f t="shared" si="9"/>
        <v>14.365000000000002</v>
      </c>
    </row>
    <row r="7" spans="1:16" x14ac:dyDescent="0.25">
      <c r="A7">
        <v>6</v>
      </c>
      <c r="B7">
        <v>3</v>
      </c>
      <c r="C7">
        <v>4</v>
      </c>
      <c r="D7">
        <v>2</v>
      </c>
      <c r="E7">
        <v>4.5</v>
      </c>
      <c r="F7">
        <v>15</v>
      </c>
      <c r="G7">
        <f t="shared" si="3"/>
        <v>7</v>
      </c>
      <c r="H7" s="2">
        <f t="shared" si="4"/>
        <v>0.65</v>
      </c>
      <c r="I7" s="2">
        <f t="shared" si="5"/>
        <v>0.80622577482985502</v>
      </c>
      <c r="J7" s="2">
        <f t="shared" si="6"/>
        <v>0.42250000000000004</v>
      </c>
      <c r="K7" s="2">
        <f t="shared" si="0"/>
        <v>11.05</v>
      </c>
      <c r="L7" s="2">
        <f t="shared" si="1"/>
        <v>13.705838172107535</v>
      </c>
      <c r="M7" s="2">
        <f t="shared" si="2"/>
        <v>7.182500000000001</v>
      </c>
      <c r="N7" s="2">
        <f t="shared" si="7"/>
        <v>22.1</v>
      </c>
      <c r="O7" s="2">
        <f t="shared" si="8"/>
        <v>27.411676344215071</v>
      </c>
      <c r="P7" s="2">
        <f t="shared" si="9"/>
        <v>14.365000000000002</v>
      </c>
    </row>
    <row r="8" spans="1:16" x14ac:dyDescent="0.25">
      <c r="A8">
        <v>7</v>
      </c>
      <c r="B8">
        <v>3</v>
      </c>
      <c r="C8">
        <v>4</v>
      </c>
      <c r="D8">
        <v>2</v>
      </c>
      <c r="E8">
        <v>4.5</v>
      </c>
      <c r="F8">
        <v>15</v>
      </c>
      <c r="G8">
        <f t="shared" si="3"/>
        <v>7</v>
      </c>
      <c r="H8" s="2">
        <f t="shared" si="4"/>
        <v>0.65</v>
      </c>
      <c r="I8" s="2">
        <f t="shared" si="5"/>
        <v>0.80622577482985502</v>
      </c>
      <c r="J8" s="2">
        <f t="shared" si="6"/>
        <v>0.42250000000000004</v>
      </c>
      <c r="K8" s="2">
        <f t="shared" si="0"/>
        <v>11.05</v>
      </c>
      <c r="L8" s="2">
        <f t="shared" si="1"/>
        <v>13.705838172107535</v>
      </c>
      <c r="M8" s="2">
        <f t="shared" si="2"/>
        <v>7.182500000000001</v>
      </c>
      <c r="N8" s="2">
        <f t="shared" si="7"/>
        <v>22.1</v>
      </c>
      <c r="O8" s="2">
        <f t="shared" si="8"/>
        <v>27.411676344215071</v>
      </c>
      <c r="P8" s="2">
        <f t="shared" si="9"/>
        <v>14.365000000000002</v>
      </c>
    </row>
    <row r="9" spans="1:16" x14ac:dyDescent="0.25">
      <c r="A9">
        <v>8</v>
      </c>
      <c r="B9">
        <v>3</v>
      </c>
      <c r="C9">
        <v>5</v>
      </c>
      <c r="D9">
        <v>2</v>
      </c>
      <c r="E9">
        <v>4.5</v>
      </c>
      <c r="F9">
        <v>15</v>
      </c>
      <c r="G9">
        <f t="shared" si="3"/>
        <v>8</v>
      </c>
      <c r="H9" s="2">
        <f t="shared" si="4"/>
        <v>0.7</v>
      </c>
      <c r="I9" s="2">
        <f t="shared" si="5"/>
        <v>0.83666002653407556</v>
      </c>
      <c r="J9" s="2">
        <f t="shared" si="6"/>
        <v>0.48999999999999994</v>
      </c>
      <c r="K9" s="2">
        <f t="shared" si="0"/>
        <v>13.299999999999999</v>
      </c>
      <c r="L9" s="2">
        <f t="shared" si="1"/>
        <v>15.896540504147435</v>
      </c>
      <c r="M9" s="2">
        <f t="shared" si="2"/>
        <v>9.3099999999999987</v>
      </c>
      <c r="N9" s="2">
        <f t="shared" si="7"/>
        <v>26.599999999999998</v>
      </c>
      <c r="O9" s="2">
        <f t="shared" si="8"/>
        <v>31.79308100829487</v>
      </c>
      <c r="P9" s="2">
        <f t="shared" si="9"/>
        <v>18.619999999999997</v>
      </c>
    </row>
    <row r="10" spans="1:16" x14ac:dyDescent="0.25">
      <c r="A10">
        <v>9</v>
      </c>
      <c r="B10">
        <v>4</v>
      </c>
      <c r="C10">
        <v>5</v>
      </c>
      <c r="D10">
        <v>2</v>
      </c>
      <c r="E10">
        <v>4.5</v>
      </c>
      <c r="F10">
        <v>15</v>
      </c>
      <c r="G10">
        <f t="shared" si="3"/>
        <v>9</v>
      </c>
      <c r="H10" s="2">
        <f t="shared" si="4"/>
        <v>0.75</v>
      </c>
      <c r="I10" s="2">
        <f t="shared" si="5"/>
        <v>0.8660254037844386</v>
      </c>
      <c r="J10" s="2">
        <f t="shared" si="6"/>
        <v>0.5625</v>
      </c>
      <c r="K10" s="2">
        <f t="shared" si="0"/>
        <v>14.25</v>
      </c>
      <c r="L10" s="2">
        <f t="shared" si="1"/>
        <v>16.454482671904334</v>
      </c>
      <c r="M10" s="2">
        <f t="shared" si="2"/>
        <v>10.6875</v>
      </c>
      <c r="N10" s="2">
        <f t="shared" si="7"/>
        <v>28.5</v>
      </c>
      <c r="O10" s="2">
        <f t="shared" si="8"/>
        <v>32.908965343808667</v>
      </c>
      <c r="P10" s="2">
        <f t="shared" si="9"/>
        <v>21.375</v>
      </c>
    </row>
    <row r="11" spans="1:16" x14ac:dyDescent="0.25">
      <c r="A11">
        <v>10</v>
      </c>
      <c r="B11">
        <v>4</v>
      </c>
      <c r="C11">
        <v>5</v>
      </c>
      <c r="D11">
        <v>2</v>
      </c>
      <c r="E11">
        <v>4.5</v>
      </c>
      <c r="F11">
        <v>15</v>
      </c>
      <c r="G11">
        <f t="shared" si="3"/>
        <v>9</v>
      </c>
      <c r="H11" s="2">
        <f t="shared" si="4"/>
        <v>0.75</v>
      </c>
      <c r="I11" s="2">
        <f t="shared" si="5"/>
        <v>0.8660254037844386</v>
      </c>
      <c r="J11" s="2">
        <f t="shared" si="6"/>
        <v>0.5625</v>
      </c>
      <c r="K11" s="2">
        <f t="shared" si="0"/>
        <v>14.25</v>
      </c>
      <c r="L11" s="2">
        <f t="shared" si="1"/>
        <v>16.454482671904334</v>
      </c>
      <c r="M11" s="2">
        <f t="shared" si="2"/>
        <v>10.6875</v>
      </c>
      <c r="N11" s="2">
        <f t="shared" si="7"/>
        <v>28.5</v>
      </c>
      <c r="O11" s="2">
        <f t="shared" si="8"/>
        <v>32.908965343808667</v>
      </c>
      <c r="P11" s="2">
        <f t="shared" si="9"/>
        <v>21.375</v>
      </c>
    </row>
    <row r="12" spans="1:16" x14ac:dyDescent="0.25">
      <c r="A12">
        <v>11</v>
      </c>
      <c r="B12">
        <v>4</v>
      </c>
      <c r="C12">
        <v>5</v>
      </c>
      <c r="D12">
        <v>3</v>
      </c>
      <c r="E12">
        <v>4.5</v>
      </c>
      <c r="F12">
        <v>15</v>
      </c>
      <c r="G12">
        <f t="shared" si="3"/>
        <v>9</v>
      </c>
      <c r="H12" s="2">
        <f t="shared" si="4"/>
        <v>0.75</v>
      </c>
      <c r="I12" s="2">
        <f t="shared" si="5"/>
        <v>0.8660254037844386</v>
      </c>
      <c r="J12" s="2">
        <f t="shared" si="6"/>
        <v>0.5625</v>
      </c>
      <c r="K12" s="2">
        <f t="shared" si="0"/>
        <v>21.375</v>
      </c>
      <c r="L12" s="2">
        <f t="shared" si="1"/>
        <v>24.681724007856502</v>
      </c>
      <c r="M12" s="2">
        <f t="shared" si="2"/>
        <v>16.03125</v>
      </c>
      <c r="N12" s="2">
        <f t="shared" si="7"/>
        <v>42.75</v>
      </c>
      <c r="O12" s="2">
        <f t="shared" si="8"/>
        <v>49.363448015713004</v>
      </c>
      <c r="P12" s="2">
        <f t="shared" si="9"/>
        <v>32.0625</v>
      </c>
    </row>
    <row r="13" spans="1:16" x14ac:dyDescent="0.25">
      <c r="A13">
        <v>12</v>
      </c>
      <c r="B13">
        <v>4</v>
      </c>
      <c r="C13">
        <v>5</v>
      </c>
      <c r="D13">
        <v>3</v>
      </c>
      <c r="E13">
        <v>4.5</v>
      </c>
      <c r="F13">
        <v>15</v>
      </c>
      <c r="G13">
        <f t="shared" si="3"/>
        <v>9</v>
      </c>
      <c r="H13" s="2">
        <f t="shared" si="4"/>
        <v>0.75</v>
      </c>
      <c r="I13" s="2">
        <f t="shared" si="5"/>
        <v>0.8660254037844386</v>
      </c>
      <c r="J13" s="2">
        <f t="shared" si="6"/>
        <v>0.5625</v>
      </c>
      <c r="K13" s="2">
        <f t="shared" si="0"/>
        <v>21.375</v>
      </c>
      <c r="L13" s="2">
        <f t="shared" si="1"/>
        <v>24.681724007856502</v>
      </c>
      <c r="M13" s="2">
        <f t="shared" si="2"/>
        <v>16.03125</v>
      </c>
      <c r="N13" s="2">
        <f t="shared" si="7"/>
        <v>42.75</v>
      </c>
      <c r="O13" s="2">
        <f t="shared" si="8"/>
        <v>49.363448015713004</v>
      </c>
      <c r="P13" s="2">
        <f t="shared" si="9"/>
        <v>32.0625</v>
      </c>
    </row>
    <row r="14" spans="1:16" x14ac:dyDescent="0.25">
      <c r="A14">
        <v>13</v>
      </c>
      <c r="B14">
        <v>5</v>
      </c>
      <c r="C14">
        <v>5</v>
      </c>
      <c r="D14">
        <v>3</v>
      </c>
      <c r="E14">
        <v>4.5</v>
      </c>
      <c r="F14">
        <v>15</v>
      </c>
      <c r="G14">
        <f t="shared" si="3"/>
        <v>10</v>
      </c>
      <c r="H14" s="2">
        <f t="shared" si="4"/>
        <v>0.8</v>
      </c>
      <c r="I14" s="2">
        <f t="shared" si="5"/>
        <v>0.89442719099991586</v>
      </c>
      <c r="J14" s="2">
        <f t="shared" si="6"/>
        <v>0.64000000000000012</v>
      </c>
      <c r="K14" s="2">
        <f t="shared" si="0"/>
        <v>22.800000000000004</v>
      </c>
      <c r="L14" s="2">
        <f t="shared" si="1"/>
        <v>25.491174943497604</v>
      </c>
      <c r="M14" s="2">
        <f t="shared" si="2"/>
        <v>18.240000000000002</v>
      </c>
      <c r="N14" s="2">
        <f t="shared" si="7"/>
        <v>45.600000000000009</v>
      </c>
      <c r="O14" s="2">
        <f t="shared" si="8"/>
        <v>50.982349886995209</v>
      </c>
      <c r="P14" s="2">
        <f t="shared" si="9"/>
        <v>36.480000000000004</v>
      </c>
    </row>
    <row r="15" spans="1:16" x14ac:dyDescent="0.25">
      <c r="A15">
        <v>14</v>
      </c>
      <c r="B15">
        <v>5</v>
      </c>
      <c r="C15">
        <v>5</v>
      </c>
      <c r="D15">
        <v>3</v>
      </c>
      <c r="E15">
        <v>4.5</v>
      </c>
      <c r="F15">
        <v>15</v>
      </c>
      <c r="G15">
        <f t="shared" si="3"/>
        <v>10</v>
      </c>
      <c r="H15" s="2">
        <f t="shared" si="4"/>
        <v>0.8</v>
      </c>
      <c r="I15" s="2">
        <f t="shared" si="5"/>
        <v>0.89442719099991586</v>
      </c>
      <c r="J15" s="2">
        <f t="shared" si="6"/>
        <v>0.64000000000000012</v>
      </c>
      <c r="K15" s="2">
        <f t="shared" si="0"/>
        <v>22.800000000000004</v>
      </c>
      <c r="L15" s="2">
        <f t="shared" si="1"/>
        <v>25.491174943497604</v>
      </c>
      <c r="M15" s="2">
        <f t="shared" si="2"/>
        <v>18.240000000000002</v>
      </c>
      <c r="N15" s="2">
        <f t="shared" si="7"/>
        <v>45.600000000000009</v>
      </c>
      <c r="O15" s="2">
        <f t="shared" si="8"/>
        <v>50.982349886995209</v>
      </c>
      <c r="P15" s="2">
        <f t="shared" si="9"/>
        <v>36.480000000000004</v>
      </c>
    </row>
    <row r="16" spans="1:16" x14ac:dyDescent="0.25">
      <c r="A16">
        <v>15</v>
      </c>
      <c r="B16">
        <v>5</v>
      </c>
      <c r="C16">
        <v>5</v>
      </c>
      <c r="D16">
        <v>3</v>
      </c>
      <c r="E16">
        <v>4.5</v>
      </c>
      <c r="F16">
        <v>15</v>
      </c>
      <c r="G16">
        <f t="shared" si="3"/>
        <v>10</v>
      </c>
      <c r="H16" s="2">
        <f t="shared" si="4"/>
        <v>0.8</v>
      </c>
      <c r="I16" s="2">
        <f t="shared" si="5"/>
        <v>0.89442719099991586</v>
      </c>
      <c r="J16" s="2">
        <f t="shared" si="6"/>
        <v>0.64000000000000012</v>
      </c>
      <c r="K16" s="2">
        <f t="shared" si="0"/>
        <v>22.800000000000004</v>
      </c>
      <c r="L16" s="2">
        <f t="shared" si="1"/>
        <v>25.491174943497604</v>
      </c>
      <c r="M16" s="2">
        <f t="shared" si="2"/>
        <v>18.240000000000002</v>
      </c>
      <c r="N16" s="2">
        <f t="shared" si="7"/>
        <v>45.600000000000009</v>
      </c>
      <c r="O16" s="2">
        <f t="shared" si="8"/>
        <v>50.982349886995209</v>
      </c>
      <c r="P16" s="2">
        <f t="shared" si="9"/>
        <v>36.480000000000004</v>
      </c>
    </row>
    <row r="17" spans="1:16" x14ac:dyDescent="0.25">
      <c r="A17">
        <v>16</v>
      </c>
      <c r="B17">
        <v>5</v>
      </c>
      <c r="C17">
        <v>5</v>
      </c>
      <c r="D17">
        <v>3</v>
      </c>
      <c r="E17">
        <v>4.5</v>
      </c>
      <c r="F17">
        <v>15</v>
      </c>
      <c r="G17">
        <f t="shared" si="3"/>
        <v>10</v>
      </c>
      <c r="H17" s="2">
        <f t="shared" si="4"/>
        <v>0.8</v>
      </c>
      <c r="I17" s="2">
        <f t="shared" si="5"/>
        <v>0.89442719099991586</v>
      </c>
      <c r="J17" s="2">
        <f t="shared" si="6"/>
        <v>0.64000000000000012</v>
      </c>
      <c r="K17" s="2">
        <f t="shared" si="0"/>
        <v>22.800000000000004</v>
      </c>
      <c r="L17" s="2">
        <f t="shared" si="1"/>
        <v>25.491174943497604</v>
      </c>
      <c r="M17" s="2">
        <f t="shared" si="2"/>
        <v>18.240000000000002</v>
      </c>
      <c r="N17" s="2">
        <f t="shared" si="7"/>
        <v>45.600000000000009</v>
      </c>
      <c r="O17" s="2">
        <f t="shared" si="8"/>
        <v>50.982349886995209</v>
      </c>
      <c r="P17" s="2">
        <f t="shared" si="9"/>
        <v>36.480000000000004</v>
      </c>
    </row>
    <row r="18" spans="1:16" x14ac:dyDescent="0.25">
      <c r="A18">
        <v>17</v>
      </c>
      <c r="B18">
        <v>6</v>
      </c>
      <c r="C18">
        <v>5</v>
      </c>
      <c r="D18">
        <v>4</v>
      </c>
      <c r="E18">
        <v>4.5</v>
      </c>
      <c r="F18">
        <v>15</v>
      </c>
      <c r="G18">
        <f t="shared" si="3"/>
        <v>11</v>
      </c>
      <c r="H18" s="2">
        <f t="shared" si="4"/>
        <v>0.85</v>
      </c>
      <c r="I18" s="2">
        <f t="shared" si="5"/>
        <v>0.92195444572928875</v>
      </c>
      <c r="J18" s="2">
        <f t="shared" si="6"/>
        <v>0.72249999999999992</v>
      </c>
      <c r="K18" s="2">
        <f t="shared" si="0"/>
        <v>32.299999999999997</v>
      </c>
      <c r="L18" s="2">
        <f t="shared" si="1"/>
        <v>35.034268937712973</v>
      </c>
      <c r="M18" s="2">
        <f t="shared" si="2"/>
        <v>27.454999999999998</v>
      </c>
      <c r="N18" s="2">
        <f t="shared" si="7"/>
        <v>64.599999999999994</v>
      </c>
      <c r="O18" s="2">
        <f t="shared" si="8"/>
        <v>70.068537875425946</v>
      </c>
      <c r="P18" s="2">
        <f t="shared" si="9"/>
        <v>54.91</v>
      </c>
    </row>
    <row r="19" spans="1:16" x14ac:dyDescent="0.25">
      <c r="A19">
        <v>18</v>
      </c>
      <c r="B19">
        <v>6</v>
      </c>
      <c r="C19">
        <v>5</v>
      </c>
      <c r="D19">
        <v>4</v>
      </c>
      <c r="E19">
        <v>4.5</v>
      </c>
      <c r="F19">
        <v>15</v>
      </c>
      <c r="G19">
        <f t="shared" si="3"/>
        <v>11</v>
      </c>
      <c r="H19" s="2">
        <f t="shared" si="4"/>
        <v>0.85</v>
      </c>
      <c r="I19" s="2">
        <f t="shared" si="5"/>
        <v>0.92195444572928875</v>
      </c>
      <c r="J19" s="2">
        <f t="shared" si="6"/>
        <v>0.72249999999999992</v>
      </c>
      <c r="K19" s="2">
        <f t="shared" si="0"/>
        <v>32.299999999999997</v>
      </c>
      <c r="L19" s="2">
        <f t="shared" si="1"/>
        <v>35.034268937712973</v>
      </c>
      <c r="M19" s="2">
        <f t="shared" si="2"/>
        <v>27.454999999999998</v>
      </c>
      <c r="N19" s="2">
        <f t="shared" si="7"/>
        <v>64.599999999999994</v>
      </c>
      <c r="O19" s="2">
        <f t="shared" si="8"/>
        <v>70.068537875425946</v>
      </c>
      <c r="P19" s="2">
        <f t="shared" si="9"/>
        <v>54.91</v>
      </c>
    </row>
    <row r="20" spans="1:16" x14ac:dyDescent="0.25">
      <c r="A20">
        <v>19</v>
      </c>
      <c r="B20">
        <v>6</v>
      </c>
      <c r="C20">
        <v>5</v>
      </c>
      <c r="D20">
        <v>4</v>
      </c>
      <c r="E20">
        <v>4.5</v>
      </c>
      <c r="F20">
        <v>15</v>
      </c>
      <c r="G20">
        <f t="shared" si="3"/>
        <v>11</v>
      </c>
      <c r="H20" s="2">
        <f t="shared" si="4"/>
        <v>0.85</v>
      </c>
      <c r="I20" s="2">
        <f t="shared" si="5"/>
        <v>0.92195444572928875</v>
      </c>
      <c r="J20" s="2">
        <f t="shared" si="6"/>
        <v>0.72249999999999992</v>
      </c>
      <c r="K20" s="2">
        <f t="shared" si="0"/>
        <v>32.299999999999997</v>
      </c>
      <c r="L20" s="2">
        <f t="shared" si="1"/>
        <v>35.034268937712973</v>
      </c>
      <c r="M20" s="2">
        <f t="shared" si="2"/>
        <v>27.454999999999998</v>
      </c>
      <c r="N20" s="2">
        <f t="shared" si="7"/>
        <v>64.599999999999994</v>
      </c>
      <c r="O20" s="2">
        <f t="shared" si="8"/>
        <v>70.068537875425946</v>
      </c>
      <c r="P20" s="2">
        <f t="shared" si="9"/>
        <v>54.91</v>
      </c>
    </row>
    <row r="21" spans="1:16" x14ac:dyDescent="0.25">
      <c r="A21">
        <v>20</v>
      </c>
      <c r="B21">
        <v>6</v>
      </c>
      <c r="C21">
        <v>5</v>
      </c>
      <c r="D21">
        <v>4</v>
      </c>
      <c r="E21">
        <v>4.5</v>
      </c>
      <c r="F21">
        <v>15</v>
      </c>
      <c r="G21">
        <f t="shared" si="3"/>
        <v>11</v>
      </c>
      <c r="H21" s="2">
        <f t="shared" si="4"/>
        <v>0.85</v>
      </c>
      <c r="I21" s="2">
        <f t="shared" si="5"/>
        <v>0.92195444572928875</v>
      </c>
      <c r="J21" s="2">
        <f t="shared" si="6"/>
        <v>0.72249999999999992</v>
      </c>
      <c r="K21" s="2">
        <f t="shared" si="0"/>
        <v>32.299999999999997</v>
      </c>
      <c r="L21" s="2">
        <f t="shared" si="1"/>
        <v>35.034268937712973</v>
      </c>
      <c r="M21" s="2">
        <f t="shared" si="2"/>
        <v>27.454999999999998</v>
      </c>
      <c r="N21" s="2">
        <f t="shared" si="7"/>
        <v>64.599999999999994</v>
      </c>
      <c r="O21" s="2">
        <f t="shared" si="8"/>
        <v>70.068537875425946</v>
      </c>
      <c r="P21" s="2">
        <f>2*M21</f>
        <v>54.91</v>
      </c>
    </row>
    <row r="22" spans="1:16" x14ac:dyDescent="0.25">
      <c r="H22" s="3"/>
      <c r="I2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69C3-B6B2-430F-BCA9-A64199E075EB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CAC7-5D14-4B2B-9D3E-3DE5F4BE0A7E}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2334-DC70-42F1-9F35-4A4C5F68A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Barbarian</vt:lpstr>
      <vt:lpstr>Cleric</vt:lpstr>
      <vt:lpstr>Fighter</vt:lpstr>
      <vt:lpstr>Ranger</vt:lpstr>
      <vt:lpstr>Rogue</vt:lpstr>
      <vt:lpstr>Wizard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Shurjo Majumder</dc:creator>
  <cp:lastModifiedBy>Majumder, Shurjo</cp:lastModifiedBy>
  <dcterms:created xsi:type="dcterms:W3CDTF">2015-06-05T18:17:20Z</dcterms:created>
  <dcterms:modified xsi:type="dcterms:W3CDTF">2024-11-13T22:55:33Z</dcterms:modified>
</cp:coreProperties>
</file>