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143FA964-3296-4E8E-BC2B-9C0171CDAB66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7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7" l="1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13" i="2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2" i="2"/>
  <c r="L11" i="2"/>
  <c r="L10" i="2"/>
  <c r="L9" i="2"/>
</calcChain>
</file>

<file path=xl/sharedStrings.xml><?xml version="1.0" encoding="utf-8"?>
<sst xmlns="http://schemas.openxmlformats.org/spreadsheetml/2006/main" count="560" uniqueCount="150">
  <si>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</si>
  <si>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</si>
  <si>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</si>
  <si>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</si>
  <si>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</si>
  <si>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</si>
  <si>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</si>
  <si>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</si>
  <si>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</si>
  <si>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</si>
  <si>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</si>
  <si>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</si>
  <si>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</si>
  <si>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</si>
  <si>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</si>
  <si>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</si>
  <si>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</si>
  <si>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</si>
  <si>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</si>
  <si>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</si>
  <si>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</si>
  <si>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</si>
  <si>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</si>
  <si>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</si>
  <si>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</si>
  <si>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</si>
  <si>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</si>
  <si>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</si>
  <si>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</si>
  <si>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</si>
  <si>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</si>
  <si>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</si>
  <si>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</si>
  <si>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</si>
  <si>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</si>
  <si>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</si>
  <si>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</si>
  <si>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</si>
  <si>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private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</si>
  <si>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</si>
  <si>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</si>
  <si>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</si>
  <si>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</si>
  <si>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</si>
  <si>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</si>
  <si>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</si>
  <si>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photo BLOB,</t>
    <phoneticPr fontId="1"/>
  </si>
  <si>
    <t>private INTEGER,</t>
    <phoneticPr fontId="1"/>
  </si>
  <si>
    <t>タイトル</t>
    <phoneticPr fontId="1"/>
  </si>
  <si>
    <t>title</t>
  </si>
  <si>
    <t>レビュー内容</t>
    <rPh sb="4" eb="6">
      <t>ナイヨウ</t>
    </rPh>
    <phoneticPr fontId="1"/>
  </si>
  <si>
    <t>いいね</t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</si>
  <si>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</si>
  <si>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</si>
  <si>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</si>
  <si>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</si>
  <si>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</si>
  <si>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</si>
  <si>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</si>
  <si>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</si>
  <si>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</si>
  <si>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</si>
  <si>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</si>
  <si>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</si>
  <si>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</si>
  <si>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</si>
  <si>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</si>
  <si>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</si>
  <si>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</si>
  <si>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</si>
  <si>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image</t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</si>
  <si>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</si>
  <si>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</si>
  <si>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</si>
  <si>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</si>
  <si>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</si>
  <si>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</si>
  <si>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</si>
  <si>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</si>
  <si>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</si>
  <si>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</si>
  <si>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</si>
  <si>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</si>
  <si>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</si>
  <si>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</si>
  <si>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</si>
  <si>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</si>
  <si>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</si>
  <si>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</si>
  <si>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</si>
  <si>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</si>
  <si>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</si>
  <si>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</si>
  <si>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</si>
  <si>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</si>
  <si>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</si>
  <si>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</si>
  <si>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user_id_favorite</t>
    <phoneticPr fontId="1"/>
  </si>
  <si>
    <t>Good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</si>
  <si>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</si>
  <si>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</si>
  <si>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</si>
  <si>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</si>
  <si>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</si>
  <si>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</si>
  <si>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</si>
  <si>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</si>
  <si>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</si>
  <si>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</si>
  <si>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</si>
  <si>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</si>
  <si>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いいねが押される度に+1されていく</t>
    <rPh sb="4" eb="5">
      <t>オ</t>
    </rPh>
    <rPh sb="8" eb="9">
      <t>タビ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</si>
  <si>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</si>
  <si>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</si>
  <si>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</si>
  <si>
    <t>check</t>
    <phoneticPr fontId="1"/>
  </si>
  <si>
    <t>既読</t>
    <rPh sb="0" eb="2">
      <t>キドク</t>
    </rPh>
    <phoneticPr fontId="1"/>
  </si>
  <si>
    <t>一度でもチャット画面に表示されたら1になる。一度も表示されていないものは0のまま。</t>
    <rPh sb="0" eb="2">
      <t>イチド</t>
    </rPh>
    <rPh sb="8" eb="10">
      <t>ガメン</t>
    </rPh>
    <rPh sb="11" eb="13">
      <t>ヒョウジ</t>
    </rPh>
    <rPh sb="22" eb="24">
      <t>イチド</t>
    </rPh>
    <rPh sb="25" eb="27">
      <t>ヒョウジ</t>
    </rPh>
    <phoneticPr fontId="1"/>
  </si>
  <si>
    <t>文字数は200字に制限する。登録しなくてもいいため、Not nullはつけない</t>
    <rPh sb="0" eb="3">
      <t>モジスウ</t>
    </rPh>
    <rPh sb="7" eb="8">
      <t>ジ</t>
    </rPh>
    <rPh sb="9" eb="11">
      <t>セイゲン</t>
    </rPh>
    <rPh sb="14" eb="16">
      <t>トウロク</t>
    </rPh>
    <phoneticPr fontId="1"/>
  </si>
  <si>
    <t>creator</t>
    <phoneticPr fontId="1"/>
  </si>
  <si>
    <t>基本的に1で登録。アカウントが削除された場合、0にする。1＝生きている、0＝削除済み</t>
    <rPh sb="0" eb="3">
      <t>キホンテキ</t>
    </rPh>
    <rPh sb="6" eb="8">
      <t>トウロク</t>
    </rPh>
    <rPh sb="15" eb="17">
      <t>サクジョ</t>
    </rPh>
    <rPh sb="20" eb="22">
      <t>バアイ</t>
    </rPh>
    <rPh sb="30" eb="31">
      <t>イ</t>
    </rPh>
    <rPh sb="38" eb="40">
      <t>サクジョ</t>
    </rPh>
    <rPh sb="40" eb="41">
      <t>ズ</t>
    </rPh>
    <phoneticPr fontId="1"/>
  </si>
  <si>
    <t>CURRENT_TIMESTAMP</t>
  </si>
  <si>
    <t>製作者</t>
    <rPh sb="0" eb="3">
      <t>セイサクシャ</t>
    </rPh>
    <phoneticPr fontId="1"/>
  </si>
  <si>
    <t>自己紹介文</t>
    <rPh sb="0" eb="5">
      <t>ジコショウカイブン</t>
    </rPh>
    <phoneticPr fontId="1"/>
  </si>
  <si>
    <t>introduction</t>
    <phoneticPr fontId="1"/>
  </si>
  <si>
    <t>flag</t>
    <phoneticPr fontId="1"/>
  </si>
  <si>
    <t>フラグ</t>
    <phoneticPr fontId="1"/>
  </si>
  <si>
    <t>レビューを投稿したユーザを指す。ユーザテーブルのユーザIDと同じ。</t>
    <rPh sb="5" eb="7">
      <t>トウコウ</t>
    </rPh>
    <rPh sb="13" eb="14">
      <t>サ</t>
    </rPh>
    <rPh sb="30" eb="31">
      <t>オナ</t>
    </rPh>
    <phoneticPr fontId="1"/>
  </si>
  <si>
    <t>レビュー対象のコンテンツを指す。コンテンツテーブルのコンテンツIDと同じ。</t>
    <rPh sb="4" eb="6">
      <t>タイショウ</t>
    </rPh>
    <phoneticPr fontId="1"/>
  </si>
  <si>
    <t>created_at</t>
  </si>
  <si>
    <t>updated_at</t>
  </si>
  <si>
    <t>TIMESTAMP</t>
  </si>
  <si>
    <t>登録日時</t>
    <rPh sb="0" eb="2">
      <t>トウロク</t>
    </rPh>
    <rPh sb="2" eb="4">
      <t>ニチジ</t>
    </rPh>
    <phoneticPr fontId="1"/>
  </si>
  <si>
    <t>更新日時</t>
    <rPh sb="0" eb="4">
      <t>コウシンニチジ</t>
    </rPh>
    <phoneticPr fontId="1"/>
  </si>
  <si>
    <t>丸山</t>
    <rPh sb="0" eb="2">
      <t>マルヤマ</t>
    </rPh>
    <phoneticPr fontId="1"/>
  </si>
  <si>
    <t>いいねをつけたユーザのユーザID</t>
    <phoneticPr fontId="1"/>
  </si>
  <si>
    <t>ユーザ自身がレビューIDのレビューにいいねが押されているか否かを意味する。
いいねが押されなかったら0のまま、いいねが押されたら1にする。0か1のみ。</t>
    <rPh sb="3" eb="5">
      <t>ジシン</t>
    </rPh>
    <rPh sb="22" eb="23">
      <t>オ</t>
    </rPh>
    <rPh sb="29" eb="30">
      <t>イナ</t>
    </rPh>
    <rPh sb="32" eb="34">
      <t>イミ</t>
    </rPh>
    <rPh sb="42" eb="43">
      <t>オ</t>
    </rPh>
    <rPh sb="59" eb="60">
      <t>オ</t>
    </rPh>
    <phoneticPr fontId="1"/>
  </si>
  <si>
    <t>いいねをつけたレビューのレビューID</t>
    <phoneticPr fontId="1"/>
  </si>
  <si>
    <t>DAOで今の時間をとってくる</t>
    <rPh sb="4" eb="5">
      <t>イマ</t>
    </rPh>
    <rPh sb="6" eb="8">
      <t>ジカン</t>
    </rPh>
    <phoneticPr fontId="1"/>
  </si>
  <si>
    <t>user</t>
    <phoneticPr fontId="1"/>
  </si>
  <si>
    <t>contents</t>
    <phoneticPr fontId="1"/>
  </si>
  <si>
    <t>my_contents</t>
    <phoneticPr fontId="1"/>
  </si>
  <si>
    <t>chat</t>
    <phoneticPr fontId="1"/>
  </si>
  <si>
    <t>favorite_user</t>
    <phoneticPr fontId="1"/>
  </si>
  <si>
    <t>post</t>
    <phoneticPr fontId="1"/>
  </si>
  <si>
    <t>post_receive</t>
    <phoneticPr fontId="1"/>
  </si>
  <si>
    <t>ふりがな</t>
    <phoneticPr fontId="1"/>
  </si>
  <si>
    <t>50字以内に限定する</t>
    <rPh sb="2" eb="5">
      <t>ジイナイ</t>
    </rPh>
    <rPh sb="6" eb="8">
      <t>ゲンテイ</t>
    </rPh>
    <phoneticPr fontId="1"/>
  </si>
  <si>
    <t>ruby</t>
    <phoneticPr fontId="1"/>
  </si>
  <si>
    <t>※すべてのテーブルに登録日時と更新日時のカラムを設定している。
登録日時は、更新時に変えてはいけないため、DAOで日時を取得するようにする。更新日時は、デフォルトで更新日時を入れるように設定している。</t>
    <rPh sb="10" eb="12">
      <t>トウロク</t>
    </rPh>
    <rPh sb="12" eb="14">
      <t>ニチジ</t>
    </rPh>
    <rPh sb="15" eb="17">
      <t>コウシン</t>
    </rPh>
    <rPh sb="17" eb="19">
      <t>ニチジ</t>
    </rPh>
    <rPh sb="24" eb="26">
      <t>セッテイ</t>
    </rPh>
    <rPh sb="32" eb="36">
      <t>トウロクニチジ</t>
    </rPh>
    <rPh sb="38" eb="40">
      <t>コウシン</t>
    </rPh>
    <rPh sb="40" eb="41">
      <t>ジ</t>
    </rPh>
    <rPh sb="42" eb="43">
      <t>カ</t>
    </rPh>
    <rPh sb="57" eb="59">
      <t>ニチジ</t>
    </rPh>
    <rPh sb="60" eb="62">
      <t>シュトク</t>
    </rPh>
    <rPh sb="70" eb="74">
      <t>コウシンニチジ</t>
    </rPh>
    <rPh sb="82" eb="86">
      <t>コウシンニチジ</t>
    </rPh>
    <rPh sb="87" eb="88">
      <t>イ</t>
    </rPh>
    <rPh sb="93" eb="95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</si>
</sst>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2" sqref="F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ht="52.8" x14ac:dyDescent="0.2">
      <c r="B2" s="1" t="s">
        <v>20</v>
      </c>
      <c r="C2" s="2" t="s">
        <v>21</v>
      </c>
      <c r="D2" s="1" t="s">
        <v>1</v>
      </c>
      <c r="E2" s="3" t="s">
        <v>62</v>
      </c>
      <c r="F2" s="10" t="s">
        <v>149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139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140</v>
      </c>
      <c r="E9" s="3" t="s">
        <v>28</v>
      </c>
      <c r="F9" s="3"/>
    </row>
    <row r="10" spans="1:6" x14ac:dyDescent="0.2">
      <c r="B10" s="3">
        <v>3</v>
      </c>
      <c r="C10" s="3" t="s">
        <v>58</v>
      </c>
      <c r="D10" s="3" t="s">
        <v>141</v>
      </c>
      <c r="E10" s="3" t="s">
        <v>28</v>
      </c>
      <c r="F10" s="3"/>
    </row>
    <row r="11" spans="1:6" x14ac:dyDescent="0.2">
      <c r="B11" s="3">
        <v>4</v>
      </c>
      <c r="C11" s="3" t="s">
        <v>59</v>
      </c>
      <c r="D11" s="3" t="s">
        <v>61</v>
      </c>
      <c r="E11" s="3" t="s">
        <v>28</v>
      </c>
      <c r="F11" s="3"/>
    </row>
    <row r="12" spans="1:6" x14ac:dyDescent="0.2">
      <c r="B12" s="3">
        <v>5</v>
      </c>
      <c r="C12" s="3" t="s">
        <v>51</v>
      </c>
      <c r="D12" s="3" t="s">
        <v>57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142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143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144</v>
      </c>
      <c r="E15" s="3" t="s">
        <v>28</v>
      </c>
      <c r="F15" s="3"/>
    </row>
    <row r="16" spans="1:6" x14ac:dyDescent="0.2">
      <c r="B16" s="3">
        <v>9</v>
      </c>
      <c r="C16" s="3" t="s">
        <v>60</v>
      </c>
      <c r="D16" s="3" t="s">
        <v>145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workbookViewId="0">
      <selection activeCell="C12" sqref="C12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53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56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60</v>
      </c>
      <c r="D4" s="1" t="s">
        <v>4</v>
      </c>
      <c r="E4" s="3"/>
    </row>
    <row r="5" spans="1:12" x14ac:dyDescent="0.2">
      <c r="B5" s="1" t="s">
        <v>16</v>
      </c>
      <c r="C5" s="3" t="s">
        <v>145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95</v>
      </c>
      <c r="C10" s="3" t="s">
        <v>96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43</v>
      </c>
      <c r="E11" s="3"/>
      <c r="F11" s="3"/>
      <c r="G11" s="3"/>
      <c r="H11" s="3" t="s">
        <v>42</v>
      </c>
      <c r="I11" s="3"/>
      <c r="J11" s="3" t="s">
        <v>105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88</v>
      </c>
      <c r="C12" s="3" t="s">
        <v>89</v>
      </c>
      <c r="D12" s="3" t="s">
        <v>43</v>
      </c>
      <c r="E12" s="3"/>
      <c r="F12" s="3"/>
      <c r="G12" s="3"/>
      <c r="H12" s="3" t="s">
        <v>42</v>
      </c>
      <c r="I12" s="3"/>
      <c r="J12" s="3"/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132</v>
      </c>
      <c r="C13" s="3" t="s">
        <v>129</v>
      </c>
      <c r="D13" s="3" t="s">
        <v>131</v>
      </c>
      <c r="E13" s="3"/>
      <c r="F13" s="3"/>
      <c r="G13" s="3"/>
      <c r="H13" s="3" t="s">
        <v>42</v>
      </c>
      <c r="I13" s="3"/>
      <c r="J13" s="3" t="s">
        <v>138</v>
      </c>
    </row>
    <row r="14" spans="1:12" x14ac:dyDescent="0.2">
      <c r="A14" s="3">
        <v>5</v>
      </c>
      <c r="B14" s="3" t="s">
        <v>133</v>
      </c>
      <c r="C14" s="3" t="s">
        <v>130</v>
      </c>
      <c r="D14" s="3" t="s">
        <v>131</v>
      </c>
      <c r="E14" s="3"/>
      <c r="F14" s="3"/>
      <c r="G14" s="3"/>
      <c r="H14" s="3" t="s">
        <v>42</v>
      </c>
      <c r="I14" s="3" t="s">
        <v>121</v>
      </c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7" zoomScaleNormal="87" workbookViewId="0">
      <selection activeCell="B15" sqref="B15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3.1093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139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53</v>
      </c>
      <c r="C10" s="3" t="s">
        <v>35</v>
      </c>
      <c r="D10" s="3" t="s">
        <v>43</v>
      </c>
      <c r="E10" s="3"/>
      <c r="F10" s="3" t="s">
        <v>54</v>
      </c>
      <c r="G10" s="3" t="s">
        <v>42</v>
      </c>
      <c r="H10" s="3"/>
      <c r="I10" s="3"/>
      <c r="J10" s="3"/>
      <c r="L10" t="str">
        <f>C11&amp;" "&amp;D11&amp;" "&amp;IF(E11&lt;&gt;"","("&amp;E11&amp;")","")&amp;IF(C12&lt;&gt;"",",","")</f>
        <v>mail VARCHAR (100),</v>
      </c>
    </row>
    <row r="11" spans="1:12" x14ac:dyDescent="0.2">
      <c r="A11" s="3">
        <v>2</v>
      </c>
      <c r="B11" s="3" t="s">
        <v>44</v>
      </c>
      <c r="C11" s="3" t="s">
        <v>64</v>
      </c>
      <c r="D11" s="3" t="s">
        <v>40</v>
      </c>
      <c r="E11" s="3">
        <v>100</v>
      </c>
      <c r="F11" s="3"/>
      <c r="H11" s="3" t="s">
        <v>42</v>
      </c>
      <c r="I11" s="3"/>
      <c r="J11" s="3" t="s">
        <v>45</v>
      </c>
      <c r="L11" t="str">
        <f>C12&amp;" "&amp;D12&amp;" "&amp;IF(E12&lt;&gt;"","("&amp;E12&amp;")","")&amp;IF(C13&lt;&gt;"",",","")</f>
        <v>pass VARCHAR (20),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40</v>
      </c>
      <c r="E12" s="3">
        <v>20</v>
      </c>
      <c r="F12" s="3"/>
      <c r="G12" s="3"/>
      <c r="H12" s="3" t="s">
        <v>42</v>
      </c>
      <c r="I12" s="3"/>
      <c r="J12" s="3"/>
      <c r="L12" t="str">
        <f>C13&amp;" "&amp;D13&amp;" "&amp;IF(E13&lt;&gt;"","("&amp;E13&amp;")","")&amp;IF(C14&lt;&gt;"",",","")</f>
        <v>user_name 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39</v>
      </c>
      <c r="E13" s="3">
        <v>20</v>
      </c>
      <c r="F13" s="3"/>
      <c r="G13" s="3"/>
      <c r="H13" s="3" t="s">
        <v>42</v>
      </c>
      <c r="I13" s="3"/>
      <c r="J13" s="3"/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65</v>
      </c>
      <c r="C14" s="3" t="s">
        <v>63</v>
      </c>
      <c r="D14" s="3" t="s">
        <v>40</v>
      </c>
      <c r="E14" s="3">
        <v>100</v>
      </c>
      <c r="F14" s="3"/>
      <c r="G14" s="3"/>
      <c r="H14" s="3"/>
      <c r="I14" s="3"/>
      <c r="J14" s="3" t="s">
        <v>99</v>
      </c>
      <c r="L14" t="s">
        <v>47</v>
      </c>
    </row>
    <row r="15" spans="1:12" x14ac:dyDescent="0.2">
      <c r="A15" s="3">
        <v>6</v>
      </c>
      <c r="B15" s="3" t="s">
        <v>34</v>
      </c>
      <c r="C15" s="3" t="s">
        <v>38</v>
      </c>
      <c r="D15" s="3" t="s">
        <v>41</v>
      </c>
      <c r="E15" s="3"/>
      <c r="F15" s="3"/>
      <c r="G15" s="3"/>
      <c r="H15" s="3" t="s">
        <v>42</v>
      </c>
      <c r="I15" s="3">
        <v>1</v>
      </c>
      <c r="J15" s="3" t="s">
        <v>66</v>
      </c>
      <c r="L15" t="s">
        <v>46</v>
      </c>
    </row>
    <row r="16" spans="1:12" x14ac:dyDescent="0.2">
      <c r="A16" s="3">
        <v>7</v>
      </c>
      <c r="B16" s="3" t="s">
        <v>123</v>
      </c>
      <c r="C16" s="3" t="s">
        <v>124</v>
      </c>
      <c r="D16" s="3" t="s">
        <v>40</v>
      </c>
      <c r="E16" s="3">
        <v>200</v>
      </c>
      <c r="F16" s="3"/>
      <c r="G16" s="3"/>
      <c r="H16" s="3"/>
      <c r="I16" s="3"/>
      <c r="J16" s="3" t="s">
        <v>118</v>
      </c>
      <c r="L16" t="s">
        <v>47</v>
      </c>
    </row>
    <row r="17" spans="1:12" x14ac:dyDescent="0.2">
      <c r="A17" s="3">
        <v>8</v>
      </c>
      <c r="B17" s="3" t="s">
        <v>126</v>
      </c>
      <c r="C17" s="3" t="s">
        <v>125</v>
      </c>
      <c r="D17" s="3" t="s">
        <v>43</v>
      </c>
      <c r="E17" s="3"/>
      <c r="F17" s="3"/>
      <c r="G17" s="3"/>
      <c r="H17" s="3" t="s">
        <v>42</v>
      </c>
      <c r="I17" s="3">
        <v>1</v>
      </c>
      <c r="J17" s="3" t="s">
        <v>120</v>
      </c>
    </row>
    <row r="18" spans="1:12" x14ac:dyDescent="0.2">
      <c r="A18" s="3">
        <v>9</v>
      </c>
      <c r="B18" s="3" t="s">
        <v>132</v>
      </c>
      <c r="C18" s="3" t="s">
        <v>129</v>
      </c>
      <c r="D18" s="3" t="s">
        <v>131</v>
      </c>
      <c r="E18" s="3"/>
      <c r="F18" s="3"/>
      <c r="G18" s="3"/>
      <c r="H18" s="3" t="s">
        <v>42</v>
      </c>
      <c r="I18" s="3"/>
      <c r="J18" s="3" t="s">
        <v>138</v>
      </c>
      <c r="L18" t="str">
        <f t="shared" ref="L18:L29" si="0">C18&amp;" "&amp;D18&amp;" "&amp;IF(E18&lt;&gt;"","("&amp;E18&amp;")","")&amp;IF(C19&lt;&gt;"",",","")</f>
        <v>created_at TIMESTAMP ,</v>
      </c>
    </row>
    <row r="19" spans="1:12" x14ac:dyDescent="0.2">
      <c r="A19" s="3">
        <v>10</v>
      </c>
      <c r="B19" s="3" t="s">
        <v>133</v>
      </c>
      <c r="C19" s="3" t="s">
        <v>130</v>
      </c>
      <c r="D19" s="3" t="s">
        <v>131</v>
      </c>
      <c r="E19" s="3"/>
      <c r="F19" s="3"/>
      <c r="G19" s="3"/>
      <c r="H19" s="3" t="s">
        <v>42</v>
      </c>
      <c r="I19" s="3" t="s">
        <v>121</v>
      </c>
      <c r="J19" s="3"/>
      <c r="L19" t="str">
        <f t="shared" si="0"/>
        <v xml:space="preserve">updated_at TIMESTAMP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workbookViewId="0">
      <selection activeCell="I11" sqref="I11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140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68</v>
      </c>
      <c r="C10" s="3" t="s">
        <v>73</v>
      </c>
      <c r="D10" s="3" t="s">
        <v>41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48</v>
      </c>
      <c r="C11" s="3" t="s">
        <v>49</v>
      </c>
      <c r="D11" s="3" t="s">
        <v>40</v>
      </c>
      <c r="E11" s="3">
        <v>50</v>
      </c>
      <c r="F11" s="3"/>
      <c r="G11" s="3"/>
      <c r="H11" s="3" t="s">
        <v>42</v>
      </c>
      <c r="I11" s="3"/>
      <c r="J11" s="3" t="s">
        <v>147</v>
      </c>
      <c r="L11" t="str">
        <f>C11&amp;" "&amp;D11&amp;" "&amp;IF(E11&lt;&gt;"","("&amp;E11&amp;")","")&amp;IF(C14&lt;&gt;"",",","")</f>
        <v>title VARCHAR (50),</v>
      </c>
    </row>
    <row r="12" spans="1:12" x14ac:dyDescent="0.2">
      <c r="A12" s="3">
        <v>3</v>
      </c>
      <c r="B12" s="3" t="s">
        <v>146</v>
      </c>
      <c r="C12" s="3" t="s">
        <v>148</v>
      </c>
      <c r="D12" s="3" t="s">
        <v>40</v>
      </c>
      <c r="E12" s="3">
        <v>50</v>
      </c>
      <c r="F12" s="3"/>
      <c r="G12" s="3"/>
      <c r="H12" s="3" t="s">
        <v>42</v>
      </c>
      <c r="I12" s="3"/>
      <c r="J12" s="3" t="s">
        <v>147</v>
      </c>
      <c r="L12" t="str">
        <f>C14&amp;" "&amp;D14&amp;" "&amp;IF(E14&lt;&gt;"","("&amp;E14&amp;")","")&amp;IF(C15&lt;&gt;"",",","")</f>
        <v>creator VARCHAR (50),</v>
      </c>
    </row>
    <row r="13" spans="1:12" x14ac:dyDescent="0.2">
      <c r="A13" s="3">
        <v>4</v>
      </c>
      <c r="B13" s="3" t="s">
        <v>107</v>
      </c>
      <c r="C13" s="3" t="s">
        <v>108</v>
      </c>
      <c r="D13" s="3" t="s">
        <v>40</v>
      </c>
      <c r="E13" s="3">
        <v>10</v>
      </c>
      <c r="F13" s="3"/>
      <c r="G13" s="3"/>
      <c r="H13" s="3" t="s">
        <v>42</v>
      </c>
      <c r="I13" s="3"/>
      <c r="J13" s="3"/>
    </row>
    <row r="14" spans="1:12" x14ac:dyDescent="0.2">
      <c r="A14" s="3">
        <v>5</v>
      </c>
      <c r="B14" s="3" t="s">
        <v>122</v>
      </c>
      <c r="C14" s="3" t="s">
        <v>119</v>
      </c>
      <c r="D14" s="3" t="s">
        <v>40</v>
      </c>
      <c r="E14" s="3">
        <v>50</v>
      </c>
      <c r="F14" s="3"/>
      <c r="G14" s="3"/>
      <c r="H14" s="3" t="s">
        <v>42</v>
      </c>
      <c r="I14" s="3"/>
      <c r="J14" s="3"/>
      <c r="L14" t="e">
        <f>#REF!&amp;" "&amp;#REF!&amp;" "&amp;IF(#REF!&lt;&gt;"","("&amp;#REF!&amp;")","")&amp;IF(C17&lt;&gt;"",",","")</f>
        <v>#REF!</v>
      </c>
    </row>
    <row r="15" spans="1:12" x14ac:dyDescent="0.2">
      <c r="A15" s="3">
        <v>6</v>
      </c>
      <c r="B15" s="3" t="s">
        <v>67</v>
      </c>
      <c r="C15" s="3" t="s">
        <v>69</v>
      </c>
      <c r="D15" s="3" t="s">
        <v>40</v>
      </c>
      <c r="E15" s="3">
        <v>4</v>
      </c>
      <c r="F15" s="3"/>
      <c r="G15" s="3"/>
      <c r="H15" s="3" t="s">
        <v>42</v>
      </c>
      <c r="I15" s="3"/>
      <c r="J15" s="3" t="s">
        <v>100</v>
      </c>
      <c r="L15" t="e">
        <f>C17&amp;" "&amp;D17&amp;" "&amp;IF(E17&lt;&gt;"","("&amp;E17&amp;")","")&amp;IF(#REF!&lt;&gt;"",",","")</f>
        <v>#REF!</v>
      </c>
    </row>
    <row r="16" spans="1:12" x14ac:dyDescent="0.2">
      <c r="A16" s="3">
        <v>7</v>
      </c>
      <c r="B16" s="3" t="s">
        <v>55</v>
      </c>
      <c r="C16" s="3" t="s">
        <v>70</v>
      </c>
      <c r="D16" s="3" t="s">
        <v>40</v>
      </c>
      <c r="E16" s="3">
        <v>100</v>
      </c>
      <c r="F16" s="3"/>
      <c r="G16" s="3"/>
      <c r="H16" s="3"/>
      <c r="I16" s="3"/>
      <c r="J16" s="3" t="s">
        <v>99</v>
      </c>
      <c r="L16" t="e">
        <f>#REF!&amp;" "&amp;#REF!&amp;" "&amp;IF(#REF!&lt;&gt;"","("&amp;#REF!&amp;")","")&amp;IF(C18&lt;&gt;"",",","")</f>
        <v>#REF!</v>
      </c>
    </row>
    <row r="17" spans="1:12" x14ac:dyDescent="0.2">
      <c r="A17" s="3">
        <v>8</v>
      </c>
      <c r="B17" s="3" t="s">
        <v>132</v>
      </c>
      <c r="C17" s="3" t="s">
        <v>129</v>
      </c>
      <c r="D17" s="3" t="s">
        <v>131</v>
      </c>
      <c r="E17" s="3"/>
      <c r="F17" s="3"/>
      <c r="G17" s="3"/>
      <c r="H17" s="3" t="s">
        <v>42</v>
      </c>
      <c r="I17" s="3"/>
      <c r="J17" s="3" t="s">
        <v>138</v>
      </c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133</v>
      </c>
      <c r="C18" s="3" t="s">
        <v>130</v>
      </c>
      <c r="D18" s="3" t="s">
        <v>131</v>
      </c>
      <c r="E18" s="3"/>
      <c r="F18" s="3"/>
      <c r="G18" s="3"/>
      <c r="H18" s="3" t="s">
        <v>42</v>
      </c>
      <c r="I18" s="3" t="s">
        <v>121</v>
      </c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workbookViewId="0">
      <selection activeCell="I15" sqref="I15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58</v>
      </c>
      <c r="D4" s="1" t="s">
        <v>4</v>
      </c>
      <c r="E4" s="3"/>
    </row>
    <row r="5" spans="1:12" x14ac:dyDescent="0.2">
      <c r="B5" s="1" t="s">
        <v>16</v>
      </c>
      <c r="C5" s="3" t="s">
        <v>141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72</v>
      </c>
      <c r="C10" s="3" t="s">
        <v>71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68</v>
      </c>
      <c r="C11" s="3" t="s">
        <v>73</v>
      </c>
      <c r="D11" s="3" t="s">
        <v>43</v>
      </c>
      <c r="E11" s="3"/>
      <c r="F11" s="3"/>
      <c r="G11" s="3"/>
      <c r="H11" s="3" t="s">
        <v>42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52</v>
      </c>
      <c r="D12" s="3" t="s">
        <v>43</v>
      </c>
      <c r="E12" s="3"/>
      <c r="F12" s="3"/>
      <c r="G12" s="3"/>
      <c r="H12" s="3" t="s">
        <v>42</v>
      </c>
      <c r="I12" s="3"/>
      <c r="J12" s="3" t="s">
        <v>106</v>
      </c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74</v>
      </c>
      <c r="C13" s="3" t="s">
        <v>75</v>
      </c>
      <c r="D13" s="3" t="s">
        <v>43</v>
      </c>
      <c r="E13" s="3"/>
      <c r="F13" s="3"/>
      <c r="G13" s="3"/>
      <c r="H13" s="3" t="s">
        <v>42</v>
      </c>
      <c r="I13" s="3">
        <v>0</v>
      </c>
      <c r="J13" s="3" t="s">
        <v>76</v>
      </c>
      <c r="L13" t="e">
        <f>#REF!&amp;" "&amp;#REF!&amp;" "&amp;IF(#REF!&lt;&gt;"","("&amp;#REF!&amp;")","")&amp;IF(C13&lt;&gt;"",",","")</f>
        <v>#REF!</v>
      </c>
    </row>
    <row r="14" spans="1:12" x14ac:dyDescent="0.2">
      <c r="A14" s="3">
        <v>5</v>
      </c>
      <c r="B14" s="3" t="s">
        <v>132</v>
      </c>
      <c r="C14" s="3" t="s">
        <v>129</v>
      </c>
      <c r="D14" s="3" t="s">
        <v>131</v>
      </c>
      <c r="E14" s="3"/>
      <c r="F14" s="3"/>
      <c r="G14" s="3"/>
      <c r="H14" s="3" t="s">
        <v>42</v>
      </c>
      <c r="I14" s="3"/>
      <c r="J14" s="3" t="s">
        <v>138</v>
      </c>
      <c r="L14" t="str">
        <f>C13&amp;" "&amp;D13&amp;" "&amp;IF(E13&lt;&gt;"","("&amp;E13&amp;")","")&amp;IF(C15&lt;&gt;"",",","")</f>
        <v>status INTEGER ,</v>
      </c>
    </row>
    <row r="15" spans="1:12" x14ac:dyDescent="0.2">
      <c r="A15" s="3">
        <v>6</v>
      </c>
      <c r="B15" s="3" t="s">
        <v>133</v>
      </c>
      <c r="C15" s="3" t="s">
        <v>130</v>
      </c>
      <c r="D15" s="3" t="s">
        <v>131</v>
      </c>
      <c r="E15" s="3"/>
      <c r="F15" s="3"/>
      <c r="G15" s="3"/>
      <c r="H15" s="3" t="s">
        <v>42</v>
      </c>
      <c r="I15" s="3" t="s">
        <v>121</v>
      </c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topLeftCell="A3" workbookViewId="0">
      <selection activeCell="B17" sqref="B17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59</v>
      </c>
      <c r="D4" s="1" t="s">
        <v>4</v>
      </c>
      <c r="E4" s="3"/>
    </row>
    <row r="5" spans="1:12" x14ac:dyDescent="0.2">
      <c r="B5" s="1" t="s">
        <v>16</v>
      </c>
      <c r="C5" s="3" t="s">
        <v>61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77</v>
      </c>
      <c r="C10" s="3" t="s">
        <v>78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43</v>
      </c>
      <c r="E11" s="3"/>
      <c r="F11" s="3"/>
      <c r="G11" s="3"/>
      <c r="H11" s="3" t="s">
        <v>42</v>
      </c>
      <c r="I11" s="3"/>
      <c r="J11" s="3" t="s">
        <v>127</v>
      </c>
      <c r="L11" t="e">
        <f>C11&amp;" "&amp;D11&amp;" "&amp;IF(E11&lt;&gt;"","("&amp;E11&amp;")","")&amp;IF(#REF!&lt;&gt;"",",","")</f>
        <v>#REF!</v>
      </c>
    </row>
    <row r="12" spans="1:12" ht="16.8" x14ac:dyDescent="0.2">
      <c r="A12" s="3">
        <v>3</v>
      </c>
      <c r="B12" s="3" t="s">
        <v>68</v>
      </c>
      <c r="C12" s="3" t="s">
        <v>73</v>
      </c>
      <c r="D12" s="8" t="s">
        <v>43</v>
      </c>
      <c r="E12" s="8"/>
      <c r="F12" s="8"/>
      <c r="G12" s="8"/>
      <c r="H12" s="8" t="s">
        <v>42</v>
      </c>
      <c r="I12" s="7"/>
      <c r="J12" s="3" t="s">
        <v>128</v>
      </c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6" t="s">
        <v>48</v>
      </c>
      <c r="C13" s="6" t="s">
        <v>93</v>
      </c>
      <c r="D13" s="3" t="s">
        <v>40</v>
      </c>
      <c r="E13" s="3">
        <v>50</v>
      </c>
      <c r="F13" s="3"/>
      <c r="G13" s="3"/>
      <c r="H13" s="3" t="s">
        <v>42</v>
      </c>
      <c r="I13" s="3"/>
      <c r="J13" s="3" t="s">
        <v>109</v>
      </c>
      <c r="L13" t="str">
        <f>C12&amp;" "&amp;D12&amp;" "&amp;IF(E12&lt;&gt;"","("&amp;E12&amp;")","")&amp;IF(C14&lt;&gt;"",",","")</f>
        <v>contents_id INTEGER ,</v>
      </c>
    </row>
    <row r="14" spans="1:12" x14ac:dyDescent="0.2">
      <c r="A14" s="3">
        <v>5</v>
      </c>
      <c r="B14" s="3" t="s">
        <v>50</v>
      </c>
      <c r="C14" s="3" t="s">
        <v>61</v>
      </c>
      <c r="D14" s="3" t="s">
        <v>40</v>
      </c>
      <c r="E14" s="3">
        <v>500</v>
      </c>
      <c r="F14" s="3"/>
      <c r="G14" s="3"/>
      <c r="H14" s="3"/>
      <c r="I14" s="3"/>
      <c r="J14" s="3" t="s">
        <v>110</v>
      </c>
      <c r="L14" t="str">
        <f>C14&amp;" "&amp;D14&amp;" "&amp;IF(E14&lt;&gt;"","("&amp;E14&amp;")","")&amp;IF(C16&lt;&gt;"",",","")</f>
        <v>review VARCHAR (500),</v>
      </c>
    </row>
    <row r="15" spans="1:12" x14ac:dyDescent="0.2">
      <c r="A15" s="3">
        <v>6</v>
      </c>
      <c r="B15" s="3" t="s">
        <v>51</v>
      </c>
      <c r="C15" s="3" t="s">
        <v>57</v>
      </c>
      <c r="D15" s="3" t="s">
        <v>43</v>
      </c>
      <c r="E15" s="3"/>
      <c r="F15" s="3"/>
      <c r="G15" s="3"/>
      <c r="H15" s="3" t="s">
        <v>42</v>
      </c>
      <c r="I15" s="3">
        <v>0</v>
      </c>
      <c r="J15" s="3" t="s">
        <v>111</v>
      </c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3" t="s">
        <v>132</v>
      </c>
      <c r="C16" s="3" t="s">
        <v>129</v>
      </c>
      <c r="D16" s="3" t="s">
        <v>131</v>
      </c>
      <c r="E16" s="3"/>
      <c r="F16" s="3"/>
      <c r="G16" s="3"/>
      <c r="H16" s="3" t="s">
        <v>42</v>
      </c>
      <c r="I16" s="3"/>
      <c r="J16" s="3" t="s">
        <v>138</v>
      </c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 t="s">
        <v>133</v>
      </c>
      <c r="C17" s="3" t="s">
        <v>130</v>
      </c>
      <c r="D17" s="3" t="s">
        <v>131</v>
      </c>
      <c r="E17" s="3"/>
      <c r="F17" s="3"/>
      <c r="G17" s="3"/>
      <c r="H17" s="3" t="s">
        <v>42</v>
      </c>
      <c r="I17" s="3" t="s">
        <v>121</v>
      </c>
      <c r="J17" s="3"/>
      <c r="L17" t="e">
        <f>C17&amp;" "&amp;D17&amp;" "&amp;IF(E17&lt;&gt;"","("&amp;E17&amp;")","")&amp;IF(#REF!&lt;&gt;"",",","")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DF62-9962-4662-9621-11A937BFA3D5}">
  <dimension ref="A1:L30"/>
  <sheetViews>
    <sheetView workbookViewId="0">
      <selection activeCell="B12" sqref="B12"/>
    </sheetView>
  </sheetViews>
  <sheetFormatPr defaultRowHeight="13.2" x14ac:dyDescent="0.2"/>
  <cols>
    <col min="2" max="2" width="20" bestFit="1" customWidth="1"/>
    <col min="3" max="3" width="24.33203125" bestFit="1" customWidth="1"/>
    <col min="4" max="4" width="13.77734375" bestFit="1" customWidth="1"/>
    <col min="5" max="5" width="10.5546875" bestFit="1" customWidth="1"/>
    <col min="9" max="9" width="22.554687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134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45455</v>
      </c>
    </row>
    <row r="4" spans="1:12" x14ac:dyDescent="0.2">
      <c r="B4" s="1" t="s">
        <v>15</v>
      </c>
      <c r="C4" s="3" t="s">
        <v>51</v>
      </c>
      <c r="D4" s="1" t="s">
        <v>4</v>
      </c>
      <c r="E4" s="3"/>
    </row>
    <row r="5" spans="1:12" x14ac:dyDescent="0.2">
      <c r="B5" s="1" t="s">
        <v>16</v>
      </c>
      <c r="C5" s="3" t="s">
        <v>57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77</v>
      </c>
      <c r="C10" s="3" t="s">
        <v>78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 t="s">
        <v>137</v>
      </c>
      <c r="L10" t="str">
        <f>C10&amp;" "&amp;D10&amp;" "&amp;IF(E10&lt;&gt;"","("&amp;E10&amp;")","")&amp;IF(C12&lt;&gt;"",",","")</f>
        <v>review_id INTEGER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43</v>
      </c>
      <c r="E11" s="3"/>
      <c r="F11" s="3"/>
      <c r="G11" s="3"/>
      <c r="H11" s="3" t="s">
        <v>42</v>
      </c>
      <c r="I11" s="3"/>
      <c r="J11" s="3" t="s">
        <v>135</v>
      </c>
      <c r="L11" t="str">
        <f>C12&amp;" "&amp;D12&amp;" "&amp;IF(E12&lt;&gt;"","("&amp;E12&amp;")","")&amp;IF(C13&lt;&gt;"",",","")</f>
        <v>Good INTEGER ,</v>
      </c>
    </row>
    <row r="12" spans="1:12" ht="52.8" x14ac:dyDescent="0.2">
      <c r="A12" s="3">
        <v>3</v>
      </c>
      <c r="B12" s="3" t="s">
        <v>51</v>
      </c>
      <c r="C12" s="3" t="s">
        <v>98</v>
      </c>
      <c r="D12" s="3" t="s">
        <v>43</v>
      </c>
      <c r="E12" s="3"/>
      <c r="F12" s="3"/>
      <c r="G12" s="3"/>
      <c r="H12" s="3" t="s">
        <v>42</v>
      </c>
      <c r="I12" s="3">
        <v>0</v>
      </c>
      <c r="J12" s="9" t="s">
        <v>136</v>
      </c>
      <c r="L12" t="str">
        <f>C13&amp;" "&amp;D13&amp;" "&amp;IF(E13&lt;&gt;"","("&amp;E13&amp;")","")&amp;IF(C14&lt;&gt;"",",","")</f>
        <v>created_at TIMESTAMP ,</v>
      </c>
    </row>
    <row r="13" spans="1:12" x14ac:dyDescent="0.2">
      <c r="A13" s="3">
        <v>4</v>
      </c>
      <c r="B13" s="3" t="s">
        <v>132</v>
      </c>
      <c r="C13" s="3" t="s">
        <v>129</v>
      </c>
      <c r="D13" s="3" t="s">
        <v>131</v>
      </c>
      <c r="E13" s="3"/>
      <c r="F13" s="3"/>
      <c r="G13" s="3"/>
      <c r="H13" s="3" t="s">
        <v>42</v>
      </c>
      <c r="I13" s="3"/>
      <c r="J13" s="3" t="s">
        <v>138</v>
      </c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133</v>
      </c>
      <c r="C14" s="3" t="s">
        <v>130</v>
      </c>
      <c r="D14" s="3" t="s">
        <v>131</v>
      </c>
      <c r="E14" s="3"/>
      <c r="F14" s="3"/>
      <c r="G14" s="3"/>
      <c r="H14" s="3" t="s">
        <v>42</v>
      </c>
      <c r="I14" s="3" t="s">
        <v>121</v>
      </c>
      <c r="J14" s="3"/>
      <c r="L14" t="e">
        <f>#REF!&amp;" "&amp;#REF!&amp;" "&amp;IF(#REF!&lt;&gt;"","("&amp;#REF!&amp;")","")&amp;IF(C15&lt;&gt;"",",","")</f>
        <v>#REF!</v>
      </c>
    </row>
    <row r="15" spans="1:12" ht="16.8" x14ac:dyDescent="0.2">
      <c r="A15" s="3">
        <v>6</v>
      </c>
      <c r="B15" s="3"/>
      <c r="C15" s="3"/>
      <c r="D15" s="3"/>
      <c r="E15" s="3"/>
      <c r="F15" s="3"/>
      <c r="G15" s="3"/>
      <c r="H15" s="3"/>
      <c r="I15" s="11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workbookViewId="0">
      <selection activeCell="G14" sqref="G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5546875" bestFit="1" customWidth="1"/>
    <col min="10" max="10" width="78.2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56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142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84</v>
      </c>
      <c r="C10" s="3" t="s">
        <v>83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80</v>
      </c>
      <c r="C11" s="3" t="s">
        <v>85</v>
      </c>
      <c r="D11" s="3" t="s">
        <v>43</v>
      </c>
      <c r="E11" s="3"/>
      <c r="F11" s="3"/>
      <c r="G11" s="3"/>
      <c r="H11" s="3" t="s">
        <v>42</v>
      </c>
      <c r="I11" s="3"/>
      <c r="J11" s="3"/>
      <c r="L11" t="str">
        <f t="shared" si="0"/>
        <v>user_id_speaker INTEGER ,</v>
      </c>
    </row>
    <row r="12" spans="1:12" x14ac:dyDescent="0.2">
      <c r="A12" s="3">
        <v>3</v>
      </c>
      <c r="B12" s="3" t="s">
        <v>81</v>
      </c>
      <c r="C12" s="3" t="s">
        <v>86</v>
      </c>
      <c r="D12" s="3" t="s">
        <v>43</v>
      </c>
      <c r="E12" s="3"/>
      <c r="F12" s="3"/>
      <c r="G12" s="3"/>
      <c r="H12" s="3" t="s">
        <v>42</v>
      </c>
      <c r="I12" s="3"/>
      <c r="J12" s="3"/>
      <c r="L12" t="str">
        <f t="shared" si="0"/>
        <v>user_id_listener INTEGER ,</v>
      </c>
    </row>
    <row r="13" spans="1:12" x14ac:dyDescent="0.2">
      <c r="A13" s="3">
        <v>4</v>
      </c>
      <c r="B13" s="3" t="s">
        <v>79</v>
      </c>
      <c r="C13" s="3" t="s">
        <v>82</v>
      </c>
      <c r="D13" s="3" t="s">
        <v>39</v>
      </c>
      <c r="E13" s="3">
        <v>500</v>
      </c>
      <c r="F13" s="3"/>
      <c r="G13" s="3"/>
      <c r="H13" s="3"/>
      <c r="I13" s="3"/>
      <c r="J13" s="3" t="s">
        <v>112</v>
      </c>
      <c r="L13" t="str">
        <f t="shared" si="0"/>
        <v>talk VARCHAR (500),</v>
      </c>
    </row>
    <row r="14" spans="1:12" x14ac:dyDescent="0.2">
      <c r="A14" s="3">
        <v>5</v>
      </c>
      <c r="B14" s="3" t="s">
        <v>55</v>
      </c>
      <c r="C14" s="3" t="s">
        <v>70</v>
      </c>
      <c r="D14" s="3" t="s">
        <v>39</v>
      </c>
      <c r="E14" s="3">
        <v>100</v>
      </c>
      <c r="F14" s="3"/>
      <c r="G14" s="3"/>
      <c r="H14" s="3"/>
      <c r="I14" s="3"/>
      <c r="J14" s="3" t="s">
        <v>103</v>
      </c>
      <c r="L14" t="e">
        <f>C14&amp;" "&amp;D14&amp;" "&amp;IF(E14&lt;&gt;"","("&amp;E14&amp;")","")&amp;IF(#REF!&lt;&gt;"",",","")</f>
        <v>#REF!</v>
      </c>
    </row>
    <row r="15" spans="1:12" x14ac:dyDescent="0.2">
      <c r="A15" s="3">
        <v>6</v>
      </c>
      <c r="B15" s="3" t="s">
        <v>116</v>
      </c>
      <c r="C15" s="3" t="s">
        <v>115</v>
      </c>
      <c r="D15" s="3" t="s">
        <v>43</v>
      </c>
      <c r="E15" s="3"/>
      <c r="F15" s="3"/>
      <c r="G15" s="3"/>
      <c r="H15" s="3" t="s">
        <v>42</v>
      </c>
      <c r="I15" s="3">
        <v>0</v>
      </c>
      <c r="J15" s="3" t="s">
        <v>117</v>
      </c>
      <c r="L15" t="e">
        <f>#REF!&amp;" "&amp;#REF!&amp;" "&amp;IF(#REF!&lt;&gt;"","("&amp;#REF!&amp;")","")&amp;IF(C15&lt;&gt;"",",","")</f>
        <v>#REF!</v>
      </c>
    </row>
    <row r="16" spans="1:12" x14ac:dyDescent="0.2">
      <c r="A16" s="3">
        <v>7</v>
      </c>
      <c r="B16" s="3" t="s">
        <v>132</v>
      </c>
      <c r="C16" s="3" t="s">
        <v>129</v>
      </c>
      <c r="D16" s="3" t="s">
        <v>131</v>
      </c>
      <c r="E16" s="3"/>
      <c r="F16" s="3"/>
      <c r="G16" s="3"/>
      <c r="H16" s="3" t="s">
        <v>42</v>
      </c>
      <c r="I16" s="3"/>
      <c r="J16" s="3" t="s">
        <v>138</v>
      </c>
      <c r="L16" t="str">
        <f>C15&amp;" "&amp;D15&amp;" "&amp;IF(E15&lt;&gt;"","("&amp;E15&amp;")","")&amp;IF(C16&lt;&gt;"",",","")</f>
        <v>check INTEGER ,</v>
      </c>
    </row>
    <row r="17" spans="1:12" x14ac:dyDescent="0.2">
      <c r="A17" s="3">
        <v>8</v>
      </c>
      <c r="B17" s="3" t="s">
        <v>133</v>
      </c>
      <c r="C17" s="3" t="s">
        <v>130</v>
      </c>
      <c r="D17" s="3" t="s">
        <v>131</v>
      </c>
      <c r="E17" s="3"/>
      <c r="F17" s="3"/>
      <c r="G17" s="3"/>
      <c r="H17" s="3" t="s">
        <v>42</v>
      </c>
      <c r="I17" s="3" t="s">
        <v>121</v>
      </c>
      <c r="J17" s="3"/>
      <c r="L17" t="str">
        <f>C16&amp;" "&amp;D16&amp;" "&amp;IF(E16&lt;&gt;"","("&amp;E16&amp;")","")&amp;IF(C17&lt;&gt;"",",","")</f>
        <v>created_at TIMESTAMP ,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C17&amp;" "&amp;D17&amp;" "&amp;IF(E17&lt;&gt;"","("&amp;E17&amp;")","")&amp;IF(C19&lt;&gt;"",",","")</f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workbookViewId="0">
      <selection activeCell="B11" sqref="B11:J14"/>
    </sheetView>
  </sheetViews>
  <sheetFormatPr defaultRowHeight="13.2" x14ac:dyDescent="0.2"/>
  <cols>
    <col min="1" max="1" width="8.88671875" customWidth="1"/>
    <col min="2" max="5" width="19.33203125" customWidth="1"/>
    <col min="9" max="9" width="22.5546875" bestFit="1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56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143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52</v>
      </c>
      <c r="D10" s="3" t="s">
        <v>43</v>
      </c>
      <c r="E10" s="3"/>
      <c r="F10" s="3" t="s">
        <v>42</v>
      </c>
      <c r="G10" s="3"/>
      <c r="H10" s="3" t="s">
        <v>42</v>
      </c>
      <c r="I10" s="3"/>
      <c r="J10" s="3" t="s">
        <v>101</v>
      </c>
      <c r="L10" t="e">
        <f>C10&amp;"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87</v>
      </c>
      <c r="C11" s="3" t="s">
        <v>97</v>
      </c>
      <c r="D11" s="3" t="s">
        <v>43</v>
      </c>
      <c r="E11" s="3"/>
      <c r="F11" s="3"/>
      <c r="G11" s="3"/>
      <c r="H11" s="3" t="s">
        <v>42</v>
      </c>
      <c r="I11" s="3"/>
      <c r="J11" s="3" t="s">
        <v>102</v>
      </c>
      <c r="L11" t="e">
        <f>#REF!&amp;" "&amp;D10&amp;" "&amp;IF(E10&lt;&gt;"","("&amp;E10&amp;")","")&amp;IF(#REF!&lt;&gt;"",",","")</f>
        <v>#REF!</v>
      </c>
    </row>
    <row r="12" spans="1:12" x14ac:dyDescent="0.2">
      <c r="A12" s="3">
        <v>3</v>
      </c>
      <c r="B12" s="3" t="s">
        <v>132</v>
      </c>
      <c r="C12" s="3" t="s">
        <v>129</v>
      </c>
      <c r="D12" s="3" t="s">
        <v>131</v>
      </c>
      <c r="E12" s="3"/>
      <c r="F12" s="3"/>
      <c r="G12" s="3"/>
      <c r="H12" s="3" t="s">
        <v>42</v>
      </c>
      <c r="I12" s="3"/>
      <c r="J12" s="3" t="s">
        <v>138</v>
      </c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 t="s">
        <v>133</v>
      </c>
      <c r="C13" s="3" t="s">
        <v>130</v>
      </c>
      <c r="D13" s="3" t="s">
        <v>131</v>
      </c>
      <c r="E13" s="3"/>
      <c r="F13" s="3"/>
      <c r="G13" s="3"/>
      <c r="H13" s="3" t="s">
        <v>42</v>
      </c>
      <c r="I13" s="3" t="s">
        <v>121</v>
      </c>
      <c r="J13" s="3"/>
      <c r="L13" t="str">
        <f t="shared" ref="L13:L29" si="0">C13&amp;" "&amp;D13&amp;" "&amp;IF(E13&lt;&gt;"","("&amp;E13&amp;")","")&amp;IF(C14&lt;&gt;"",",","")</f>
        <v xml:space="preserve">updated_at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tabSelected="1" workbookViewId="0">
      <selection activeCell="B14" sqref="B14:J17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56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144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88</v>
      </c>
      <c r="C10" s="3" t="s">
        <v>89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43</v>
      </c>
      <c r="E11" s="3"/>
      <c r="F11" s="3"/>
      <c r="G11" s="3"/>
      <c r="H11" s="3" t="s">
        <v>42</v>
      </c>
      <c r="J11" s="3" t="s">
        <v>104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48</v>
      </c>
      <c r="C12" s="3" t="s">
        <v>93</v>
      </c>
      <c r="D12" s="3" t="s">
        <v>40</v>
      </c>
      <c r="E12" s="3">
        <v>50</v>
      </c>
      <c r="F12" s="3"/>
      <c r="G12" s="3"/>
      <c r="H12" s="3" t="s">
        <v>42</v>
      </c>
      <c r="I12" s="3"/>
      <c r="J12" s="3" t="s">
        <v>109</v>
      </c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92</v>
      </c>
      <c r="C13" s="3" t="s">
        <v>91</v>
      </c>
      <c r="D13" s="3" t="s">
        <v>40</v>
      </c>
      <c r="E13" s="3">
        <v>200</v>
      </c>
      <c r="F13" s="3"/>
      <c r="G13" s="3"/>
      <c r="H13" s="3" t="s">
        <v>42</v>
      </c>
      <c r="I13" s="3"/>
      <c r="J13" s="3" t="s">
        <v>113</v>
      </c>
      <c r="L13" t="e">
        <f>#REF!&amp;" "&amp;D14&amp;" "&amp;IF(E13&lt;&gt;"","("&amp;E13&amp;")","")&amp;IF(C14&lt;&gt;"",",","")</f>
        <v>#REF!</v>
      </c>
    </row>
    <row r="14" spans="1:12" x14ac:dyDescent="0.2">
      <c r="A14" s="3">
        <v>5</v>
      </c>
      <c r="B14" s="3" t="s">
        <v>90</v>
      </c>
      <c r="C14" s="3" t="s">
        <v>94</v>
      </c>
      <c r="D14" s="3" t="s">
        <v>43</v>
      </c>
      <c r="E14" s="3"/>
      <c r="F14" s="3"/>
      <c r="G14" s="3"/>
      <c r="H14" s="3" t="s">
        <v>42</v>
      </c>
      <c r="I14" s="3">
        <v>0</v>
      </c>
      <c r="J14" s="3" t="s">
        <v>114</v>
      </c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B15" s="3" t="s">
        <v>132</v>
      </c>
      <c r="C15" s="3" t="s">
        <v>129</v>
      </c>
      <c r="D15" s="3" t="s">
        <v>131</v>
      </c>
      <c r="E15" s="3"/>
      <c r="F15" s="3"/>
      <c r="G15" s="3"/>
      <c r="H15" s="3" t="s">
        <v>42</v>
      </c>
      <c r="I15" s="3"/>
      <c r="J15" s="3" t="s">
        <v>138</v>
      </c>
      <c r="L15" t="str">
        <f t="shared" si="0"/>
        <v>created_at TIMESTAMP ,</v>
      </c>
    </row>
    <row r="16" spans="1:12" x14ac:dyDescent="0.2">
      <c r="A16" s="3">
        <v>7</v>
      </c>
      <c r="B16" s="3" t="s">
        <v>133</v>
      </c>
      <c r="C16" s="3" t="s">
        <v>130</v>
      </c>
      <c r="D16" s="3" t="s">
        <v>131</v>
      </c>
      <c r="E16" s="3"/>
      <c r="F16" s="3"/>
      <c r="G16" s="3"/>
      <c r="H16" s="3" t="s">
        <v>42</v>
      </c>
      <c r="I16" s="3" t="s">
        <v>121</v>
      </c>
      <c r="J16" s="3"/>
      <c r="L16" t="str">
        <f t="shared" si="0"/>
        <v xml:space="preserve">updated_at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丸山真穂</cp:lastModifiedBy>
  <dcterms:created xsi:type="dcterms:W3CDTF">2016-05-11T06:52:52Z</dcterms:created>
  <dcterms:modified xsi:type="dcterms:W3CDTF">2024-06-13T06:53:53Z</dcterms:modified>
</cp:coreProperties>
</file>