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2\doc\2_外部設計書\"/>
    </mc:Choice>
  </mc:AlternateContent>
  <xr:revisionPtr revIDLastSave="0" documentId="13_ncr:1_{D73BE113-E239-4060-8C3D-03B94B30C66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テーブル一覧" sheetId="1" r:id="rId1"/>
    <sheet name="User" sheetId="2" r:id="rId2"/>
    <sheet name="Contents" sheetId="3" r:id="rId3"/>
    <sheet name="My_contents" sheetId="4" r:id="rId4"/>
    <sheet name="Review" sheetId="14" r:id="rId5"/>
    <sheet name="Good_manage" sheetId="17" r:id="rId6"/>
    <sheet name="Chat" sheetId="7" r:id="rId7"/>
    <sheet name="Favorite_user" sheetId="8" r:id="rId8"/>
    <sheet name="Post" sheetId="9" r:id="rId9"/>
    <sheet name="Post_receive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7" l="1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2" i="16"/>
  <c r="L11" i="16"/>
  <c r="L10" i="16"/>
  <c r="L9" i="16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13" i="2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2" i="2"/>
  <c r="L11" i="2"/>
  <c r="L10" i="2"/>
  <c r="L9" i="2"/>
</calcChain>
</file>

<file path=xl/sharedStrings.xml><?xml version="1.0" encoding="utf-8"?>
<sst xmlns="http://schemas.openxmlformats.org/spreadsheetml/2006/main" count="559" uniqueCount="150">
  <si>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</si>
  <si>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</si>
  <si>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</si>
  <si>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</si>
  <si>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</si>
  <si>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</si>
  <si>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</si>
  <si>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</si>
  <si>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</si>
  <si>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</si>
  <si>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</si>
  <si>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</si>
  <si>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</si>
  <si>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</si>
  <si>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</si>
  <si>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</si>
  <si>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</si>
  <si>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</si>
  <si>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</si>
  <si>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</si>
  <si>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</si>
  <si>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WAC</t>
    <phoneticPr fontId="1"/>
  </si>
  <si>
    <t>レコレコ</t>
    <phoneticPr fontId="1"/>
  </si>
  <si>
    <t>コンテンツ</t>
    <phoneticPr fontId="1"/>
  </si>
  <si>
    <t>チャット</t>
    <phoneticPr fontId="1"/>
  </si>
  <si>
    <t>お気に入りユーザ</t>
    <rPh sb="1" eb="2">
      <t>キ</t>
    </rPh>
    <rPh sb="3" eb="4">
      <t>イ</t>
    </rPh>
    <phoneticPr fontId="1"/>
  </si>
  <si>
    <t>ユーザ情報</t>
    <rPh sb="3" eb="5">
      <t>ジョウホウ</t>
    </rPh>
    <phoneticPr fontId="1"/>
  </si>
  <si>
    <t>ポスト</t>
    <phoneticPr fontId="1"/>
  </si>
  <si>
    <t>テーブル</t>
    <phoneticPr fontId="1"/>
  </si>
  <si>
    <t>筒井</t>
    <rPh sb="0" eb="2">
      <t>ツツイ</t>
    </rPh>
    <phoneticPr fontId="1"/>
  </si>
  <si>
    <t>筒井　駿太</t>
    <rPh sb="0" eb="2">
      <t>ツツイ</t>
    </rPh>
    <rPh sb="3" eb="5">
      <t>シュンタ</t>
    </rPh>
    <phoneticPr fontId="1"/>
  </si>
  <si>
    <t>パスワード</t>
    <phoneticPr fontId="1"/>
  </si>
  <si>
    <t>ユーザID</t>
    <phoneticPr fontId="1"/>
  </si>
  <si>
    <t>ユーザ名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</si>
  <si>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</si>
  <si>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user_id</t>
  </si>
  <si>
    <t>pass</t>
    <phoneticPr fontId="1"/>
  </si>
  <si>
    <t xml:space="preserve">user_name </t>
  </si>
  <si>
    <t>private</t>
  </si>
  <si>
    <t>VARCHAR</t>
  </si>
  <si>
    <t>VARCHAR</t>
    <phoneticPr fontId="1"/>
  </si>
  <si>
    <t>INTEGER</t>
  </si>
  <si>
    <t>〇</t>
    <phoneticPr fontId="1"/>
  </si>
  <si>
    <t>INTEGER</t>
    <phoneticPr fontId="1"/>
  </si>
  <si>
    <t>メールアドレス</t>
    <phoneticPr fontId="1"/>
  </si>
  <si>
    <t>メールはもっと長いものもあるが、今回は100文字までのメールアドレスに限定する。</t>
    <phoneticPr fontId="1"/>
  </si>
  <si>
    <t>photo BLOB,</t>
    <phoneticPr fontId="1"/>
  </si>
  <si>
    <t>private INTEGER,</t>
    <phoneticPr fontId="1"/>
  </si>
  <si>
    <t>タイトル</t>
    <phoneticPr fontId="1"/>
  </si>
  <si>
    <t>title</t>
  </si>
  <si>
    <t>レビュー内容</t>
    <rPh sb="4" eb="6">
      <t>ナイヨウ</t>
    </rPh>
    <phoneticPr fontId="1"/>
  </si>
  <si>
    <t>いいね</t>
    <phoneticPr fontId="1"/>
  </si>
  <si>
    <t>user_id</t>
    <phoneticPr fontId="1"/>
  </si>
  <si>
    <t>ユーザーID</t>
    <phoneticPr fontId="1"/>
  </si>
  <si>
    <t>◯</t>
    <phoneticPr fontId="1"/>
  </si>
  <si>
    <t>画像</t>
    <rPh sb="0" eb="2">
      <t>ガゾウ</t>
    </rPh>
    <phoneticPr fontId="1"/>
  </si>
  <si>
    <t>亀田翼</t>
    <rPh sb="0" eb="3">
      <t>カメダツバサ</t>
    </rPh>
    <phoneticPr fontId="1"/>
  </si>
  <si>
    <t>good</t>
    <phoneticPr fontId="1"/>
  </si>
  <si>
    <t>マイコンテンツ</t>
    <phoneticPr fontId="1"/>
  </si>
  <si>
    <t>レビュー</t>
    <phoneticPr fontId="1"/>
  </si>
  <si>
    <t>ポスト受け取り</t>
    <rPh sb="3" eb="4">
      <t>ウ</t>
    </rPh>
    <rPh sb="5" eb="6">
      <t>ト</t>
    </rPh>
    <phoneticPr fontId="1"/>
  </si>
  <si>
    <t>review</t>
    <phoneticPr fontId="1"/>
  </si>
  <si>
    <t>筒井・亀田・丸山</t>
    <rPh sb="0" eb="2">
      <t>ツツイ</t>
    </rPh>
    <rPh sb="3" eb="5">
      <t>カメダ</t>
    </rPh>
    <rPh sb="6" eb="8">
      <t>マルヤマ</t>
    </rPh>
    <phoneticPr fontId="1"/>
  </si>
  <si>
    <t>icon</t>
    <phoneticPr fontId="1"/>
  </si>
  <si>
    <t>mail</t>
    <phoneticPr fontId="1"/>
  </si>
  <si>
    <t>アイコン画像</t>
    <rPh sb="4" eb="6">
      <t>ガゾウ</t>
    </rPh>
    <phoneticPr fontId="1"/>
  </si>
  <si>
    <t>１が公開、０が非公開とする</t>
    <rPh sb="2" eb="4">
      <t>コウカイ</t>
    </rPh>
    <rPh sb="7" eb="10">
      <t>ヒコウカイ</t>
    </rPh>
    <phoneticPr fontId="1"/>
  </si>
  <si>
    <t>公開年</t>
    <rPh sb="0" eb="3">
      <t>コウカイネン</t>
    </rPh>
    <phoneticPr fontId="1"/>
  </si>
  <si>
    <t>コンテンツID</t>
    <phoneticPr fontId="1"/>
  </si>
  <si>
    <t>year</t>
    <phoneticPr fontId="1"/>
  </si>
  <si>
    <t>image</t>
    <phoneticPr fontId="1"/>
  </si>
  <si>
    <t>my_contents_id</t>
    <phoneticPr fontId="1"/>
  </si>
  <si>
    <t>マイコンテンツID</t>
    <phoneticPr fontId="1"/>
  </si>
  <si>
    <t>contents_id</t>
    <phoneticPr fontId="1"/>
  </si>
  <si>
    <t>属性</t>
    <rPh sb="0" eb="2">
      <t>ゾクセイ</t>
    </rPh>
    <phoneticPr fontId="1"/>
  </si>
  <si>
    <t>status</t>
    <phoneticPr fontId="1"/>
  </si>
  <si>
    <t>０がウィッシュリスト、１がコレクションを表す</t>
    <rPh sb="20" eb="21">
      <t>アラワ</t>
    </rPh>
    <phoneticPr fontId="1"/>
  </si>
  <si>
    <t>Review</t>
    <phoneticPr fontId="1"/>
  </si>
  <si>
    <t>レビューID</t>
    <phoneticPr fontId="1"/>
  </si>
  <si>
    <t>review_id</t>
    <phoneticPr fontId="1"/>
  </si>
  <si>
    <t>発言</t>
    <rPh sb="0" eb="2">
      <t>ハツゲン</t>
    </rPh>
    <phoneticPr fontId="1"/>
  </si>
  <si>
    <t>ユーザID（発言者）</t>
    <rPh sb="6" eb="9">
      <t>ハツゲンシャ</t>
    </rPh>
    <phoneticPr fontId="1"/>
  </si>
  <si>
    <t>ユーザID（相手）</t>
    <rPh sb="6" eb="8">
      <t>アイテ</t>
    </rPh>
    <phoneticPr fontId="1"/>
  </si>
  <si>
    <t>talk</t>
    <phoneticPr fontId="1"/>
  </si>
  <si>
    <t>chat_id</t>
    <phoneticPr fontId="1"/>
  </si>
  <si>
    <t>チャットID</t>
    <phoneticPr fontId="1"/>
  </si>
  <si>
    <t>user_id_speaker</t>
    <phoneticPr fontId="1"/>
  </si>
  <si>
    <t>user_id_listener</t>
    <phoneticPr fontId="1"/>
  </si>
  <si>
    <t>お気に入りユーザID</t>
    <phoneticPr fontId="1"/>
  </si>
  <si>
    <t>ポストID</t>
    <phoneticPr fontId="1"/>
  </si>
  <si>
    <t>post_id</t>
    <phoneticPr fontId="1"/>
  </si>
  <si>
    <t>気になる！</t>
    <rPh sb="0" eb="1">
      <t>キ</t>
    </rPh>
    <phoneticPr fontId="1"/>
  </si>
  <si>
    <t>recommend</t>
    <phoneticPr fontId="1"/>
  </si>
  <si>
    <t>おすすめ</t>
    <phoneticPr fontId="1"/>
  </si>
  <si>
    <t>title</t>
    <phoneticPr fontId="1"/>
  </si>
  <si>
    <t>interest</t>
    <phoneticPr fontId="1"/>
  </si>
  <si>
    <t>ポスト受け取りID</t>
    <rPh sb="3" eb="4">
      <t>ウ</t>
    </rPh>
    <rPh sb="5" eb="6">
      <t>ト</t>
    </rPh>
    <phoneticPr fontId="1"/>
  </si>
  <si>
    <t>post_receive_id</t>
    <phoneticPr fontId="1"/>
  </si>
  <si>
    <t>user_id_favorite</t>
    <phoneticPr fontId="1"/>
  </si>
  <si>
    <t>Post_receive</t>
    <phoneticPr fontId="1"/>
  </si>
  <si>
    <t>Post</t>
    <phoneticPr fontId="1"/>
  </si>
  <si>
    <t>Favorite_user</t>
    <phoneticPr fontId="1"/>
  </si>
  <si>
    <t>Chat</t>
    <phoneticPr fontId="1"/>
  </si>
  <si>
    <t>Good</t>
    <phoneticPr fontId="1"/>
  </si>
  <si>
    <t>My_contents</t>
    <phoneticPr fontId="1"/>
  </si>
  <si>
    <t>Contents</t>
    <phoneticPr fontId="1"/>
  </si>
  <si>
    <t>User</t>
    <phoneticPr fontId="1"/>
  </si>
  <si>
    <t>登録しなくてもいいため、Not nullはつけない</t>
    <rPh sb="0" eb="2">
      <t>トウロク</t>
    </rPh>
    <phoneticPr fontId="1"/>
  </si>
  <si>
    <t>西暦で入力するため4桁</t>
    <rPh sb="0" eb="2">
      <t>セイレキ</t>
    </rPh>
    <rPh sb="3" eb="5">
      <t>ニュウリョク</t>
    </rPh>
    <rPh sb="10" eb="11">
      <t>ケタ</t>
    </rPh>
    <phoneticPr fontId="1"/>
  </si>
  <si>
    <t>お気に入り登録を行ったユーザ（有り体に言えば自分）を指す</t>
    <rPh sb="1" eb="2">
      <t>キ</t>
    </rPh>
    <rPh sb="3" eb="4">
      <t>イ</t>
    </rPh>
    <rPh sb="5" eb="7">
      <t>トウロク</t>
    </rPh>
    <rPh sb="8" eb="9">
      <t>オコナ</t>
    </rPh>
    <rPh sb="15" eb="16">
      <t>ア</t>
    </rPh>
    <rPh sb="17" eb="18">
      <t>テイ</t>
    </rPh>
    <rPh sb="19" eb="20">
      <t>イ</t>
    </rPh>
    <rPh sb="22" eb="24">
      <t>ジブン</t>
    </rPh>
    <rPh sb="26" eb="27">
      <t>サ</t>
    </rPh>
    <phoneticPr fontId="1"/>
  </si>
  <si>
    <t>お気に入り登録をされた方の他ユーザを指す</t>
    <rPh sb="1" eb="2">
      <t>キ</t>
    </rPh>
    <rPh sb="3" eb="4">
      <t>イ</t>
    </rPh>
    <rPh sb="5" eb="7">
      <t>トウロク</t>
    </rPh>
    <rPh sb="11" eb="12">
      <t>ホウ</t>
    </rPh>
    <rPh sb="13" eb="14">
      <t>タ</t>
    </rPh>
    <rPh sb="18" eb="19">
      <t>サ</t>
    </rPh>
    <phoneticPr fontId="1"/>
  </si>
  <si>
    <t>画像は念のため文字情報とカラムを分けている</t>
    <rPh sb="0" eb="2">
      <t>ガゾウ</t>
    </rPh>
    <rPh sb="3" eb="4">
      <t>ネン</t>
    </rPh>
    <rPh sb="7" eb="9">
      <t>モジ</t>
    </rPh>
    <rPh sb="9" eb="11">
      <t>ジョウホウ</t>
    </rPh>
    <rPh sb="16" eb="17">
      <t>ワ</t>
    </rPh>
    <phoneticPr fontId="1"/>
  </si>
  <si>
    <t>ポストに投稿したユーザのユーザIDを指す</t>
    <rPh sb="4" eb="6">
      <t>トウコウ</t>
    </rPh>
    <rPh sb="18" eb="19">
      <t>サ</t>
    </rPh>
    <phoneticPr fontId="1"/>
  </si>
  <si>
    <t>ポストからおすすめを受け取ったユーザのユーザIDを指す</t>
    <rPh sb="10" eb="11">
      <t>ウ</t>
    </rPh>
    <rPh sb="12" eb="13">
      <t>ト</t>
    </rPh>
    <rPh sb="25" eb="26">
      <t>サ</t>
    </rPh>
    <phoneticPr fontId="1"/>
  </si>
  <si>
    <t>マイコンテンツを登録したユーザのユーザIDを指す</t>
    <rPh sb="8" eb="10">
      <t>トウロク</t>
    </rPh>
    <rPh sb="22" eb="23">
      <t>サ</t>
    </rPh>
    <phoneticPr fontId="1"/>
  </si>
  <si>
    <t>ジャンル</t>
    <phoneticPr fontId="1"/>
  </si>
  <si>
    <t>genre</t>
    <phoneticPr fontId="1"/>
  </si>
  <si>
    <t>文字数は50文字に限定する。</t>
    <rPh sb="0" eb="3">
      <t>モジスウ</t>
    </rPh>
    <rPh sb="6" eb="8">
      <t>モジ</t>
    </rPh>
    <rPh sb="9" eb="11">
      <t>ゲンテイ</t>
    </rPh>
    <phoneticPr fontId="1"/>
  </si>
  <si>
    <t>タイトルは50字以内に限定する</t>
    <rPh sb="7" eb="10">
      <t>ジイナイ</t>
    </rPh>
    <rPh sb="11" eb="13">
      <t>ゲンテイ</t>
    </rPh>
    <phoneticPr fontId="1"/>
  </si>
  <si>
    <t>文字数は500字以内に限定する。シリーズ・巻単位で記録したい人のために、レビュー内容はNotNullはつけない。</t>
    <rPh sb="0" eb="3">
      <t>モジスウ</t>
    </rPh>
    <rPh sb="7" eb="10">
      <t>ジイナイ</t>
    </rPh>
    <rPh sb="11" eb="13">
      <t>ゲンテイ</t>
    </rPh>
    <rPh sb="21" eb="22">
      <t>カン</t>
    </rPh>
    <rPh sb="22" eb="24">
      <t>タンイ</t>
    </rPh>
    <rPh sb="25" eb="27">
      <t>キロク</t>
    </rPh>
    <rPh sb="30" eb="31">
      <t>ヒト</t>
    </rPh>
    <rPh sb="40" eb="42">
      <t>ナイヨウ</t>
    </rPh>
    <phoneticPr fontId="1"/>
  </si>
  <si>
    <t>いいねが押される度に+1されていく</t>
    <rPh sb="4" eb="5">
      <t>オ</t>
    </rPh>
    <rPh sb="8" eb="9">
      <t>タビ</t>
    </rPh>
    <phoneticPr fontId="1"/>
  </si>
  <si>
    <t>文字数は500字以内に限定する。画像が送られた場合、発言カラムはNULLになる。</t>
    <rPh sb="0" eb="3">
      <t>モジスウ</t>
    </rPh>
    <rPh sb="7" eb="10">
      <t>ジイナイ</t>
    </rPh>
    <rPh sb="11" eb="13">
      <t>ゲンテイ</t>
    </rPh>
    <rPh sb="16" eb="18">
      <t>ガゾウ</t>
    </rPh>
    <rPh sb="19" eb="20">
      <t>オク</t>
    </rPh>
    <rPh sb="23" eb="25">
      <t>バアイ</t>
    </rPh>
    <rPh sb="26" eb="28">
      <t>ハツゲン</t>
    </rPh>
    <phoneticPr fontId="1"/>
  </si>
  <si>
    <t>文字数は200文字に限定する。</t>
    <rPh sb="0" eb="3">
      <t>モジスウ</t>
    </rPh>
    <rPh sb="7" eb="9">
      <t>モジ</t>
    </rPh>
    <rPh sb="10" eb="12">
      <t>ゲンテイ</t>
    </rPh>
    <phoneticPr fontId="1"/>
  </si>
  <si>
    <t>値は0または1。一度以上気になる！が押されたら1、一度も押されなかったら0。</t>
    <rPh sb="0" eb="1">
      <t>アタイ</t>
    </rPh>
    <rPh sb="8" eb="12">
      <t>イチドイジョウ</t>
    </rPh>
    <rPh sb="12" eb="13">
      <t>キ</t>
    </rPh>
    <rPh sb="18" eb="19">
      <t>オ</t>
    </rPh>
    <rPh sb="25" eb="27">
      <t>イチド</t>
    </rPh>
    <rPh sb="28" eb="29">
      <t>オ</t>
    </rPh>
    <phoneticPr fontId="1"/>
  </si>
  <si>
    <t>check</t>
    <phoneticPr fontId="1"/>
  </si>
  <si>
    <t>既読</t>
    <rPh sb="0" eb="2">
      <t>キドク</t>
    </rPh>
    <phoneticPr fontId="1"/>
  </si>
  <si>
    <t>一度でもチャット画面に表示されたら1になる。一度も表示されていないものは0のまま。</t>
    <rPh sb="0" eb="2">
      <t>イチド</t>
    </rPh>
    <rPh sb="8" eb="10">
      <t>ガメン</t>
    </rPh>
    <rPh sb="11" eb="13">
      <t>ヒョウジ</t>
    </rPh>
    <rPh sb="22" eb="24">
      <t>イチド</t>
    </rPh>
    <rPh sb="25" eb="27">
      <t>ヒョウジ</t>
    </rPh>
    <phoneticPr fontId="1"/>
  </si>
  <si>
    <t>文字数は200字に制限する。登録しなくてもいいため、Not nullはつけない</t>
    <rPh sb="0" eb="3">
      <t>モジスウ</t>
    </rPh>
    <rPh sb="7" eb="8">
      <t>ジ</t>
    </rPh>
    <rPh sb="9" eb="11">
      <t>セイゲン</t>
    </rPh>
    <rPh sb="14" eb="16">
      <t>トウロク</t>
    </rPh>
    <phoneticPr fontId="1"/>
  </si>
  <si>
    <t>creator</t>
    <phoneticPr fontId="1"/>
  </si>
  <si>
    <t>基本的に1で登録。アカウントが削除された場合、0にする。1＝生きている、0＝削除済み</t>
    <rPh sb="0" eb="3">
      <t>キホンテキ</t>
    </rPh>
    <rPh sb="6" eb="8">
      <t>トウロク</t>
    </rPh>
    <rPh sb="15" eb="17">
      <t>サクジョ</t>
    </rPh>
    <rPh sb="20" eb="22">
      <t>バアイ</t>
    </rPh>
    <rPh sb="30" eb="31">
      <t>イ</t>
    </rPh>
    <rPh sb="38" eb="40">
      <t>サクジョ</t>
    </rPh>
    <rPh sb="40" eb="41">
      <t>ズ</t>
    </rPh>
    <phoneticPr fontId="1"/>
  </si>
  <si>
    <t>CURRENT_TIMESTAMP</t>
  </si>
  <si>
    <t>製作者</t>
    <rPh sb="0" eb="3">
      <t>セイサクシャ</t>
    </rPh>
    <phoneticPr fontId="1"/>
  </si>
  <si>
    <t>自己紹介文</t>
    <rPh sb="0" eb="5">
      <t>ジコショウカイブン</t>
    </rPh>
    <phoneticPr fontId="1"/>
  </si>
  <si>
    <t>introduction</t>
    <phoneticPr fontId="1"/>
  </si>
  <si>
    <t>flag</t>
    <phoneticPr fontId="1"/>
  </si>
  <si>
    <t>フラグ</t>
    <phoneticPr fontId="1"/>
  </si>
  <si>
    <t>レビューを投稿したユーザを指す。ユーザテーブルのユーザIDと同じ。</t>
    <rPh sb="5" eb="7">
      <t>トウコウ</t>
    </rPh>
    <rPh sb="13" eb="14">
      <t>サ</t>
    </rPh>
    <rPh sb="30" eb="31">
      <t>オナ</t>
    </rPh>
    <phoneticPr fontId="1"/>
  </si>
  <si>
    <t>レビュー対象のコンテンツを指す。コンテンツテーブルのコンテンツIDと同じ。</t>
    <rPh sb="4" eb="6">
      <t>タイショウ</t>
    </rPh>
    <phoneticPr fontId="1"/>
  </si>
  <si>
    <t>レビュー対象のマイコンテンツを指す。マイコンテンツテーブルのマイコンテンツIDと同じ。</t>
    <rPh sb="4" eb="6">
      <t>タイショウ</t>
    </rPh>
    <phoneticPr fontId="1"/>
  </si>
  <si>
    <t>created_at</t>
  </si>
  <si>
    <t>updated_at</t>
  </si>
  <si>
    <t>TIMESTAMP</t>
  </si>
  <si>
    <t>登録日時</t>
    <rPh sb="0" eb="2">
      <t>トウロク</t>
    </rPh>
    <rPh sb="2" eb="4">
      <t>ニチジ</t>
    </rPh>
    <phoneticPr fontId="1"/>
  </si>
  <si>
    <t>更新日時</t>
    <rPh sb="0" eb="4">
      <t>コウシンニチジ</t>
    </rPh>
    <phoneticPr fontId="1"/>
  </si>
  <si>
    <t>丸山</t>
    <rPh sb="0" eb="2">
      <t>マルヤマ</t>
    </rPh>
    <phoneticPr fontId="1"/>
  </si>
  <si>
    <t>いいねをつけたユーザのユーザID</t>
    <phoneticPr fontId="1"/>
  </si>
  <si>
    <t>いいね管理</t>
    <rPh sb="3" eb="5">
      <t>カンリ</t>
    </rPh>
    <phoneticPr fontId="1"/>
  </si>
  <si>
    <t>ユーザ自身がレビューIDのレビューにいいねが押されているか否かを意味する。
いいねが押されなかったら0のまま、いいねが押されたら1にする。0か1のみ。</t>
    <rPh sb="3" eb="5">
      <t>ジシン</t>
    </rPh>
    <rPh sb="22" eb="23">
      <t>オ</t>
    </rPh>
    <rPh sb="29" eb="30">
      <t>イナ</t>
    </rPh>
    <rPh sb="32" eb="34">
      <t>イミ</t>
    </rPh>
    <rPh sb="42" eb="43">
      <t>オ</t>
    </rPh>
    <rPh sb="59" eb="60">
      <t>オ</t>
    </rPh>
    <phoneticPr fontId="1"/>
  </si>
  <si>
    <t>いいねをつけたレビューのレビューID</t>
    <phoneticPr fontId="1"/>
  </si>
  <si>
    <t>Good_manage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</si>
</sst>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3" fillId="0" borderId="0" xfId="0" applyFo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7" sqref="D17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62</v>
      </c>
    </row>
    <row r="3" spans="1:6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26</v>
      </c>
      <c r="D8" s="3" t="s">
        <v>106</v>
      </c>
      <c r="E8" s="3" t="s">
        <v>28</v>
      </c>
      <c r="F8" s="3"/>
    </row>
    <row r="9" spans="1:6" x14ac:dyDescent="0.2">
      <c r="B9" s="3">
        <v>2</v>
      </c>
      <c r="C9" s="3" t="s">
        <v>23</v>
      </c>
      <c r="D9" s="3" t="s">
        <v>105</v>
      </c>
      <c r="E9" s="3" t="s">
        <v>28</v>
      </c>
      <c r="F9" s="3"/>
    </row>
    <row r="10" spans="1:6" x14ac:dyDescent="0.2">
      <c r="B10" s="3">
        <v>3</v>
      </c>
      <c r="C10" s="3" t="s">
        <v>58</v>
      </c>
      <c r="D10" s="3" t="s">
        <v>104</v>
      </c>
      <c r="E10" s="3" t="s">
        <v>28</v>
      </c>
      <c r="F10" s="3"/>
    </row>
    <row r="11" spans="1:6" x14ac:dyDescent="0.2">
      <c r="B11" s="3">
        <v>4</v>
      </c>
      <c r="C11" s="3" t="s">
        <v>59</v>
      </c>
      <c r="D11" s="3" t="s">
        <v>77</v>
      </c>
      <c r="E11" s="3" t="s">
        <v>28</v>
      </c>
      <c r="F11" s="3"/>
    </row>
    <row r="12" spans="1:6" x14ac:dyDescent="0.2">
      <c r="B12" s="3">
        <v>5</v>
      </c>
      <c r="C12" s="3" t="s">
        <v>51</v>
      </c>
      <c r="D12" s="3" t="s">
        <v>103</v>
      </c>
      <c r="E12" s="3" t="s">
        <v>28</v>
      </c>
      <c r="F12" s="3"/>
    </row>
    <row r="13" spans="1:6" x14ac:dyDescent="0.2">
      <c r="B13" s="3">
        <v>6</v>
      </c>
      <c r="C13" s="3" t="s">
        <v>24</v>
      </c>
      <c r="D13" s="3" t="s">
        <v>102</v>
      </c>
      <c r="E13" s="3" t="s">
        <v>28</v>
      </c>
      <c r="F13" s="3"/>
    </row>
    <row r="14" spans="1:6" x14ac:dyDescent="0.2">
      <c r="B14" s="3">
        <v>7</v>
      </c>
      <c r="C14" s="3" t="s">
        <v>25</v>
      </c>
      <c r="D14" s="3" t="s">
        <v>101</v>
      </c>
      <c r="E14" s="3" t="s">
        <v>28</v>
      </c>
      <c r="F14" s="3"/>
    </row>
    <row r="15" spans="1:6" x14ac:dyDescent="0.2">
      <c r="B15" s="3">
        <v>8</v>
      </c>
      <c r="C15" s="3" t="s">
        <v>27</v>
      </c>
      <c r="D15" s="3" t="s">
        <v>100</v>
      </c>
      <c r="E15" s="3" t="s">
        <v>28</v>
      </c>
      <c r="F15" s="3"/>
    </row>
    <row r="16" spans="1:6" x14ac:dyDescent="0.2">
      <c r="B16" s="3">
        <v>9</v>
      </c>
      <c r="C16" s="3" t="s">
        <v>60</v>
      </c>
      <c r="D16" s="3" t="s">
        <v>99</v>
      </c>
      <c r="E16" s="3" t="s">
        <v>28</v>
      </c>
      <c r="F16" s="3"/>
    </row>
    <row r="17" spans="2:6" x14ac:dyDescent="0.2">
      <c r="B17" s="3">
        <v>10</v>
      </c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5273-6B4F-4B86-8EF7-3F885FA0FA3E}">
  <dimension ref="A1:L30"/>
  <sheetViews>
    <sheetView workbookViewId="0">
      <selection activeCell="D15" sqref="D15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53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56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60</v>
      </c>
      <c r="D4" s="1" t="s">
        <v>4</v>
      </c>
      <c r="E4" s="3"/>
    </row>
    <row r="5" spans="1:12" x14ac:dyDescent="0.2">
      <c r="B5" s="1" t="s">
        <v>16</v>
      </c>
      <c r="C5" s="3" t="s">
        <v>99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Post_receive (</v>
      </c>
    </row>
    <row r="10" spans="1:12" x14ac:dyDescent="0.2">
      <c r="A10" s="3">
        <v>1</v>
      </c>
      <c r="B10" s="3" t="s">
        <v>96</v>
      </c>
      <c r="C10" s="3" t="s">
        <v>97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post_receive_id INTEGER ,</v>
      </c>
    </row>
    <row r="11" spans="1:12" x14ac:dyDescent="0.2">
      <c r="A11" s="3">
        <v>2</v>
      </c>
      <c r="B11" s="3" t="s">
        <v>32</v>
      </c>
      <c r="C11" s="3" t="s">
        <v>52</v>
      </c>
      <c r="D11" s="3" t="s">
        <v>43</v>
      </c>
      <c r="E11" s="3"/>
      <c r="F11" s="3"/>
      <c r="G11" s="3"/>
      <c r="H11" s="3" t="s">
        <v>42</v>
      </c>
      <c r="I11" s="3"/>
      <c r="J11" s="3" t="s">
        <v>113</v>
      </c>
      <c r="L11" t="str">
        <f>C11&amp;" "&amp;D11&amp;" "&amp;IF(E11&lt;&gt;"","("&amp;E11&amp;")","")&amp;IF(C13&lt;&gt;"",",","")</f>
        <v>user_id INTEGER ,</v>
      </c>
    </row>
    <row r="12" spans="1:12" x14ac:dyDescent="0.2">
      <c r="A12" s="3">
        <v>3</v>
      </c>
      <c r="B12" s="3" t="s">
        <v>89</v>
      </c>
      <c r="C12" s="3" t="s">
        <v>90</v>
      </c>
      <c r="D12" s="3" t="s">
        <v>43</v>
      </c>
      <c r="E12" s="3"/>
      <c r="F12" s="3"/>
      <c r="G12" s="3"/>
      <c r="H12" s="3" t="s">
        <v>42</v>
      </c>
      <c r="I12" s="3"/>
      <c r="J12" s="3"/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142</v>
      </c>
      <c r="C13" t="s">
        <v>139</v>
      </c>
      <c r="D13" t="s">
        <v>141</v>
      </c>
      <c r="E13" s="3"/>
      <c r="F13" s="3"/>
      <c r="G13" s="3"/>
      <c r="H13" s="3" t="s">
        <v>42</v>
      </c>
      <c r="I13" t="s">
        <v>130</v>
      </c>
      <c r="J13" s="3"/>
    </row>
    <row r="14" spans="1:12" x14ac:dyDescent="0.2">
      <c r="A14" s="3">
        <v>5</v>
      </c>
      <c r="B14" s="3" t="s">
        <v>143</v>
      </c>
      <c r="C14" t="s">
        <v>140</v>
      </c>
      <c r="D14" t="s">
        <v>141</v>
      </c>
      <c r="E14" s="3"/>
      <c r="F14" s="3"/>
      <c r="G14" s="3"/>
      <c r="H14" s="3" t="s">
        <v>42</v>
      </c>
      <c r="I14" t="s">
        <v>130</v>
      </c>
      <c r="J14" s="3"/>
    </row>
    <row r="15" spans="1:12" x14ac:dyDescent="0.2">
      <c r="A15" s="3">
        <v>6</v>
      </c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87" zoomScaleNormal="87" workbookViewId="0">
      <selection activeCell="C19" sqref="C19"/>
    </sheetView>
  </sheetViews>
  <sheetFormatPr defaultRowHeight="13.2" x14ac:dyDescent="0.2"/>
  <cols>
    <col min="2" max="2" width="26.441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3.109375" bestFit="1" customWidth="1"/>
    <col min="10" max="10" width="76.88671875" bestFit="1" customWidth="1"/>
    <col min="12" max="12" width="26.77734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45084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106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53</v>
      </c>
      <c r="C10" s="3" t="s">
        <v>35</v>
      </c>
      <c r="D10" s="3" t="s">
        <v>43</v>
      </c>
      <c r="E10" s="3"/>
      <c r="F10" s="3" t="s">
        <v>54</v>
      </c>
      <c r="G10" s="3" t="s">
        <v>42</v>
      </c>
      <c r="H10" s="3"/>
      <c r="I10" s="3"/>
      <c r="J10" s="3"/>
      <c r="L10" t="str">
        <f>C11&amp;" "&amp;D11&amp;" "&amp;IF(E11&lt;&gt;"","("&amp;E11&amp;")","")&amp;IF(C12&lt;&gt;"",",","")</f>
        <v>mail VARCHAR (100),</v>
      </c>
    </row>
    <row r="11" spans="1:12" x14ac:dyDescent="0.2">
      <c r="A11" s="3">
        <v>2</v>
      </c>
      <c r="B11" s="3" t="s">
        <v>44</v>
      </c>
      <c r="C11" s="3" t="s">
        <v>64</v>
      </c>
      <c r="D11" s="3" t="s">
        <v>40</v>
      </c>
      <c r="E11" s="3">
        <v>100</v>
      </c>
      <c r="F11" s="3"/>
      <c r="H11" s="3" t="s">
        <v>42</v>
      </c>
      <c r="I11" s="3"/>
      <c r="J11" s="3" t="s">
        <v>45</v>
      </c>
      <c r="L11" t="str">
        <f>C12&amp;" "&amp;D12&amp;" "&amp;IF(E12&lt;&gt;"","("&amp;E12&amp;")","")&amp;IF(C13&lt;&gt;"",",","")</f>
        <v>pass VARCHAR (20),</v>
      </c>
    </row>
    <row r="12" spans="1:12" x14ac:dyDescent="0.2">
      <c r="A12" s="3">
        <v>3</v>
      </c>
      <c r="B12" s="3" t="s">
        <v>31</v>
      </c>
      <c r="C12" s="3" t="s">
        <v>36</v>
      </c>
      <c r="D12" s="3" t="s">
        <v>40</v>
      </c>
      <c r="E12" s="3">
        <v>20</v>
      </c>
      <c r="F12" s="3"/>
      <c r="G12" s="3"/>
      <c r="H12" s="3" t="s">
        <v>42</v>
      </c>
      <c r="I12" s="3"/>
      <c r="J12" s="3"/>
      <c r="L12" t="str">
        <f>C13&amp;" "&amp;D13&amp;" "&amp;IF(E13&lt;&gt;"","("&amp;E13&amp;")","")&amp;IF(C14&lt;&gt;"",",","")</f>
        <v>user_name  VARCHAR (20),</v>
      </c>
    </row>
    <row r="13" spans="1:12" x14ac:dyDescent="0.2">
      <c r="A13" s="3">
        <v>4</v>
      </c>
      <c r="B13" s="3" t="s">
        <v>33</v>
      </c>
      <c r="C13" s="3" t="s">
        <v>37</v>
      </c>
      <c r="D13" s="3" t="s">
        <v>39</v>
      </c>
      <c r="E13" s="3">
        <v>20</v>
      </c>
      <c r="F13" s="3"/>
      <c r="G13" s="3"/>
      <c r="H13" s="3" t="s">
        <v>42</v>
      </c>
      <c r="I13" s="3"/>
      <c r="J13" s="3"/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65</v>
      </c>
      <c r="C14" s="3" t="s">
        <v>63</v>
      </c>
      <c r="D14" s="6" t="s">
        <v>40</v>
      </c>
      <c r="E14" s="3">
        <v>100</v>
      </c>
      <c r="F14" s="3"/>
      <c r="G14" s="3"/>
      <c r="H14" s="3"/>
      <c r="I14" s="3"/>
      <c r="J14" s="3" t="s">
        <v>107</v>
      </c>
      <c r="L14" t="s">
        <v>47</v>
      </c>
    </row>
    <row r="15" spans="1:12" x14ac:dyDescent="0.2">
      <c r="A15" s="3">
        <v>6</v>
      </c>
      <c r="B15" s="3" t="s">
        <v>34</v>
      </c>
      <c r="C15" s="2" t="s">
        <v>38</v>
      </c>
      <c r="D15" s="3" t="s">
        <v>41</v>
      </c>
      <c r="E15" s="3"/>
      <c r="F15" s="3"/>
      <c r="G15" s="3"/>
      <c r="H15" s="3" t="s">
        <v>42</v>
      </c>
      <c r="I15" s="3">
        <v>1</v>
      </c>
      <c r="J15" s="3" t="s">
        <v>66</v>
      </c>
      <c r="L15" t="s">
        <v>46</v>
      </c>
    </row>
    <row r="16" spans="1:12" x14ac:dyDescent="0.2">
      <c r="A16" s="3">
        <v>7</v>
      </c>
      <c r="B16" s="3" t="s">
        <v>132</v>
      </c>
      <c r="C16" s="10" t="s">
        <v>133</v>
      </c>
      <c r="D16" s="3" t="s">
        <v>40</v>
      </c>
      <c r="E16" s="3">
        <v>200</v>
      </c>
      <c r="F16" s="3"/>
      <c r="G16" s="3"/>
      <c r="H16" s="3"/>
      <c r="I16" s="3"/>
      <c r="J16" s="3" t="s">
        <v>127</v>
      </c>
      <c r="L16" t="s">
        <v>47</v>
      </c>
    </row>
    <row r="17" spans="1:12" x14ac:dyDescent="0.2">
      <c r="A17" s="3">
        <v>8</v>
      </c>
      <c r="B17" s="3" t="s">
        <v>135</v>
      </c>
      <c r="C17" s="2" t="s">
        <v>134</v>
      </c>
      <c r="D17" s="3" t="s">
        <v>43</v>
      </c>
      <c r="E17" s="3"/>
      <c r="F17" s="3"/>
      <c r="G17" s="3"/>
      <c r="H17" s="3" t="s">
        <v>42</v>
      </c>
      <c r="I17" s="3">
        <v>1</v>
      </c>
      <c r="J17" s="3" t="s">
        <v>129</v>
      </c>
    </row>
    <row r="18" spans="1:12" x14ac:dyDescent="0.2">
      <c r="A18" s="3">
        <v>9</v>
      </c>
      <c r="B18" s="3" t="s">
        <v>142</v>
      </c>
      <c r="C18" t="s">
        <v>139</v>
      </c>
      <c r="D18" t="s">
        <v>141</v>
      </c>
      <c r="E18" s="3"/>
      <c r="F18" s="3"/>
      <c r="G18" s="3"/>
      <c r="H18" s="3" t="s">
        <v>42</v>
      </c>
      <c r="I18" t="s">
        <v>130</v>
      </c>
      <c r="J18" s="3"/>
      <c r="L18" t="str">
        <f t="shared" ref="L18:L29" si="0">C18&amp;" "&amp;D18&amp;" "&amp;IF(E18&lt;&gt;"","("&amp;E18&amp;")","")&amp;IF(C19&lt;&gt;"",",","")</f>
        <v>created_at TIMESTAMP ,</v>
      </c>
    </row>
    <row r="19" spans="1:12" x14ac:dyDescent="0.2">
      <c r="A19" s="3">
        <v>10</v>
      </c>
      <c r="B19" s="3" t="s">
        <v>143</v>
      </c>
      <c r="C19" t="s">
        <v>140</v>
      </c>
      <c r="D19" t="s">
        <v>141</v>
      </c>
      <c r="E19" s="3"/>
      <c r="F19" s="3"/>
      <c r="G19" s="3"/>
      <c r="H19" s="3" t="s">
        <v>42</v>
      </c>
      <c r="I19" t="s">
        <v>130</v>
      </c>
      <c r="J19" s="3"/>
      <c r="L19" t="str">
        <f t="shared" si="0"/>
        <v xml:space="preserve">updated_at TIMESTAMP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F36B-F1F9-49F0-826B-DDFCA2E3E38C}">
  <dimension ref="A1:L30"/>
  <sheetViews>
    <sheetView workbookViewId="0">
      <selection activeCell="I19" sqref="I19"/>
    </sheetView>
  </sheetViews>
  <sheetFormatPr defaultRowHeight="13.2" x14ac:dyDescent="0.2"/>
  <cols>
    <col min="2" max="2" width="15.44140625" bestFit="1" customWidth="1"/>
    <col min="3" max="3" width="16.441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1.109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105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Contents (</v>
      </c>
    </row>
    <row r="10" spans="1:12" x14ac:dyDescent="0.2">
      <c r="A10" s="3">
        <v>1</v>
      </c>
      <c r="B10" s="3" t="s">
        <v>68</v>
      </c>
      <c r="C10" s="3" t="s">
        <v>73</v>
      </c>
      <c r="D10" s="3" t="s">
        <v>41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contents_id INTEGER ,</v>
      </c>
    </row>
    <row r="11" spans="1:12" x14ac:dyDescent="0.2">
      <c r="A11" s="3">
        <v>2</v>
      </c>
      <c r="B11" s="3" t="s">
        <v>48</v>
      </c>
      <c r="C11" s="3" t="s">
        <v>49</v>
      </c>
      <c r="D11" s="3" t="s">
        <v>40</v>
      </c>
      <c r="E11" s="3">
        <v>50</v>
      </c>
      <c r="F11" s="3"/>
      <c r="G11" s="3"/>
      <c r="H11" s="3" t="s">
        <v>42</v>
      </c>
      <c r="I11" s="3"/>
      <c r="J11" s="3" t="s">
        <v>118</v>
      </c>
      <c r="L11" t="str">
        <f>C11&amp;" "&amp;D11&amp;" "&amp;IF(E11&lt;&gt;"","("&amp;E11&amp;")","")&amp;IF(C13&lt;&gt;"",",","")</f>
        <v>title VARCHAR (50),</v>
      </c>
    </row>
    <row r="12" spans="1:12" x14ac:dyDescent="0.2">
      <c r="A12" s="3">
        <v>3</v>
      </c>
      <c r="B12" s="3" t="s">
        <v>115</v>
      </c>
      <c r="C12" s="3" t="s">
        <v>116</v>
      </c>
      <c r="D12" s="3" t="s">
        <v>40</v>
      </c>
      <c r="E12" s="3">
        <v>10</v>
      </c>
      <c r="F12" s="3"/>
      <c r="G12" s="3"/>
      <c r="H12" s="3" t="s">
        <v>42</v>
      </c>
      <c r="I12" s="3"/>
      <c r="J12" s="3"/>
      <c r="L12" t="str">
        <f>C13&amp;" "&amp;D13&amp;" "&amp;IF(E13&lt;&gt;"","("&amp;E13&amp;")","")&amp;IF(C14&lt;&gt;"",",","")</f>
        <v>creator VARCHAR (50),</v>
      </c>
    </row>
    <row r="13" spans="1:12" x14ac:dyDescent="0.2">
      <c r="A13" s="3">
        <v>4</v>
      </c>
      <c r="B13" s="3" t="s">
        <v>131</v>
      </c>
      <c r="C13" s="3" t="s">
        <v>128</v>
      </c>
      <c r="D13" s="3" t="s">
        <v>40</v>
      </c>
      <c r="E13" s="3">
        <v>50</v>
      </c>
      <c r="F13" s="3"/>
      <c r="G13" s="3"/>
      <c r="H13" s="3" t="s">
        <v>42</v>
      </c>
      <c r="I13" s="3"/>
      <c r="J13" s="3"/>
    </row>
    <row r="14" spans="1:12" x14ac:dyDescent="0.2">
      <c r="A14" s="3">
        <v>5</v>
      </c>
      <c r="B14" s="3" t="s">
        <v>67</v>
      </c>
      <c r="C14" s="3" t="s">
        <v>69</v>
      </c>
      <c r="D14" s="3" t="s">
        <v>40</v>
      </c>
      <c r="E14" s="3">
        <v>4</v>
      </c>
      <c r="F14" s="3"/>
      <c r="G14" s="3"/>
      <c r="H14" s="3" t="s">
        <v>42</v>
      </c>
      <c r="I14" s="3"/>
      <c r="J14" s="3" t="s">
        <v>108</v>
      </c>
      <c r="L14" t="e">
        <f>#REF!&amp;" "&amp;#REF!&amp;" "&amp;IF(#REF!&lt;&gt;"","("&amp;#REF!&amp;")","")&amp;IF(C16&lt;&gt;"",",","")</f>
        <v>#REF!</v>
      </c>
    </row>
    <row r="15" spans="1:12" x14ac:dyDescent="0.2">
      <c r="A15" s="3">
        <v>6</v>
      </c>
      <c r="B15" s="3" t="s">
        <v>55</v>
      </c>
      <c r="C15" s="3" t="s">
        <v>70</v>
      </c>
      <c r="D15" s="6" t="s">
        <v>40</v>
      </c>
      <c r="E15" s="3">
        <v>100</v>
      </c>
      <c r="F15" s="3"/>
      <c r="G15" s="3"/>
      <c r="H15" s="3"/>
      <c r="I15" s="3"/>
      <c r="J15" s="3" t="s">
        <v>107</v>
      </c>
      <c r="L15" t="e">
        <f>C16&amp;" "&amp;D16&amp;" "&amp;IF(E16&lt;&gt;"","("&amp;E16&amp;")","")&amp;IF(#REF!&lt;&gt;"",",","")</f>
        <v>#REF!</v>
      </c>
    </row>
    <row r="16" spans="1:12" x14ac:dyDescent="0.2">
      <c r="A16" s="3">
        <v>7</v>
      </c>
      <c r="B16" s="3" t="s">
        <v>142</v>
      </c>
      <c r="C16" t="s">
        <v>139</v>
      </c>
      <c r="D16" t="s">
        <v>141</v>
      </c>
      <c r="E16" s="3"/>
      <c r="F16" s="3"/>
      <c r="G16" s="3"/>
      <c r="H16" s="3" t="s">
        <v>42</v>
      </c>
      <c r="I16" t="s">
        <v>130</v>
      </c>
      <c r="J16" s="3"/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3" t="s">
        <v>143</v>
      </c>
      <c r="C17" t="s">
        <v>140</v>
      </c>
      <c r="D17" t="s">
        <v>141</v>
      </c>
      <c r="E17" s="3"/>
      <c r="F17" s="3"/>
      <c r="G17" s="3"/>
      <c r="H17" s="3" t="s">
        <v>42</v>
      </c>
      <c r="I17" t="s">
        <v>130</v>
      </c>
      <c r="J17" s="3"/>
      <c r="L17" t="str">
        <f t="shared" ref="L17:L29" si="0">C17&amp;" "&amp;D17&amp;" "&amp;IF(E17&lt;&gt;"","("&amp;E17&amp;")","")&amp;IF(C18&lt;&gt;"",",","")</f>
        <v xml:space="preserve">updated_at TIMESTAMP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E0EB-9921-429B-8FCC-6F818F8F71F3}">
  <dimension ref="A1:L30"/>
  <sheetViews>
    <sheetView workbookViewId="0">
      <selection activeCell="B14" sqref="B14:J15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6.8867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58</v>
      </c>
      <c r="D4" s="1" t="s">
        <v>4</v>
      </c>
      <c r="E4" s="3"/>
    </row>
    <row r="5" spans="1:12" x14ac:dyDescent="0.2">
      <c r="B5" s="1" t="s">
        <v>16</v>
      </c>
      <c r="C5" s="3" t="s">
        <v>104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My_contents (</v>
      </c>
    </row>
    <row r="10" spans="1:12" x14ac:dyDescent="0.2">
      <c r="A10" s="3">
        <v>1</v>
      </c>
      <c r="B10" s="3" t="s">
        <v>72</v>
      </c>
      <c r="C10" s="3" t="s">
        <v>71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my_contents_id INTEGER ,</v>
      </c>
    </row>
    <row r="11" spans="1:12" x14ac:dyDescent="0.2">
      <c r="A11" s="3">
        <v>2</v>
      </c>
      <c r="B11" s="3" t="s">
        <v>68</v>
      </c>
      <c r="C11" s="3" t="s">
        <v>73</v>
      </c>
      <c r="D11" s="3" t="s">
        <v>43</v>
      </c>
      <c r="E11" s="3"/>
      <c r="F11" s="3"/>
      <c r="G11" s="3"/>
      <c r="H11" s="3" t="s">
        <v>42</v>
      </c>
      <c r="I11" s="3"/>
      <c r="J11" s="3"/>
      <c r="L11" t="str">
        <f>C11&amp;" "&amp;D11&amp;" "&amp;IF(E11&lt;&gt;"","("&amp;E11&amp;")","")&amp;IF(C12&lt;&gt;"",",","")</f>
        <v>contents_id INTEGER ,</v>
      </c>
    </row>
    <row r="12" spans="1:12" x14ac:dyDescent="0.2">
      <c r="A12" s="3">
        <v>3</v>
      </c>
      <c r="B12" s="3" t="s">
        <v>32</v>
      </c>
      <c r="C12" s="3" t="s">
        <v>52</v>
      </c>
      <c r="D12" s="3" t="s">
        <v>43</v>
      </c>
      <c r="E12" s="3"/>
      <c r="F12" s="3"/>
      <c r="G12" s="3"/>
      <c r="H12" s="3" t="s">
        <v>42</v>
      </c>
      <c r="I12" s="3"/>
      <c r="J12" s="3" t="s">
        <v>114</v>
      </c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74</v>
      </c>
      <c r="C13" s="3" t="s">
        <v>75</v>
      </c>
      <c r="D13" s="3" t="s">
        <v>43</v>
      </c>
      <c r="E13" s="3"/>
      <c r="F13" s="3"/>
      <c r="G13" s="3"/>
      <c r="H13" s="3" t="s">
        <v>42</v>
      </c>
      <c r="I13" s="3">
        <v>0</v>
      </c>
      <c r="J13" s="3" t="s">
        <v>76</v>
      </c>
      <c r="L13" t="e">
        <f>#REF!&amp;" "&amp;#REF!&amp;" "&amp;IF(#REF!&lt;&gt;"","("&amp;#REF!&amp;")","")&amp;IF(C13&lt;&gt;"",",","")</f>
        <v>#REF!</v>
      </c>
    </row>
    <row r="14" spans="1:12" x14ac:dyDescent="0.2">
      <c r="A14" s="3">
        <v>5</v>
      </c>
      <c r="B14" s="3" t="s">
        <v>142</v>
      </c>
      <c r="C14" t="s">
        <v>139</v>
      </c>
      <c r="D14" t="s">
        <v>141</v>
      </c>
      <c r="E14" s="3"/>
      <c r="F14" s="3"/>
      <c r="G14" s="3"/>
      <c r="H14" s="3" t="s">
        <v>42</v>
      </c>
      <c r="I14" t="s">
        <v>130</v>
      </c>
      <c r="J14" s="3"/>
      <c r="L14" t="str">
        <f>C13&amp;" "&amp;D13&amp;" "&amp;IF(E13&lt;&gt;"","("&amp;E13&amp;")","")&amp;IF(C15&lt;&gt;"",",","")</f>
        <v>status INTEGER ,</v>
      </c>
    </row>
    <row r="15" spans="1:12" x14ac:dyDescent="0.2">
      <c r="A15" s="3">
        <v>6</v>
      </c>
      <c r="B15" s="3" t="s">
        <v>143</v>
      </c>
      <c r="C15" t="s">
        <v>140</v>
      </c>
      <c r="D15" t="s">
        <v>141</v>
      </c>
      <c r="E15" s="3"/>
      <c r="F15" s="3"/>
      <c r="G15" s="3"/>
      <c r="H15" s="3" t="s">
        <v>42</v>
      </c>
      <c r="I15" t="s">
        <v>130</v>
      </c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64AA-EDE5-45E5-A69E-9550211D7D8F}">
  <dimension ref="A1:L30"/>
  <sheetViews>
    <sheetView workbookViewId="0">
      <selection activeCell="G18" sqref="G18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95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59</v>
      </c>
      <c r="D4" s="1" t="s">
        <v>4</v>
      </c>
      <c r="E4" s="3"/>
    </row>
    <row r="5" spans="1:12" x14ac:dyDescent="0.2">
      <c r="B5" s="1" t="s">
        <v>16</v>
      </c>
      <c r="C5" s="3" t="s">
        <v>77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3">
        <v>1</v>
      </c>
      <c r="B10" s="3" t="s">
        <v>78</v>
      </c>
      <c r="C10" s="3" t="s">
        <v>79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32</v>
      </c>
      <c r="C11" s="3" t="s">
        <v>52</v>
      </c>
      <c r="D11" s="3" t="s">
        <v>43</v>
      </c>
      <c r="E11" s="3"/>
      <c r="F11" s="3"/>
      <c r="G11" s="3"/>
      <c r="H11" s="3" t="s">
        <v>42</v>
      </c>
      <c r="I11" s="3"/>
      <c r="J11" s="3" t="s">
        <v>136</v>
      </c>
      <c r="L11" t="str">
        <f>C11&amp;" "&amp;D11&amp;" "&amp;IF(E11&lt;&gt;"","("&amp;E11&amp;")","")&amp;IF(C12&lt;&gt;"",",","")</f>
        <v>user_id INTEGER ,</v>
      </c>
    </row>
    <row r="12" spans="1:12" x14ac:dyDescent="0.2">
      <c r="A12" s="3">
        <v>3</v>
      </c>
      <c r="B12" s="3" t="s">
        <v>72</v>
      </c>
      <c r="C12" s="3" t="s">
        <v>71</v>
      </c>
      <c r="D12" s="3" t="s">
        <v>43</v>
      </c>
      <c r="E12" s="3"/>
      <c r="F12" s="3"/>
      <c r="G12" s="3"/>
      <c r="H12" s="3" t="s">
        <v>42</v>
      </c>
      <c r="I12" s="3"/>
      <c r="J12" s="3" t="s">
        <v>138</v>
      </c>
      <c r="L12" t="str">
        <f>C12&amp;" "&amp;D12&amp;" "&amp;IF(E12&lt;&gt;"","("&amp;E12&amp;")","")&amp;IF(C13&lt;&gt;"",",","")</f>
        <v>my_contents_id INTEGER ,</v>
      </c>
    </row>
    <row r="13" spans="1:12" ht="16.8" x14ac:dyDescent="0.2">
      <c r="A13" s="3">
        <v>4</v>
      </c>
      <c r="B13" s="3" t="s">
        <v>68</v>
      </c>
      <c r="C13" s="3" t="s">
        <v>73</v>
      </c>
      <c r="D13" s="8" t="s">
        <v>43</v>
      </c>
      <c r="E13" s="8"/>
      <c r="F13" s="8"/>
      <c r="G13" s="8"/>
      <c r="H13" s="8" t="s">
        <v>42</v>
      </c>
      <c r="I13" s="7"/>
      <c r="J13" s="3" t="s">
        <v>137</v>
      </c>
      <c r="L13" t="str">
        <f>C13&amp;" "&amp;D13&amp;" "&amp;IF(E13&lt;&gt;"","("&amp;E13&amp;")","")&amp;IF(C15&lt;&gt;"",",","")</f>
        <v>contents_id INTEGER ,</v>
      </c>
    </row>
    <row r="14" spans="1:12" x14ac:dyDescent="0.2">
      <c r="A14" s="3">
        <v>5</v>
      </c>
      <c r="B14" s="6" t="s">
        <v>48</v>
      </c>
      <c r="C14" s="6" t="s">
        <v>94</v>
      </c>
      <c r="D14" s="3" t="s">
        <v>40</v>
      </c>
      <c r="E14" s="3">
        <v>50</v>
      </c>
      <c r="F14" s="3"/>
      <c r="G14" s="3"/>
      <c r="H14" s="3" t="s">
        <v>42</v>
      </c>
      <c r="I14" s="3"/>
      <c r="J14" s="3" t="s">
        <v>117</v>
      </c>
      <c r="L14" t="str">
        <f>C15&amp;" "&amp;D15&amp;" "&amp;IF(E15&lt;&gt;"","("&amp;E15&amp;")","")&amp;IF(C17&lt;&gt;"",",","")</f>
        <v>review VARCHAR (500),</v>
      </c>
    </row>
    <row r="15" spans="1:12" x14ac:dyDescent="0.2">
      <c r="A15" s="3">
        <v>6</v>
      </c>
      <c r="B15" s="3" t="s">
        <v>50</v>
      </c>
      <c r="C15" s="8" t="s">
        <v>61</v>
      </c>
      <c r="D15" s="6" t="s">
        <v>40</v>
      </c>
      <c r="E15" s="6">
        <v>500</v>
      </c>
      <c r="F15" s="6"/>
      <c r="G15" s="6"/>
      <c r="H15" s="6"/>
      <c r="I15" s="6"/>
      <c r="J15" s="9" t="s">
        <v>119</v>
      </c>
      <c r="L15" t="e">
        <f>C17&amp;" "&amp;D17&amp;" "&amp;IF(E17&lt;&gt;"","("&amp;E17&amp;")","")&amp;IF(#REF!&lt;&gt;"",",","")</f>
        <v>#REF!</v>
      </c>
    </row>
    <row r="16" spans="1:12" x14ac:dyDescent="0.2">
      <c r="A16" s="3">
        <v>7</v>
      </c>
      <c r="B16" s="3" t="s">
        <v>51</v>
      </c>
      <c r="C16" s="3" t="s">
        <v>57</v>
      </c>
      <c r="D16" s="3" t="s">
        <v>43</v>
      </c>
      <c r="E16" s="3"/>
      <c r="F16" s="3"/>
      <c r="G16" s="3"/>
      <c r="H16" s="3" t="s">
        <v>42</v>
      </c>
      <c r="I16" s="3">
        <v>0</v>
      </c>
      <c r="J16" s="3" t="s">
        <v>120</v>
      </c>
      <c r="L16" t="e">
        <f>#REF!&amp;" "&amp;#REF!&amp;" "&amp;IF(#REF!&lt;&gt;"","("&amp;#REF!&amp;")","")&amp;IF(C18&lt;&gt;"",",","")</f>
        <v>#REF!</v>
      </c>
    </row>
    <row r="17" spans="1:12" x14ac:dyDescent="0.2">
      <c r="A17" s="3">
        <v>8</v>
      </c>
      <c r="B17" s="3" t="s">
        <v>142</v>
      </c>
      <c r="C17" s="3" t="s">
        <v>139</v>
      </c>
      <c r="D17" s="3" t="s">
        <v>141</v>
      </c>
      <c r="E17" s="3"/>
      <c r="F17" s="3"/>
      <c r="G17" s="3"/>
      <c r="H17" s="3" t="s">
        <v>42</v>
      </c>
      <c r="I17" s="3" t="s">
        <v>130</v>
      </c>
      <c r="J17" s="3"/>
      <c r="L17" t="e">
        <f>C18&amp;" "&amp;D18&amp;" "&amp;IF(E18&lt;&gt;"","("&amp;E18&amp;")","")&amp;IF(#REF!&lt;&gt;"",",","")</f>
        <v>#REF!</v>
      </c>
    </row>
    <row r="18" spans="1:12" x14ac:dyDescent="0.2">
      <c r="A18" s="3">
        <v>9</v>
      </c>
      <c r="B18" s="3" t="s">
        <v>143</v>
      </c>
      <c r="C18" s="3" t="s">
        <v>140</v>
      </c>
      <c r="D18" s="3" t="s">
        <v>141</v>
      </c>
      <c r="E18" s="3"/>
      <c r="F18" s="3"/>
      <c r="G18" s="3"/>
      <c r="H18" s="3" t="s">
        <v>42</v>
      </c>
      <c r="I18" s="3" t="s">
        <v>130</v>
      </c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7:L29" si="0"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DF62-9962-4662-9621-11A937BFA3D5}">
  <dimension ref="A1:L30"/>
  <sheetViews>
    <sheetView tabSelected="1" workbookViewId="0">
      <selection activeCell="C6" sqref="C6"/>
    </sheetView>
  </sheetViews>
  <sheetFormatPr defaultRowHeight="13.2" x14ac:dyDescent="0.2"/>
  <cols>
    <col min="2" max="2" width="20" bestFit="1" customWidth="1"/>
    <col min="3" max="3" width="24.33203125" bestFit="1" customWidth="1"/>
    <col min="4" max="4" width="13.77734375" bestFit="1" customWidth="1"/>
    <col min="5" max="5" width="10.5546875" bestFit="1" customWidth="1"/>
    <col min="9" max="9" width="22.5546875" bestFit="1" customWidth="1"/>
    <col min="10" max="10" width="40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144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45455</v>
      </c>
    </row>
    <row r="4" spans="1:12" x14ac:dyDescent="0.2">
      <c r="B4" s="1" t="s">
        <v>15</v>
      </c>
      <c r="C4" s="3" t="s">
        <v>146</v>
      </c>
      <c r="D4" s="1" t="s">
        <v>4</v>
      </c>
      <c r="E4" s="3"/>
    </row>
    <row r="5" spans="1:12" x14ac:dyDescent="0.2">
      <c r="B5" s="1" t="s">
        <v>16</v>
      </c>
      <c r="C5" s="3" t="s">
        <v>149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Good_manage (</v>
      </c>
    </row>
    <row r="10" spans="1:12" x14ac:dyDescent="0.2">
      <c r="A10" s="3">
        <v>1</v>
      </c>
      <c r="B10" s="3" t="s">
        <v>78</v>
      </c>
      <c r="C10" s="3" t="s">
        <v>79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 t="s">
        <v>148</v>
      </c>
      <c r="L10" t="str">
        <f>C10&amp;" "&amp;D10&amp;" "&amp;IF(E10&lt;&gt;"","("&amp;E10&amp;")","")&amp;IF(C12&lt;&gt;"",",","")</f>
        <v>review_id INTEGER ,</v>
      </c>
    </row>
    <row r="11" spans="1:12" x14ac:dyDescent="0.2">
      <c r="A11" s="3">
        <v>2</v>
      </c>
      <c r="B11" s="3" t="s">
        <v>32</v>
      </c>
      <c r="C11" s="3" t="s">
        <v>52</v>
      </c>
      <c r="D11" s="3" t="s">
        <v>43</v>
      </c>
      <c r="E11" s="3"/>
      <c r="F11" s="3"/>
      <c r="G11" s="3"/>
      <c r="H11" s="3" t="s">
        <v>42</v>
      </c>
      <c r="I11" s="3"/>
      <c r="J11" s="3" t="s">
        <v>145</v>
      </c>
      <c r="L11" t="str">
        <f>C12&amp;" "&amp;D12&amp;" "&amp;IF(E12&lt;&gt;"","("&amp;E12&amp;")","")&amp;IF(C13&lt;&gt;"",",","")</f>
        <v>Good INTEGER ,</v>
      </c>
    </row>
    <row r="12" spans="1:12" ht="52.8" x14ac:dyDescent="0.2">
      <c r="A12" s="3">
        <v>3</v>
      </c>
      <c r="B12" s="3" t="s">
        <v>51</v>
      </c>
      <c r="C12" s="3" t="s">
        <v>103</v>
      </c>
      <c r="D12" s="3" t="s">
        <v>43</v>
      </c>
      <c r="E12" s="3"/>
      <c r="F12" s="3"/>
      <c r="G12" s="3"/>
      <c r="H12" s="3" t="s">
        <v>42</v>
      </c>
      <c r="I12" s="3">
        <v>0</v>
      </c>
      <c r="J12" s="11" t="s">
        <v>147</v>
      </c>
      <c r="L12" t="str">
        <f>C13&amp;" "&amp;D13&amp;" "&amp;IF(E13&lt;&gt;"","("&amp;E13&amp;")","")&amp;IF(C14&lt;&gt;"",",","")</f>
        <v>created_at TIMESTAMP ,</v>
      </c>
    </row>
    <row r="13" spans="1:12" x14ac:dyDescent="0.2">
      <c r="A13" s="3">
        <v>4</v>
      </c>
      <c r="B13" s="3" t="s">
        <v>142</v>
      </c>
      <c r="C13" s="3" t="s">
        <v>139</v>
      </c>
      <c r="D13" s="3" t="s">
        <v>141</v>
      </c>
      <c r="E13" s="3"/>
      <c r="F13" s="3"/>
      <c r="G13" s="3"/>
      <c r="H13" s="3" t="s">
        <v>42</v>
      </c>
      <c r="I13" s="3" t="s">
        <v>130</v>
      </c>
      <c r="J13" s="3"/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143</v>
      </c>
      <c r="C14" s="3" t="s">
        <v>140</v>
      </c>
      <c r="D14" s="3" t="s">
        <v>141</v>
      </c>
      <c r="E14" s="3"/>
      <c r="F14" s="3"/>
      <c r="G14" s="3"/>
      <c r="H14" s="3" t="s">
        <v>42</v>
      </c>
      <c r="I14" s="3" t="s">
        <v>130</v>
      </c>
      <c r="J14" s="3"/>
      <c r="L14" t="e">
        <f>#REF!&amp;" "&amp;#REF!&amp;" "&amp;IF(#REF!&lt;&gt;"","("&amp;#REF!&amp;")","")&amp;IF(C15&lt;&gt;"",",","")</f>
        <v>#REF!</v>
      </c>
    </row>
    <row r="15" spans="1:12" ht="16.8" x14ac:dyDescent="0.2">
      <c r="A15" s="3">
        <v>6</v>
      </c>
      <c r="B15" s="3"/>
      <c r="C15" s="3"/>
      <c r="D15" s="3"/>
      <c r="E15" s="3"/>
      <c r="F15" s="3"/>
      <c r="G15" s="3"/>
      <c r="H15" s="3"/>
      <c r="I15" s="7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41C7-F4D7-4E4E-A148-D2DA2898BE2B}">
  <dimension ref="A1:L30"/>
  <sheetViews>
    <sheetView workbookViewId="0">
      <selection activeCell="I15" sqref="I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2.5546875" bestFit="1" customWidth="1"/>
    <col min="10" max="10" width="78.2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56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102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85</v>
      </c>
      <c r="C10" s="3" t="s">
        <v>84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chat_id INTEGER ,</v>
      </c>
    </row>
    <row r="11" spans="1:12" x14ac:dyDescent="0.2">
      <c r="A11" s="3">
        <v>2</v>
      </c>
      <c r="B11" s="3" t="s">
        <v>81</v>
      </c>
      <c r="C11" s="3" t="s">
        <v>86</v>
      </c>
      <c r="D11" s="3" t="s">
        <v>43</v>
      </c>
      <c r="E11" s="3"/>
      <c r="F11" s="3"/>
      <c r="G11" s="3"/>
      <c r="H11" s="3" t="s">
        <v>42</v>
      </c>
      <c r="I11" s="3"/>
      <c r="J11" s="3"/>
      <c r="L11" t="str">
        <f t="shared" si="0"/>
        <v>user_id_speaker INTEGER ,</v>
      </c>
    </row>
    <row r="12" spans="1:12" x14ac:dyDescent="0.2">
      <c r="A12" s="3">
        <v>3</v>
      </c>
      <c r="B12" s="3" t="s">
        <v>82</v>
      </c>
      <c r="C12" s="3" t="s">
        <v>87</v>
      </c>
      <c r="D12" s="3" t="s">
        <v>43</v>
      </c>
      <c r="E12" s="3"/>
      <c r="F12" s="3"/>
      <c r="G12" s="3"/>
      <c r="H12" s="3" t="s">
        <v>42</v>
      </c>
      <c r="I12" s="3"/>
      <c r="J12" s="3"/>
      <c r="L12" t="str">
        <f t="shared" si="0"/>
        <v>user_id_listener INTEGER ,</v>
      </c>
    </row>
    <row r="13" spans="1:12" x14ac:dyDescent="0.2">
      <c r="A13" s="3">
        <v>4</v>
      </c>
      <c r="B13" s="3" t="s">
        <v>80</v>
      </c>
      <c r="C13" s="3" t="s">
        <v>83</v>
      </c>
      <c r="D13" s="3" t="s">
        <v>39</v>
      </c>
      <c r="E13" s="3">
        <v>500</v>
      </c>
      <c r="F13" s="3"/>
      <c r="G13" s="3"/>
      <c r="H13" s="3"/>
      <c r="I13" s="3"/>
      <c r="J13" s="3" t="s">
        <v>121</v>
      </c>
      <c r="L13" t="str">
        <f t="shared" si="0"/>
        <v>talk VARCHAR (500),</v>
      </c>
    </row>
    <row r="14" spans="1:12" x14ac:dyDescent="0.2">
      <c r="A14" s="3">
        <v>5</v>
      </c>
      <c r="B14" s="3" t="s">
        <v>55</v>
      </c>
      <c r="C14" s="3" t="s">
        <v>70</v>
      </c>
      <c r="D14" s="3" t="s">
        <v>39</v>
      </c>
      <c r="E14" s="3">
        <v>100</v>
      </c>
      <c r="F14" s="3"/>
      <c r="G14" s="3"/>
      <c r="H14" s="3"/>
      <c r="I14" s="3"/>
      <c r="J14" s="3" t="s">
        <v>111</v>
      </c>
      <c r="L14" t="e">
        <f>C14&amp;" "&amp;D14&amp;" "&amp;IF(E14&lt;&gt;"","("&amp;E14&amp;")","")&amp;IF(#REF!&lt;&gt;"",",","")</f>
        <v>#REF!</v>
      </c>
    </row>
    <row r="15" spans="1:12" x14ac:dyDescent="0.2">
      <c r="A15" s="3">
        <v>6</v>
      </c>
      <c r="B15" s="3" t="s">
        <v>125</v>
      </c>
      <c r="C15" s="3" t="s">
        <v>124</v>
      </c>
      <c r="D15" s="3" t="s">
        <v>43</v>
      </c>
      <c r="E15" s="3"/>
      <c r="F15" s="3"/>
      <c r="G15" s="3"/>
      <c r="H15" s="3" t="s">
        <v>42</v>
      </c>
      <c r="I15" s="3">
        <v>0</v>
      </c>
      <c r="J15" s="3" t="s">
        <v>126</v>
      </c>
      <c r="L15" t="e">
        <f>#REF!&amp;" "&amp;#REF!&amp;" "&amp;IF(#REF!&lt;&gt;"","("&amp;#REF!&amp;")","")&amp;IF(C15&lt;&gt;"",",","")</f>
        <v>#REF!</v>
      </c>
    </row>
    <row r="16" spans="1:12" x14ac:dyDescent="0.2">
      <c r="A16" s="3">
        <v>7</v>
      </c>
      <c r="B16" s="3" t="s">
        <v>142</v>
      </c>
      <c r="C16" s="3" t="s">
        <v>139</v>
      </c>
      <c r="D16" s="3" t="s">
        <v>141</v>
      </c>
      <c r="E16" s="3"/>
      <c r="F16" s="3"/>
      <c r="G16" s="3"/>
      <c r="H16" s="3" t="s">
        <v>42</v>
      </c>
      <c r="I16" s="3" t="s">
        <v>130</v>
      </c>
      <c r="J16" s="3"/>
      <c r="L16" t="str">
        <f>C15&amp;" "&amp;D15&amp;" "&amp;IF(E15&lt;&gt;"","("&amp;E15&amp;")","")&amp;IF(C16&lt;&gt;"",",","")</f>
        <v>check INTEGER ,</v>
      </c>
    </row>
    <row r="17" spans="1:12" x14ac:dyDescent="0.2">
      <c r="A17" s="3">
        <v>8</v>
      </c>
      <c r="B17" s="3" t="s">
        <v>143</v>
      </c>
      <c r="C17" s="3" t="s">
        <v>140</v>
      </c>
      <c r="D17" s="3" t="s">
        <v>141</v>
      </c>
      <c r="E17" s="3"/>
      <c r="F17" s="3"/>
      <c r="G17" s="3"/>
      <c r="H17" s="3" t="s">
        <v>42</v>
      </c>
      <c r="I17" s="3" t="s">
        <v>130</v>
      </c>
      <c r="J17" s="3"/>
      <c r="L17" t="str">
        <f>C16&amp;" "&amp;D16&amp;" "&amp;IF(E16&lt;&gt;"","("&amp;E16&amp;")","")&amp;IF(C17&lt;&gt;"",",","")</f>
        <v>created_at TIMESTAMP ,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C17&amp;" "&amp;D17&amp;" "&amp;IF(E17&lt;&gt;"","("&amp;E17&amp;")","")&amp;IF(C19&lt;&gt;"",",","")</f>
        <v xml:space="preserve">updated_at TIMESTAMP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2574-DA89-4281-B334-BDD5759C0266}">
  <dimension ref="A1:L30"/>
  <sheetViews>
    <sheetView workbookViewId="0">
      <selection activeCell="E15" sqref="E15"/>
    </sheetView>
  </sheetViews>
  <sheetFormatPr defaultRowHeight="13.2" x14ac:dyDescent="0.2"/>
  <cols>
    <col min="1" max="1" width="8.88671875" customWidth="1"/>
    <col min="2" max="5" width="19.33203125" customWidth="1"/>
    <col min="9" max="9" width="22.5546875" bestFit="1" customWidth="1"/>
    <col min="10" max="10" width="56.4414062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56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101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Favorite_user (</v>
      </c>
    </row>
    <row r="10" spans="1:12" x14ac:dyDescent="0.2">
      <c r="A10" s="3">
        <v>1</v>
      </c>
      <c r="B10" s="3" t="s">
        <v>32</v>
      </c>
      <c r="C10" s="3" t="s">
        <v>52</v>
      </c>
      <c r="D10" s="3" t="s">
        <v>43</v>
      </c>
      <c r="E10" s="3"/>
      <c r="F10" s="3" t="s">
        <v>42</v>
      </c>
      <c r="G10" s="3"/>
      <c r="H10" s="3" t="s">
        <v>42</v>
      </c>
      <c r="I10" s="3"/>
      <c r="J10" s="3" t="s">
        <v>109</v>
      </c>
      <c r="L10" t="e">
        <f>C10&amp;"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88</v>
      </c>
      <c r="C11" s="3" t="s">
        <v>98</v>
      </c>
      <c r="D11" s="3" t="s">
        <v>43</v>
      </c>
      <c r="E11" s="3"/>
      <c r="F11" s="3"/>
      <c r="G11" s="3"/>
      <c r="H11" s="3" t="s">
        <v>42</v>
      </c>
      <c r="I11" s="3"/>
      <c r="J11" s="3" t="s">
        <v>110</v>
      </c>
      <c r="L11" t="e">
        <f>#REF!&amp;" "&amp;D10&amp;" "&amp;IF(E10&lt;&gt;"","("&amp;E10&amp;")","")&amp;IF(#REF!&lt;&gt;"",",","")</f>
        <v>#REF!</v>
      </c>
    </row>
    <row r="12" spans="1:12" x14ac:dyDescent="0.2">
      <c r="A12" s="3">
        <v>3</v>
      </c>
      <c r="B12" s="3" t="s">
        <v>142</v>
      </c>
      <c r="C12" t="s">
        <v>139</v>
      </c>
      <c r="D12" t="s">
        <v>141</v>
      </c>
      <c r="E12" s="3"/>
      <c r="F12" s="3"/>
      <c r="G12" s="3"/>
      <c r="H12" s="3" t="s">
        <v>42</v>
      </c>
      <c r="I12" t="s">
        <v>130</v>
      </c>
      <c r="J12" s="3"/>
      <c r="L12" t="e">
        <f>#REF!&amp;" "&amp;#REF!&amp;" "&amp;IF(#REF!&lt;&gt;"","("&amp;#REF!&amp;")","")&amp;IF(C13&lt;&gt;"",",","")</f>
        <v>#REF!</v>
      </c>
    </row>
    <row r="13" spans="1:12" x14ac:dyDescent="0.2">
      <c r="A13" s="3">
        <v>4</v>
      </c>
      <c r="B13" s="3" t="s">
        <v>143</v>
      </c>
      <c r="C13" t="s">
        <v>140</v>
      </c>
      <c r="D13" t="s">
        <v>141</v>
      </c>
      <c r="E13" s="3"/>
      <c r="F13" s="3"/>
      <c r="G13" s="3"/>
      <c r="H13" s="3" t="s">
        <v>42</v>
      </c>
      <c r="I13" t="s">
        <v>130</v>
      </c>
      <c r="J13" s="3"/>
      <c r="L13" t="str">
        <f t="shared" ref="L13:L29" si="0">C13&amp;" "&amp;D13&amp;" "&amp;IF(E13&lt;&gt;"","("&amp;E13&amp;")","")&amp;IF(C14&lt;&gt;"",",","")</f>
        <v xml:space="preserve">updated_at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5D3E-2CCA-4207-BA3B-ADD46DE8CC7F}">
  <dimension ref="A1:L30"/>
  <sheetViews>
    <sheetView workbookViewId="0">
      <selection activeCell="B15" sqref="B15:J16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69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56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100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 (</v>
      </c>
    </row>
    <row r="10" spans="1:12" x14ac:dyDescent="0.2">
      <c r="A10" s="3">
        <v>1</v>
      </c>
      <c r="B10" s="3" t="s">
        <v>89</v>
      </c>
      <c r="C10" s="3" t="s">
        <v>90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post_id INTEGER ,</v>
      </c>
    </row>
    <row r="11" spans="1:12" x14ac:dyDescent="0.2">
      <c r="A11" s="3">
        <v>2</v>
      </c>
      <c r="B11" s="3" t="s">
        <v>32</v>
      </c>
      <c r="C11" s="3" t="s">
        <v>52</v>
      </c>
      <c r="D11" s="3" t="s">
        <v>43</v>
      </c>
      <c r="E11" s="3"/>
      <c r="F11" s="3"/>
      <c r="G11" s="3"/>
      <c r="H11" s="3" t="s">
        <v>42</v>
      </c>
      <c r="J11" s="3" t="s">
        <v>112</v>
      </c>
      <c r="L11" t="str">
        <f>C11&amp;" "&amp;D11&amp;" "&amp;IF(E11&lt;&gt;"","("&amp;E11&amp;")","")&amp;IF(C13&lt;&gt;"",",","")</f>
        <v>user_id INTEGER ,</v>
      </c>
    </row>
    <row r="12" spans="1:12" x14ac:dyDescent="0.2">
      <c r="A12" s="3">
        <v>3</v>
      </c>
      <c r="B12" s="3" t="s">
        <v>48</v>
      </c>
      <c r="C12" s="3" t="s">
        <v>94</v>
      </c>
      <c r="D12" s="3" t="s">
        <v>40</v>
      </c>
      <c r="E12" s="3">
        <v>50</v>
      </c>
      <c r="F12" s="3"/>
      <c r="G12" s="3"/>
      <c r="H12" s="3" t="s">
        <v>42</v>
      </c>
      <c r="I12" s="3"/>
      <c r="J12" s="3" t="s">
        <v>117</v>
      </c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93</v>
      </c>
      <c r="C13" s="3" t="s">
        <v>92</v>
      </c>
      <c r="D13" s="3" t="s">
        <v>40</v>
      </c>
      <c r="E13" s="3">
        <v>200</v>
      </c>
      <c r="F13" s="3"/>
      <c r="G13" s="3"/>
      <c r="H13" s="3" t="s">
        <v>42</v>
      </c>
      <c r="I13" s="3"/>
      <c r="J13" s="3" t="s">
        <v>122</v>
      </c>
      <c r="L13" t="e">
        <f>#REF!&amp;" "&amp;D14&amp;" "&amp;IF(E13&lt;&gt;"","("&amp;E13&amp;")","")&amp;IF(C14&lt;&gt;"",",","")</f>
        <v>#REF!</v>
      </c>
    </row>
    <row r="14" spans="1:12" x14ac:dyDescent="0.2">
      <c r="A14" s="3">
        <v>5</v>
      </c>
      <c r="B14" s="3" t="s">
        <v>91</v>
      </c>
      <c r="C14" s="3" t="s">
        <v>95</v>
      </c>
      <c r="D14" s="3" t="s">
        <v>43</v>
      </c>
      <c r="E14" s="3"/>
      <c r="F14" s="3"/>
      <c r="G14" s="3"/>
      <c r="H14" s="3" t="s">
        <v>42</v>
      </c>
      <c r="I14" s="3">
        <v>0</v>
      </c>
      <c r="J14" s="3" t="s">
        <v>123</v>
      </c>
      <c r="L14" t="e">
        <f>C14&amp;" "&amp;#REF!&amp;" "&amp;IF(E14&lt;&gt;"","("&amp;E14&amp;")","")&amp;IF(C15&lt;&gt;"",",","")</f>
        <v>#REF!</v>
      </c>
    </row>
    <row r="15" spans="1:12" x14ac:dyDescent="0.2">
      <c r="A15" s="3">
        <v>6</v>
      </c>
      <c r="B15" s="3" t="s">
        <v>142</v>
      </c>
      <c r="C15" t="s">
        <v>139</v>
      </c>
      <c r="D15" t="s">
        <v>141</v>
      </c>
      <c r="E15" s="3"/>
      <c r="F15" s="3"/>
      <c r="G15" s="3"/>
      <c r="H15" s="3" t="s">
        <v>42</v>
      </c>
      <c r="I15" t="s">
        <v>130</v>
      </c>
      <c r="J15" s="3"/>
      <c r="L15" t="str">
        <f t="shared" si="0"/>
        <v>created_at TIMESTAMP ,</v>
      </c>
    </row>
    <row r="16" spans="1:12" x14ac:dyDescent="0.2">
      <c r="A16" s="3">
        <v>7</v>
      </c>
      <c r="B16" s="3" t="s">
        <v>143</v>
      </c>
      <c r="C16" t="s">
        <v>140</v>
      </c>
      <c r="D16" t="s">
        <v>141</v>
      </c>
      <c r="E16" s="3"/>
      <c r="F16" s="3"/>
      <c r="G16" s="3"/>
      <c r="H16" s="3" t="s">
        <v>42</v>
      </c>
      <c r="I16" t="s">
        <v>130</v>
      </c>
      <c r="J16" s="3"/>
      <c r="L16" t="str">
        <f t="shared" si="0"/>
        <v xml:space="preserve">updated_at TIMESTAMP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Contents</vt:lpstr>
      <vt:lpstr>My_contents</vt:lpstr>
      <vt:lpstr>Review</vt:lpstr>
      <vt:lpstr>Good_manage</vt:lpstr>
      <vt:lpstr>Chat</vt:lpstr>
      <vt:lpstr>Favorite_user</vt:lpstr>
      <vt:lpstr>Post</vt:lpstr>
      <vt:lpstr>Post_receive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丸山真穂</cp:lastModifiedBy>
  <dcterms:created xsi:type="dcterms:W3CDTF">2016-05-11T06:52:52Z</dcterms:created>
  <dcterms:modified xsi:type="dcterms:W3CDTF">2024-06-12T04:34:30Z</dcterms:modified>
</cp:coreProperties>
</file>