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1\doc\02_外部設計\"/>
    </mc:Choice>
  </mc:AlternateContent>
  <xr:revisionPtr revIDLastSave="0" documentId="8_{469CFCA7-E29D-4309-8E29-2AB91350BD95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テンプレ" sheetId="8" r:id="rId1"/>
    <sheet name="テーブル一覧" sheetId="1" r:id="rId2"/>
    <sheet name="ユーザ" sheetId="2" r:id="rId3"/>
    <sheet name="ツアー" sheetId="9" r:id="rId4"/>
    <sheet name="ラウンド" sheetId="10" r:id="rId5"/>
    <sheet name="食材マイ調味料" sheetId="4" r:id="rId6"/>
    <sheet name="調味料" sheetId="5" r:id="rId7"/>
    <sheet name="出題用調味料" sheetId="11" r:id="rId8"/>
    <sheet name="料理" sheetId="6" r:id="rId9"/>
    <sheet name="スコア" sheetId="7" r:id="rId10"/>
    <sheet name="過去スコア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13" i="6"/>
  <c r="L12" i="6"/>
  <c r="L11" i="6"/>
  <c r="L10" i="6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9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9" i="5"/>
  <c r="L10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<sst xmlns="http://schemas.openxmlformats.org/spreadsheetml/2006/main" count="663" uniqueCount="246">
  <si>
    <t>チーム名</t>
    <rPh sb="3" eb="4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</si>
  <si>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</si>
  <si>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</si>
  <si>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</si>
  <si>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テーブル論理名</t>
    <rPh sb="4" eb="6">
      <t>ロンリ</t>
    </rPh>
    <rPh sb="6" eb="7">
      <t>メイ</t>
    </rPh>
    <phoneticPr fontId="1"/>
  </si>
  <si>
    <t>更新者</t>
    <rPh sb="0" eb="3">
      <t>コウシンシャ</t>
    </rPh>
    <phoneticPr fontId="1"/>
  </si>
  <si>
    <t>テーブル物理名</t>
    <rPh sb="4" eb="6">
      <t>ブツリ</t>
    </rPh>
    <rPh sb="6" eb="7">
      <t>メイ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</si>
  <si>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</si>
  <si>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</si>
  <si>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</si>
  <si>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</si>
  <si>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</si>
  <si>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</si>
  <si>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</si>
  <si>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</si>
  <si>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</si>
  <si>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</si>
  <si>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備考</t>
    <rPh sb="0" eb="2">
      <t>ビコウ</t>
    </rPh>
    <phoneticPr fontId="1"/>
  </si>
  <si>
    <t>)</t>
    <phoneticPr fontId="1"/>
  </si>
  <si>
    <t>テーブル一覧</t>
    <rPh sb="4" eb="6">
      <t>イチラン</t>
    </rPh>
    <phoneticPr fontId="1"/>
  </si>
  <si>
    <t>B1　浜辺の美しい蝉</t>
  </si>
  <si>
    <t>澤田乃々佳</t>
  </si>
  <si>
    <t>献立ゴルフ</t>
  </si>
  <si>
    <t>論理名 /人間読み</t>
  </si>
  <si>
    <t>物理名 / コード読み</t>
  </si>
  <si>
    <t>タイプ</t>
    <phoneticPr fontId="1"/>
  </si>
  <si>
    <t>ユーザー</t>
  </si>
  <si>
    <t>users</t>
  </si>
  <si>
    <t>ツアー</t>
  </si>
  <si>
    <t>tours</t>
  </si>
  <si>
    <t>ラウンド</t>
  </si>
  <si>
    <t>rounds</t>
  </si>
  <si>
    <t>食材・マイ調味料</t>
  </si>
  <si>
    <t>food_seas</t>
  </si>
  <si>
    <t>調味料</t>
  </si>
  <si>
    <t>seas</t>
  </si>
  <si>
    <t>出題用調味料</t>
  </si>
  <si>
    <t>cooks_seas</t>
  </si>
  <si>
    <t>料理</t>
  </si>
  <si>
    <t>cooks</t>
  </si>
  <si>
    <t>スコア</t>
  </si>
  <si>
    <t>scores</t>
  </si>
  <si>
    <t>過去スコア</t>
  </si>
  <si>
    <t>past_scores</t>
  </si>
  <si>
    <t>B１　浜辺の美しい蝉</t>
  </si>
  <si>
    <t>三上健太</t>
  </si>
  <si>
    <t>ユーザー管理番号</t>
  </si>
  <si>
    <t>user_num</t>
  </si>
  <si>
    <t>整数型/INTEGER</t>
  </si>
  <si>
    <t>○</t>
  </si>
  <si>
    <t>〇</t>
  </si>
  <si>
    <t>なし</t>
  </si>
  <si>
    <t>ユーザーID</t>
  </si>
  <si>
    <t>user_id</t>
  </si>
  <si>
    <t>文字列/VARCHAR</t>
  </si>
  <si>
    <t>パスワード</t>
  </si>
  <si>
    <t>user_pass</t>
  </si>
  <si>
    <t>ツアー管理番号</t>
  </si>
  <si>
    <t>tour_num</t>
  </si>
  <si>
    <t>INTEGER</t>
  </si>
  <si>
    <t>ツアー開始日</t>
  </si>
  <si>
    <t>tour_sta</t>
  </si>
  <si>
    <t>DATE</t>
  </si>
  <si>
    <t>ツアー終了日</t>
  </si>
  <si>
    <t>tour_fin</t>
  </si>
  <si>
    <t>ラウンド管理番号(１)</t>
  </si>
  <si>
    <t>round_st</t>
  </si>
  <si>
    <t>外部キー</t>
  </si>
  <si>
    <t>ラウンド管理番号(２)</t>
  </si>
  <si>
    <t>round_nd</t>
  </si>
  <si>
    <t>ラウンド管理番号(３)</t>
  </si>
  <si>
    <t>round_th</t>
  </si>
  <si>
    <t>ラウンドステータス</t>
  </si>
  <si>
    <t>round_status</t>
  </si>
  <si>
    <t>CHAR</t>
  </si>
  <si>
    <t>R1,R2,R3,RN</t>
  </si>
  <si>
    <t>ラウンド管理番号</t>
  </si>
  <si>
    <t>round_num</t>
  </si>
  <si>
    <t>ホール数</t>
  </si>
  <si>
    <t>hole_num</t>
  </si>
  <si>
    <t>食材マイ調味料管理番号</t>
  </si>
  <si>
    <t>food_myseas_num</t>
  </si>
  <si>
    <t>調味料管理番号</t>
  </si>
  <si>
    <t>seas_num</t>
  </si>
  <si>
    <t>料理管理番号</t>
  </si>
  <si>
    <t>cook_num</t>
  </si>
  <si>
    <t>スコア管理番号</t>
  </si>
  <si>
    <t>score_num</t>
  </si>
  <si>
    <t>ステータス</t>
  </si>
  <si>
    <t>play_status</t>
  </si>
  <si>
    <t>文字列型/VARCHAR</t>
  </si>
  <si>
    <t>食材不足/調理前/調理中/中断/仮登録/本登録</t>
  </si>
  <si>
    <t>コース名</t>
  </si>
  <si>
    <t>cource_name</t>
  </si>
  <si>
    <t>日付</t>
  </si>
  <si>
    <t>hole_date</t>
  </si>
  <si>
    <t>date型/DATE</t>
  </si>
  <si>
    <t>食材マイ調味料</t>
  </si>
  <si>
    <t>論理名</t>
  </si>
  <si>
    <t>食材管理番号</t>
  </si>
  <si>
    <t>food_seas_num</t>
  </si>
  <si>
    <t>整数型/INTEGRE</t>
  </si>
  <si>
    <t>食材登録名</t>
  </si>
  <si>
    <t>food_seas_name</t>
  </si>
  <si>
    <t>文字列型/STRING</t>
  </si>
  <si>
    <t>ジャンル</t>
  </si>
  <si>
    <t>food_seas_genre</t>
  </si>
  <si>
    <t>(meat,vege,seas,help)</t>
  </si>
  <si>
    <t>在庫の有無</t>
  </si>
  <si>
    <t>food_seas_stock</t>
  </si>
  <si>
    <t>真偽型/BOOREAN</t>
  </si>
  <si>
    <r>
      <rPr>
        <sz val="11"/>
        <color rgb="FF000000"/>
        <rFont val="ＭＳ Ｐゴシック"/>
        <family val="2"/>
        <scheme val="minor"/>
      </rPr>
      <t>初期値は</t>
    </r>
    <r>
      <rPr>
        <b/>
        <sz val="11"/>
        <color rgb="FF000000"/>
        <rFont val="ＭＳ Ｐゴシック"/>
        <family val="2"/>
        <scheme val="minor"/>
      </rPr>
      <t>あり</t>
    </r>
    <r>
      <rPr>
        <sz val="11"/>
        <color rgb="FF000000"/>
        <rFont val="ＭＳ Ｐゴシック"/>
        <family val="2"/>
        <scheme val="minor"/>
      </rPr>
      <t>の方</t>
    </r>
  </si>
  <si>
    <t>砂糖</t>
  </si>
  <si>
    <t>suger</t>
  </si>
  <si>
    <t>塩</t>
  </si>
  <si>
    <t>solt</t>
  </si>
  <si>
    <t>酢</t>
  </si>
  <si>
    <t>vineger</t>
  </si>
  <si>
    <t>醤油</t>
  </si>
  <si>
    <t>soysauce</t>
  </si>
  <si>
    <t>味噌</t>
  </si>
  <si>
    <t>miso</t>
  </si>
  <si>
    <t>豆板醤</t>
  </si>
  <si>
    <t>touban</t>
  </si>
  <si>
    <r>
      <rPr>
        <sz val="11"/>
        <color rgb="FF000000"/>
        <rFont val="ＭＳ Ｐゴシック"/>
        <family val="2"/>
        <scheme val="minor"/>
      </rPr>
      <t>初期値は</t>
    </r>
    <r>
      <rPr>
        <b/>
        <sz val="11"/>
        <color rgb="FF000000"/>
        <rFont val="ＭＳ Ｐゴシック"/>
        <family val="2"/>
        <scheme val="minor"/>
      </rPr>
      <t>なし</t>
    </r>
    <r>
      <rPr>
        <sz val="11"/>
        <color rgb="FF000000"/>
        <rFont val="ＭＳ Ｐゴシック"/>
        <family val="2"/>
        <scheme val="minor"/>
      </rPr>
      <t>の方</t>
    </r>
  </si>
  <si>
    <t>甜麺醤</t>
  </si>
  <si>
    <t>tenmen</t>
  </si>
  <si>
    <t>ウェイパー</t>
  </si>
  <si>
    <t>weiper</t>
  </si>
  <si>
    <t>ラー油</t>
  </si>
  <si>
    <t>rayu</t>
  </si>
  <si>
    <t>オイスターソース</t>
  </si>
  <si>
    <t>oystar</t>
  </si>
  <si>
    <t>コチュジャン</t>
  </si>
  <si>
    <t>kochu</t>
  </si>
  <si>
    <t>唐辛子</t>
  </si>
  <si>
    <t>chill</t>
  </si>
  <si>
    <t>クミン</t>
  </si>
  <si>
    <t>kumin</t>
  </si>
  <si>
    <t>ガラムマサラ</t>
  </si>
  <si>
    <t>garamu</t>
  </si>
  <si>
    <t>カレーパウダー</t>
  </si>
  <si>
    <t>curry</t>
  </si>
  <si>
    <t>チリパウダー</t>
  </si>
  <si>
    <t>chillpowder</t>
  </si>
  <si>
    <t>コンソメ</t>
  </si>
  <si>
    <t>consome</t>
  </si>
  <si>
    <t>トマト缶</t>
  </si>
  <si>
    <t>tomato</t>
  </si>
  <si>
    <t>香草</t>
  </si>
  <si>
    <t>herb</t>
  </si>
  <si>
    <t>ワイン系</t>
  </si>
  <si>
    <t>wine</t>
  </si>
  <si>
    <t>ブラックペッパー</t>
  </si>
  <si>
    <t>blackpepper</t>
  </si>
  <si>
    <t>ナンプラー</t>
  </si>
  <si>
    <t>nanm</t>
  </si>
  <si>
    <t>チリソース</t>
  </si>
  <si>
    <t>chillsouce</t>
  </si>
  <si>
    <t>ココナッツ類</t>
  </si>
  <si>
    <t>coconuts</t>
  </si>
  <si>
    <t>マスタード</t>
  </si>
  <si>
    <t>mustard</t>
  </si>
  <si>
    <t>ケチャップ</t>
  </si>
  <si>
    <t>ketsup</t>
  </si>
  <si>
    <t>マヨネーズ</t>
  </si>
  <si>
    <t>mayo</t>
  </si>
  <si>
    <t>BBQソース</t>
  </si>
  <si>
    <t>bbq</t>
  </si>
  <si>
    <t>チーズ</t>
  </si>
  <si>
    <t>cheese</t>
  </si>
  <si>
    <t>cook_seas</t>
  </si>
  <si>
    <t>出題調味料管理番号</t>
  </si>
  <si>
    <t>cooks_seas_num</t>
  </si>
  <si>
    <t>塩味の有無</t>
  </si>
  <si>
    <t>solty</t>
  </si>
  <si>
    <t>ユーザーには表示しない、DBで管理するだけ</t>
  </si>
  <si>
    <t>地域名</t>
  </si>
  <si>
    <t>region</t>
  </si>
  <si>
    <t>文字列/STRING</t>
  </si>
  <si>
    <t>関沼響</t>
  </si>
  <si>
    <t>料理識別番号</t>
  </si>
  <si>
    <t>cooks_num</t>
  </si>
  <si>
    <t>整数</t>
  </si>
  <si>
    <t>cooks_date</t>
  </si>
  <si>
    <t>日付型</t>
  </si>
  <si>
    <t>画像</t>
  </si>
  <si>
    <t>cooks_img</t>
  </si>
  <si>
    <t>文字列</t>
  </si>
  <si>
    <t>料理名</t>
  </si>
  <si>
    <t>cooks_name</t>
  </si>
  <si>
    <t>調理時間</t>
  </si>
  <si>
    <t>cooks_time</t>
  </si>
  <si>
    <t>整数型</t>
  </si>
  <si>
    <t>分単位、整数</t>
  </si>
  <si>
    <t>開始時間</t>
  </si>
  <si>
    <t>cooks_sta</t>
  </si>
  <si>
    <t>Time型？</t>
  </si>
  <si>
    <t>現状time型。h2コンソールとjavaの互換性次第で変更</t>
  </si>
  <si>
    <t>終了時間</t>
  </si>
  <si>
    <t>cooks_fin</t>
  </si>
  <si>
    <t>Time型？←仮置き</t>
  </si>
  <si>
    <t>提示された食材</t>
  </si>
  <si>
    <t>food_con</t>
  </si>
  <si>
    <t>カンマ区切りのテキスト文(人参,じゃがいも,…)</t>
  </si>
  <si>
    <t>使用した食材</t>
  </si>
  <si>
    <t>food_used</t>
  </si>
  <si>
    <t>提示された調味料</t>
  </si>
  <si>
    <t>seas_con</t>
  </si>
  <si>
    <t>カンマ区切りのテキスト文(豆板醤,オイスターソース,…)</t>
  </si>
  <si>
    <t>使用した調味料</t>
  </si>
  <si>
    <t>seas_used</t>
  </si>
  <si>
    <t>調理満足度</t>
  </si>
  <si>
    <t>cooks_satis</t>
  </si>
  <si>
    <t>満足した0を基準に0,-1,-2</t>
  </si>
  <si>
    <t>味満足度</t>
  </si>
  <si>
    <t>aji_satis</t>
  </si>
  <si>
    <t>お気に入りタグ</t>
  </si>
  <si>
    <t>cooks_fav</t>
  </si>
  <si>
    <t>N(Null)、D(delicious)、E(effort)、F（fast）の４種</t>
  </si>
  <si>
    <t>コメント</t>
  </si>
  <si>
    <t>cooks_com</t>
  </si>
  <si>
    <t>田島規覇也</t>
  </si>
  <si>
    <t>scores_num</t>
  </si>
  <si>
    <t>パー数</t>
  </si>
  <si>
    <t>par</t>
  </si>
  <si>
    <t>調理時間スコア</t>
  </si>
  <si>
    <t>time_scores</t>
  </si>
  <si>
    <t>食材スコア</t>
  </si>
  <si>
    <t>food_scores</t>
  </si>
  <si>
    <t>調味料スコア</t>
  </si>
  <si>
    <t>seas_scores</t>
  </si>
  <si>
    <t>調理満足度スコア</t>
  </si>
  <si>
    <t>cook__scores</t>
  </si>
  <si>
    <t>味満足度スコア</t>
  </si>
  <si>
    <t>taste_scores</t>
  </si>
  <si>
    <t>今回のスコア</t>
  </si>
  <si>
    <t>total_score</t>
  </si>
  <si>
    <t>メモ</t>
  </si>
  <si>
    <t>このテーブルは原則過去のものを引用してくるだけ？</t>
  </si>
  <si>
    <t>このテーブルで新しく記入されるものはある？</t>
  </si>
  <si>
    <t>ここの要素がnullになることはある？</t>
  </si>
  <si>
    <t>tours_num</t>
  </si>
  <si>
    <t>rounds_num</t>
  </si>
  <si>
    <t>hole</t>
  </si>
  <si>
    <t>tours_sta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</si>
</sst>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7" xfId="0" applyFont="1" applyBorder="1">
      <alignment vertical="center"/>
    </xf>
    <xf numFmtId="0" fontId="5" fillId="0" borderId="1" xfId="0" applyFont="1" applyBorder="1">
      <alignment vertical="center"/>
    </xf>
    <xf numFmtId="56" fontId="0" fillId="0" borderId="1" xfId="0" applyNumberFormat="1" applyBorder="1">
      <alignment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52E0-993C-4B4A-A1A2-1F6EC2FE4AD6}">
  <dimension ref="A1:L30"/>
  <sheetViews>
    <sheetView topLeftCell="A6" workbookViewId="0">
      <selection activeCell="B10" sqref="B10"/>
    </sheetView>
  </sheetViews>
  <sheetFormatPr defaultRowHeight="13.2" x14ac:dyDescent="0.2"/>
  <cols>
    <col min="2" max="2" width="16.109375" customWidth="1"/>
    <col min="3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0</v>
      </c>
      <c r="C2" s="2"/>
      <c r="D2" s="1" t="s">
        <v>1</v>
      </c>
      <c r="E2" s="3"/>
    </row>
    <row r="3" spans="1:12" x14ac:dyDescent="0.2">
      <c r="B3" s="1" t="s">
        <v>2</v>
      </c>
      <c r="C3" s="2"/>
      <c r="D3" s="1" t="s">
        <v>3</v>
      </c>
      <c r="E3" s="5">
        <v>45449</v>
      </c>
    </row>
    <row r="4" spans="1:12" x14ac:dyDescent="0.2">
      <c r="B4" s="1" t="s">
        <v>4</v>
      </c>
      <c r="C4" s="3"/>
      <c r="D4" s="1" t="s">
        <v>5</v>
      </c>
      <c r="E4" s="3"/>
    </row>
    <row r="5" spans="1:12" x14ac:dyDescent="0.2">
      <c r="B5" s="1" t="s">
        <v>6</v>
      </c>
      <c r="C5" s="3"/>
      <c r="D5" s="1" t="s">
        <v>7</v>
      </c>
      <c r="E5" s="3"/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656D-7982-46BD-8502-C860F66EF552}">
  <dimension ref="A1:L30"/>
  <sheetViews>
    <sheetView workbookViewId="0">
      <selection activeCell="C10" sqref="C10"/>
    </sheetView>
  </sheetViews>
  <sheetFormatPr defaultRowHeight="13.2" x14ac:dyDescent="0.2"/>
  <cols>
    <col min="2" max="2" width="17.21875" customWidth="1"/>
    <col min="3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0</v>
      </c>
      <c r="C2" s="2" t="s">
        <v>20</v>
      </c>
      <c r="D2" s="1" t="s">
        <v>1</v>
      </c>
      <c r="E2" s="3" t="s">
        <v>222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4</v>
      </c>
      <c r="C4" s="3" t="s">
        <v>40</v>
      </c>
      <c r="D4" s="1" t="s">
        <v>5</v>
      </c>
      <c r="E4" s="3"/>
    </row>
    <row r="5" spans="1:12" x14ac:dyDescent="0.2">
      <c r="B5" s="1" t="s">
        <v>6</v>
      </c>
      <c r="C5" s="3" t="s">
        <v>41</v>
      </c>
      <c r="D5" s="1" t="s">
        <v>7</v>
      </c>
      <c r="E5" s="3"/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scores (</v>
      </c>
    </row>
    <row r="10" spans="1:12" x14ac:dyDescent="0.2">
      <c r="A10" s="3">
        <v>1</v>
      </c>
      <c r="B10" s="3" t="s">
        <v>86</v>
      </c>
      <c r="C10" s="3" t="s">
        <v>223</v>
      </c>
      <c r="D10" s="3" t="s">
        <v>193</v>
      </c>
      <c r="E10" s="3">
        <v>5</v>
      </c>
      <c r="F10" s="3" t="s">
        <v>50</v>
      </c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>scores_num 整数型 (5),</v>
      </c>
    </row>
    <row r="11" spans="1:12" x14ac:dyDescent="0.2">
      <c r="A11" s="3">
        <v>2</v>
      </c>
      <c r="B11" s="3" t="s">
        <v>224</v>
      </c>
      <c r="C11" s="3" t="s">
        <v>225</v>
      </c>
      <c r="D11" s="3" t="s">
        <v>193</v>
      </c>
      <c r="E11" s="3">
        <v>3</v>
      </c>
      <c r="F11" s="3"/>
      <c r="G11" s="3"/>
      <c r="H11" s="3"/>
      <c r="I11" s="3"/>
      <c r="J11" s="3"/>
      <c r="L11" t="str">
        <f t="shared" si="0"/>
        <v>par 整数型 (3),</v>
      </c>
    </row>
    <row r="12" spans="1:12" x14ac:dyDescent="0.2">
      <c r="A12" s="3">
        <v>3</v>
      </c>
      <c r="B12" s="3" t="s">
        <v>226</v>
      </c>
      <c r="C12" s="3" t="s">
        <v>227</v>
      </c>
      <c r="D12" s="3" t="s">
        <v>193</v>
      </c>
      <c r="E12" s="3">
        <v>3</v>
      </c>
      <c r="F12" s="3"/>
      <c r="G12" s="3"/>
      <c r="H12" s="3"/>
      <c r="I12" s="3"/>
      <c r="J12" s="3"/>
      <c r="L12" t="str">
        <f t="shared" si="0"/>
        <v>time_scores 整数型 (3),</v>
      </c>
    </row>
    <row r="13" spans="1:12" x14ac:dyDescent="0.2">
      <c r="A13" s="3">
        <v>4</v>
      </c>
      <c r="B13" s="3" t="s">
        <v>228</v>
      </c>
      <c r="C13" s="3" t="s">
        <v>229</v>
      </c>
      <c r="D13" s="3" t="s">
        <v>193</v>
      </c>
      <c r="E13" s="3">
        <v>3</v>
      </c>
      <c r="F13" s="3"/>
      <c r="G13" s="3"/>
      <c r="H13" s="3"/>
      <c r="I13" s="3"/>
      <c r="J13" s="3"/>
      <c r="L13" t="str">
        <f t="shared" si="0"/>
        <v>food_scores 整数型 (3),</v>
      </c>
    </row>
    <row r="14" spans="1:12" x14ac:dyDescent="0.2">
      <c r="A14" s="3">
        <v>5</v>
      </c>
      <c r="B14" s="3" t="s">
        <v>230</v>
      </c>
      <c r="C14" s="3" t="s">
        <v>231</v>
      </c>
      <c r="D14" s="3" t="s">
        <v>193</v>
      </c>
      <c r="E14" s="3">
        <v>3</v>
      </c>
      <c r="F14" s="3"/>
      <c r="G14" s="3"/>
      <c r="H14" s="3"/>
      <c r="I14" s="3"/>
      <c r="J14" s="3"/>
      <c r="L14" t="str">
        <f t="shared" si="0"/>
        <v>seas_scores 整数型 (3),</v>
      </c>
    </row>
    <row r="15" spans="1:12" x14ac:dyDescent="0.2">
      <c r="A15" s="3">
        <v>6</v>
      </c>
      <c r="B15" s="3" t="s">
        <v>232</v>
      </c>
      <c r="C15" s="3" t="s">
        <v>233</v>
      </c>
      <c r="D15" s="3" t="s">
        <v>193</v>
      </c>
      <c r="E15" s="3">
        <v>3</v>
      </c>
      <c r="F15" s="3"/>
      <c r="G15" s="3"/>
      <c r="H15" s="3"/>
      <c r="I15" s="3"/>
      <c r="J15" s="3"/>
      <c r="L15" t="str">
        <f t="shared" si="0"/>
        <v>cook__scores 整数型 (3),</v>
      </c>
    </row>
    <row r="16" spans="1:12" x14ac:dyDescent="0.2">
      <c r="A16" s="3">
        <v>7</v>
      </c>
      <c r="B16" s="3" t="s">
        <v>234</v>
      </c>
      <c r="C16" s="3" t="s">
        <v>235</v>
      </c>
      <c r="D16" s="3" t="s">
        <v>193</v>
      </c>
      <c r="E16" s="3">
        <v>3</v>
      </c>
      <c r="F16" s="3"/>
      <c r="G16" s="3"/>
      <c r="H16" s="3"/>
      <c r="I16" s="3"/>
      <c r="J16" s="3"/>
      <c r="L16" t="str">
        <f t="shared" si="0"/>
        <v>taste_scores 整数型 (3),</v>
      </c>
    </row>
    <row r="17" spans="1:12" x14ac:dyDescent="0.2">
      <c r="A17" s="3">
        <v>8</v>
      </c>
      <c r="B17" s="3" t="s">
        <v>236</v>
      </c>
      <c r="C17" s="3" t="s">
        <v>237</v>
      </c>
      <c r="D17" s="3" t="s">
        <v>193</v>
      </c>
      <c r="E17" s="3">
        <v>3</v>
      </c>
      <c r="F17" s="3"/>
      <c r="G17" s="3"/>
      <c r="H17" s="3"/>
      <c r="I17" s="3"/>
      <c r="J17" s="3"/>
      <c r="L17" t="str">
        <f t="shared" si="0"/>
        <v>total_score 整数型 (3)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87AF-165B-44AE-862B-64257AF93AEC}">
  <dimension ref="A1:L30"/>
  <sheetViews>
    <sheetView workbookViewId="0">
      <selection activeCell="F4" sqref="F4"/>
    </sheetView>
  </sheetViews>
  <sheetFormatPr defaultRowHeight="13.2" x14ac:dyDescent="0.2"/>
  <cols>
    <col min="2" max="2" width="17.77734375" customWidth="1"/>
    <col min="3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</cols>
  <sheetData>
    <row r="1" spans="1:12" ht="19.2" x14ac:dyDescent="0.2">
      <c r="A1" s="4"/>
      <c r="J1" t="s">
        <v>238</v>
      </c>
    </row>
    <row r="2" spans="1:12" x14ac:dyDescent="0.2">
      <c r="B2" s="1" t="s">
        <v>0</v>
      </c>
      <c r="C2" s="2" t="s">
        <v>20</v>
      </c>
      <c r="D2" s="1" t="s">
        <v>1</v>
      </c>
      <c r="E2" s="3" t="s">
        <v>222</v>
      </c>
      <c r="J2" t="s">
        <v>239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45459</v>
      </c>
      <c r="J3" t="s">
        <v>240</v>
      </c>
    </row>
    <row r="4" spans="1:12" x14ac:dyDescent="0.2">
      <c r="B4" s="1" t="s">
        <v>4</v>
      </c>
      <c r="C4" s="3" t="s">
        <v>42</v>
      </c>
      <c r="D4" s="1" t="s">
        <v>5</v>
      </c>
      <c r="E4" s="3"/>
      <c r="J4" t="s">
        <v>241</v>
      </c>
    </row>
    <row r="5" spans="1:12" x14ac:dyDescent="0.2">
      <c r="B5" s="1" t="s">
        <v>6</v>
      </c>
      <c r="C5" s="3" t="s">
        <v>43</v>
      </c>
      <c r="D5" s="1" t="s">
        <v>7</v>
      </c>
      <c r="E5" s="3"/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x14ac:dyDescent="0.2">
      <c r="A10" s="3">
        <v>1</v>
      </c>
      <c r="B10" s="3" t="s">
        <v>86</v>
      </c>
      <c r="C10" s="3" t="s">
        <v>223</v>
      </c>
      <c r="D10" s="3" t="s">
        <v>193</v>
      </c>
      <c r="E10" s="3">
        <v>5</v>
      </c>
      <c r="F10" s="3"/>
      <c r="G10" s="3"/>
      <c r="H10" s="3" t="s">
        <v>49</v>
      </c>
      <c r="I10" s="3"/>
      <c r="J10" s="3"/>
      <c r="L10" t="str">
        <f>C10&amp;" "&amp;D10&amp;" "&amp;IF(E10&lt;&gt;"","("&amp;E10&amp;")","")&amp;IF(C11&lt;&gt;"",",","")</f>
        <v>scores_num 整数型 (5),</v>
      </c>
    </row>
    <row r="11" spans="1:12" x14ac:dyDescent="0.2">
      <c r="A11" s="3">
        <v>2</v>
      </c>
      <c r="B11" s="3" t="s">
        <v>46</v>
      </c>
      <c r="C11" s="3" t="s">
        <v>47</v>
      </c>
      <c r="D11" s="3" t="s">
        <v>193</v>
      </c>
      <c r="E11" s="3">
        <v>5</v>
      </c>
      <c r="F11" s="3"/>
      <c r="G11" s="3"/>
      <c r="H11" s="3" t="s">
        <v>49</v>
      </c>
      <c r="I11" s="3"/>
      <c r="J11" s="3"/>
      <c r="L11" t="str">
        <f>C11&amp;" "&amp;D11&amp;" "&amp;IF(E11&lt;&gt;"","("&amp;E11&amp;")","")&amp;IF(C12&lt;&gt;"",",","")</f>
        <v>user_num 整数型 (5),</v>
      </c>
    </row>
    <row r="12" spans="1:12" x14ac:dyDescent="0.2">
      <c r="A12" s="3">
        <v>3</v>
      </c>
      <c r="B12" s="3" t="s">
        <v>57</v>
      </c>
      <c r="C12" s="3" t="s">
        <v>242</v>
      </c>
      <c r="D12" s="3" t="s">
        <v>193</v>
      </c>
      <c r="E12" s="3">
        <v>5</v>
      </c>
      <c r="F12" s="3" t="s">
        <v>49</v>
      </c>
      <c r="G12" s="3"/>
      <c r="H12" s="3" t="s">
        <v>49</v>
      </c>
      <c r="I12" s="3"/>
      <c r="J12" s="3"/>
      <c r="L12" t="str">
        <f>C12&amp;" "&amp;D12&amp;" "&amp;IF(E12&lt;&gt;"","("&amp;E12&amp;")","")&amp;IF(C13&lt;&gt;"",",","")</f>
        <v>tours_num 整数型 (5),</v>
      </c>
    </row>
    <row r="13" spans="1:12" x14ac:dyDescent="0.2">
      <c r="A13" s="3">
        <v>4</v>
      </c>
      <c r="B13" s="3" t="s">
        <v>76</v>
      </c>
      <c r="C13" s="3" t="s">
        <v>243</v>
      </c>
      <c r="D13" s="3" t="s">
        <v>193</v>
      </c>
      <c r="E13" s="3">
        <v>5</v>
      </c>
      <c r="F13" s="3" t="s">
        <v>49</v>
      </c>
      <c r="G13" s="3"/>
      <c r="H13" s="3" t="s">
        <v>49</v>
      </c>
      <c r="I13" s="3"/>
      <c r="J13" s="3"/>
      <c r="L13" t="str">
        <f>C13&amp;" "&amp;D13&amp;" "&amp;IF(E13&lt;&gt;"","("&amp;E13&amp;")","")&amp;IF(C14&lt;&gt;"",",","")</f>
        <v>rounds_num 整数型 (5),</v>
      </c>
    </row>
    <row r="14" spans="1:12" x14ac:dyDescent="0.2">
      <c r="A14" s="3">
        <v>5</v>
      </c>
      <c r="B14" s="3" t="s">
        <v>78</v>
      </c>
      <c r="C14" s="3" t="s">
        <v>244</v>
      </c>
      <c r="D14" s="3" t="s">
        <v>193</v>
      </c>
      <c r="E14" s="3">
        <v>2</v>
      </c>
      <c r="F14" s="3" t="s">
        <v>49</v>
      </c>
      <c r="G14" s="3"/>
      <c r="H14" s="3" t="s">
        <v>49</v>
      </c>
      <c r="I14" s="3"/>
      <c r="J14" s="3"/>
      <c r="L14" t="str">
        <f>C14&amp;" "&amp;D14&amp;" "&amp;IF(E14&lt;&gt;"","("&amp;E14&amp;")","")&amp;IF(C15&lt;&gt;"",",","")</f>
        <v>hole 整数型 (2),</v>
      </c>
    </row>
    <row r="15" spans="1:12" x14ac:dyDescent="0.2">
      <c r="A15" s="3">
        <v>6</v>
      </c>
      <c r="B15" s="3" t="s">
        <v>60</v>
      </c>
      <c r="C15" s="3" t="s">
        <v>245</v>
      </c>
      <c r="D15" s="3" t="s">
        <v>185</v>
      </c>
      <c r="E15" s="3"/>
      <c r="F15" s="3"/>
      <c r="G15" s="3"/>
      <c r="H15" s="3" t="s">
        <v>49</v>
      </c>
      <c r="I15" s="3"/>
      <c r="J15" s="3"/>
      <c r="L15" t="str">
        <f t="shared" ref="L15:L29" si="0">C15&amp;" "&amp;D15&amp;" "&amp;IF(E15&lt;&gt;"","("&amp;E15&amp;")","")&amp;IF(C16&lt;&gt;"",",","")</f>
        <v>tours_sta 日付型 ,</v>
      </c>
    </row>
    <row r="16" spans="1:12" x14ac:dyDescent="0.2">
      <c r="A16" s="3">
        <v>7</v>
      </c>
      <c r="B16" s="3" t="s">
        <v>63</v>
      </c>
      <c r="C16" s="3" t="s">
        <v>64</v>
      </c>
      <c r="D16" s="3" t="s">
        <v>185</v>
      </c>
      <c r="E16" s="3"/>
      <c r="F16" s="3"/>
      <c r="G16" s="3"/>
      <c r="H16" s="3" t="s">
        <v>49</v>
      </c>
      <c r="I16" s="3"/>
      <c r="J16" s="3"/>
      <c r="L16" t="str">
        <f t="shared" si="0"/>
        <v>tour_fin 日付型 ,</v>
      </c>
    </row>
    <row r="17" spans="1:12" x14ac:dyDescent="0.2">
      <c r="A17" s="3">
        <v>8</v>
      </c>
      <c r="B17" s="3" t="s">
        <v>84</v>
      </c>
      <c r="C17" s="3" t="s">
        <v>182</v>
      </c>
      <c r="D17" s="3" t="s">
        <v>193</v>
      </c>
      <c r="E17" s="3">
        <v>5</v>
      </c>
      <c r="F17" s="3"/>
      <c r="G17" s="3"/>
      <c r="H17" s="3" t="s">
        <v>49</v>
      </c>
      <c r="I17" s="3"/>
      <c r="J17" s="3"/>
      <c r="L17" t="str">
        <f t="shared" si="0"/>
        <v>cooks_num 整数型 (5),</v>
      </c>
    </row>
    <row r="18" spans="1:12" x14ac:dyDescent="0.2">
      <c r="A18" s="3">
        <v>9</v>
      </c>
      <c r="B18" s="3" t="s">
        <v>40</v>
      </c>
      <c r="C18" s="3" t="s">
        <v>41</v>
      </c>
      <c r="D18" s="3" t="s">
        <v>193</v>
      </c>
      <c r="E18" s="3">
        <v>3</v>
      </c>
      <c r="F18" s="3"/>
      <c r="G18" s="3"/>
      <c r="H18" s="3" t="s">
        <v>49</v>
      </c>
      <c r="I18" s="3"/>
      <c r="J18" s="3"/>
      <c r="L18" t="str">
        <f t="shared" si="0"/>
        <v>scores 整数型 (3)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  <pageSetUpPr fitToPage="1"/>
  </sheetPr>
  <dimension ref="A1:H38"/>
  <sheetViews>
    <sheetView topLeftCell="A6" workbookViewId="0">
      <selection activeCell="D13" sqref="D13"/>
    </sheetView>
  </sheetViews>
  <sheetFormatPr defaultRowHeight="13.2" x14ac:dyDescent="0.2"/>
  <cols>
    <col min="2" max="2" width="12.21875" bestFit="1" customWidth="1"/>
    <col min="3" max="3" width="25.33203125" customWidth="1"/>
    <col min="4" max="4" width="17.88671875" customWidth="1"/>
    <col min="5" max="5" width="21.21875" customWidth="1"/>
    <col min="6" max="6" width="58.77734375" customWidth="1"/>
  </cols>
  <sheetData>
    <row r="1" spans="1:8" ht="19.2" x14ac:dyDescent="0.2">
      <c r="A1" s="4" t="s">
        <v>19</v>
      </c>
    </row>
    <row r="2" spans="1:8" x14ac:dyDescent="0.2">
      <c r="B2" s="1" t="s">
        <v>0</v>
      </c>
      <c r="C2" s="2" t="s">
        <v>20</v>
      </c>
      <c r="D2" s="1" t="s">
        <v>1</v>
      </c>
      <c r="E2" s="3" t="s">
        <v>21</v>
      </c>
    </row>
    <row r="3" spans="1:8" ht="13.2" customHeight="1" x14ac:dyDescent="0.2">
      <c r="B3" s="1" t="s">
        <v>2</v>
      </c>
      <c r="C3" s="2" t="s">
        <v>22</v>
      </c>
      <c r="D3" s="1" t="s">
        <v>3</v>
      </c>
      <c r="E3" s="5">
        <v>45453</v>
      </c>
      <c r="H3" s="12"/>
    </row>
    <row r="4" spans="1:8" ht="13.2" customHeight="1" x14ac:dyDescent="0.2">
      <c r="D4" s="1" t="s">
        <v>5</v>
      </c>
      <c r="E4" s="3"/>
    </row>
    <row r="5" spans="1:8" ht="13.2" customHeight="1" x14ac:dyDescent="0.2">
      <c r="D5" s="1" t="s">
        <v>7</v>
      </c>
      <c r="E5" s="3"/>
    </row>
    <row r="6" spans="1:8" ht="13.2" customHeight="1" x14ac:dyDescent="0.2"/>
    <row r="7" spans="1:8" ht="13.2" customHeight="1" x14ac:dyDescent="0.2">
      <c r="B7" s="1" t="s">
        <v>8</v>
      </c>
      <c r="C7" s="1" t="s">
        <v>23</v>
      </c>
      <c r="D7" s="1" t="s">
        <v>24</v>
      </c>
      <c r="E7" s="1" t="s">
        <v>25</v>
      </c>
      <c r="F7" s="1" t="s">
        <v>17</v>
      </c>
    </row>
    <row r="8" spans="1:8" ht="13.2" customHeight="1" x14ac:dyDescent="0.2">
      <c r="B8" s="3">
        <v>1</v>
      </c>
      <c r="C8" s="8" t="s">
        <v>26</v>
      </c>
      <c r="D8" s="3" t="s">
        <v>27</v>
      </c>
      <c r="E8" s="3"/>
      <c r="F8" s="3"/>
    </row>
    <row r="9" spans="1:8" ht="13.2" customHeight="1" x14ac:dyDescent="0.2">
      <c r="B9" s="2">
        <v>2</v>
      </c>
      <c r="C9" s="6" t="s">
        <v>28</v>
      </c>
      <c r="D9" s="7" t="s">
        <v>29</v>
      </c>
      <c r="E9" s="3"/>
      <c r="F9" s="3"/>
    </row>
    <row r="10" spans="1:8" ht="13.2" customHeight="1" x14ac:dyDescent="0.2">
      <c r="B10" s="2">
        <v>3</v>
      </c>
      <c r="C10" s="6" t="s">
        <v>30</v>
      </c>
      <c r="D10" s="7" t="s">
        <v>31</v>
      </c>
      <c r="E10" s="3"/>
      <c r="F10" s="3"/>
    </row>
    <row r="11" spans="1:8" ht="13.2" customHeight="1" x14ac:dyDescent="0.2">
      <c r="B11" s="2">
        <v>4</v>
      </c>
      <c r="C11" s="3" t="s">
        <v>32</v>
      </c>
      <c r="D11" s="7" t="s">
        <v>33</v>
      </c>
      <c r="E11" s="3"/>
      <c r="F11" s="3"/>
    </row>
    <row r="12" spans="1:8" ht="13.2" customHeight="1" x14ac:dyDescent="0.2">
      <c r="B12" s="2">
        <v>5</v>
      </c>
      <c r="C12" s="3" t="s">
        <v>34</v>
      </c>
      <c r="D12" s="7" t="s">
        <v>35</v>
      </c>
      <c r="E12" s="3"/>
      <c r="F12" s="3"/>
    </row>
    <row r="13" spans="1:8" ht="13.2" customHeight="1" x14ac:dyDescent="0.2">
      <c r="B13" s="2">
        <v>6</v>
      </c>
      <c r="C13" s="3" t="s">
        <v>36</v>
      </c>
      <c r="D13" s="7" t="s">
        <v>37</v>
      </c>
      <c r="E13" s="3"/>
      <c r="F13" s="3"/>
    </row>
    <row r="14" spans="1:8" ht="13.2" customHeight="1" x14ac:dyDescent="0.2">
      <c r="B14" s="3">
        <v>7</v>
      </c>
      <c r="C14" s="9" t="s">
        <v>38</v>
      </c>
      <c r="D14" s="3" t="s">
        <v>39</v>
      </c>
      <c r="E14" s="3"/>
      <c r="F14" s="3"/>
    </row>
    <row r="15" spans="1:8" ht="13.2" customHeight="1" x14ac:dyDescent="0.2">
      <c r="B15" s="2">
        <v>8</v>
      </c>
      <c r="C15" s="6" t="s">
        <v>40</v>
      </c>
      <c r="D15" s="7" t="s">
        <v>41</v>
      </c>
      <c r="E15" s="3"/>
      <c r="F15" s="3"/>
    </row>
    <row r="16" spans="1:8" ht="13.2" customHeight="1" x14ac:dyDescent="0.2">
      <c r="B16" s="2">
        <v>9</v>
      </c>
      <c r="C16" s="6" t="s">
        <v>42</v>
      </c>
      <c r="D16" s="7" t="s">
        <v>43</v>
      </c>
      <c r="E16" s="3"/>
      <c r="F16" s="3"/>
    </row>
    <row r="17" spans="2:6" ht="13.2" customHeight="1" x14ac:dyDescent="0.2">
      <c r="B17" s="2">
        <v>10</v>
      </c>
      <c r="C17" s="6"/>
      <c r="D17" s="7"/>
      <c r="E17" s="3"/>
      <c r="F17" s="3"/>
    </row>
    <row r="18" spans="2:6" ht="13.2" customHeight="1" x14ac:dyDescent="0.2">
      <c r="B18" s="3">
        <v>11</v>
      </c>
      <c r="D18" s="3"/>
      <c r="E18" s="3"/>
      <c r="F18" s="3"/>
    </row>
    <row r="19" spans="2:6" ht="13.2" customHeight="1" x14ac:dyDescent="0.2">
      <c r="B19" s="3">
        <v>12</v>
      </c>
      <c r="C19" s="3"/>
      <c r="D19" s="3"/>
      <c r="E19" s="3"/>
      <c r="F19" s="3"/>
    </row>
    <row r="20" spans="2:6" ht="13.2" customHeight="1" x14ac:dyDescent="0.2">
      <c r="B20" s="3">
        <v>13</v>
      </c>
      <c r="C20" s="3"/>
      <c r="D20" s="3"/>
      <c r="E20" s="3"/>
      <c r="F20" s="3"/>
    </row>
    <row r="21" spans="2:6" ht="13.2" customHeight="1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10" sqref="H10"/>
    </sheetView>
  </sheetViews>
  <sheetFormatPr defaultRowHeight="13.2" x14ac:dyDescent="0.2"/>
  <cols>
    <col min="2" max="2" width="17.6640625" customWidth="1"/>
    <col min="3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0</v>
      </c>
      <c r="C2" s="2" t="s">
        <v>44</v>
      </c>
      <c r="D2" s="1" t="s">
        <v>1</v>
      </c>
      <c r="E2" s="3" t="s">
        <v>21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45459</v>
      </c>
    </row>
    <row r="4" spans="1:12" x14ac:dyDescent="0.2">
      <c r="B4" s="1" t="s">
        <v>4</v>
      </c>
      <c r="C4" s="3" t="s">
        <v>26</v>
      </c>
      <c r="D4" s="1" t="s">
        <v>5</v>
      </c>
      <c r="E4" s="3" t="s">
        <v>45</v>
      </c>
    </row>
    <row r="5" spans="1:12" x14ac:dyDescent="0.2">
      <c r="B5" s="1" t="s">
        <v>6</v>
      </c>
      <c r="C5" s="3" t="s">
        <v>27</v>
      </c>
      <c r="D5" s="1" t="s">
        <v>7</v>
      </c>
      <c r="E5" s="5">
        <v>45459</v>
      </c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46</v>
      </c>
      <c r="C10" s="3" t="s">
        <v>47</v>
      </c>
      <c r="D10" s="3" t="s">
        <v>48</v>
      </c>
      <c r="E10" s="3">
        <v>5</v>
      </c>
      <c r="F10" s="3" t="s">
        <v>49</v>
      </c>
      <c r="G10" s="3" t="s">
        <v>50</v>
      </c>
      <c r="H10" s="3" t="s">
        <v>50</v>
      </c>
      <c r="I10" s="3" t="s">
        <v>51</v>
      </c>
      <c r="J10" s="3"/>
      <c r="L10" t="str">
        <f>C10&amp;" "&amp;D10&amp;" "&amp;IF(E10&lt;&gt;"","("&amp;E10&amp;")","")&amp;IF(C11&lt;&gt;"",",","")</f>
        <v>user_num 整数型/INTEGER (5),</v>
      </c>
    </row>
    <row r="11" spans="1:12" x14ac:dyDescent="0.2">
      <c r="A11" s="3">
        <v>2</v>
      </c>
      <c r="B11" s="3" t="s">
        <v>52</v>
      </c>
      <c r="C11" s="3" t="s">
        <v>53</v>
      </c>
      <c r="D11" s="3" t="s">
        <v>54</v>
      </c>
      <c r="E11" s="3">
        <v>15</v>
      </c>
      <c r="F11" s="3"/>
      <c r="G11" s="3"/>
      <c r="H11" s="3" t="s">
        <v>49</v>
      </c>
      <c r="I11" s="3" t="s">
        <v>51</v>
      </c>
      <c r="J11" s="3"/>
      <c r="L11" t="str">
        <f>C11&amp;" "&amp;D11&amp;" "&amp;IF(E11&lt;&gt;"","("&amp;E11&amp;")","")&amp;IF(C12&lt;&gt;"",",","")</f>
        <v>user_id 文字列/VARCHAR (15),</v>
      </c>
    </row>
    <row r="12" spans="1:12" x14ac:dyDescent="0.2">
      <c r="A12" s="3">
        <v>3</v>
      </c>
      <c r="B12" s="3" t="s">
        <v>55</v>
      </c>
      <c r="C12" s="3" t="s">
        <v>56</v>
      </c>
      <c r="D12" s="3" t="s">
        <v>54</v>
      </c>
      <c r="E12" s="3">
        <v>20</v>
      </c>
      <c r="F12" s="3"/>
      <c r="G12" s="3"/>
      <c r="H12" s="3" t="s">
        <v>49</v>
      </c>
      <c r="I12" s="3" t="s">
        <v>51</v>
      </c>
      <c r="J12" s="3"/>
      <c r="L12" t="str">
        <f>C12&amp;" "&amp;D12&amp;" "&amp;IF(E12&lt;&gt;"","("&amp;E12&amp;")","")&amp;IF(C13&lt;&gt;"",",","")</f>
        <v>user_pass 文字列/VARCHAR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4DCB-92C4-4388-B916-059BE03A9D62}">
  <dimension ref="A1:L30"/>
  <sheetViews>
    <sheetView tabSelected="1" workbookViewId="0">
      <selection activeCell="D24" sqref="D24"/>
    </sheetView>
  </sheetViews>
  <sheetFormatPr defaultRowHeight="13.2" x14ac:dyDescent="0.2"/>
  <cols>
    <col min="2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0</v>
      </c>
      <c r="C2" s="13" t="s">
        <v>20</v>
      </c>
      <c r="D2" s="1" t="s">
        <v>1</v>
      </c>
      <c r="E2" s="3" t="s">
        <v>21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4</v>
      </c>
      <c r="C4" s="3" t="s">
        <v>28</v>
      </c>
      <c r="D4" s="1" t="s">
        <v>5</v>
      </c>
      <c r="E4" s="3" t="s">
        <v>45</v>
      </c>
    </row>
    <row r="5" spans="1:12" x14ac:dyDescent="0.2">
      <c r="B5" s="1" t="s">
        <v>6</v>
      </c>
      <c r="C5" s="3" t="s">
        <v>29</v>
      </c>
      <c r="D5" s="1" t="s">
        <v>7</v>
      </c>
      <c r="E5" s="5">
        <v>45461</v>
      </c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x14ac:dyDescent="0.2">
      <c r="A10" s="3">
        <v>1</v>
      </c>
      <c r="B10" s="3" t="s">
        <v>57</v>
      </c>
      <c r="C10" s="3" t="s">
        <v>58</v>
      </c>
      <c r="D10" s="3" t="s">
        <v>59</v>
      </c>
      <c r="E10" s="3">
        <v>5</v>
      </c>
      <c r="F10" s="3" t="s">
        <v>49</v>
      </c>
      <c r="G10" s="3" t="s">
        <v>49</v>
      </c>
      <c r="H10" s="3" t="s">
        <v>49</v>
      </c>
      <c r="I10" s="3"/>
      <c r="J10" s="3"/>
      <c r="L10" t="str">
        <f>C10&amp;" "&amp;D10&amp;" "&amp;IF(E10&lt;&gt;"","("&amp;E10&amp;")","")&amp;IF(C11&lt;&gt;"",",","")</f>
        <v>tour_num INTEGER (5),</v>
      </c>
    </row>
    <row r="11" spans="1:12" x14ac:dyDescent="0.2">
      <c r="A11" s="3">
        <v>2</v>
      </c>
      <c r="B11" s="3" t="s">
        <v>46</v>
      </c>
      <c r="C11" s="3" t="s">
        <v>47</v>
      </c>
      <c r="D11" s="3" t="s">
        <v>59</v>
      </c>
      <c r="E11" s="3">
        <v>5</v>
      </c>
      <c r="F11" s="3"/>
      <c r="G11" s="3"/>
      <c r="H11" s="3" t="s">
        <v>49</v>
      </c>
      <c r="I11" s="3"/>
      <c r="J11" s="10"/>
      <c r="L11" t="str">
        <f>C11&amp;" "&amp;D11&amp;" "&amp;IF(E11&lt;&gt;"","("&amp;E11&amp;")","")&amp;IF(C12&lt;&gt;"",",","")</f>
        <v>user_num INTEGER (5),</v>
      </c>
    </row>
    <row r="12" spans="1:12" x14ac:dyDescent="0.2">
      <c r="A12" s="3">
        <v>3</v>
      </c>
      <c r="B12" s="3" t="s">
        <v>60</v>
      </c>
      <c r="C12" s="3" t="s">
        <v>61</v>
      </c>
      <c r="D12" s="3" t="s">
        <v>62</v>
      </c>
      <c r="E12" s="3">
        <v>10</v>
      </c>
      <c r="F12" s="3"/>
      <c r="G12" s="3"/>
      <c r="H12" s="3" t="s">
        <v>49</v>
      </c>
      <c r="I12" s="3"/>
      <c r="J12" s="3"/>
      <c r="L12" t="str">
        <f>C12&amp;" "&amp;D12&amp;" "&amp;IF(E12&lt;&gt;"","("&amp;E12&amp;")","")&amp;IF(C13&lt;&gt;"",",","")</f>
        <v>tour_sta DATE (10),</v>
      </c>
    </row>
    <row r="13" spans="1:12" x14ac:dyDescent="0.2">
      <c r="A13" s="3">
        <v>4</v>
      </c>
      <c r="B13" s="3" t="s">
        <v>63</v>
      </c>
      <c r="C13" s="3" t="s">
        <v>64</v>
      </c>
      <c r="D13" s="3" t="s">
        <v>62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tour_fin DATE (10),</v>
      </c>
    </row>
    <row r="14" spans="1:12" x14ac:dyDescent="0.2">
      <c r="A14" s="3">
        <v>5</v>
      </c>
      <c r="B14" s="3" t="s">
        <v>65</v>
      </c>
      <c r="C14" s="3" t="s">
        <v>66</v>
      </c>
      <c r="D14" s="3" t="s">
        <v>59</v>
      </c>
      <c r="E14" s="3">
        <v>5</v>
      </c>
      <c r="F14" s="3"/>
      <c r="G14" s="3"/>
      <c r="H14" s="3" t="s">
        <v>50</v>
      </c>
      <c r="I14" s="3"/>
      <c r="J14" s="3" t="s">
        <v>67</v>
      </c>
      <c r="L14" t="str">
        <f>C14&amp;" "&amp;D14&amp;" "&amp;IF(E14&lt;&gt;"","("&amp;E14&amp;")","")&amp;IF(C15&lt;&gt;"",",","")</f>
        <v>round_st INTEGER (5),</v>
      </c>
    </row>
    <row r="15" spans="1:12" x14ac:dyDescent="0.2">
      <c r="A15" s="3">
        <v>6</v>
      </c>
      <c r="B15" s="3" t="s">
        <v>68</v>
      </c>
      <c r="C15" s="3" t="s">
        <v>69</v>
      </c>
      <c r="D15" s="3" t="s">
        <v>59</v>
      </c>
      <c r="E15" s="3">
        <v>5</v>
      </c>
      <c r="F15" s="3"/>
      <c r="G15" s="3"/>
      <c r="H15" s="3"/>
      <c r="I15" s="3"/>
      <c r="J15" s="3" t="s">
        <v>67</v>
      </c>
      <c r="L15" t="str">
        <f t="shared" ref="L15:L29" si="0">C15&amp;" "&amp;D15&amp;" "&amp;IF(E15&lt;&gt;"","("&amp;E15&amp;")","")&amp;IF(C16&lt;&gt;"",",","")</f>
        <v>round_nd INTEGER (5),</v>
      </c>
    </row>
    <row r="16" spans="1:12" x14ac:dyDescent="0.2">
      <c r="A16" s="3">
        <v>7</v>
      </c>
      <c r="B16" s="3" t="s">
        <v>70</v>
      </c>
      <c r="C16" s="3" t="s">
        <v>71</v>
      </c>
      <c r="D16" s="3" t="s">
        <v>59</v>
      </c>
      <c r="E16" s="3">
        <v>5</v>
      </c>
      <c r="F16" s="3"/>
      <c r="G16" s="3"/>
      <c r="H16" s="3"/>
      <c r="I16" s="3"/>
      <c r="J16" s="3" t="s">
        <v>67</v>
      </c>
      <c r="L16" t="str">
        <f t="shared" si="0"/>
        <v>round_th INTEGER (5),</v>
      </c>
    </row>
    <row r="17" spans="1:12" x14ac:dyDescent="0.2">
      <c r="A17" s="3">
        <v>8</v>
      </c>
      <c r="B17" s="3" t="s">
        <v>72</v>
      </c>
      <c r="C17" s="3" t="s">
        <v>73</v>
      </c>
      <c r="D17" s="3" t="s">
        <v>74</v>
      </c>
      <c r="E17" s="3">
        <v>2</v>
      </c>
      <c r="F17" s="3"/>
      <c r="G17" s="3"/>
      <c r="H17" s="3" t="s">
        <v>50</v>
      </c>
      <c r="I17" s="3"/>
      <c r="J17" s="3" t="s">
        <v>75</v>
      </c>
      <c r="L17" t="str">
        <f t="shared" si="0"/>
        <v>round_status CHAR (2)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405C-5A86-4609-86C8-FF23D46DE90B}">
  <dimension ref="A1:L30"/>
  <sheetViews>
    <sheetView topLeftCell="B6" workbookViewId="0">
      <selection activeCell="B15" sqref="B15"/>
    </sheetView>
  </sheetViews>
  <sheetFormatPr defaultRowHeight="13.2" x14ac:dyDescent="0.2"/>
  <cols>
    <col min="2" max="2" width="20" customWidth="1"/>
    <col min="3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0</v>
      </c>
      <c r="C2" s="2" t="s">
        <v>20</v>
      </c>
      <c r="D2" s="1" t="s">
        <v>1</v>
      </c>
      <c r="E2" s="3" t="s">
        <v>21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45459</v>
      </c>
    </row>
    <row r="4" spans="1:12" x14ac:dyDescent="0.2">
      <c r="B4" s="1" t="s">
        <v>4</v>
      </c>
      <c r="C4" s="3" t="s">
        <v>30</v>
      </c>
      <c r="D4" s="1" t="s">
        <v>5</v>
      </c>
      <c r="E4" s="3" t="s">
        <v>45</v>
      </c>
    </row>
    <row r="5" spans="1:12" x14ac:dyDescent="0.2">
      <c r="B5" s="1" t="s">
        <v>6</v>
      </c>
      <c r="C5" s="3" t="s">
        <v>31</v>
      </c>
      <c r="D5" s="1" t="s">
        <v>7</v>
      </c>
      <c r="E5" s="5">
        <v>45461</v>
      </c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48</v>
      </c>
      <c r="E10" s="3">
        <v>5</v>
      </c>
      <c r="F10" s="3" t="s">
        <v>49</v>
      </c>
      <c r="G10" s="3" t="s">
        <v>49</v>
      </c>
      <c r="H10" s="3" t="s">
        <v>49</v>
      </c>
      <c r="I10" s="3"/>
      <c r="J10" s="3"/>
      <c r="L10" t="str">
        <f>C10&amp;" "&amp;D10&amp;" "&amp;IF(E10&lt;&gt;"","("&amp;E10&amp;")","")&amp;IF(C11&lt;&gt;"",",","")</f>
        <v>round_num 整数型/INTEGER (5),</v>
      </c>
    </row>
    <row r="11" spans="1:12" x14ac:dyDescent="0.2">
      <c r="A11" s="3">
        <v>2</v>
      </c>
      <c r="B11" s="3" t="s">
        <v>78</v>
      </c>
      <c r="C11" s="3" t="s">
        <v>79</v>
      </c>
      <c r="D11" s="3" t="s">
        <v>48</v>
      </c>
      <c r="E11" s="3">
        <v>1</v>
      </c>
      <c r="F11" s="3" t="s">
        <v>49</v>
      </c>
      <c r="G11" s="3"/>
      <c r="H11" s="3" t="s">
        <v>49</v>
      </c>
      <c r="I11" s="3"/>
      <c r="J11" s="3"/>
      <c r="L11" t="str">
        <f>C11&amp;" "&amp;D11&amp;" "&amp;IF(E11&lt;&gt;"","("&amp;E11&amp;")","")&amp;IF(C12&lt;&gt;"",",","")</f>
        <v>hole_num 整数型/INTEGER (1),</v>
      </c>
    </row>
    <row r="12" spans="1:12" x14ac:dyDescent="0.2">
      <c r="A12" s="3">
        <v>3</v>
      </c>
      <c r="B12" s="3" t="s">
        <v>80</v>
      </c>
      <c r="C12" s="3" t="s">
        <v>81</v>
      </c>
      <c r="D12" s="3" t="s">
        <v>48</v>
      </c>
      <c r="E12" s="3">
        <v>5</v>
      </c>
      <c r="F12" s="3"/>
      <c r="G12" s="3"/>
      <c r="H12" s="3"/>
      <c r="I12" s="3"/>
      <c r="J12" s="3" t="s">
        <v>67</v>
      </c>
      <c r="L12" t="str">
        <f>C12&amp;" "&amp;D12&amp;" "&amp;IF(E12&lt;&gt;"","("&amp;E12&amp;")","")&amp;IF(C13&lt;&gt;"",",","")</f>
        <v>food_myseas_num 整数型/INTEGER (5),</v>
      </c>
    </row>
    <row r="13" spans="1:12" x14ac:dyDescent="0.2">
      <c r="A13" s="3">
        <v>4</v>
      </c>
      <c r="B13" s="3" t="s">
        <v>82</v>
      </c>
      <c r="C13" s="3" t="s">
        <v>83</v>
      </c>
      <c r="D13" s="3" t="s">
        <v>48</v>
      </c>
      <c r="E13" s="3">
        <v>5</v>
      </c>
      <c r="F13" s="3"/>
      <c r="G13" s="3"/>
      <c r="H13" s="3"/>
      <c r="I13" s="3"/>
      <c r="J13" s="3" t="s">
        <v>67</v>
      </c>
      <c r="L13" t="str">
        <f>C13&amp;" "&amp;D13&amp;" "&amp;IF(E13&lt;&gt;"","("&amp;E13&amp;")","")&amp;IF(C14&lt;&gt;"",",","")</f>
        <v>seas_num 整数型/INTEGER (5),</v>
      </c>
    </row>
    <row r="14" spans="1:12" x14ac:dyDescent="0.2">
      <c r="A14" s="3">
        <v>5</v>
      </c>
      <c r="B14" s="3" t="s">
        <v>84</v>
      </c>
      <c r="C14" s="3" t="s">
        <v>85</v>
      </c>
      <c r="D14" s="3" t="s">
        <v>48</v>
      </c>
      <c r="E14" s="3">
        <v>5</v>
      </c>
      <c r="F14" s="3"/>
      <c r="G14" s="3"/>
      <c r="H14" s="3"/>
      <c r="I14" s="3"/>
      <c r="J14" s="3" t="s">
        <v>67</v>
      </c>
      <c r="L14" t="str">
        <f>C14&amp;" "&amp;D14&amp;" "&amp;IF(E14&lt;&gt;"","("&amp;E14&amp;")","")&amp;IF(C15&lt;&gt;"",",","")</f>
        <v>cook_num 整数型/INTEGER (5),</v>
      </c>
    </row>
    <row r="15" spans="1:12" x14ac:dyDescent="0.2">
      <c r="A15" s="3">
        <v>6</v>
      </c>
      <c r="B15" s="3" t="s">
        <v>86</v>
      </c>
      <c r="C15" s="3" t="s">
        <v>87</v>
      </c>
      <c r="D15" s="3" t="s">
        <v>48</v>
      </c>
      <c r="E15" s="3">
        <v>5</v>
      </c>
      <c r="F15" s="3"/>
      <c r="G15" s="3"/>
      <c r="H15" s="3"/>
      <c r="I15" s="3"/>
      <c r="J15" s="3" t="s">
        <v>67</v>
      </c>
      <c r="L15" t="str">
        <f t="shared" ref="L15:L29" si="0">C15&amp;" "&amp;D15&amp;" "&amp;IF(E15&lt;&gt;"","("&amp;E15&amp;")","")&amp;IF(C16&lt;&gt;"",",","")</f>
        <v>score_num 整数型/INTEGER (5),</v>
      </c>
    </row>
    <row r="16" spans="1:12" ht="26.4" x14ac:dyDescent="0.2">
      <c r="A16" s="3">
        <v>7</v>
      </c>
      <c r="B16" s="3" t="s">
        <v>88</v>
      </c>
      <c r="C16" s="3" t="s">
        <v>89</v>
      </c>
      <c r="D16" s="3" t="s">
        <v>90</v>
      </c>
      <c r="E16" s="3">
        <v>4</v>
      </c>
      <c r="F16" s="3"/>
      <c r="G16" s="3"/>
      <c r="H16" s="3" t="s">
        <v>49</v>
      </c>
      <c r="I16" s="3"/>
      <c r="J16" s="11" t="s">
        <v>91</v>
      </c>
      <c r="L16" t="str">
        <f t="shared" si="0"/>
        <v>play_status 文字列型/VARCHAR (4),</v>
      </c>
    </row>
    <row r="17" spans="1:12" x14ac:dyDescent="0.2">
      <c r="A17" s="3">
        <v>8</v>
      </c>
      <c r="B17" s="3" t="s">
        <v>92</v>
      </c>
      <c r="C17" s="3" t="s">
        <v>93</v>
      </c>
      <c r="D17" s="3" t="s">
        <v>90</v>
      </c>
      <c r="E17" s="3">
        <v>10</v>
      </c>
      <c r="F17" s="3"/>
      <c r="G17" s="3"/>
      <c r="H17" s="3"/>
      <c r="I17" s="3"/>
      <c r="J17" s="3"/>
      <c r="L17" t="str">
        <f t="shared" si="0"/>
        <v>cource_name 文字列型/VARCHAR (10),</v>
      </c>
    </row>
    <row r="18" spans="1:12" x14ac:dyDescent="0.2">
      <c r="A18" s="3">
        <v>9</v>
      </c>
      <c r="B18" s="3" t="s">
        <v>94</v>
      </c>
      <c r="C18" s="3" t="s">
        <v>95</v>
      </c>
      <c r="D18" s="3" t="s">
        <v>96</v>
      </c>
      <c r="E18" s="3">
        <v>10</v>
      </c>
      <c r="F18" s="3"/>
      <c r="G18" s="3"/>
      <c r="H18" s="3"/>
      <c r="I18" s="3"/>
      <c r="J18" s="3"/>
      <c r="L18" t="str">
        <f t="shared" si="0"/>
        <v>hole_date date型/DATE (10)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325A-A4BA-4741-90EC-452AB862F8FA}">
  <dimension ref="A1:L30"/>
  <sheetViews>
    <sheetView workbookViewId="0">
      <selection activeCell="E5" sqref="E5"/>
    </sheetView>
  </sheetViews>
  <sheetFormatPr defaultRowHeight="13.2" x14ac:dyDescent="0.2"/>
  <cols>
    <col min="2" max="2" width="16.109375" customWidth="1"/>
    <col min="3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ht="16.5" customHeight="1" x14ac:dyDescent="0.2">
      <c r="B2" s="1" t="s">
        <v>0</v>
      </c>
      <c r="C2" s="2" t="s">
        <v>20</v>
      </c>
      <c r="D2" s="1" t="s">
        <v>1</v>
      </c>
      <c r="E2" s="3" t="s">
        <v>21</v>
      </c>
      <c r="J2" s="16"/>
    </row>
    <row r="3" spans="1:12" x14ac:dyDescent="0.2">
      <c r="B3" s="1" t="s">
        <v>2</v>
      </c>
      <c r="C3" s="2" t="s">
        <v>22</v>
      </c>
      <c r="D3" s="1" t="s">
        <v>3</v>
      </c>
      <c r="E3" s="5">
        <v>45460</v>
      </c>
      <c r="J3" s="16"/>
    </row>
    <row r="4" spans="1:12" x14ac:dyDescent="0.2">
      <c r="B4" s="1" t="s">
        <v>4</v>
      </c>
      <c r="C4" s="3" t="s">
        <v>97</v>
      </c>
      <c r="D4" s="1" t="s">
        <v>5</v>
      </c>
      <c r="E4" s="3" t="s">
        <v>21</v>
      </c>
      <c r="J4" s="16"/>
    </row>
    <row r="5" spans="1:12" x14ac:dyDescent="0.2">
      <c r="B5" s="1" t="s">
        <v>6</v>
      </c>
      <c r="C5" s="7" t="s">
        <v>33</v>
      </c>
      <c r="D5" s="1" t="s">
        <v>7</v>
      </c>
      <c r="E5" s="5">
        <v>45461</v>
      </c>
    </row>
    <row r="9" spans="1:12" x14ac:dyDescent="0.2">
      <c r="A9" s="1" t="s">
        <v>8</v>
      </c>
      <c r="B9" s="1" t="s">
        <v>98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food_seas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101</v>
      </c>
      <c r="E10" s="3">
        <v>5</v>
      </c>
      <c r="F10" s="3" t="s">
        <v>49</v>
      </c>
      <c r="G10" s="3" t="s">
        <v>49</v>
      </c>
      <c r="H10" s="3" t="s">
        <v>49</v>
      </c>
      <c r="I10" s="3"/>
      <c r="J10" s="3"/>
      <c r="L10" t="str">
        <f t="shared" ref="L10:L29" si="0">C10&amp;" "&amp;D10&amp;" "&amp;IF(E10&lt;&gt;"","("&amp;E10&amp;")","")&amp;IF(C11&lt;&gt;"",",","")</f>
        <v>food_seas_num 整数型/INTEGRE (5),</v>
      </c>
    </row>
    <row r="11" spans="1:12" x14ac:dyDescent="0.2">
      <c r="A11" s="3">
        <v>2</v>
      </c>
      <c r="B11" s="3" t="s">
        <v>102</v>
      </c>
      <c r="C11" s="3" t="s">
        <v>103</v>
      </c>
      <c r="D11" s="3" t="s">
        <v>104</v>
      </c>
      <c r="E11" s="3">
        <v>20</v>
      </c>
      <c r="F11" s="3"/>
      <c r="G11" s="3"/>
      <c r="H11" s="3" t="s">
        <v>49</v>
      </c>
      <c r="I11" s="3"/>
      <c r="J11" s="3"/>
      <c r="L11" t="str">
        <f t="shared" si="0"/>
        <v>food_seas_name 文字列型/STRING (20),</v>
      </c>
    </row>
    <row r="12" spans="1:12" x14ac:dyDescent="0.2">
      <c r="A12" s="3">
        <v>3</v>
      </c>
      <c r="B12" s="3" t="s">
        <v>105</v>
      </c>
      <c r="C12" s="3" t="s">
        <v>106</v>
      </c>
      <c r="D12" s="3" t="s">
        <v>104</v>
      </c>
      <c r="E12" s="3">
        <v>4</v>
      </c>
      <c r="F12" s="3"/>
      <c r="G12" s="3"/>
      <c r="H12" s="3" t="s">
        <v>49</v>
      </c>
      <c r="I12" s="3"/>
      <c r="J12" s="3" t="s">
        <v>107</v>
      </c>
      <c r="L12" t="str">
        <f t="shared" si="0"/>
        <v>food_seas_genre 文字列型/STRING (4),</v>
      </c>
    </row>
    <row r="13" spans="1:12" x14ac:dyDescent="0.2">
      <c r="A13" s="3">
        <v>4</v>
      </c>
      <c r="B13" s="3" t="s">
        <v>108</v>
      </c>
      <c r="C13" s="3" t="s">
        <v>109</v>
      </c>
      <c r="D13" s="3" t="s">
        <v>110</v>
      </c>
      <c r="E13" s="3">
        <v>1</v>
      </c>
      <c r="F13" s="3"/>
      <c r="G13" s="3"/>
      <c r="H13" s="3"/>
      <c r="I13" s="3">
        <v>1</v>
      </c>
      <c r="J13" s="14" t="s">
        <v>111</v>
      </c>
      <c r="L13" t="str">
        <f t="shared" si="0"/>
        <v>food_seas_stock 真偽型/BOOREAN (1)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18</v>
      </c>
    </row>
  </sheetData>
  <mergeCells count="1">
    <mergeCell ref="J2:J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6D8D-C2C2-4A91-A28D-388FA396C3C4}">
  <dimension ref="A1:L41"/>
  <sheetViews>
    <sheetView topLeftCell="A6" workbookViewId="0">
      <selection activeCell="E3" sqref="E3"/>
    </sheetView>
  </sheetViews>
  <sheetFormatPr defaultRowHeight="13.2" x14ac:dyDescent="0.2"/>
  <cols>
    <col min="2" max="2" width="16.109375" customWidth="1"/>
    <col min="3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0</v>
      </c>
      <c r="C2" s="2" t="s">
        <v>20</v>
      </c>
      <c r="D2" s="1" t="s">
        <v>1</v>
      </c>
      <c r="E2" s="3" t="s">
        <v>21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45460</v>
      </c>
    </row>
    <row r="4" spans="1:12" x14ac:dyDescent="0.2">
      <c r="B4" s="1" t="s">
        <v>4</v>
      </c>
      <c r="C4" s="3" t="s">
        <v>34</v>
      </c>
      <c r="D4" s="1" t="s">
        <v>5</v>
      </c>
      <c r="E4" s="3"/>
    </row>
    <row r="5" spans="1:12" x14ac:dyDescent="0.2">
      <c r="B5" s="1" t="s">
        <v>6</v>
      </c>
      <c r="C5" s="3" t="s">
        <v>35</v>
      </c>
      <c r="D5" s="1" t="s">
        <v>7</v>
      </c>
      <c r="E5" s="3"/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seas (</v>
      </c>
    </row>
    <row r="10" spans="1:12" x14ac:dyDescent="0.2">
      <c r="A10" s="3">
        <v>1</v>
      </c>
      <c r="B10" s="3" t="s">
        <v>82</v>
      </c>
      <c r="C10" s="3" t="s">
        <v>83</v>
      </c>
      <c r="D10" s="3" t="s">
        <v>101</v>
      </c>
      <c r="E10" s="3">
        <v>5</v>
      </c>
      <c r="F10" s="3" t="s">
        <v>49</v>
      </c>
      <c r="G10" s="3" t="s">
        <v>49</v>
      </c>
      <c r="H10" s="3" t="s">
        <v>49</v>
      </c>
      <c r="I10" s="3"/>
      <c r="J10" s="3"/>
      <c r="L10" t="str">
        <f>C10&amp;" "&amp;D10&amp;" "&amp;IF(E10&lt;&gt;"","("&amp;E10&amp;")","")&amp;IF(C12&lt;&gt;"",",","")</f>
        <v>seas_num 整数型/INTEGRE (5),</v>
      </c>
    </row>
    <row r="11" spans="1:12" x14ac:dyDescent="0.2">
      <c r="A11" s="3">
        <v>2</v>
      </c>
      <c r="B11" s="3" t="s">
        <v>46</v>
      </c>
      <c r="C11" s="3" t="s">
        <v>47</v>
      </c>
      <c r="D11" s="3" t="s">
        <v>101</v>
      </c>
      <c r="E11" s="3">
        <v>5</v>
      </c>
      <c r="F11" s="3" t="s">
        <v>50</v>
      </c>
      <c r="G11" s="3" t="s">
        <v>50</v>
      </c>
      <c r="H11" s="3" t="s">
        <v>50</v>
      </c>
      <c r="I11" s="3"/>
      <c r="J11" s="3"/>
    </row>
    <row r="12" spans="1:12" x14ac:dyDescent="0.2">
      <c r="A12" s="3">
        <v>3</v>
      </c>
      <c r="B12" s="3" t="s">
        <v>112</v>
      </c>
      <c r="C12" s="3" t="s">
        <v>113</v>
      </c>
      <c r="D12" s="3" t="s">
        <v>110</v>
      </c>
      <c r="E12" s="3">
        <v>1</v>
      </c>
      <c r="F12" s="3"/>
      <c r="G12" s="3"/>
      <c r="H12" s="3"/>
      <c r="I12" s="3"/>
      <c r="J12" s="14" t="s">
        <v>111</v>
      </c>
      <c r="L12" t="str">
        <f>C12&amp;" "&amp;D12&amp;" "&amp;IF(E12&lt;&gt;"","("&amp;E12&amp;")","")&amp;IF(C13&lt;&gt;"",",","")</f>
        <v>suger 真偽型/BOOREAN (1),</v>
      </c>
    </row>
    <row r="13" spans="1:12" x14ac:dyDescent="0.2">
      <c r="A13" s="3">
        <v>4</v>
      </c>
      <c r="B13" s="3" t="s">
        <v>114</v>
      </c>
      <c r="C13" s="3" t="s">
        <v>115</v>
      </c>
      <c r="D13" s="3" t="s">
        <v>110</v>
      </c>
      <c r="E13" s="3">
        <v>1</v>
      </c>
      <c r="F13" s="3"/>
      <c r="G13" s="3"/>
      <c r="H13" s="3"/>
      <c r="I13" s="3"/>
      <c r="J13" s="14" t="s">
        <v>111</v>
      </c>
      <c r="L13" t="str">
        <f>C13&amp;" "&amp;D13&amp;" "&amp;IF(E13&lt;&gt;"","("&amp;E13&amp;")","")&amp;IF(C14&lt;&gt;"",",","")</f>
        <v>solt 真偽型/BOOREAN (1),</v>
      </c>
    </row>
    <row r="14" spans="1:12" x14ac:dyDescent="0.2">
      <c r="A14" s="3">
        <v>5</v>
      </c>
      <c r="B14" s="3" t="s">
        <v>116</v>
      </c>
      <c r="C14" s="3" t="s">
        <v>117</v>
      </c>
      <c r="D14" s="3" t="s">
        <v>110</v>
      </c>
      <c r="E14" s="3">
        <v>1</v>
      </c>
      <c r="F14" s="3"/>
      <c r="G14" s="3"/>
      <c r="H14" s="3"/>
      <c r="I14" s="3"/>
      <c r="J14" s="14" t="s">
        <v>111</v>
      </c>
      <c r="L14" t="str">
        <f>C14&amp;" "&amp;D14&amp;" "&amp;IF(E14&lt;&gt;"","("&amp;E14&amp;")","")&amp;IF(C15&lt;&gt;"",",","")</f>
        <v>vineger 真偽型/BOOREAN (1),</v>
      </c>
    </row>
    <row r="15" spans="1:12" x14ac:dyDescent="0.2">
      <c r="A15" s="3">
        <v>6</v>
      </c>
      <c r="B15" s="3" t="s">
        <v>118</v>
      </c>
      <c r="C15" s="3" t="s">
        <v>119</v>
      </c>
      <c r="D15" s="3" t="s">
        <v>110</v>
      </c>
      <c r="E15" s="3">
        <v>1</v>
      </c>
      <c r="F15" s="3"/>
      <c r="G15" s="3"/>
      <c r="H15" s="3"/>
      <c r="I15" s="3"/>
      <c r="J15" s="14" t="s">
        <v>111</v>
      </c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 t="s">
        <v>120</v>
      </c>
      <c r="C16" t="s">
        <v>121</v>
      </c>
      <c r="D16" s="3" t="s">
        <v>110</v>
      </c>
      <c r="E16" s="3">
        <v>1</v>
      </c>
      <c r="F16" s="3"/>
      <c r="G16" s="3"/>
      <c r="H16" s="3"/>
      <c r="I16" s="3"/>
      <c r="J16" s="14" t="s">
        <v>111</v>
      </c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 t="s">
        <v>122</v>
      </c>
      <c r="C17" s="3" t="s">
        <v>123</v>
      </c>
      <c r="D17" s="3" t="s">
        <v>110</v>
      </c>
      <c r="E17" s="3">
        <v>1</v>
      </c>
      <c r="F17" s="3"/>
      <c r="G17" s="3"/>
      <c r="H17" s="3"/>
      <c r="I17" s="3"/>
      <c r="J17" s="14" t="s">
        <v>124</v>
      </c>
      <c r="L17" t="str">
        <f>C17&amp;" "&amp;D17&amp;" "&amp;IF(E17&lt;&gt;"","("&amp;E17&amp;")","")&amp;IF(C18&lt;&gt;"",",","")</f>
        <v>touban 真偽型/BOOREAN (1),</v>
      </c>
    </row>
    <row r="18" spans="1:12" x14ac:dyDescent="0.2">
      <c r="A18" s="3">
        <v>9</v>
      </c>
      <c r="B18" s="3" t="s">
        <v>125</v>
      </c>
      <c r="C18" s="3" t="s">
        <v>126</v>
      </c>
      <c r="D18" s="3" t="s">
        <v>110</v>
      </c>
      <c r="E18" s="3">
        <v>1</v>
      </c>
      <c r="F18" s="3"/>
      <c r="G18" s="3"/>
      <c r="H18" s="3"/>
      <c r="I18" s="3"/>
      <c r="J18" s="14" t="s">
        <v>124</v>
      </c>
      <c r="L18" t="str">
        <f>C18&amp;" "&amp;D18&amp;" "&amp;IF(E18&lt;&gt;"","("&amp;E18&amp;")","")&amp;IF(C19&lt;&gt;"",",","")</f>
        <v>tenmen 真偽型/BOOREAN (1),</v>
      </c>
    </row>
    <row r="19" spans="1:12" x14ac:dyDescent="0.2">
      <c r="A19" s="3">
        <v>10</v>
      </c>
      <c r="B19" s="3" t="s">
        <v>127</v>
      </c>
      <c r="C19" s="3" t="s">
        <v>128</v>
      </c>
      <c r="D19" s="3" t="s">
        <v>110</v>
      </c>
      <c r="E19" s="3">
        <v>1</v>
      </c>
      <c r="F19" s="3"/>
      <c r="G19" s="3"/>
      <c r="H19" s="3"/>
      <c r="I19" s="3"/>
      <c r="J19" s="14" t="s">
        <v>124</v>
      </c>
      <c r="L19" t="str">
        <f>C19&amp;" "&amp;D19&amp;" "&amp;IF(E19&lt;&gt;"","("&amp;E19&amp;")","")&amp;IF(C20&lt;&gt;"",",","")</f>
        <v>weiper 真偽型/BOOREAN (1),</v>
      </c>
    </row>
    <row r="20" spans="1:12" x14ac:dyDescent="0.2">
      <c r="A20" s="3">
        <v>11</v>
      </c>
      <c r="B20" s="3" t="s">
        <v>129</v>
      </c>
      <c r="C20" s="3" t="s">
        <v>130</v>
      </c>
      <c r="D20" s="3" t="s">
        <v>110</v>
      </c>
      <c r="E20" s="3">
        <v>1</v>
      </c>
      <c r="F20" s="3"/>
      <c r="G20" s="3"/>
      <c r="H20" s="3"/>
      <c r="I20" s="3"/>
      <c r="J20" s="14" t="s">
        <v>124</v>
      </c>
      <c r="L20" t="str">
        <f>C20&amp;" "&amp;D20&amp;" "&amp;IF(E20&lt;&gt;"","("&amp;E20&amp;")","")&amp;IF(C21&lt;&gt;"",",","")</f>
        <v>rayu 真偽型/BOOREAN (1),</v>
      </c>
    </row>
    <row r="21" spans="1:12" x14ac:dyDescent="0.2">
      <c r="A21" s="3">
        <v>12</v>
      </c>
      <c r="B21" s="3" t="s">
        <v>131</v>
      </c>
      <c r="C21" s="3" t="s">
        <v>132</v>
      </c>
      <c r="D21" s="3" t="s">
        <v>110</v>
      </c>
      <c r="E21" s="3">
        <v>1</v>
      </c>
      <c r="F21" s="3"/>
      <c r="G21" s="3"/>
      <c r="H21" s="3"/>
      <c r="I21" s="3"/>
      <c r="J21" s="14" t="s">
        <v>124</v>
      </c>
      <c r="L21" t="str">
        <f>C21&amp;" "&amp;D21&amp;" "&amp;IF(E21&lt;&gt;"","("&amp;E21&amp;")","")&amp;IF(C22&lt;&gt;"",",","")</f>
        <v>oystar 真偽型/BOOREAN (1),</v>
      </c>
    </row>
    <row r="22" spans="1:12" x14ac:dyDescent="0.2">
      <c r="A22" s="3">
        <v>13</v>
      </c>
      <c r="B22" s="3" t="s">
        <v>133</v>
      </c>
      <c r="C22" s="3" t="s">
        <v>134</v>
      </c>
      <c r="D22" s="3" t="s">
        <v>110</v>
      </c>
      <c r="E22" s="3">
        <v>1</v>
      </c>
      <c r="F22" s="3"/>
      <c r="G22" s="3"/>
      <c r="H22" s="3"/>
      <c r="I22" s="3"/>
      <c r="J22" s="14" t="s">
        <v>124</v>
      </c>
      <c r="L22" t="e">
        <f>C22&amp;" "&amp;D22&amp;" "&amp;IF(E22&lt;&gt;"","("&amp;E22&amp;")","")&amp;IF(#REF!&lt;&gt;"",",","")</f>
        <v>#REF!</v>
      </c>
    </row>
    <row r="23" spans="1:12" x14ac:dyDescent="0.2">
      <c r="A23" s="3">
        <v>17</v>
      </c>
      <c r="B23" s="3" t="s">
        <v>135</v>
      </c>
      <c r="C23" s="3" t="s">
        <v>136</v>
      </c>
      <c r="D23" s="3" t="s">
        <v>110</v>
      </c>
      <c r="E23" s="3">
        <v>1</v>
      </c>
      <c r="F23" s="3"/>
      <c r="G23" s="3"/>
      <c r="H23" s="3"/>
      <c r="I23" s="3"/>
      <c r="J23" s="14" t="s">
        <v>124</v>
      </c>
      <c r="L23" t="str">
        <f>C23&amp;" "&amp;D23&amp;" "&amp;IF(E23&lt;&gt;"","("&amp;E23&amp;")","")&amp;IF(C24&lt;&gt;"",",","")</f>
        <v>chill 真偽型/BOOREAN (1),</v>
      </c>
    </row>
    <row r="24" spans="1:12" x14ac:dyDescent="0.2">
      <c r="A24" s="3">
        <v>18</v>
      </c>
      <c r="B24" s="3" t="s">
        <v>137</v>
      </c>
      <c r="C24" s="3" t="s">
        <v>138</v>
      </c>
      <c r="D24" s="3" t="s">
        <v>110</v>
      </c>
      <c r="E24" s="3">
        <v>1</v>
      </c>
      <c r="F24" s="3"/>
      <c r="G24" s="3"/>
      <c r="H24" s="3"/>
      <c r="I24" s="3"/>
      <c r="J24" s="14" t="s">
        <v>124</v>
      </c>
      <c r="L24" t="str">
        <f>C24&amp;" "&amp;D24&amp;" "&amp;IF(E24&lt;&gt;"","("&amp;E24&amp;")","")&amp;IF(C25&lt;&gt;"",",","")</f>
        <v>kumin 真偽型/BOOREAN (1),</v>
      </c>
    </row>
    <row r="25" spans="1:12" x14ac:dyDescent="0.2">
      <c r="A25" s="3">
        <v>19</v>
      </c>
      <c r="B25" s="3" t="s">
        <v>139</v>
      </c>
      <c r="C25" s="3" t="s">
        <v>140</v>
      </c>
      <c r="D25" s="3" t="s">
        <v>110</v>
      </c>
      <c r="E25" s="3">
        <v>1</v>
      </c>
      <c r="F25" s="3"/>
      <c r="G25" s="3"/>
      <c r="H25" s="3"/>
      <c r="I25" s="3"/>
      <c r="J25" s="14" t="s">
        <v>124</v>
      </c>
      <c r="L25" t="str">
        <f>C25&amp;" "&amp;D25&amp;" "&amp;IF(E25&lt;&gt;"","("&amp;E25&amp;")","")&amp;IF(C26&lt;&gt;"",",","")</f>
        <v>garamu 真偽型/BOOREAN (1),</v>
      </c>
    </row>
    <row r="26" spans="1:12" x14ac:dyDescent="0.2">
      <c r="A26" s="3">
        <v>20</v>
      </c>
      <c r="B26" s="3" t="s">
        <v>141</v>
      </c>
      <c r="C26" s="3" t="s">
        <v>142</v>
      </c>
      <c r="D26" s="3" t="s">
        <v>110</v>
      </c>
      <c r="E26" s="3">
        <v>1</v>
      </c>
      <c r="F26" s="3"/>
      <c r="G26" s="3"/>
      <c r="H26" s="3"/>
      <c r="I26" s="3"/>
      <c r="J26" s="14" t="s">
        <v>124</v>
      </c>
      <c r="L26" t="e">
        <f>C26&amp;" "&amp;D26&amp;" "&amp;IF(E26&lt;&gt;"","("&amp;E26&amp;")","")&amp;IF(#REF!&lt;&gt;"",",","")</f>
        <v>#REF!</v>
      </c>
    </row>
    <row r="27" spans="1:12" x14ac:dyDescent="0.2">
      <c r="A27" s="3">
        <v>22</v>
      </c>
      <c r="B27" s="3" t="s">
        <v>143</v>
      </c>
      <c r="C27" s="3" t="s">
        <v>144</v>
      </c>
      <c r="D27" s="3" t="s">
        <v>110</v>
      </c>
      <c r="E27" s="3">
        <v>1</v>
      </c>
      <c r="F27" s="3"/>
      <c r="G27" s="3"/>
      <c r="H27" s="3"/>
      <c r="I27" s="3"/>
      <c r="J27" s="14" t="s">
        <v>124</v>
      </c>
      <c r="L27" t="s">
        <v>18</v>
      </c>
    </row>
    <row r="28" spans="1:12" x14ac:dyDescent="0.2">
      <c r="A28" s="3">
        <v>23</v>
      </c>
      <c r="B28" s="3" t="s">
        <v>145</v>
      </c>
      <c r="C28" s="3" t="s">
        <v>146</v>
      </c>
      <c r="D28" s="3" t="s">
        <v>110</v>
      </c>
      <c r="E28" s="3">
        <v>1</v>
      </c>
      <c r="F28" s="3"/>
      <c r="G28" s="3"/>
      <c r="H28" s="3"/>
      <c r="I28" s="3"/>
      <c r="J28" s="14" t="s">
        <v>124</v>
      </c>
    </row>
    <row r="29" spans="1:12" x14ac:dyDescent="0.2">
      <c r="A29" s="3">
        <v>24</v>
      </c>
      <c r="B29" s="3" t="s">
        <v>147</v>
      </c>
      <c r="C29" s="3" t="s">
        <v>148</v>
      </c>
      <c r="D29" s="3" t="s">
        <v>110</v>
      </c>
      <c r="E29" s="3">
        <v>1</v>
      </c>
      <c r="F29" s="3"/>
      <c r="G29" s="3"/>
      <c r="H29" s="3"/>
      <c r="I29" s="3"/>
      <c r="J29" s="14" t="s">
        <v>124</v>
      </c>
    </row>
    <row r="30" spans="1:12" x14ac:dyDescent="0.2">
      <c r="A30" s="3">
        <v>25</v>
      </c>
      <c r="B30" s="3" t="s">
        <v>149</v>
      </c>
      <c r="C30" t="s">
        <v>150</v>
      </c>
      <c r="D30" s="3" t="s">
        <v>110</v>
      </c>
      <c r="E30" s="3">
        <v>1</v>
      </c>
      <c r="F30" s="3"/>
      <c r="G30" s="3"/>
      <c r="H30" s="3"/>
      <c r="I30" s="3"/>
      <c r="J30" s="14" t="s">
        <v>124</v>
      </c>
    </row>
    <row r="31" spans="1:12" x14ac:dyDescent="0.2">
      <c r="A31" s="3">
        <v>26</v>
      </c>
      <c r="B31" s="3" t="s">
        <v>151</v>
      </c>
      <c r="C31" s="3" t="s">
        <v>152</v>
      </c>
      <c r="D31" s="3" t="s">
        <v>110</v>
      </c>
      <c r="E31" s="3">
        <v>1</v>
      </c>
      <c r="F31" s="3"/>
      <c r="G31" s="3"/>
      <c r="H31" s="3"/>
      <c r="I31" s="3"/>
      <c r="J31" s="14" t="s">
        <v>124</v>
      </c>
    </row>
    <row r="32" spans="1:12" x14ac:dyDescent="0.2">
      <c r="A32" s="3">
        <v>27</v>
      </c>
      <c r="B32" s="3" t="s">
        <v>153</v>
      </c>
      <c r="C32" s="3" t="s">
        <v>154</v>
      </c>
      <c r="D32" s="3" t="s">
        <v>110</v>
      </c>
      <c r="E32" s="3">
        <v>1</v>
      </c>
      <c r="F32" s="3"/>
      <c r="G32" s="3"/>
      <c r="H32" s="3"/>
      <c r="I32" s="3"/>
      <c r="J32" s="14" t="s">
        <v>124</v>
      </c>
    </row>
    <row r="33" spans="1:10" x14ac:dyDescent="0.2">
      <c r="A33" s="3">
        <v>29</v>
      </c>
      <c r="B33" s="3" t="s">
        <v>155</v>
      </c>
      <c r="C33" s="3" t="s">
        <v>156</v>
      </c>
      <c r="D33" s="3" t="s">
        <v>110</v>
      </c>
      <c r="E33" s="3">
        <v>1</v>
      </c>
      <c r="F33" s="3"/>
      <c r="G33" s="3"/>
      <c r="H33" s="3"/>
      <c r="I33" s="3"/>
      <c r="J33" s="14" t="s">
        <v>124</v>
      </c>
    </row>
    <row r="34" spans="1:10" x14ac:dyDescent="0.2">
      <c r="A34" s="3">
        <v>30</v>
      </c>
      <c r="B34" s="3" t="s">
        <v>157</v>
      </c>
      <c r="C34" s="3" t="s">
        <v>158</v>
      </c>
      <c r="D34" s="3" t="s">
        <v>110</v>
      </c>
      <c r="E34" s="3">
        <v>1</v>
      </c>
      <c r="F34" s="3"/>
      <c r="G34" s="3"/>
      <c r="H34" s="3"/>
      <c r="I34" s="3"/>
      <c r="J34" s="14" t="s">
        <v>124</v>
      </c>
    </row>
    <row r="35" spans="1:10" x14ac:dyDescent="0.2">
      <c r="A35" s="3">
        <v>31</v>
      </c>
      <c r="B35" s="3" t="s">
        <v>159</v>
      </c>
      <c r="C35" s="3" t="s">
        <v>160</v>
      </c>
      <c r="D35" s="3" t="s">
        <v>110</v>
      </c>
      <c r="E35" s="3">
        <v>1</v>
      </c>
      <c r="F35" s="3"/>
      <c r="G35" s="3"/>
      <c r="H35" s="3"/>
      <c r="I35" s="3"/>
      <c r="J35" s="14" t="s">
        <v>124</v>
      </c>
    </row>
    <row r="36" spans="1:10" x14ac:dyDescent="0.2">
      <c r="A36" s="3">
        <v>33</v>
      </c>
      <c r="B36" s="3" t="s">
        <v>161</v>
      </c>
      <c r="C36" t="s">
        <v>162</v>
      </c>
      <c r="D36" s="3" t="s">
        <v>110</v>
      </c>
      <c r="E36" s="3">
        <v>1</v>
      </c>
      <c r="F36" s="3"/>
      <c r="G36" s="3"/>
      <c r="H36" s="3"/>
      <c r="I36" s="3"/>
      <c r="J36" s="14" t="s">
        <v>124</v>
      </c>
    </row>
    <row r="37" spans="1:10" x14ac:dyDescent="0.2">
      <c r="A37" s="3">
        <v>34</v>
      </c>
      <c r="B37" s="3" t="s">
        <v>163</v>
      </c>
      <c r="C37" s="3" t="s">
        <v>164</v>
      </c>
      <c r="D37" s="3" t="s">
        <v>110</v>
      </c>
      <c r="E37" s="3">
        <v>1</v>
      </c>
      <c r="F37" s="3"/>
      <c r="G37" s="3"/>
      <c r="H37" s="3"/>
      <c r="I37" s="3"/>
      <c r="J37" s="14" t="s">
        <v>124</v>
      </c>
    </row>
    <row r="38" spans="1:10" x14ac:dyDescent="0.2">
      <c r="A38" s="3">
        <v>35</v>
      </c>
      <c r="B38" s="3" t="s">
        <v>165</v>
      </c>
      <c r="C38" s="3" t="s">
        <v>166</v>
      </c>
      <c r="D38" s="3" t="s">
        <v>110</v>
      </c>
      <c r="E38" s="3">
        <v>1</v>
      </c>
      <c r="F38" s="3"/>
      <c r="G38" s="3"/>
      <c r="H38" s="3"/>
      <c r="I38" s="3"/>
      <c r="J38" s="14" t="s">
        <v>124</v>
      </c>
    </row>
    <row r="39" spans="1:10" x14ac:dyDescent="0.2">
      <c r="A39" s="3">
        <v>36</v>
      </c>
      <c r="B39" s="3" t="s">
        <v>167</v>
      </c>
      <c r="C39" s="3" t="s">
        <v>168</v>
      </c>
      <c r="D39" s="3" t="s">
        <v>110</v>
      </c>
      <c r="E39" s="3">
        <v>1</v>
      </c>
      <c r="F39" s="3"/>
      <c r="G39" s="3"/>
      <c r="H39" s="3"/>
      <c r="I39" s="3"/>
      <c r="J39" s="14" t="s">
        <v>124</v>
      </c>
    </row>
    <row r="40" spans="1:10" x14ac:dyDescent="0.2">
      <c r="A40" s="3">
        <v>38</v>
      </c>
      <c r="B40" s="3" t="s">
        <v>169</v>
      </c>
      <c r="C40" s="3" t="s">
        <v>170</v>
      </c>
      <c r="D40" s="3" t="s">
        <v>110</v>
      </c>
      <c r="E40" s="3">
        <v>1</v>
      </c>
      <c r="F40" s="3"/>
      <c r="G40" s="3"/>
      <c r="H40" s="3"/>
      <c r="I40" s="3"/>
      <c r="J40" s="14" t="s">
        <v>124</v>
      </c>
    </row>
    <row r="41" spans="1:1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6A6D-A143-47DB-A6D8-2EF5AAB36E40}">
  <dimension ref="A1:L30"/>
  <sheetViews>
    <sheetView topLeftCell="B1" workbookViewId="0">
      <selection activeCell="G10" sqref="G10"/>
    </sheetView>
  </sheetViews>
  <sheetFormatPr defaultRowHeight="13.2" x14ac:dyDescent="0.2"/>
  <cols>
    <col min="2" max="2" width="22.109375" customWidth="1"/>
    <col min="3" max="3" width="19.21875" customWidth="1"/>
    <col min="4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6.109375" customWidth="1"/>
  </cols>
  <sheetData>
    <row r="1" spans="1:12" ht="19.2" x14ac:dyDescent="0.2">
      <c r="A1" s="4"/>
    </row>
    <row r="2" spans="1:12" x14ac:dyDescent="0.2">
      <c r="B2" s="1" t="s">
        <v>0</v>
      </c>
      <c r="C2" s="2" t="s">
        <v>20</v>
      </c>
      <c r="D2" s="1" t="s">
        <v>1</v>
      </c>
      <c r="E2" s="3" t="s">
        <v>21</v>
      </c>
      <c r="J2" s="12"/>
    </row>
    <row r="3" spans="1:12" x14ac:dyDescent="0.2">
      <c r="B3" s="1" t="s">
        <v>2</v>
      </c>
      <c r="C3" s="2" t="s">
        <v>22</v>
      </c>
      <c r="D3" s="1" t="s">
        <v>3</v>
      </c>
      <c r="E3" s="5">
        <v>45459</v>
      </c>
    </row>
    <row r="4" spans="1:12" x14ac:dyDescent="0.2">
      <c r="B4" s="1" t="s">
        <v>4</v>
      </c>
      <c r="C4" s="3" t="s">
        <v>36</v>
      </c>
      <c r="D4" s="1" t="s">
        <v>5</v>
      </c>
      <c r="E4" s="3" t="s">
        <v>21</v>
      </c>
    </row>
    <row r="5" spans="1:12" x14ac:dyDescent="0.2">
      <c r="B5" s="1" t="s">
        <v>6</v>
      </c>
      <c r="C5" s="3" t="s">
        <v>171</v>
      </c>
      <c r="D5" s="1" t="s">
        <v>7</v>
      </c>
      <c r="E5" s="5">
        <v>45460</v>
      </c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x14ac:dyDescent="0.2">
      <c r="A10" s="3">
        <v>1</v>
      </c>
      <c r="B10" s="3" t="s">
        <v>172</v>
      </c>
      <c r="C10" s="3" t="s">
        <v>173</v>
      </c>
      <c r="D10" s="3" t="s">
        <v>48</v>
      </c>
      <c r="E10" s="3">
        <v>5</v>
      </c>
      <c r="F10" s="3" t="s">
        <v>49</v>
      </c>
      <c r="G10" s="3" t="s">
        <v>50</v>
      </c>
      <c r="H10" s="3"/>
      <c r="I10" s="3"/>
      <c r="J10" s="3"/>
      <c r="L10" t="str">
        <f>C10&amp;" "&amp;D10&amp;" "&amp;IF(E10&lt;&gt;"","("&amp;E10&amp;")","")&amp;IF(C11&lt;&gt;"",",","")</f>
        <v>cooks_seas_num 整数型/INTEGER (5),</v>
      </c>
    </row>
    <row r="11" spans="1:12" x14ac:dyDescent="0.2">
      <c r="A11" s="3">
        <v>2</v>
      </c>
      <c r="B11" s="3" t="s">
        <v>82</v>
      </c>
      <c r="C11" s="3" t="s">
        <v>83</v>
      </c>
      <c r="D11" s="3" t="s">
        <v>48</v>
      </c>
      <c r="E11" s="3">
        <v>5</v>
      </c>
      <c r="F11" s="3"/>
      <c r="G11" s="3"/>
      <c r="H11" s="3"/>
      <c r="I11" s="3"/>
      <c r="J11" s="3" t="s">
        <v>67</v>
      </c>
      <c r="L11" t="str">
        <f>C11&amp;" "&amp;D11&amp;" "&amp;IF(E11&lt;&gt;"","("&amp;E11&amp;")","")&amp;IF(C12&lt;&gt;"",",","")</f>
        <v>seas_num 整数型/INTEGER (5),</v>
      </c>
    </row>
    <row r="12" spans="1:12" x14ac:dyDescent="0.2">
      <c r="A12" s="3">
        <v>3</v>
      </c>
      <c r="B12" s="3" t="s">
        <v>174</v>
      </c>
      <c r="C12" s="3" t="s">
        <v>175</v>
      </c>
      <c r="D12" s="3" t="s">
        <v>110</v>
      </c>
      <c r="E12" s="3">
        <v>1</v>
      </c>
      <c r="F12" s="3"/>
      <c r="G12" s="3"/>
      <c r="H12" s="3"/>
      <c r="I12" s="3"/>
      <c r="J12" s="3" t="s">
        <v>176</v>
      </c>
      <c r="L12" t="str">
        <f>C12&amp;" "&amp;D12&amp;" "&amp;IF(E12&lt;&gt;"","("&amp;E12&amp;")","")&amp;IF(C13&lt;&gt;"",",","")</f>
        <v>solty 真偽型/BOOREAN (1),</v>
      </c>
    </row>
    <row r="13" spans="1:12" x14ac:dyDescent="0.2">
      <c r="A13" s="3">
        <v>4</v>
      </c>
      <c r="B13" s="3" t="s">
        <v>177</v>
      </c>
      <c r="C13" s="3" t="s">
        <v>178</v>
      </c>
      <c r="D13" s="3" t="s">
        <v>179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region 文字列/STRING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9EBD-5880-4EF0-A6E2-CA6466750130}">
  <dimension ref="A1:L30"/>
  <sheetViews>
    <sheetView workbookViewId="0">
      <selection activeCell="B17" sqref="B17"/>
    </sheetView>
  </sheetViews>
  <sheetFormatPr defaultRowHeight="13.2" x14ac:dyDescent="0.2"/>
  <cols>
    <col min="2" max="2" width="17.109375" customWidth="1"/>
    <col min="3" max="3" width="19.21875" customWidth="1"/>
    <col min="4" max="4" width="19.77734375" bestFit="1" customWidth="1"/>
    <col min="5" max="5" width="16.21875" customWidth="1"/>
    <col min="6" max="6" width="9.77734375" customWidth="1"/>
    <col min="7" max="7" width="7.21875" customWidth="1"/>
    <col min="8" max="8" width="9.33203125" customWidth="1"/>
    <col min="9" max="9" width="11.21875" bestFit="1" customWidth="1"/>
    <col min="10" max="10" width="33.88671875" customWidth="1"/>
    <col min="16384" max="16384" width="9.109375" bestFit="1" customWidth="1"/>
  </cols>
  <sheetData>
    <row r="1" spans="1:12" ht="19.2" x14ac:dyDescent="0.2">
      <c r="A1" s="4"/>
    </row>
    <row r="2" spans="1:12" x14ac:dyDescent="0.2">
      <c r="B2" s="1" t="s">
        <v>0</v>
      </c>
      <c r="C2" s="2" t="s">
        <v>20</v>
      </c>
      <c r="D2" s="1" t="s">
        <v>1</v>
      </c>
      <c r="E2" s="3" t="s">
        <v>180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4</v>
      </c>
      <c r="C4" s="3" t="s">
        <v>38</v>
      </c>
      <c r="D4" s="1" t="s">
        <v>5</v>
      </c>
      <c r="E4" s="3" t="s">
        <v>180</v>
      </c>
    </row>
    <row r="5" spans="1:12" x14ac:dyDescent="0.2">
      <c r="B5" s="1" t="s">
        <v>6</v>
      </c>
      <c r="C5" s="3" t="s">
        <v>39</v>
      </c>
      <c r="D5" s="1" t="s">
        <v>7</v>
      </c>
      <c r="E5" s="15">
        <v>45461</v>
      </c>
    </row>
    <row r="9" spans="1:12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cooks (</v>
      </c>
    </row>
    <row r="10" spans="1:12" x14ac:dyDescent="0.2">
      <c r="A10" s="3">
        <v>1</v>
      </c>
      <c r="B10" s="3" t="s">
        <v>181</v>
      </c>
      <c r="C10" s="3" t="s">
        <v>182</v>
      </c>
      <c r="D10" s="3" t="s">
        <v>183</v>
      </c>
      <c r="E10" s="3">
        <v>5</v>
      </c>
      <c r="F10" s="3" t="s">
        <v>50</v>
      </c>
      <c r="G10" s="3"/>
      <c r="H10" s="3" t="s">
        <v>49</v>
      </c>
      <c r="I10" s="3"/>
      <c r="J10" s="3"/>
      <c r="L10" t="str">
        <f>C10&amp;" "&amp;D10&amp;" "&amp;IF(E10&lt;&gt;"","("&amp;E10&amp;")","")&amp;IF(C12&lt;&gt;"",",","")</f>
        <v>cooks_num 整数 (5),</v>
      </c>
    </row>
    <row r="11" spans="1:12" x14ac:dyDescent="0.2">
      <c r="A11" s="3">
        <v>2</v>
      </c>
      <c r="B11" s="8" t="s">
        <v>94</v>
      </c>
      <c r="C11" s="3" t="s">
        <v>184</v>
      </c>
      <c r="D11" s="3" t="s">
        <v>185</v>
      </c>
      <c r="E11" s="3">
        <v>10</v>
      </c>
      <c r="F11" s="3"/>
      <c r="G11" s="3"/>
      <c r="H11" s="3"/>
      <c r="I11" s="3"/>
      <c r="J11" s="3"/>
      <c r="L11" t="str">
        <f t="shared" ref="L11:L18" si="0">C12&amp;" "&amp;D12&amp;" "&amp;IF(E12&lt;&gt;"","("&amp;E12&amp;")","")&amp;IF(C13&lt;&gt;"",",","")</f>
        <v>cooks_img 文字列 ,</v>
      </c>
    </row>
    <row r="12" spans="1:12" x14ac:dyDescent="0.2">
      <c r="A12" s="3">
        <v>3</v>
      </c>
      <c r="B12" s="8" t="s">
        <v>186</v>
      </c>
      <c r="C12" s="3" t="s">
        <v>187</v>
      </c>
      <c r="D12" s="3" t="s">
        <v>188</v>
      </c>
      <c r="E12" s="3"/>
      <c r="F12" s="3"/>
      <c r="G12" s="3"/>
      <c r="H12" s="3" t="s">
        <v>49</v>
      </c>
      <c r="I12" s="3"/>
      <c r="J12" s="3"/>
      <c r="L12" t="str">
        <f t="shared" si="0"/>
        <v>cooks_name 文字列 (50),</v>
      </c>
    </row>
    <row r="13" spans="1:12" x14ac:dyDescent="0.2">
      <c r="A13" s="3">
        <v>4</v>
      </c>
      <c r="B13" s="6" t="s">
        <v>189</v>
      </c>
      <c r="C13" s="3" t="s">
        <v>190</v>
      </c>
      <c r="D13" s="3" t="s">
        <v>188</v>
      </c>
      <c r="E13" s="3">
        <v>50</v>
      </c>
      <c r="F13" s="3"/>
      <c r="G13" s="3"/>
      <c r="H13" s="3" t="s">
        <v>49</v>
      </c>
      <c r="I13" s="3"/>
      <c r="J13" s="3"/>
      <c r="L13" t="str">
        <f t="shared" si="0"/>
        <v>cooks_time 整数型 ,</v>
      </c>
    </row>
    <row r="14" spans="1:12" x14ac:dyDescent="0.2">
      <c r="A14" s="3">
        <v>5</v>
      </c>
      <c r="B14" s="6" t="s">
        <v>191</v>
      </c>
      <c r="C14" s="3" t="s">
        <v>192</v>
      </c>
      <c r="D14" s="3" t="s">
        <v>193</v>
      </c>
      <c r="E14" s="3"/>
      <c r="F14" s="3"/>
      <c r="G14" s="3"/>
      <c r="H14" s="3" t="s">
        <v>49</v>
      </c>
      <c r="I14" s="3"/>
      <c r="J14" s="3" t="s">
        <v>194</v>
      </c>
      <c r="L14" t="str">
        <f t="shared" si="0"/>
        <v>cooks_sta Time型？ ,</v>
      </c>
    </row>
    <row r="15" spans="1:12" x14ac:dyDescent="0.2">
      <c r="A15" s="3">
        <v>6</v>
      </c>
      <c r="B15" s="6" t="s">
        <v>195</v>
      </c>
      <c r="C15" s="3" t="s">
        <v>196</v>
      </c>
      <c r="D15" s="3" t="s">
        <v>197</v>
      </c>
      <c r="E15" s="3"/>
      <c r="F15" s="3"/>
      <c r="G15" s="3"/>
      <c r="H15" s="3" t="s">
        <v>49</v>
      </c>
      <c r="I15" s="3"/>
      <c r="J15" s="3" t="s">
        <v>198</v>
      </c>
      <c r="L15" t="str">
        <f t="shared" si="0"/>
        <v>cooks_fin Time型？←仮置き ,</v>
      </c>
    </row>
    <row r="16" spans="1:12" x14ac:dyDescent="0.2">
      <c r="A16" s="3">
        <v>7</v>
      </c>
      <c r="B16" s="6" t="s">
        <v>199</v>
      </c>
      <c r="C16" s="3" t="s">
        <v>200</v>
      </c>
      <c r="D16" s="3" t="s">
        <v>201</v>
      </c>
      <c r="E16" s="3"/>
      <c r="F16" s="3"/>
      <c r="G16" s="3"/>
      <c r="H16" s="3" t="s">
        <v>49</v>
      </c>
      <c r="I16" s="3"/>
      <c r="J16" s="3"/>
      <c r="L16" t="str">
        <f t="shared" si="0"/>
        <v>food_con 文字列 (500),</v>
      </c>
    </row>
    <row r="17" spans="1:12" x14ac:dyDescent="0.2">
      <c r="A17" s="3">
        <v>8</v>
      </c>
      <c r="B17" s="6" t="s">
        <v>202</v>
      </c>
      <c r="C17" s="3" t="s">
        <v>203</v>
      </c>
      <c r="D17" s="3" t="s">
        <v>188</v>
      </c>
      <c r="E17" s="3">
        <v>500</v>
      </c>
      <c r="F17" s="3"/>
      <c r="G17" s="3"/>
      <c r="H17" s="3" t="s">
        <v>49</v>
      </c>
      <c r="I17" s="3"/>
      <c r="J17" s="3" t="s">
        <v>204</v>
      </c>
      <c r="L17" t="str">
        <f t="shared" si="0"/>
        <v>food_used 文字列 (500),</v>
      </c>
    </row>
    <row r="18" spans="1:12" x14ac:dyDescent="0.2">
      <c r="A18" s="3">
        <v>9</v>
      </c>
      <c r="B18" s="9" t="s">
        <v>205</v>
      </c>
      <c r="C18" s="3" t="s">
        <v>206</v>
      </c>
      <c r="D18" s="3" t="s">
        <v>188</v>
      </c>
      <c r="E18" s="3">
        <v>500</v>
      </c>
      <c r="F18" s="3"/>
      <c r="G18" s="3"/>
      <c r="H18" s="3" t="s">
        <v>49</v>
      </c>
      <c r="I18" s="3"/>
      <c r="J18" s="3" t="s">
        <v>204</v>
      </c>
      <c r="L18" t="str">
        <f t="shared" si="0"/>
        <v>seas_con 文字列 (500),</v>
      </c>
    </row>
    <row r="19" spans="1:12" x14ac:dyDescent="0.2">
      <c r="A19" s="3">
        <v>10</v>
      </c>
      <c r="B19" s="3" t="s">
        <v>207</v>
      </c>
      <c r="C19" s="3" t="s">
        <v>208</v>
      </c>
      <c r="D19" s="3" t="s">
        <v>188</v>
      </c>
      <c r="E19" s="3">
        <v>500</v>
      </c>
      <c r="F19" s="3"/>
      <c r="G19" s="3"/>
      <c r="H19" s="3" t="s">
        <v>49</v>
      </c>
      <c r="I19" s="3"/>
      <c r="J19" s="3" t="s">
        <v>209</v>
      </c>
      <c r="L19" t="str">
        <f>C20&amp;" "&amp;D24&amp;" "&amp;IF(E24&lt;&gt;"","("&amp;E24&amp;")","")&amp;IF(C21&lt;&gt;"",",","")</f>
        <v>seas_used 文字列 (100),</v>
      </c>
    </row>
    <row r="20" spans="1:12" x14ac:dyDescent="0.2">
      <c r="A20" s="3">
        <v>11</v>
      </c>
      <c r="B20" s="3" t="s">
        <v>210</v>
      </c>
      <c r="C20" s="3" t="s">
        <v>211</v>
      </c>
      <c r="D20" s="3" t="s">
        <v>188</v>
      </c>
      <c r="E20">
        <v>500</v>
      </c>
      <c r="F20" s="3"/>
      <c r="G20" s="3"/>
      <c r="H20" s="3" t="s">
        <v>49</v>
      </c>
      <c r="I20" s="3"/>
      <c r="J20" s="3" t="s">
        <v>209</v>
      </c>
      <c r="L20" t="str">
        <f>C21&amp;" "&amp;D21&amp;" "&amp;IF(E21&lt;&gt;"","("&amp;E21&amp;")","")&amp;IF(C22&lt;&gt;"",",","")</f>
        <v>cooks_satis 整数型 (2),</v>
      </c>
    </row>
    <row r="21" spans="1:12" x14ac:dyDescent="0.2">
      <c r="A21" s="3">
        <v>12</v>
      </c>
      <c r="B21" s="3" t="s">
        <v>212</v>
      </c>
      <c r="C21" s="3" t="s">
        <v>213</v>
      </c>
      <c r="D21" s="3" t="s">
        <v>193</v>
      </c>
      <c r="E21" s="3">
        <v>2</v>
      </c>
      <c r="F21" s="3"/>
      <c r="G21" s="3"/>
      <c r="H21" s="3" t="s">
        <v>49</v>
      </c>
      <c r="I21" s="3"/>
      <c r="J21" s="3" t="s">
        <v>214</v>
      </c>
      <c r="L21" t="str">
        <f>C22&amp;" "&amp;D22&amp;" "&amp;IF(E22&lt;&gt;"","("&amp;E22&amp;")","")&amp;IF(C23&lt;&gt;"",",","")</f>
        <v>aji_satis 整数型 (2),</v>
      </c>
    </row>
    <row r="22" spans="1:12" x14ac:dyDescent="0.2">
      <c r="A22" s="3">
        <v>13</v>
      </c>
      <c r="B22" s="3" t="s">
        <v>215</v>
      </c>
      <c r="C22" s="3" t="s">
        <v>216</v>
      </c>
      <c r="D22" s="3" t="s">
        <v>193</v>
      </c>
      <c r="E22" s="3">
        <v>2</v>
      </c>
      <c r="F22" s="3"/>
      <c r="G22" s="3"/>
      <c r="H22" s="3" t="s">
        <v>49</v>
      </c>
      <c r="I22" s="3"/>
      <c r="J22" s="3" t="s">
        <v>214</v>
      </c>
      <c r="L22" t="str">
        <f>C23&amp;" "&amp;D23&amp;" "&amp;IF(E23&lt;&gt;"","("&amp;E23&amp;")","")&amp;IF(C24&lt;&gt;"",",","")</f>
        <v>cooks_fav 文字列 (4),</v>
      </c>
    </row>
    <row r="23" spans="1:12" x14ac:dyDescent="0.2">
      <c r="A23" s="3">
        <v>14</v>
      </c>
      <c r="B23" s="3" t="s">
        <v>217</v>
      </c>
      <c r="C23" s="3" t="s">
        <v>218</v>
      </c>
      <c r="D23" s="3" t="s">
        <v>188</v>
      </c>
      <c r="E23" s="3">
        <v>4</v>
      </c>
      <c r="F23" s="3"/>
      <c r="G23" s="3"/>
      <c r="H23" s="3"/>
      <c r="I23" s="3"/>
      <c r="J23" s="3" t="s">
        <v>219</v>
      </c>
      <c r="L23" t="e">
        <f>C24&amp;" "&amp;#REF!&amp;" "&amp;IF(#REF!&lt;&gt;"","("&amp;#REF!&amp;")","")&amp;IF(C25&lt;&gt;"",",","")</f>
        <v>#REF!</v>
      </c>
    </row>
    <row r="24" spans="1:12" x14ac:dyDescent="0.2">
      <c r="A24" s="3">
        <v>15</v>
      </c>
      <c r="B24" s="8" t="s">
        <v>220</v>
      </c>
      <c r="C24" s="3" t="s">
        <v>221</v>
      </c>
      <c r="D24" s="3" t="s">
        <v>188</v>
      </c>
      <c r="E24" s="3">
        <v>100</v>
      </c>
      <c r="F24" s="3"/>
      <c r="G24" s="3"/>
      <c r="H24" s="3"/>
      <c r="I24" s="3"/>
      <c r="J24" s="3"/>
      <c r="L24" t="str">
        <f t="shared" ref="L24:L29" si="1">C25&amp;" "&amp;D25&amp;" "&amp;IF(E25&lt;&gt;"","("&amp;E25&amp;")","")&amp;IF(C26&lt;&gt;"",",","")</f>
        <v xml:space="preserve">  </v>
      </c>
    </row>
    <row r="25" spans="1:12" x14ac:dyDescent="0.2">
      <c r="A25" s="3">
        <v>16</v>
      </c>
      <c r="B25" s="6"/>
      <c r="C25" s="7"/>
      <c r="D25" s="3"/>
      <c r="E25" s="3"/>
      <c r="F25" s="3"/>
      <c r="G25" s="3"/>
      <c r="H25" s="3" t="s">
        <v>50</v>
      </c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6"/>
      <c r="C26" s="7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6"/>
      <c r="C27" s="7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9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10" ma:contentTypeDescription="新しいドキュメントを作成します。" ma:contentTypeScope="" ma:versionID="8dbf4ff6d427b6b82566eed626a69291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b9a586d23f517d02c855974cce848db7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7D71BB-D793-4663-A3F8-8F4A225EAA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A75D8A-6B11-46C1-8ECA-01D38B0B856A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3.xml><?xml version="1.0" encoding="utf-8"?>
<ds:datastoreItem xmlns:ds="http://schemas.openxmlformats.org/officeDocument/2006/customXml" ds:itemID="{25DE5A0E-4F95-4D8F-9FD5-83F0930A41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テンプレ</vt:lpstr>
      <vt:lpstr>テーブル一覧</vt:lpstr>
      <vt:lpstr>ユーザ</vt:lpstr>
      <vt:lpstr>ツアー</vt:lpstr>
      <vt:lpstr>ラウンド</vt:lpstr>
      <vt:lpstr>食材マイ調味料</vt:lpstr>
      <vt:lpstr>調味料</vt:lpstr>
      <vt:lpstr>出題用調味料</vt:lpstr>
      <vt:lpstr>料理</vt:lpstr>
      <vt:lpstr>スコア</vt:lpstr>
      <vt:lpstr>過去スコア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澤田　乃々佳</cp:lastModifiedBy>
  <cp:revision/>
  <dcterms:created xsi:type="dcterms:W3CDTF">2016-05-11T06:52:52Z</dcterms:created>
  <dcterms:modified xsi:type="dcterms:W3CDTF">2024-06-18T00:54:37Z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