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3CF08E6-9165-4612-9105-7D09B81085A7}" xr6:coauthVersionLast="47" xr6:coauthVersionMax="47" xr10:uidLastSave="{00000000-0000-0000-0000-000000000000}"/>
  <bookViews>
    <workbookView xWindow="-108" yWindow="-108" windowWidth="23256" windowHeight="12456" tabRatio="834" xr2:uid="{00000000-000D-0000-FFFF-FFFF00000000}"/>
  </bookViews>
  <sheets>
    <sheet name="テーブル一覧" sheetId="1" r:id="rId1"/>
    <sheet name="HOUSES" sheetId="2" r:id="rId2"/>
    <sheet name="USERS" sheetId="4" r:id="rId3"/>
    <sheet name="TASKS" sheetId="6" r:id="rId4"/>
    <sheet name="TASK_DETAILS" sheetId="5" r:id="rId5"/>
    <sheet name="SETTLEMENTS" sheetId="7" r:id="rId6"/>
    <sheet name="EXPENSES" sheetId="8" r:id="rId7"/>
    <sheet name="APPROVALS" sheetId="21" r:id="rId8"/>
    <sheet name="ITEMS" sheetId="10" r:id="rId9"/>
    <sheet name="NOTIFICATIONS" sheetId="11" r:id="rId10"/>
    <sheet name="BOARDS" sheetId="13" r:id="rId11"/>
    <sheet name="SCHEDULES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<sst xmlns="http://schemas.openxmlformats.org/spreadsheetml/2006/main" count="503" uniqueCount="127">
  <si>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</si>
  <si>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</si>
  <si>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</si>
  <si>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</si>
  <si>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</si>
  <si>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</si>
  <si>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</si>
  <si>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</si>
  <si>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</si>
  <si>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</si>
  <si>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</si>
  <si>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</si>
  <si>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</si>
  <si>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</si>
  <si>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</si>
  <si>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</si>
  <si>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</si>
  <si>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</si>
  <si>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</si>
  <si>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</si>
  <si>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</si>
  <si>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</si>
  <si>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</si>
  <si>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</si>
  <si>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</si>
  <si>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</si>
  <si>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</si>
  <si>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</si>
  <si>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</si>
  <si>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</si>
  <si>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</si>
  <si>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名前</t>
    <rPh sb="0" eb="2">
      <t>ナマエ</t>
    </rPh>
    <phoneticPr fontId="1"/>
  </si>
  <si>
    <t>house_name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</si>
  <si>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</si>
  <si>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</si>
  <si>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</si>
  <si>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外部キー</t>
    <rPh sb="0" eb="2">
      <t>ガイブ</t>
    </rPh>
    <phoneticPr fontId="1"/>
  </si>
  <si>
    <t>email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</si>
  <si>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</si>
  <si>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</si>
  <si>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</si>
  <si>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</si>
  <si>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</si>
  <si>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</si>
  <si>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</si>
  <si>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</si>
  <si>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割当日</t>
    <rPh sb="0" eb="3">
      <t>ワリアテビ</t>
    </rPh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</si>
  <si>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</si>
  <si>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</si>
  <si>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</si>
  <si>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</si>
  <si>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</si>
  <si>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expense_type</t>
    <phoneticPr fontId="1"/>
  </si>
  <si>
    <t>amount</t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</si>
  <si>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</si>
  <si>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</si>
  <si>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</si>
  <si>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</si>
  <si>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</si>
  <si>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</si>
  <si>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</si>
  <si>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</si>
  <si>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</si>
  <si>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</si>
  <si>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</si>
  <si>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message</t>
    <phoneticPr fontId="1"/>
  </si>
  <si>
    <t>notification_date</t>
    <phoneticPr fontId="1"/>
  </si>
  <si>
    <t>read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</si>
  <si>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</si>
  <si>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</si>
  <si>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</si>
  <si>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</si>
  <si>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title</t>
    <phoneticPr fontId="1"/>
  </si>
  <si>
    <t>〇</t>
    <phoneticPr fontId="1"/>
  </si>
  <si>
    <t>パスワード</t>
    <phoneticPr fontId="1"/>
  </si>
  <si>
    <t>password</t>
    <phoneticPr fontId="1"/>
  </si>
  <si>
    <t>INT</t>
    <phoneticPr fontId="1"/>
  </si>
  <si>
    <t>TEXT</t>
    <phoneticPr fontId="1"/>
  </si>
  <si>
    <t>BOOLEAN</t>
    <phoneticPr fontId="1"/>
  </si>
  <si>
    <t>DATE</t>
    <phoneticPr fontId="1"/>
  </si>
  <si>
    <t>清算済かどうか</t>
    <rPh sb="0" eb="2">
      <t>セイサン</t>
    </rPh>
    <rPh sb="2" eb="3">
      <t>スミ</t>
    </rPh>
    <phoneticPr fontId="1"/>
  </si>
  <si>
    <t>日時</t>
    <rPh sb="0" eb="2">
      <t>ニチジ</t>
    </rPh>
    <phoneticPr fontId="1"/>
  </si>
  <si>
    <t>date</t>
    <phoneticPr fontId="1"/>
  </si>
  <si>
    <t>承認済みかどうか</t>
    <rPh sb="0" eb="2">
      <t>ショウニン</t>
    </rPh>
    <rPh sb="2" eb="3">
      <t>ズ</t>
    </rPh>
    <phoneticPr fontId="1"/>
  </si>
  <si>
    <t>外部キー(立替え人)</t>
    <rPh sb="0" eb="2">
      <t>ガイブ</t>
    </rPh>
    <rPh sb="5" eb="7">
      <t>タテカ</t>
    </rPh>
    <rPh sb="8" eb="9">
      <t>ニン</t>
    </rPh>
    <phoneticPr fontId="1"/>
  </si>
  <si>
    <t>TIA</t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</si>
  <si>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</si>
  <si>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</si>
  <si>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</si>
  <si>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支出詳細</t>
    <rPh sb="0" eb="2">
      <t>シシュツ</t>
    </rPh>
    <rPh sb="2" eb="4">
      <t>ショウサイ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</si>
  <si>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</si>
  <si>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</si>
  <si>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tia</t>
    <phoneticPr fontId="1"/>
  </si>
  <si>
    <t>settlement_finish</t>
    <phoneticPr fontId="1"/>
  </si>
  <si>
    <t>settlement_approval</t>
    <phoneticPr fontId="1"/>
  </si>
  <si>
    <t>confirm</t>
    <phoneticPr fontId="1"/>
  </si>
  <si>
    <t>TASK_DETAILS</t>
    <phoneticPr fontId="1"/>
  </si>
  <si>
    <t>TASKS</t>
    <phoneticPr fontId="1"/>
  </si>
  <si>
    <t>USERS</t>
    <phoneticPr fontId="1"/>
  </si>
  <si>
    <t>HOUSES</t>
    <phoneticPr fontId="1"/>
  </si>
  <si>
    <t>SCHEDULES</t>
    <phoneticPr fontId="1"/>
  </si>
  <si>
    <t>ITEMS</t>
    <phoneticPr fontId="1"/>
  </si>
  <si>
    <t>SETTLEMENTS</t>
    <phoneticPr fontId="1"/>
  </si>
  <si>
    <t>EXPENSES</t>
    <phoneticPr fontId="1"/>
  </si>
  <si>
    <t>APPROVALS</t>
    <phoneticPr fontId="1"/>
  </si>
  <si>
    <t>NOTIFICATIONS</t>
    <phoneticPr fontId="1"/>
  </si>
  <si>
    <t>BOARDS</t>
    <phoneticPr fontId="1"/>
  </si>
  <si>
    <t>ID</t>
    <phoneticPr fontId="1"/>
  </si>
  <si>
    <t>houses_id</t>
    <phoneticPr fontId="1"/>
  </si>
  <si>
    <t>HOUSESテーブル</t>
    <phoneticPr fontId="1"/>
  </si>
  <si>
    <t>TASK_DETAILSlテーブル</t>
    <phoneticPr fontId="1"/>
  </si>
  <si>
    <t>USERSテーブル</t>
    <phoneticPr fontId="1"/>
  </si>
  <si>
    <t>task_details_id</t>
    <phoneticPr fontId="1"/>
  </si>
  <si>
    <t>users_id</t>
    <phoneticPr fontId="1"/>
  </si>
  <si>
    <t>expenses_id</t>
    <phoneticPr fontId="1"/>
  </si>
  <si>
    <t>settlements_id</t>
    <phoneticPr fontId="1"/>
  </si>
  <si>
    <t>EXPENSESテーブル</t>
    <phoneticPr fontId="1"/>
  </si>
  <si>
    <t>SETTLEMENTSテーブル</t>
    <phoneticPr fontId="1"/>
  </si>
  <si>
    <t>TASK_DETAILSテーブル</t>
    <phoneticPr fontId="1"/>
  </si>
  <si>
    <t>VARCHAR(255)</t>
    <phoneticPr fontId="1"/>
  </si>
  <si>
    <t>ユニーク制約、ハッシュ値自動生成</t>
    <rPh sb="4" eb="6">
      <t>セイヤク</t>
    </rPh>
    <rPh sb="11" eb="12">
      <t>アタイ</t>
    </rPh>
    <rPh sb="12" eb="14">
      <t>ジドウ</t>
    </rPh>
    <rPh sb="14" eb="16">
      <t>セイセイ</t>
    </rPh>
    <phoneticPr fontId="1"/>
  </si>
  <si>
    <t>house_hash</t>
    <phoneticPr fontId="1"/>
  </si>
  <si>
    <t>DATETIME</t>
    <phoneticPr fontId="1"/>
  </si>
  <si>
    <t>在庫あり(3)、少ない(2)、無い(1)</t>
    <rPh sb="0" eb="2">
      <t>ザイコ</t>
    </rPh>
    <rPh sb="8" eb="9">
      <t>スク</t>
    </rPh>
    <rPh sb="15" eb="16">
      <t>ナ</t>
    </rPh>
    <phoneticPr fontId="1"/>
  </si>
  <si>
    <t>家事完了フラグ</t>
    <rPh sb="0" eb="2">
      <t>カジ</t>
    </rPh>
    <rPh sb="2" eb="4">
      <t>カンリョウ</t>
    </rPh>
    <phoneticPr fontId="1"/>
  </si>
  <si>
    <t>在庫完了フラグ</t>
    <rPh sb="0" eb="2">
      <t>ザイコ</t>
    </rPh>
    <rPh sb="2" eb="4">
      <t>カンリョウ</t>
    </rPh>
    <phoneticPr fontId="1"/>
  </si>
  <si>
    <t>item_finish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</si>
</sst>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F3" sqref="F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85</v>
      </c>
      <c r="D2" s="1" t="s">
        <v>1</v>
      </c>
      <c r="E2" s="3"/>
    </row>
    <row r="3" spans="1:6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99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98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97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96</v>
      </c>
      <c r="E11" s="3" t="s">
        <v>30</v>
      </c>
      <c r="F11" s="3"/>
    </row>
    <row r="12" spans="1:6" x14ac:dyDescent="0.2">
      <c r="B12" s="3">
        <v>5</v>
      </c>
      <c r="C12" s="3" t="s">
        <v>90</v>
      </c>
      <c r="D12" s="3" t="s">
        <v>102</v>
      </c>
      <c r="E12" s="3" t="s">
        <v>30</v>
      </c>
      <c r="F12" s="3"/>
    </row>
    <row r="13" spans="1:6" x14ac:dyDescent="0.2">
      <c r="B13" s="3">
        <v>6</v>
      </c>
      <c r="C13" s="3" t="s">
        <v>89</v>
      </c>
      <c r="D13" s="3" t="s">
        <v>103</v>
      </c>
      <c r="E13" s="3" t="s">
        <v>30</v>
      </c>
      <c r="F13" s="3"/>
    </row>
    <row r="14" spans="1:6" x14ac:dyDescent="0.2">
      <c r="B14" s="3">
        <v>7</v>
      </c>
      <c r="C14" s="3" t="s">
        <v>91</v>
      </c>
      <c r="D14" s="3" t="s">
        <v>104</v>
      </c>
      <c r="E14" s="3" t="s">
        <v>30</v>
      </c>
      <c r="F14" s="3"/>
    </row>
    <row r="15" spans="1:6" x14ac:dyDescent="0.2">
      <c r="B15" s="3">
        <v>8</v>
      </c>
      <c r="C15" s="3" t="s">
        <v>26</v>
      </c>
      <c r="D15" s="3" t="s">
        <v>101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105</v>
      </c>
      <c r="E16" s="3" t="s">
        <v>30</v>
      </c>
      <c r="F16" s="3"/>
    </row>
    <row r="17" spans="2:6" x14ac:dyDescent="0.2">
      <c r="B17" s="3">
        <v>10</v>
      </c>
      <c r="C17" s="3" t="s">
        <v>28</v>
      </c>
      <c r="D17" s="3" t="s">
        <v>106</v>
      </c>
      <c r="E17" s="3" t="s">
        <v>30</v>
      </c>
      <c r="F17" s="3"/>
    </row>
    <row r="18" spans="2:6" x14ac:dyDescent="0.2">
      <c r="B18" s="3">
        <v>11</v>
      </c>
      <c r="C18" s="3" t="s">
        <v>29</v>
      </c>
      <c r="D18" s="3" t="s">
        <v>100</v>
      </c>
      <c r="E18" s="3" t="s">
        <v>30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D14" sqref="D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105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113</v>
      </c>
      <c r="D11" s="3" t="s">
        <v>76</v>
      </c>
      <c r="E11" s="3"/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62</v>
      </c>
      <c r="C12" s="3" t="s">
        <v>65</v>
      </c>
      <c r="D12" s="3" t="s">
        <v>77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TEXT ,</v>
      </c>
    </row>
    <row r="13" spans="1:12" x14ac:dyDescent="0.2">
      <c r="A13" s="3">
        <v>4</v>
      </c>
      <c r="B13" s="3" t="s">
        <v>63</v>
      </c>
      <c r="C13" s="3" t="s">
        <v>66</v>
      </c>
      <c r="D13" s="3" t="s">
        <v>122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DATETIME ,</v>
      </c>
    </row>
    <row r="14" spans="1:12" x14ac:dyDescent="0.2">
      <c r="A14" s="3">
        <v>5</v>
      </c>
      <c r="B14" s="3" t="s">
        <v>64</v>
      </c>
      <c r="C14" s="3" t="s">
        <v>67</v>
      </c>
      <c r="D14" s="3" t="s">
        <v>78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106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36</v>
      </c>
      <c r="C11" s="3" t="s">
        <v>113</v>
      </c>
      <c r="D11" s="3" t="s">
        <v>76</v>
      </c>
      <c r="E11" s="3"/>
      <c r="F11" s="3"/>
      <c r="G11" s="3"/>
      <c r="H11" s="3"/>
      <c r="I11" s="3"/>
      <c r="J11" s="3" t="s">
        <v>111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71</v>
      </c>
      <c r="C12" t="s">
        <v>72</v>
      </c>
      <c r="D12" s="3" t="s">
        <v>119</v>
      </c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69</v>
      </c>
      <c r="C13" s="3" t="s">
        <v>65</v>
      </c>
      <c r="D13" s="3" t="s">
        <v>77</v>
      </c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70</v>
      </c>
      <c r="C14" s="3" t="s">
        <v>68</v>
      </c>
      <c r="D14" s="3" t="s">
        <v>122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B22" sqref="B2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100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113</v>
      </c>
      <c r="D11" s="3" t="s">
        <v>76</v>
      </c>
      <c r="E11" s="3"/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71</v>
      </c>
      <c r="C12" s="3" t="s">
        <v>72</v>
      </c>
      <c r="D12" s="3" t="s">
        <v>119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VARCHAR(255) ,</v>
      </c>
    </row>
    <row r="13" spans="1:12" x14ac:dyDescent="0.2">
      <c r="A13" s="3">
        <v>4</v>
      </c>
      <c r="B13" s="3" t="s">
        <v>50</v>
      </c>
      <c r="C13" s="3" t="s">
        <v>43</v>
      </c>
      <c r="D13" s="3" t="s">
        <v>77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TEXT ,</v>
      </c>
    </row>
    <row r="14" spans="1:12" x14ac:dyDescent="0.2">
      <c r="A14" s="3">
        <v>5</v>
      </c>
      <c r="B14" s="3" t="s">
        <v>81</v>
      </c>
      <c r="C14" s="3" t="s">
        <v>82</v>
      </c>
      <c r="D14" s="3" t="s">
        <v>79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date DATE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11" sqref="G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92</v>
      </c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99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"&amp;D12&amp;" "&amp;IF(E11&lt;&gt;"","("&amp;E11&amp;")","")&amp;IF(C13&lt;&gt;"",",","")</f>
        <v>ID VARCHAR(255) ,</v>
      </c>
    </row>
    <row r="11" spans="1:12" x14ac:dyDescent="0.2">
      <c r="A11" s="3">
        <v>2</v>
      </c>
      <c r="B11" s="3" t="s">
        <v>21</v>
      </c>
      <c r="C11" s="3" t="s">
        <v>121</v>
      </c>
      <c r="D11" s="6" t="s">
        <v>119</v>
      </c>
      <c r="E11" s="3"/>
      <c r="G11" s="3"/>
      <c r="H11" s="3" t="s">
        <v>73</v>
      </c>
      <c r="I11" s="3"/>
      <c r="J11" s="3" t="s">
        <v>120</v>
      </c>
      <c r="L11" t="e">
        <f>C13&amp;" "&amp;D13&amp;" "&amp;IF(E12&lt;&gt;"","("&amp;E12&amp;")","")&amp;IF(#REF!&lt;&gt;"",",","")</f>
        <v>#REF!</v>
      </c>
    </row>
    <row r="12" spans="1:12" x14ac:dyDescent="0.2">
      <c r="A12" s="3">
        <v>3</v>
      </c>
      <c r="B12" s="6" t="s">
        <v>74</v>
      </c>
      <c r="C12" t="s">
        <v>75</v>
      </c>
      <c r="D12" s="6" t="s">
        <v>119</v>
      </c>
      <c r="E12" s="3"/>
      <c r="F12" s="3"/>
      <c r="G12" s="3"/>
      <c r="H12" s="3" t="s">
        <v>73</v>
      </c>
      <c r="I12" s="3"/>
      <c r="J12" s="3"/>
      <c r="L12" t="e">
        <f>#REF!&amp;" "&amp;#REF!&amp;" "&amp;IF(E13&lt;&gt;"","("&amp;E13&amp;")","")&amp;IF(#REF!&lt;&gt;"",",","")</f>
        <v>#REF!</v>
      </c>
    </row>
    <row r="13" spans="1:12" x14ac:dyDescent="0.2">
      <c r="A13" s="3">
        <v>4</v>
      </c>
      <c r="B13" s="3" t="s">
        <v>31</v>
      </c>
      <c r="C13" s="3" t="s">
        <v>32</v>
      </c>
      <c r="D13" s="3" t="s">
        <v>119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E17" sqref="E1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92</v>
      </c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98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34</v>
      </c>
      <c r="C11" s="3" t="s">
        <v>33</v>
      </c>
      <c r="D11" s="3" t="s">
        <v>119</v>
      </c>
      <c r="E11" s="3"/>
      <c r="F11" s="3"/>
      <c r="G11" s="3"/>
      <c r="H11" s="3" t="s">
        <v>73</v>
      </c>
      <c r="I11" s="3"/>
      <c r="J11" s="3"/>
      <c r="L11" t="str">
        <f>C11&amp;" "&amp;D11&amp;" "&amp;IF(E11&lt;&gt;"","("&amp;E11&amp;")","")&amp;IF(C12&lt;&gt;"",",","")</f>
        <v>user_name VARCHAR(255) ,</v>
      </c>
    </row>
    <row r="12" spans="1:12" x14ac:dyDescent="0.2">
      <c r="A12" s="3">
        <v>3</v>
      </c>
      <c r="B12" s="3" t="s">
        <v>35</v>
      </c>
      <c r="C12" s="3" t="s">
        <v>37</v>
      </c>
      <c r="D12" s="3" t="s">
        <v>119</v>
      </c>
      <c r="E12" s="3"/>
      <c r="F12" s="3"/>
      <c r="G12" s="3"/>
      <c r="H12" s="3" t="s">
        <v>73</v>
      </c>
      <c r="I12" s="3"/>
      <c r="J12" s="3"/>
      <c r="L12" t="str">
        <f>C12&amp;" "&amp;D12&amp;" "&amp;IF(E12&lt;&gt;"","("&amp;E12&amp;")","")&amp;IF(C14&lt;&gt;"",",","")</f>
        <v>email VARCHAR(255) ,</v>
      </c>
    </row>
    <row r="13" spans="1:12" x14ac:dyDescent="0.2">
      <c r="A13" s="3">
        <v>4</v>
      </c>
      <c r="B13" s="3" t="s">
        <v>74</v>
      </c>
      <c r="C13" s="3" t="s">
        <v>75</v>
      </c>
      <c r="D13" s="3" t="s">
        <v>119</v>
      </c>
      <c r="E13" s="3"/>
      <c r="F13" s="3"/>
      <c r="G13" s="3"/>
      <c r="H13" s="3" t="s">
        <v>73</v>
      </c>
      <c r="I13" s="3"/>
      <c r="J13" s="3"/>
      <c r="L13" t="str">
        <f>C14&amp;" "&amp;D13&amp;" "&amp;IF(E13&lt;&gt;"","("&amp;E13&amp;")","")&amp;IF(C15&lt;&gt;"",",","")</f>
        <v xml:space="preserve">houses_id VARCHAR(255) </v>
      </c>
    </row>
    <row r="14" spans="1:12" x14ac:dyDescent="0.2">
      <c r="A14" s="3">
        <v>5</v>
      </c>
      <c r="B14" s="3" t="s">
        <v>36</v>
      </c>
      <c r="C14" s="3" t="s">
        <v>108</v>
      </c>
      <c r="D14" s="3" t="s">
        <v>76</v>
      </c>
      <c r="E14" s="3"/>
      <c r="F14" s="3"/>
      <c r="G14" s="3"/>
      <c r="H14" s="3"/>
      <c r="I14" s="3"/>
      <c r="J14" s="3"/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workbookViewId="0">
      <selection activeCell="K5" sqref="K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92</v>
      </c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97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112</v>
      </c>
      <c r="D11" s="3" t="s">
        <v>76</v>
      </c>
      <c r="E11" s="3"/>
      <c r="F11" s="3"/>
      <c r="G11" s="3"/>
      <c r="I11" s="3"/>
      <c r="J11" s="3" t="s">
        <v>110</v>
      </c>
      <c r="L11" t="str">
        <f>C11&amp;" "&amp;D11&amp;" "&amp;IF(E11&lt;&gt;"","("&amp;E11&amp;")","")&amp;IF(C12&lt;&gt;"",",","")</f>
        <v>task_details_id INT ,</v>
      </c>
    </row>
    <row r="12" spans="1:12" x14ac:dyDescent="0.2">
      <c r="A12" s="3">
        <v>3</v>
      </c>
      <c r="B12" s="3" t="s">
        <v>36</v>
      </c>
      <c r="C12" s="3" t="s">
        <v>113</v>
      </c>
      <c r="D12" s="3" t="s">
        <v>76</v>
      </c>
      <c r="E12" s="3"/>
      <c r="F12" s="3"/>
      <c r="G12" s="3"/>
      <c r="H12" s="3"/>
      <c r="I12" s="3"/>
      <c r="J12" s="3" t="s">
        <v>111</v>
      </c>
      <c r="L12" t="str">
        <f>C12&amp;" "&amp;D12&amp;" "&amp;IF(E12&lt;&gt;"","("&amp;E12&amp;")","")&amp;IF(C13&lt;&gt;"",",","")</f>
        <v>users_id INT ,</v>
      </c>
    </row>
    <row r="13" spans="1:12" x14ac:dyDescent="0.2">
      <c r="A13" s="3">
        <v>4</v>
      </c>
      <c r="B13" s="3" t="s">
        <v>46</v>
      </c>
      <c r="C13" s="3" t="s">
        <v>47</v>
      </c>
      <c r="D13" s="3" t="s">
        <v>79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DATE ,</v>
      </c>
    </row>
    <row r="14" spans="1:12" x14ac:dyDescent="0.2">
      <c r="A14" s="3">
        <v>5</v>
      </c>
      <c r="B14" s="3" t="s">
        <v>124</v>
      </c>
      <c r="C14" s="3" t="s">
        <v>55</v>
      </c>
      <c r="D14" s="3" t="s">
        <v>78</v>
      </c>
      <c r="E14" s="3"/>
      <c r="F14" s="3"/>
      <c r="G14" s="3"/>
      <c r="H14" s="3"/>
      <c r="I14" s="3" t="b">
        <v>0</v>
      </c>
      <c r="J14" s="3"/>
      <c r="L14" t="str">
        <f>C14&amp;" "&amp;D14&amp;" "&amp;IF(E14&lt;&gt;"","("&amp;E14&amp;")","")&amp;IF(C15&lt;&gt;"",",","")</f>
        <v>task_finish BOOLEAN ,</v>
      </c>
    </row>
    <row r="15" spans="1:12" x14ac:dyDescent="0.2">
      <c r="A15" s="3">
        <v>6</v>
      </c>
      <c r="B15" s="3" t="s">
        <v>125</v>
      </c>
      <c r="C15" s="3" t="s">
        <v>126</v>
      </c>
      <c r="D15" s="3" t="s">
        <v>78</v>
      </c>
      <c r="E15" s="3"/>
      <c r="F15" s="3"/>
      <c r="G15" s="3"/>
      <c r="H15" s="3"/>
      <c r="I15" s="3" t="b">
        <v>0</v>
      </c>
      <c r="J15" s="3"/>
      <c r="L15" t="str">
        <f t="shared" ref="L15:L29" si="0">C15&amp;" "&amp;D15&amp;" "&amp;IF(E15&lt;&gt;"","("&amp;E15&amp;")","")&amp;IF(C16&lt;&gt;"",",","")</f>
        <v xml:space="preserve">item_finish BOOLEAN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H11" sqref="H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96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TASK_DETAILS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38</v>
      </c>
      <c r="C11" s="3" t="s">
        <v>42</v>
      </c>
      <c r="D11" s="3" t="s">
        <v>119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task_name VARCHAR(255) ,</v>
      </c>
    </row>
    <row r="12" spans="1:12" x14ac:dyDescent="0.2">
      <c r="A12" s="3">
        <v>3</v>
      </c>
      <c r="B12" s="3" t="s">
        <v>39</v>
      </c>
      <c r="C12" s="3" t="s">
        <v>43</v>
      </c>
      <c r="D12" s="3" t="s">
        <v>77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TEXT ,</v>
      </c>
    </row>
    <row r="13" spans="1:12" x14ac:dyDescent="0.2">
      <c r="A13" s="3">
        <v>4</v>
      </c>
      <c r="B13" s="3" t="s">
        <v>40</v>
      </c>
      <c r="C13" s="3" t="s">
        <v>44</v>
      </c>
      <c r="D13" s="3" t="s">
        <v>76</v>
      </c>
      <c r="E13" s="3"/>
      <c r="F13" s="3"/>
      <c r="G13" s="3"/>
      <c r="H13" s="3"/>
      <c r="I13" s="3">
        <v>1</v>
      </c>
      <c r="J13" s="3"/>
      <c r="L13" t="str">
        <f>C13&amp;" "&amp;D13&amp;" "&amp;IF(E13&lt;&gt;"","("&amp;E13&amp;")","")&amp;IF(C14&lt;&gt;"",",","")</f>
        <v>effort INT ,</v>
      </c>
    </row>
    <row r="14" spans="1:12" x14ac:dyDescent="0.2">
      <c r="A14" s="3">
        <v>5</v>
      </c>
      <c r="B14" s="3" t="s">
        <v>41</v>
      </c>
      <c r="C14" s="3" t="s">
        <v>45</v>
      </c>
      <c r="D14" s="3" t="s">
        <v>76</v>
      </c>
      <c r="E14" s="3"/>
      <c r="F14" s="3"/>
      <c r="G14" s="3"/>
      <c r="H14" s="3"/>
      <c r="I14" s="3">
        <v>1</v>
      </c>
      <c r="J14" s="3"/>
      <c r="L14" t="str">
        <f>C14&amp;" "&amp;D14&amp;" "&amp;IF(E14&lt;&gt;"","("&amp;E14&amp;")","")&amp;IF(C15&lt;&gt;"",",","")</f>
        <v>frequency INT ,</v>
      </c>
    </row>
    <row r="15" spans="1:12" x14ac:dyDescent="0.2">
      <c r="A15" s="3">
        <v>6</v>
      </c>
      <c r="B15" s="3" t="s">
        <v>36</v>
      </c>
      <c r="C15" s="3" t="s">
        <v>108</v>
      </c>
      <c r="D15" s="3" t="s">
        <v>76</v>
      </c>
      <c r="E15" s="3"/>
      <c r="F15" s="3"/>
      <c r="G15" s="3"/>
      <c r="H15" s="3"/>
      <c r="I15" s="3"/>
      <c r="J15" s="3" t="s">
        <v>109</v>
      </c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0"/>
  <sheetViews>
    <sheetView workbookViewId="0">
      <selection activeCell="J2" sqref="J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85</v>
      </c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90</v>
      </c>
      <c r="D4" s="1" t="s">
        <v>4</v>
      </c>
      <c r="E4" s="3"/>
    </row>
    <row r="5" spans="1:12" x14ac:dyDescent="0.2">
      <c r="B5" s="1" t="s">
        <v>16</v>
      </c>
      <c r="C5" s="3" t="s">
        <v>102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84</v>
      </c>
      <c r="C11" s="3" t="s">
        <v>113</v>
      </c>
      <c r="D11" s="3" t="s">
        <v>76</v>
      </c>
      <c r="E11" s="3"/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36</v>
      </c>
      <c r="C12" s="3" t="s">
        <v>114</v>
      </c>
      <c r="D12" s="3" t="s">
        <v>76</v>
      </c>
      <c r="E12" s="3"/>
      <c r="F12" s="3"/>
      <c r="G12" s="3"/>
      <c r="H12" s="3"/>
      <c r="I12" s="3"/>
      <c r="J12" s="3" t="s">
        <v>116</v>
      </c>
      <c r="L12" t="str">
        <f>C12&amp;" "&amp;D12&amp;" "&amp;IF(E12&lt;&gt;"","("&amp;E12&amp;")","")&amp;IF(C13&lt;&gt;"",",","")</f>
        <v>expenses_id INT ,</v>
      </c>
    </row>
    <row r="13" spans="1:12" x14ac:dyDescent="0.2">
      <c r="A13" s="3">
        <v>4</v>
      </c>
      <c r="B13" s="3" t="s">
        <v>80</v>
      </c>
      <c r="C13" s="3" t="s">
        <v>93</v>
      </c>
      <c r="D13" s="3" t="s">
        <v>78</v>
      </c>
      <c r="E13" s="3"/>
      <c r="F13" s="3"/>
      <c r="G13" s="3"/>
      <c r="H13" s="3"/>
      <c r="I13" s="3" t="b">
        <v>0</v>
      </c>
      <c r="J13" s="3"/>
      <c r="L13" t="str">
        <f>C13&amp;" "&amp;D13&amp;" "&amp;IF(E13&lt;&gt;"","("&amp;E13&amp;")","")&amp;IF(C15&lt;&gt;"",",","")</f>
        <v>settlement_finish BOOLEAN ,</v>
      </c>
    </row>
    <row r="14" spans="1:12" x14ac:dyDescent="0.2">
      <c r="A14" s="3">
        <v>5</v>
      </c>
      <c r="B14" s="3" t="s">
        <v>83</v>
      </c>
      <c r="C14" s="3" t="s">
        <v>94</v>
      </c>
      <c r="D14" s="3" t="s">
        <v>78</v>
      </c>
      <c r="E14" s="3"/>
      <c r="F14" s="3"/>
      <c r="G14" s="3"/>
      <c r="H14" s="3"/>
      <c r="I14" s="3" t="b">
        <v>0</v>
      </c>
      <c r="J14" s="3"/>
      <c r="L14" t="e">
        <f>C15&amp;" "&amp;D15&amp;" "&amp;IF(E15&lt;&gt;"","("&amp;E15&amp;")","")&amp;IF(#REF!&lt;&gt;"",",","")</f>
        <v>#REF!</v>
      </c>
    </row>
    <row r="15" spans="1:12" x14ac:dyDescent="0.2">
      <c r="A15" s="3">
        <v>6</v>
      </c>
      <c r="B15" s="3" t="s">
        <v>56</v>
      </c>
      <c r="C15" s="3" t="s">
        <v>57</v>
      </c>
      <c r="D15" s="3" t="s">
        <v>79</v>
      </c>
      <c r="E15" s="3"/>
      <c r="F15" s="3"/>
      <c r="G15" s="3"/>
      <c r="H15" s="3"/>
      <c r="I15" s="3"/>
      <c r="J15" s="3"/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E2DA-3B4C-4E7E-AC9F-AD97DD11754D}">
  <dimension ref="A1:L30"/>
  <sheetViews>
    <sheetView workbookViewId="0">
      <selection activeCell="H12" sqref="H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89</v>
      </c>
      <c r="D4" s="1" t="s">
        <v>4</v>
      </c>
      <c r="E4" s="3"/>
    </row>
    <row r="5" spans="1:12" x14ac:dyDescent="0.2">
      <c r="B5" s="1" t="s">
        <v>16</v>
      </c>
      <c r="C5" s="3" t="s">
        <v>103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EXPENSES (</v>
      </c>
    </row>
    <row r="10" spans="1:12" x14ac:dyDescent="0.2">
      <c r="A10" s="3">
        <v>1</v>
      </c>
      <c r="B10" s="3" t="s">
        <v>107</v>
      </c>
      <c r="C10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C11&amp;" "&amp;D10&amp;" "&amp;IF(E10&lt;&gt;"","("&amp;E10&amp;")","")&amp;IF(C12&lt;&gt;"",",","")</f>
        <v>expense_type INT ,</v>
      </c>
    </row>
    <row r="11" spans="1:12" x14ac:dyDescent="0.2">
      <c r="A11" s="3">
        <v>2</v>
      </c>
      <c r="B11" s="3" t="s">
        <v>48</v>
      </c>
      <c r="C11" s="3" t="s">
        <v>52</v>
      </c>
      <c r="D11" s="3" t="s">
        <v>119</v>
      </c>
      <c r="E11" s="3"/>
      <c r="F11" s="3"/>
      <c r="G11" s="3"/>
      <c r="H11" s="3"/>
      <c r="I11" s="3"/>
      <c r="J11" s="3"/>
      <c r="L11" t="str">
        <f>C12&amp;" "&amp;D11&amp;" "&amp;IF(E11&lt;&gt;"","("&amp;E11&amp;")","")&amp;IF(C13&lt;&gt;"",",","")</f>
        <v>amount VARCHAR(255) ,</v>
      </c>
    </row>
    <row r="12" spans="1:12" x14ac:dyDescent="0.2">
      <c r="A12" s="3">
        <v>3</v>
      </c>
      <c r="B12" s="3" t="s">
        <v>49</v>
      </c>
      <c r="C12" s="3" t="s">
        <v>53</v>
      </c>
      <c r="D12" s="3" t="s">
        <v>76</v>
      </c>
      <c r="E12" s="3"/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description INT ,</v>
      </c>
    </row>
    <row r="13" spans="1:12" x14ac:dyDescent="0.2">
      <c r="A13" s="3">
        <v>4</v>
      </c>
      <c r="B13" s="3" t="s">
        <v>50</v>
      </c>
      <c r="C13" s="3" t="s">
        <v>43</v>
      </c>
      <c r="D13" s="3" t="s">
        <v>77</v>
      </c>
      <c r="E13" s="3"/>
      <c r="F13" s="3"/>
      <c r="G13" s="3"/>
      <c r="H13" s="3"/>
      <c r="I13" s="3"/>
      <c r="J13" s="3"/>
      <c r="L13" t="e">
        <f>C14&amp;"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51</v>
      </c>
      <c r="C14" s="3" t="s">
        <v>54</v>
      </c>
      <c r="D14" s="3" t="s">
        <v>79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H13" sqref="H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91</v>
      </c>
      <c r="D4" s="1" t="s">
        <v>4</v>
      </c>
      <c r="E4" s="3"/>
    </row>
    <row r="5" spans="1:12" x14ac:dyDescent="0.2">
      <c r="B5" s="1" t="s">
        <v>16</v>
      </c>
      <c r="C5" s="3" t="s">
        <v>104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APPROVALS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2">
      <c r="A11" s="3">
        <v>2</v>
      </c>
      <c r="B11" s="3" t="s">
        <v>36</v>
      </c>
      <c r="C11" s="3" t="s">
        <v>115</v>
      </c>
      <c r="D11" s="3" t="s">
        <v>76</v>
      </c>
      <c r="E11" s="3"/>
      <c r="F11" s="3"/>
      <c r="G11" s="3"/>
      <c r="H11" s="3"/>
      <c r="I11" s="3"/>
      <c r="J11" s="3" t="s">
        <v>117</v>
      </c>
      <c r="L11" t="str">
        <f>C12&amp;" "&amp;D11&amp;" "&amp;IF(E11&lt;&gt;"","("&amp;E11&amp;")","")&amp;IF(C13&lt;&gt;"",",","")</f>
        <v>users_id INT ,</v>
      </c>
    </row>
    <row r="12" spans="1:12" x14ac:dyDescent="0.2">
      <c r="A12" s="3">
        <v>3</v>
      </c>
      <c r="B12" s="3" t="s">
        <v>36</v>
      </c>
      <c r="C12" s="3" t="s">
        <v>113</v>
      </c>
      <c r="D12" s="3" t="s">
        <v>76</v>
      </c>
      <c r="E12" s="3"/>
      <c r="F12" s="3"/>
      <c r="G12" s="3"/>
      <c r="H12" s="3"/>
      <c r="I12" s="3"/>
      <c r="J12" s="3" t="s">
        <v>111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87</v>
      </c>
      <c r="C13" s="3" t="s">
        <v>95</v>
      </c>
      <c r="D13" s="3" t="s">
        <v>78</v>
      </c>
      <c r="E13" s="3"/>
      <c r="F13" s="3"/>
      <c r="G13" s="3"/>
      <c r="H13" s="3"/>
      <c r="I13" s="3" t="b">
        <v>0</v>
      </c>
      <c r="J13" s="3" t="s">
        <v>88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H11" sqref="H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86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101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107</v>
      </c>
      <c r="C10" s="3" t="s">
        <v>107</v>
      </c>
      <c r="D10" s="3" t="s">
        <v>76</v>
      </c>
      <c r="E10" s="3"/>
      <c r="F10" s="3" t="s">
        <v>73</v>
      </c>
      <c r="G10" s="3" t="s">
        <v>73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58</v>
      </c>
      <c r="C11" s="3" t="s">
        <v>59</v>
      </c>
      <c r="D11" s="3" t="s">
        <v>119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61</v>
      </c>
      <c r="C12" s="3" t="s">
        <v>60</v>
      </c>
      <c r="D12" s="3" t="s">
        <v>76</v>
      </c>
      <c r="E12" s="3"/>
      <c r="F12" s="3"/>
      <c r="G12" s="3"/>
      <c r="H12" s="3"/>
      <c r="I12" s="3">
        <v>3</v>
      </c>
      <c r="J12" s="3" t="s">
        <v>123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36</v>
      </c>
      <c r="C13" s="3" t="s">
        <v>112</v>
      </c>
      <c r="D13" s="3" t="s">
        <v>76</v>
      </c>
      <c r="E13" s="3"/>
      <c r="F13" s="3"/>
      <c r="G13" s="3"/>
      <c r="H13" s="3"/>
      <c r="I13" s="3"/>
      <c r="J13" s="3" t="s">
        <v>118</v>
      </c>
      <c r="L13" t="str">
        <f>C12&amp;" "&amp;D14&amp;" "&amp;IF(E14&lt;&gt;"","("&amp;E14&amp;")","")&amp;IF(C14&lt;&gt;"",",","")</f>
        <v>status INT ,</v>
      </c>
    </row>
    <row r="14" spans="1:12" x14ac:dyDescent="0.2">
      <c r="A14" s="2">
        <v>5</v>
      </c>
      <c r="B14" s="3" t="s">
        <v>36</v>
      </c>
      <c r="C14" s="3" t="s">
        <v>108</v>
      </c>
      <c r="D14" s="3" t="s">
        <v>76</v>
      </c>
      <c r="E14" s="3"/>
      <c r="F14" s="3"/>
      <c r="G14" s="3"/>
      <c r="H14" s="3"/>
      <c r="I14" s="3"/>
      <c r="J14" s="3" t="s">
        <v>109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HOUSES</vt:lpstr>
      <vt:lpstr>USERS</vt:lpstr>
      <vt:lpstr>TASKS</vt:lpstr>
      <vt:lpstr>TASK_DETAILS</vt:lpstr>
      <vt:lpstr>SETTLEMENTS</vt:lpstr>
      <vt:lpstr>EXPENSES</vt:lpstr>
      <vt:lpstr>APPROVALS</vt:lpstr>
      <vt:lpstr>ITEMS</vt:lpstr>
      <vt:lpstr>NOTIFICATIONS</vt:lpstr>
      <vt:lpstr>BOARDS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伊東智輝</cp:lastModifiedBy>
  <dcterms:created xsi:type="dcterms:W3CDTF">2016-05-11T06:52:52Z</dcterms:created>
  <dcterms:modified xsi:type="dcterms:W3CDTF">2024-06-13T07:09:08Z</dcterms:modified>
</cp:coreProperties>
</file>