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plus2016-my.sharepoint.com/personal/koyama-shoma-plusdojo2024_seplus2016_onmicrosoft_com/Documents/"/>
    </mc:Choice>
  </mc:AlternateContent>
  <xr:revisionPtr revIDLastSave="0" documentId="8_{07D9B0EF-0E6D-4A1E-AEE9-8E95387EBC7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テーブル一覧" sheetId="1" r:id="rId1"/>
    <sheet name="Employees" sheetId="3" r:id="rId2"/>
    <sheet name="Customers" sheetId="2" r:id="rId3"/>
    <sheet name="Simulation_Results" sheetId="5" r:id="rId4"/>
    <sheet name="Simulation_Tables" sheetId="6" r:id="rId5"/>
    <sheet name="Simulation_Tablecovers" sheetId="8" r:id="rId6"/>
    <sheet name="Simulation_Chairs" sheetId="9" r:id="rId7"/>
    <sheet name="Simulation_Napkins" sheetId="11" r:id="rId8"/>
    <sheet name="Simulation_Flowers" sheetId="12" r:id="rId9"/>
    <sheet name="Simulation_Clothes" sheetId="13" r:id="rId10"/>
    <sheet name="Simulation_Cakes" sheetId="15" r:id="rId11"/>
    <sheet name="Simulation_Caketops" sheetId="16" r:id="rId12"/>
    <sheet name="Simulation_Invitations" sheetId="17" r:id="rId13"/>
    <sheet name="Simulation_Nameplates" sheetId="18" r:id="rId14"/>
    <sheet name="Simulation_Tablemenbers" sheetId="20" r:id="rId15"/>
    <sheet name="Orderlists" sheetId="21" r:id="rId16"/>
    <sheet name="Todolists" sheetId="22" r:id="rId17"/>
    <sheet name="Aftersurveys" sheetId="23" r:id="rId18"/>
    <sheet name="Reports" sheetId="24" r:id="rId19"/>
    <sheet name="Memos" sheetId="26" r:id="rId20"/>
    <sheet name="COMPANIES" sheetId="25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6" l="1"/>
  <c r="B10" i="22"/>
  <c r="C10" i="22"/>
  <c r="D10" i="22"/>
  <c r="B11" i="22"/>
  <c r="C11" i="22"/>
  <c r="D11" i="22"/>
  <c r="B12" i="22"/>
  <c r="C12" i="22"/>
  <c r="D12" i="22"/>
  <c r="J2" i="22"/>
  <c r="J4" i="23"/>
  <c r="J3" i="24"/>
  <c r="B10" i="23"/>
  <c r="C10" i="23"/>
  <c r="D10" i="23"/>
  <c r="B11" i="23"/>
  <c r="C11" i="23"/>
  <c r="D11" i="23"/>
  <c r="B12" i="23"/>
  <c r="C12" i="23"/>
  <c r="D12" i="23"/>
  <c r="J3" i="26"/>
  <c r="B10" i="24"/>
  <c r="C10" i="24"/>
  <c r="D10" i="24"/>
  <c r="B11" i="24"/>
  <c r="C11" i="24"/>
  <c r="D11" i="24"/>
  <c r="B12" i="24"/>
  <c r="C12" i="24"/>
  <c r="D12" i="24"/>
  <c r="L12" i="2"/>
  <c r="L13" i="2"/>
  <c r="L14" i="2"/>
  <c r="L15" i="2"/>
  <c r="L16" i="2"/>
  <c r="L17" i="2"/>
  <c r="L18" i="2"/>
  <c r="L19" i="2"/>
  <c r="L20" i="2"/>
  <c r="L21" i="2"/>
  <c r="D10" i="26"/>
  <c r="B11" i="26"/>
  <c r="C11" i="26"/>
  <c r="D11" i="26"/>
  <c r="B12" i="26"/>
  <c r="C12" i="26"/>
  <c r="D12" i="26"/>
  <c r="O4" i="25"/>
  <c r="L11" i="2"/>
  <c r="B11" i="25"/>
  <c r="C11" i="25"/>
  <c r="D11" i="25"/>
  <c r="B12" i="25"/>
  <c r="C12" i="25"/>
  <c r="D12" i="25"/>
  <c r="C10" i="25"/>
  <c r="D10" i="25"/>
  <c r="F10" i="25"/>
  <c r="G10" i="25"/>
  <c r="B10" i="25"/>
  <c r="C5" i="20"/>
  <c r="C5" i="21"/>
  <c r="C5" i="18"/>
  <c r="C5" i="22"/>
  <c r="C5" i="17"/>
  <c r="C5" i="23"/>
  <c r="C5" i="16"/>
  <c r="C5" i="24"/>
  <c r="C5" i="15"/>
  <c r="C5" i="26"/>
  <c r="L9" i="26"/>
  <c r="L10" i="26"/>
  <c r="L11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C5" i="25"/>
  <c r="C5" i="13"/>
  <c r="C5" i="11"/>
  <c r="C5" i="12"/>
  <c r="C5" i="9"/>
  <c r="C5" i="8"/>
  <c r="C5" i="6"/>
  <c r="C5" i="5"/>
  <c r="C5" i="2"/>
  <c r="C5" i="3"/>
  <c r="L29" i="25"/>
  <c r="L28" i="25"/>
  <c r="L27" i="25"/>
  <c r="L26" i="25"/>
  <c r="L25" i="25"/>
  <c r="L24" i="25"/>
  <c r="L23" i="25"/>
  <c r="L22" i="25"/>
  <c r="L21" i="25"/>
  <c r="L20" i="25"/>
  <c r="L19" i="25"/>
  <c r="L18" i="25"/>
  <c r="L17" i="25"/>
  <c r="L16" i="25"/>
  <c r="L15" i="25"/>
  <c r="L14" i="25"/>
  <c r="L13" i="25"/>
  <c r="L12" i="25"/>
  <c r="L11" i="25"/>
  <c r="L10" i="25"/>
  <c r="L9" i="25"/>
  <c r="L29" i="24"/>
  <c r="L28" i="24"/>
  <c r="L27" i="24"/>
  <c r="L26" i="24"/>
  <c r="L25" i="24"/>
  <c r="L24" i="24"/>
  <c r="L23" i="24"/>
  <c r="L22" i="24"/>
  <c r="L21" i="24"/>
  <c r="L20" i="24"/>
  <c r="L19" i="24"/>
  <c r="L18" i="24"/>
  <c r="L17" i="24"/>
  <c r="L16" i="24"/>
  <c r="L15" i="24"/>
  <c r="L14" i="24"/>
  <c r="L13" i="24"/>
  <c r="L12" i="24"/>
  <c r="L11" i="24"/>
  <c r="L10" i="24"/>
  <c r="L9" i="24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29" i="22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29" i="18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L13" i="12"/>
  <c r="L12" i="12"/>
  <c r="L11" i="12"/>
  <c r="L10" i="12"/>
  <c r="L9" i="12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10" i="2"/>
  <c r="L9" i="2"/>
  <c r="L12" i="26" l="1"/>
</calcChain>
</file>

<file path=xl/sharedStrings.xml><?xml version="1.0" encoding="utf-8"?>
<sst xmlns="http://schemas.openxmlformats.org/spreadsheetml/2006/main" count="1078" uniqueCount="217">
  <si>
    <t>テーブル一覧</t>
    <rPh sb="4" eb="6">
      <t>イチラン</t>
    </rPh>
    <phoneticPr fontId="1"/>
  </si>
  <si>
    <t>チーム名</t>
    <rPh sb="3" eb="4">
      <t>ナ</t>
    </rPh>
    <phoneticPr fontId="1"/>
  </si>
  <si>
    <t>B3</t>
  </si>
  <si>
    <t>作成者</t>
    <rPh sb="0" eb="3">
      <t>サクセイシャ</t>
    </rPh>
    <phoneticPr fontId="1"/>
  </si>
  <si>
    <t>小山、髙木</t>
    <rPh sb="0" eb="2">
      <t>コヤマ</t>
    </rPh>
    <rPh sb="3" eb="5">
      <t>タカギ</t>
    </rPh>
    <phoneticPr fontId="1"/>
  </si>
  <si>
    <t>システム名</t>
    <rPh sb="4" eb="5">
      <t>ナ</t>
    </rPh>
    <phoneticPr fontId="1"/>
  </si>
  <si>
    <t>KyoronP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</si>
  <si>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</si>
  <si>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</si>
  <si>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</si>
  <si>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</si>
  <si>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</si>
  <si>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</si>
  <si>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</si>
  <si>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</si>
  <si>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従業員</t>
  </si>
  <si>
    <t>EMPLOYEES</t>
  </si>
  <si>
    <t>テーブル</t>
    <phoneticPr fontId="1"/>
  </si>
  <si>
    <t>ログイン用（企業ID、ユーザー名、パスワード）</t>
  </si>
  <si>
    <t>お客様</t>
  </si>
  <si>
    <t>CUSTOMERS</t>
  </si>
  <si>
    <t>客様情報（お客様ID、苗字１、名前１、苗字ふりがな１、名前ふりがな１、連絡先１、苗字２、名前２、苗字ふりがな２、名前ふりがな２、連絡先２、住所、式希望日、メモID）</t>
    <phoneticPr fontId="1"/>
  </si>
  <si>
    <t>シミュレーション総合結果</t>
  </si>
  <si>
    <t>SIMULATION_RESULTS</t>
    <phoneticPr fontId="1"/>
  </si>
  <si>
    <t>自動採番ID（主キー）、お客様ID、各シミュレーションのID、総金額</t>
    <phoneticPr fontId="1"/>
  </si>
  <si>
    <t>シミュレーション素材_内装_テーブル</t>
  </si>
  <si>
    <t>SIMULATION_TABLES</t>
    <phoneticPr fontId="1"/>
  </si>
  <si>
    <t>自動採番ID（主キー）、商品名、金額、素材に必要な画像のパス（相対パス）</t>
    <rPh sb="12" eb="15">
      <t>ショウヒンメイ</t>
    </rPh>
    <rPh sb="16" eb="18">
      <t>キンガク</t>
    </rPh>
    <phoneticPr fontId="1"/>
  </si>
  <si>
    <t>シミュレーション素材_内装_テーブルカバー</t>
  </si>
  <si>
    <t>SIMULATION_TABLECOVERS</t>
    <phoneticPr fontId="1"/>
  </si>
  <si>
    <t>シミュレーション素材_内装_イス</t>
  </si>
  <si>
    <t>SIMULATION_CHAIRS</t>
    <phoneticPr fontId="1"/>
  </si>
  <si>
    <t>シミュレーション素材_内装_ナプキン</t>
  </si>
  <si>
    <t>SIMULATION_NAPKINS</t>
    <phoneticPr fontId="1"/>
  </si>
  <si>
    <t>シミュレーション素材_内装_フラワー</t>
  </si>
  <si>
    <t>SIMULATION_FLOWERS</t>
    <phoneticPr fontId="1"/>
  </si>
  <si>
    <t>シミュレーション素材_衣装</t>
    <phoneticPr fontId="1"/>
  </si>
  <si>
    <t>SIMULATION_CLOTHES</t>
    <phoneticPr fontId="1"/>
  </si>
  <si>
    <t>シミュレーション素材_ケーキ_全体</t>
  </si>
  <si>
    <t>SIMULATION_CAKES</t>
    <phoneticPr fontId="1"/>
  </si>
  <si>
    <t>シミュレーション素材_ケーキ_上部</t>
  </si>
  <si>
    <t>SIMULATION_CAKETOPS</t>
    <phoneticPr fontId="1"/>
  </si>
  <si>
    <t>自動採番（主キー）、商品名、金額、メモID</t>
    <rPh sb="10" eb="13">
      <t>ショウヒンメイ</t>
    </rPh>
    <rPh sb="14" eb="16">
      <t>キンガク</t>
    </rPh>
    <phoneticPr fontId="1"/>
  </si>
  <si>
    <t>シミュレーション素材_カード_招待状</t>
  </si>
  <si>
    <t>SIMULATION_INVITATIONS</t>
  </si>
  <si>
    <t>シミュレーション素材_カード_ネームプレート</t>
  </si>
  <si>
    <t>SIMULATION_NAMEPLATES</t>
    <phoneticPr fontId="1"/>
  </si>
  <si>
    <t>シミュレーション素材_人数配置_テーブル</t>
  </si>
  <si>
    <t>SIMULATION_TABLEMEMBERS</t>
    <phoneticPr fontId="1"/>
  </si>
  <si>
    <t>発注リスト</t>
  </si>
  <si>
    <t>ORDERLISTS</t>
  </si>
  <si>
    <t>自動採番ID（主キー）、お客様ID、各シミュレーションのID</t>
    <phoneticPr fontId="1"/>
  </si>
  <si>
    <t>当日リスト</t>
  </si>
  <si>
    <t>TODOLISTS</t>
  </si>
  <si>
    <t>自動採番（主キー）、お客様ID、スケジュール、予定時刻、実際の時刻、メモID</t>
    <phoneticPr fontId="1"/>
  </si>
  <si>
    <t>式後アンケート</t>
  </si>
  <si>
    <t>AFTERSURVEYS</t>
  </si>
  <si>
    <t>自動採番（主キー）、お客様ID、評価、良かった点、改善点</t>
    <rPh sb="16" eb="18">
      <t>ヒョウカ</t>
    </rPh>
    <rPh sb="19" eb="20">
      <t>ヨ</t>
    </rPh>
    <rPh sb="23" eb="24">
      <t>テン</t>
    </rPh>
    <rPh sb="25" eb="28">
      <t>カイゼンテン</t>
    </rPh>
    <phoneticPr fontId="1"/>
  </si>
  <si>
    <t>報告書</t>
  </si>
  <si>
    <t>REPORTS</t>
  </si>
  <si>
    <t>自動採番（主キー）、お客様ID、当日参加人数、変更点、改善点</t>
  </si>
  <si>
    <t>メモ</t>
  </si>
  <si>
    <t>MEMOS</t>
  </si>
  <si>
    <t>メモID、メモ欄（ながったるい文書）</t>
    <phoneticPr fontId="1"/>
  </si>
  <si>
    <t>企業</t>
  </si>
  <si>
    <t>COMPANIES</t>
  </si>
  <si>
    <t>新規登録用　自動採番（主キー）、企業ID、企業名</t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</si>
  <si>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</si>
  <si>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</si>
  <si>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</si>
  <si>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</si>
  <si>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</si>
  <si>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</si>
  <si>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</si>
  <si>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</si>
  <si>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</si>
  <si>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  <phoneticPr fontId="1"/>
  </si>
  <si>
    <t>INT</t>
    <phoneticPr fontId="1"/>
  </si>
  <si>
    <t>○</t>
    <phoneticPr fontId="1"/>
  </si>
  <si>
    <t>CREATED_AT</t>
    <phoneticPr fontId="1"/>
  </si>
  <si>
    <t>created_at</t>
    <phoneticPr fontId="1"/>
  </si>
  <si>
    <t>TIMESTAMP</t>
    <phoneticPr fontId="1"/>
  </si>
  <si>
    <t>UPDATED_AT</t>
    <phoneticPr fontId="1"/>
  </si>
  <si>
    <t>updated_at</t>
    <phoneticPr fontId="1"/>
  </si>
  <si>
    <t>企業ID</t>
  </si>
  <si>
    <t>company_id</t>
  </si>
  <si>
    <t>"XX(都道府県識別子) + XXXX(企業識別子)"
COMPANIESのcompany_idと連携</t>
    <rPh sb="4" eb="11">
      <t>トドウフケンシキベツシ</t>
    </rPh>
    <rPh sb="20" eb="22">
      <t>キギョウ</t>
    </rPh>
    <rPh sb="22" eb="25">
      <t>シキベツシ</t>
    </rPh>
    <rPh sb="49" eb="51">
      <t>レンケイ</t>
    </rPh>
    <phoneticPr fontId="1"/>
  </si>
  <si>
    <t>ユーザ名</t>
    <rPh sb="3" eb="4">
      <t>メイ</t>
    </rPh>
    <phoneticPr fontId="1"/>
  </si>
  <si>
    <t>user</t>
    <phoneticPr fontId="1"/>
  </si>
  <si>
    <t>VARCHAR</t>
    <phoneticPr fontId="1"/>
  </si>
  <si>
    <t>パスワード</t>
  </si>
  <si>
    <t>pw</t>
    <phoneticPr fontId="1"/>
  </si>
  <si>
    <t>)</t>
    <phoneticPr fontId="1"/>
  </si>
  <si>
    <t>お客様ID</t>
    <rPh sb="1" eb="3">
      <t>キャクサマ</t>
    </rPh>
    <phoneticPr fontId="1"/>
  </si>
  <si>
    <t>customer_id</t>
  </si>
  <si>
    <t>各種テーブルとの外部キー</t>
    <rPh sb="0" eb="2">
      <t>カクシュ</t>
    </rPh>
    <rPh sb="8" eb="10">
      <t>ガイブ</t>
    </rPh>
    <phoneticPr fontId="1"/>
  </si>
  <si>
    <t>お客様苗字１</t>
  </si>
  <si>
    <t>lname_1</t>
  </si>
  <si>
    <t>各画面の表示に用いられる</t>
    <rPh sb="0" eb="3">
      <t>カクガメン</t>
    </rPh>
    <rPh sb="4" eb="6">
      <t>ヒョウジ</t>
    </rPh>
    <rPh sb="7" eb="8">
      <t>モチ</t>
    </rPh>
    <phoneticPr fontId="1"/>
  </si>
  <si>
    <t>お客様名前１</t>
  </si>
  <si>
    <t>fname_1</t>
  </si>
  <si>
    <t>お客様苗字フリガナ１</t>
  </si>
  <si>
    <t>lfurigana_1</t>
  </si>
  <si>
    <t>お客様名前フリガナ１</t>
  </si>
  <si>
    <t>ffurigana_1</t>
  </si>
  <si>
    <t>お客様連絡先1</t>
    <rPh sb="2" eb="3">
      <t>サマ</t>
    </rPh>
    <rPh sb="3" eb="6">
      <t>レンラクサキ</t>
    </rPh>
    <phoneticPr fontId="1"/>
  </si>
  <si>
    <t>tel_1</t>
    <phoneticPr fontId="1"/>
  </si>
  <si>
    <t>お客様苗字2</t>
  </si>
  <si>
    <t>lname_2</t>
  </si>
  <si>
    <t>お客様名前2</t>
  </si>
  <si>
    <t>fname_2</t>
  </si>
  <si>
    <t>お客様苗字フリガナ2</t>
  </si>
  <si>
    <t>lfurigana_2</t>
  </si>
  <si>
    <t>お客様名前フリガナ2</t>
  </si>
  <si>
    <t>ffurigana_2</t>
  </si>
  <si>
    <t>お客様連絡先2</t>
    <rPh sb="2" eb="3">
      <t>サマ</t>
    </rPh>
    <rPh sb="3" eb="6">
      <t>レンラクサキ</t>
    </rPh>
    <phoneticPr fontId="1"/>
  </si>
  <si>
    <t>tel_2</t>
    <phoneticPr fontId="1"/>
  </si>
  <si>
    <t>お客様住所</t>
    <rPh sb="1" eb="5">
      <t>キャクサマジュウショ</t>
    </rPh>
    <phoneticPr fontId="1"/>
  </si>
  <si>
    <t>address</t>
    <phoneticPr fontId="1"/>
  </si>
  <si>
    <t>式希望日</t>
    <rPh sb="0" eb="4">
      <t>シキキボウビ</t>
    </rPh>
    <phoneticPr fontId="1"/>
  </si>
  <si>
    <t>thedate</t>
    <phoneticPr fontId="1"/>
  </si>
  <si>
    <t>DATE</t>
    <phoneticPr fontId="1"/>
  </si>
  <si>
    <t>memo_id</t>
    <phoneticPr fontId="1"/>
  </si>
  <si>
    <t>MEMOSとの外部キー</t>
    <rPh sb="7" eb="9">
      <t>ガイブ</t>
    </rPh>
    <phoneticPr fontId="1"/>
  </si>
  <si>
    <t>お客様ID</t>
  </si>
  <si>
    <t>customer_id</t>
    <phoneticPr fontId="1"/>
  </si>
  <si>
    <t>CUSTOMERSのための外部キー</t>
    <rPh sb="13" eb="15">
      <t>ガイブ</t>
    </rPh>
    <phoneticPr fontId="1"/>
  </si>
  <si>
    <t>内装テーブル</t>
  </si>
  <si>
    <t>table</t>
    <phoneticPr fontId="1"/>
  </si>
  <si>
    <t>SIMULATION_TABLESのための外部キー</t>
    <rPh sb="21" eb="23">
      <t>ガイブ</t>
    </rPh>
    <phoneticPr fontId="1"/>
  </si>
  <si>
    <t>内装テーブルクロス</t>
  </si>
  <si>
    <t>tablecover</t>
    <phoneticPr fontId="1"/>
  </si>
  <si>
    <t>SIMULATION_TABLECOVERSのための外部キー</t>
    <rPh sb="26" eb="28">
      <t>ガイブ</t>
    </rPh>
    <phoneticPr fontId="1"/>
  </si>
  <si>
    <t>内装チェア</t>
  </si>
  <si>
    <t>chair</t>
    <phoneticPr fontId="1"/>
  </si>
  <si>
    <t>SIMULATION_CHAIRSのための外部キー</t>
    <rPh sb="21" eb="23">
      <t>ガイブ</t>
    </rPh>
    <phoneticPr fontId="1"/>
  </si>
  <si>
    <t>内装ナプキン</t>
  </si>
  <si>
    <t>napkin</t>
    <phoneticPr fontId="1"/>
  </si>
  <si>
    <t>SIMULATION_NAPKINSのための外部キー</t>
    <rPh sb="22" eb="24">
      <t>ガイブ</t>
    </rPh>
    <phoneticPr fontId="1"/>
  </si>
  <si>
    <t>内装フラワー</t>
  </si>
  <si>
    <t>flower</t>
    <phoneticPr fontId="1"/>
  </si>
  <si>
    <t>SIMULATION_FLOWERSのための外部キー</t>
    <rPh sb="22" eb="24">
      <t>ガイブ</t>
    </rPh>
    <phoneticPr fontId="1"/>
  </si>
  <si>
    <t>衣装</t>
    <phoneticPr fontId="1"/>
  </si>
  <si>
    <t>clothes</t>
    <phoneticPr fontId="1"/>
  </si>
  <si>
    <t>SIMULATION_CLOTHESのための外部キー</t>
    <rPh sb="22" eb="24">
      <t>ガイブ</t>
    </rPh>
    <phoneticPr fontId="1"/>
  </si>
  <si>
    <t>ケーキ全体</t>
  </si>
  <si>
    <t>cake</t>
    <phoneticPr fontId="1"/>
  </si>
  <si>
    <t>SIMULATION_CAKESのための外部キー</t>
    <rPh sb="20" eb="22">
      <t>ガイブ</t>
    </rPh>
    <phoneticPr fontId="1"/>
  </si>
  <si>
    <t>ケーキ上部</t>
  </si>
  <si>
    <t>caketop</t>
    <phoneticPr fontId="1"/>
  </si>
  <si>
    <t>SIMULATION_CAKETOPSのための外部キー</t>
    <rPh sb="23" eb="25">
      <t>ガイブ</t>
    </rPh>
    <phoneticPr fontId="1"/>
  </si>
  <si>
    <t>招待状</t>
  </si>
  <si>
    <t>invitation</t>
    <phoneticPr fontId="1"/>
  </si>
  <si>
    <t>SIMULATION_INVITATIONSのための外部キー</t>
    <rPh sb="26" eb="28">
      <t>ガイブ</t>
    </rPh>
    <phoneticPr fontId="1"/>
  </si>
  <si>
    <t>ネームプレート</t>
  </si>
  <si>
    <t>nameplate</t>
    <phoneticPr fontId="1"/>
  </si>
  <si>
    <t>SIMULATION_NAMEPLATESのための外部キー</t>
    <rPh sb="25" eb="27">
      <t>ガイブ</t>
    </rPh>
    <phoneticPr fontId="1"/>
  </si>
  <si>
    <t>人数配置</t>
  </si>
  <si>
    <t>tablemember</t>
    <phoneticPr fontId="1"/>
  </si>
  <si>
    <t>SIMULATION_TABLEMEMBERSのための外部キー</t>
    <rPh sb="27" eb="29">
      <t>ガイブ</t>
    </rPh>
    <phoneticPr fontId="1"/>
  </si>
  <si>
    <t>SIMLATION_RESULTSのための外部キー</t>
    <rPh sb="21" eb="23">
      <t>ガイブ</t>
    </rPh>
    <phoneticPr fontId="1"/>
  </si>
  <si>
    <t>商品名</t>
    <rPh sb="0" eb="3">
      <t>ショウヒンメイ</t>
    </rPh>
    <phoneticPr fontId="1"/>
  </si>
  <si>
    <t>name</t>
    <phoneticPr fontId="1"/>
  </si>
  <si>
    <t>金額</t>
    <rPh sb="0" eb="2">
      <t>キンガク</t>
    </rPh>
    <phoneticPr fontId="1"/>
  </si>
  <si>
    <t>price</t>
    <phoneticPr fontId="1"/>
  </si>
  <si>
    <t>画像パス</t>
    <rPh sb="0" eb="2">
      <t>ガゾウ</t>
    </rPh>
    <phoneticPr fontId="1"/>
  </si>
  <si>
    <t>image</t>
    <phoneticPr fontId="1"/>
  </si>
  <si>
    <t>相対パス</t>
    <rPh sb="0" eb="2">
      <t>ソウタイ</t>
    </rPh>
    <phoneticPr fontId="1"/>
  </si>
  <si>
    <t>内容</t>
    <rPh sb="0" eb="2">
      <t>ナイヨウ</t>
    </rPh>
    <phoneticPr fontId="1"/>
  </si>
  <si>
    <t>MEMOSのための外部キー</t>
    <rPh sb="9" eb="11">
      <t>ガイブ</t>
    </rPh>
    <phoneticPr fontId="1"/>
  </si>
  <si>
    <t>人数</t>
    <rPh sb="0" eb="2">
      <t>ニンズウ</t>
    </rPh>
    <phoneticPr fontId="1"/>
  </si>
  <si>
    <t>number</t>
    <phoneticPr fontId="1"/>
  </si>
  <si>
    <t>発注期限日</t>
  </si>
  <si>
    <t>deadlines</t>
  </si>
  <si>
    <t>date</t>
  </si>
  <si>
    <t>メモID</t>
  </si>
  <si>
    <t>memo_id</t>
  </si>
  <si>
    <t>INT</t>
  </si>
  <si>
    <t>MEMOのための外部キー</t>
  </si>
  <si>
    <t>人数</t>
  </si>
  <si>
    <t>number</t>
  </si>
  <si>
    <t>髙木</t>
  </si>
  <si>
    <t>〇</t>
  </si>
  <si>
    <t>CUSTOMERSのための外部キー</t>
  </si>
  <si>
    <t>スケジュール</t>
  </si>
  <si>
    <t>schedule</t>
  </si>
  <si>
    <t>VARCHER</t>
  </si>
  <si>
    <t>予定は手入力で行う。</t>
  </si>
  <si>
    <t>予定時刻</t>
  </si>
  <si>
    <t>scheduled_time</t>
  </si>
  <si>
    <t>TIME</t>
  </si>
  <si>
    <t>実際の時刻</t>
  </si>
  <si>
    <t>actual_time</t>
  </si>
  <si>
    <t>TIMESTAMP</t>
  </si>
  <si>
    <t>実際の時刻は、画面の処理により、自動で取得する。</t>
  </si>
  <si>
    <t>メモＩＤ</t>
  </si>
  <si>
    <t>MEMOSのための外部キー</t>
  </si>
  <si>
    <t>評価</t>
  </si>
  <si>
    <t>evaluation</t>
  </si>
  <si>
    <t>選択できる評価の中で最長の物が「とても良かった」の7文字の為、そのサイズに合わせた。</t>
  </si>
  <si>
    <t>良かった点</t>
  </si>
  <si>
    <t>good_point</t>
  </si>
  <si>
    <t>報告書と同様の文字数を想定</t>
  </si>
  <si>
    <t>改善点</t>
  </si>
  <si>
    <t>improvement</t>
  </si>
  <si>
    <t>参加人数</t>
  </si>
  <si>
    <t>headcount</t>
  </si>
  <si>
    <t>ＩＮＴ</t>
  </si>
  <si>
    <t>変更点</t>
  </si>
  <si>
    <t>change</t>
  </si>
  <si>
    <t>報告書の文字数を1000で想定している。</t>
  </si>
  <si>
    <t>memo</t>
  </si>
  <si>
    <t>様々な用途で使用する。</t>
  </si>
  <si>
    <t>"XX(都道府県識別子) + XXXX(企業識別子)"の六桁。EMPLOYEESテーブルのcompany_idと連携</t>
  </si>
  <si>
    <t>企業名</t>
  </si>
  <si>
    <t>campanie_name</t>
  </si>
  <si>
    <t>ペルソナの職場名を参考に余裕を持たせて数値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</si>
</sst>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242424"/>
      <name val="Yu Gothic"/>
      <family val="3"/>
      <charset val="128"/>
    </font>
    <font>
      <sz val="11"/>
      <color rgb="FF242424"/>
      <name val="Yu Gothic"/>
      <charset val="1"/>
    </font>
    <font>
      <sz val="11"/>
      <color rgb="FF242424"/>
      <name val="Yu Gothic"/>
      <family val="3"/>
    </font>
    <font>
      <sz val="11"/>
      <color rgb="FF111111"/>
      <name val="Roboto"/>
      <charset val="1"/>
    </font>
    <font>
      <sz val="11"/>
      <color rgb="FF000000"/>
      <name val="ＭＳ Ｐゴシック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4" fillId="0" borderId="6" xfId="0" applyFont="1" applyBorder="1">
      <alignment vertical="center"/>
    </xf>
    <xf numFmtId="0" fontId="0" fillId="0" borderId="0" xfId="0" applyBorder="1" applyAlignment="1">
      <alignment vertical="center" wrapText="1"/>
    </xf>
    <xf numFmtId="0" fontId="6" fillId="0" borderId="0" xfId="0" applyFont="1">
      <alignment vertical="center"/>
    </xf>
    <xf numFmtId="0" fontId="6" fillId="0" borderId="6" xfId="0" applyFont="1" applyBorder="1">
      <alignment vertical="center"/>
    </xf>
    <xf numFmtId="0" fontId="7" fillId="0" borderId="0" xfId="0" applyFont="1">
      <alignment vertical="center"/>
    </xf>
    <xf numFmtId="0" fontId="4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0" borderId="6" xfId="0" applyBorder="1">
      <alignment vertical="center"/>
    </xf>
    <xf numFmtId="0" fontId="3" fillId="0" borderId="1" xfId="0" applyFont="1" applyBorder="1">
      <alignment vertical="center"/>
    </xf>
    <xf numFmtId="0" fontId="0" fillId="0" borderId="7" xfId="0" applyBorder="1">
      <alignment vertical="center"/>
    </xf>
    <xf numFmtId="0" fontId="0" fillId="2" borderId="8" xfId="0" applyFill="1" applyBorder="1">
      <alignment vertical="center"/>
    </xf>
    <xf numFmtId="14" fontId="0" fillId="0" borderId="4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7"/>
  <sheetViews>
    <sheetView topLeftCell="A8" workbookViewId="0">
      <selection activeCell="B38" sqref="B38"/>
    </sheetView>
  </sheetViews>
  <sheetFormatPr defaultRowHeight="13.15"/>
  <cols>
    <col min="2" max="2" width="12.28515625" bestFit="1" customWidth="1"/>
    <col min="3" max="3" width="42.85546875" bestFit="1" customWidth="1"/>
    <col min="4" max="4" width="34.42578125" bestFit="1" customWidth="1"/>
    <col min="5" max="5" width="21.28515625" customWidth="1"/>
    <col min="6" max="6" width="80.28515625" customWidth="1"/>
  </cols>
  <sheetData>
    <row r="1" spans="1:11" ht="19.149999999999999">
      <c r="A1" s="4" t="s">
        <v>0</v>
      </c>
    </row>
    <row r="2" spans="1:11" ht="13.5">
      <c r="B2" s="1" t="s">
        <v>1</v>
      </c>
      <c r="C2" s="2" t="s">
        <v>2</v>
      </c>
      <c r="D2" s="1" t="s">
        <v>3</v>
      </c>
      <c r="E2" s="3" t="s">
        <v>4</v>
      </c>
    </row>
    <row r="3" spans="1:11">
      <c r="B3" s="1" t="s">
        <v>5</v>
      </c>
      <c r="C3" s="2" t="s">
        <v>6</v>
      </c>
      <c r="D3" s="1" t="s">
        <v>7</v>
      </c>
      <c r="E3" s="5">
        <v>45456</v>
      </c>
    </row>
    <row r="4" spans="1:11">
      <c r="D4" s="1" t="s">
        <v>8</v>
      </c>
      <c r="E4" s="3"/>
    </row>
    <row r="5" spans="1:11">
      <c r="D5" s="1" t="s">
        <v>9</v>
      </c>
      <c r="E5" s="5">
        <v>45460</v>
      </c>
    </row>
    <row r="7" spans="1:11">
      <c r="B7" s="1" t="s">
        <v>10</v>
      </c>
      <c r="C7" s="1" t="s">
        <v>11</v>
      </c>
      <c r="D7" s="1" t="s">
        <v>12</v>
      </c>
      <c r="E7" s="1" t="s">
        <v>13</v>
      </c>
      <c r="F7" s="1" t="s">
        <v>14</v>
      </c>
    </row>
    <row r="8" spans="1:11" ht="13.5">
      <c r="B8" s="3">
        <v>1</v>
      </c>
      <c r="C8" s="3" t="s">
        <v>15</v>
      </c>
      <c r="D8" s="3" t="s">
        <v>16</v>
      </c>
      <c r="E8" s="3" t="s">
        <v>17</v>
      </c>
      <c r="F8" s="3" t="s">
        <v>18</v>
      </c>
      <c r="K8" s="8"/>
    </row>
    <row r="9" spans="1:11" ht="27">
      <c r="B9" s="3">
        <v>2</v>
      </c>
      <c r="C9" s="3" t="s">
        <v>19</v>
      </c>
      <c r="D9" s="3" t="s">
        <v>20</v>
      </c>
      <c r="E9" s="3" t="s">
        <v>17</v>
      </c>
      <c r="F9" s="7" t="s">
        <v>21</v>
      </c>
      <c r="K9" s="8"/>
    </row>
    <row r="10" spans="1:11" ht="13.5">
      <c r="B10" s="3">
        <v>3</v>
      </c>
      <c r="C10" s="3" t="s">
        <v>22</v>
      </c>
      <c r="D10" s="3" t="s">
        <v>23</v>
      </c>
      <c r="E10" s="3" t="s">
        <v>17</v>
      </c>
      <c r="F10" s="7" t="s">
        <v>24</v>
      </c>
      <c r="K10" s="8"/>
    </row>
    <row r="11" spans="1:11" ht="13.5">
      <c r="B11" s="3">
        <v>4</v>
      </c>
      <c r="C11" s="3" t="s">
        <v>25</v>
      </c>
      <c r="D11" s="3" t="s">
        <v>26</v>
      </c>
      <c r="E11" s="3" t="s">
        <v>17</v>
      </c>
      <c r="F11" s="3" t="s">
        <v>27</v>
      </c>
      <c r="K11" s="8"/>
    </row>
    <row r="12" spans="1:11" ht="13.5">
      <c r="B12" s="3">
        <v>5</v>
      </c>
      <c r="C12" s="3" t="s">
        <v>28</v>
      </c>
      <c r="D12" s="3" t="s">
        <v>29</v>
      </c>
      <c r="E12" s="3" t="s">
        <v>17</v>
      </c>
      <c r="F12" s="3" t="s">
        <v>27</v>
      </c>
      <c r="K12" s="8"/>
    </row>
    <row r="13" spans="1:11" ht="13.5">
      <c r="B13" s="3">
        <v>6</v>
      </c>
      <c r="C13" s="3" t="s">
        <v>30</v>
      </c>
      <c r="D13" s="3" t="s">
        <v>31</v>
      </c>
      <c r="E13" s="3" t="s">
        <v>17</v>
      </c>
      <c r="F13" s="3" t="s">
        <v>27</v>
      </c>
      <c r="K13" s="8"/>
    </row>
    <row r="14" spans="1:11" ht="13.5">
      <c r="B14" s="3">
        <v>7</v>
      </c>
      <c r="C14" s="3" t="s">
        <v>32</v>
      </c>
      <c r="D14" s="3" t="s">
        <v>33</v>
      </c>
      <c r="E14" s="3" t="s">
        <v>17</v>
      </c>
      <c r="F14" s="3" t="s">
        <v>27</v>
      </c>
      <c r="K14" s="8"/>
    </row>
    <row r="15" spans="1:11" ht="13.5">
      <c r="B15" s="3">
        <v>8</v>
      </c>
      <c r="C15" s="3" t="s">
        <v>34</v>
      </c>
      <c r="D15" s="3" t="s">
        <v>35</v>
      </c>
      <c r="E15" s="3" t="s">
        <v>17</v>
      </c>
      <c r="F15" s="3" t="s">
        <v>27</v>
      </c>
      <c r="K15" s="8"/>
    </row>
    <row r="16" spans="1:11" ht="13.5">
      <c r="B16" s="3">
        <v>9</v>
      </c>
      <c r="C16" s="3" t="s">
        <v>36</v>
      </c>
      <c r="D16" s="3" t="s">
        <v>37</v>
      </c>
      <c r="E16" s="3" t="s">
        <v>17</v>
      </c>
      <c r="F16" s="3" t="s">
        <v>27</v>
      </c>
      <c r="K16" s="8"/>
    </row>
    <row r="17" spans="2:11" ht="13.5">
      <c r="B17" s="3">
        <v>10</v>
      </c>
      <c r="C17" s="3" t="s">
        <v>38</v>
      </c>
      <c r="D17" s="3" t="s">
        <v>39</v>
      </c>
      <c r="E17" s="3" t="s">
        <v>17</v>
      </c>
      <c r="F17" s="3" t="s">
        <v>27</v>
      </c>
      <c r="K17" s="8"/>
    </row>
    <row r="18" spans="2:11" ht="13.5">
      <c r="B18" s="3">
        <v>11</v>
      </c>
      <c r="C18" s="3" t="s">
        <v>40</v>
      </c>
      <c r="D18" s="3" t="s">
        <v>41</v>
      </c>
      <c r="E18" s="3" t="s">
        <v>17</v>
      </c>
      <c r="F18" s="3" t="s">
        <v>42</v>
      </c>
      <c r="K18" s="8"/>
    </row>
    <row r="19" spans="2:11" ht="13.5">
      <c r="B19" s="3">
        <v>12</v>
      </c>
      <c r="C19" s="3" t="s">
        <v>43</v>
      </c>
      <c r="D19" s="3" t="s">
        <v>44</v>
      </c>
      <c r="E19" s="3" t="s">
        <v>17</v>
      </c>
      <c r="F19" s="3" t="s">
        <v>27</v>
      </c>
      <c r="K19" s="8"/>
    </row>
    <row r="20" spans="2:11" ht="13.5">
      <c r="B20" s="3">
        <v>13</v>
      </c>
      <c r="C20" s="3" t="s">
        <v>45</v>
      </c>
      <c r="D20" s="3" t="s">
        <v>46</v>
      </c>
      <c r="E20" s="3" t="s">
        <v>17</v>
      </c>
      <c r="F20" s="3" t="s">
        <v>27</v>
      </c>
      <c r="K20" s="8"/>
    </row>
    <row r="21" spans="2:11" ht="13.5">
      <c r="B21" s="3">
        <v>14</v>
      </c>
      <c r="C21" s="3" t="s">
        <v>47</v>
      </c>
      <c r="D21" s="3" t="s">
        <v>48</v>
      </c>
      <c r="E21" s="3" t="s">
        <v>17</v>
      </c>
      <c r="F21" s="3" t="s">
        <v>27</v>
      </c>
      <c r="K21" s="8"/>
    </row>
    <row r="22" spans="2:11" ht="13.5">
      <c r="B22" s="3">
        <v>15</v>
      </c>
      <c r="C22" s="3" t="s">
        <v>49</v>
      </c>
      <c r="D22" s="3" t="s">
        <v>50</v>
      </c>
      <c r="E22" s="3" t="s">
        <v>17</v>
      </c>
      <c r="F22" s="7" t="s">
        <v>51</v>
      </c>
      <c r="K22" s="8"/>
    </row>
    <row r="23" spans="2:11" ht="13.5">
      <c r="B23" s="3">
        <v>16</v>
      </c>
      <c r="C23" s="3" t="s">
        <v>52</v>
      </c>
      <c r="D23" s="3" t="s">
        <v>53</v>
      </c>
      <c r="E23" s="3" t="s">
        <v>17</v>
      </c>
      <c r="F23" s="3" t="s">
        <v>54</v>
      </c>
      <c r="K23" s="8"/>
    </row>
    <row r="24" spans="2:11">
      <c r="B24" s="3">
        <v>17</v>
      </c>
      <c r="C24" s="3" t="s">
        <v>55</v>
      </c>
      <c r="D24" s="3" t="s">
        <v>56</v>
      </c>
      <c r="E24" s="3" t="s">
        <v>17</v>
      </c>
      <c r="F24" s="3" t="s">
        <v>57</v>
      </c>
      <c r="K24" s="8"/>
    </row>
    <row r="25" spans="2:11" ht="13.5">
      <c r="B25" s="3">
        <v>18</v>
      </c>
      <c r="C25" s="3" t="s">
        <v>58</v>
      </c>
      <c r="D25" s="3" t="s">
        <v>59</v>
      </c>
      <c r="E25" s="3" t="s">
        <v>17</v>
      </c>
      <c r="F25" s="7" t="s">
        <v>60</v>
      </c>
      <c r="K25" s="8"/>
    </row>
    <row r="26" spans="2:11" ht="13.5">
      <c r="B26" s="3">
        <v>19</v>
      </c>
      <c r="C26" s="3" t="s">
        <v>61</v>
      </c>
      <c r="D26" s="3" t="s">
        <v>62</v>
      </c>
      <c r="E26" s="3" t="s">
        <v>17</v>
      </c>
      <c r="F26" s="3" t="s">
        <v>63</v>
      </c>
      <c r="K26" s="8"/>
    </row>
    <row r="27" spans="2:11" ht="13.5">
      <c r="B27" s="3">
        <v>20</v>
      </c>
      <c r="C27" s="3" t="s">
        <v>64</v>
      </c>
      <c r="D27" s="3" t="s">
        <v>65</v>
      </c>
      <c r="E27" s="3" t="s">
        <v>17</v>
      </c>
      <c r="F27" s="3" t="s">
        <v>66</v>
      </c>
      <c r="K27" s="8"/>
    </row>
    <row r="28" spans="2:11">
      <c r="B28" s="3">
        <v>21</v>
      </c>
      <c r="C28" s="3"/>
      <c r="D28" s="3"/>
      <c r="E28" s="3" t="s">
        <v>17</v>
      </c>
      <c r="F28" s="3"/>
    </row>
    <row r="29" spans="2:11">
      <c r="B29" s="3">
        <v>22</v>
      </c>
      <c r="C29" s="3"/>
      <c r="D29" s="3"/>
      <c r="E29" s="3"/>
      <c r="F29" s="3"/>
    </row>
    <row r="30" spans="2:11">
      <c r="B30" s="3">
        <v>23</v>
      </c>
      <c r="C30" s="3"/>
      <c r="D30" s="3"/>
      <c r="E30" s="3"/>
      <c r="F30" s="3"/>
    </row>
    <row r="31" spans="2:11">
      <c r="B31" s="3">
        <v>24</v>
      </c>
      <c r="C31" s="3"/>
      <c r="D31" s="3"/>
      <c r="E31" s="3"/>
      <c r="F31" s="3"/>
    </row>
    <row r="32" spans="2:11">
      <c r="B32" s="3">
        <v>26</v>
      </c>
      <c r="C32" s="3"/>
      <c r="D32" s="3"/>
      <c r="E32" s="3"/>
      <c r="F32" s="3"/>
    </row>
    <row r="33" spans="2:6">
      <c r="B33" s="3">
        <v>27</v>
      </c>
      <c r="C33" s="3"/>
      <c r="D33" s="3"/>
      <c r="E33" s="3"/>
      <c r="F33" s="3"/>
    </row>
    <row r="34" spans="2:6">
      <c r="B34" s="3">
        <v>28</v>
      </c>
      <c r="C34" s="3"/>
      <c r="D34" s="3"/>
      <c r="E34" s="3"/>
      <c r="F34" s="3"/>
    </row>
    <row r="35" spans="2:6">
      <c r="B35" s="3">
        <v>29</v>
      </c>
      <c r="C35" s="3"/>
      <c r="D35" s="3"/>
      <c r="E35" s="3"/>
      <c r="F35" s="3"/>
    </row>
    <row r="36" spans="2:6">
      <c r="B36" s="3">
        <v>30</v>
      </c>
      <c r="C36" s="3"/>
      <c r="D36" s="3"/>
      <c r="E36" s="3"/>
      <c r="F36" s="3"/>
    </row>
    <row r="37" spans="2:6">
      <c r="B37" s="3">
        <v>31</v>
      </c>
      <c r="C37" s="3"/>
      <c r="D37" s="3"/>
      <c r="E37" s="3"/>
      <c r="F37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13EEA-5DEC-48D9-83D8-3628E175EECF}">
  <sheetPr>
    <tabColor theme="6" tint="0.59999389629810485"/>
  </sheetPr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26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42.42578125" bestFit="1" customWidth="1"/>
  </cols>
  <sheetData>
    <row r="1" spans="1:12" ht="19.149999999999999">
      <c r="A1" s="4"/>
    </row>
    <row r="2" spans="1:12">
      <c r="B2" s="1" t="s">
        <v>1</v>
      </c>
      <c r="C2" s="28" t="s">
        <v>2</v>
      </c>
      <c r="D2" s="1" t="s">
        <v>3</v>
      </c>
      <c r="E2" s="3"/>
    </row>
    <row r="3" spans="1:12" ht="18">
      <c r="B3" s="24" t="s">
        <v>5</v>
      </c>
      <c r="C3" s="27" t="s">
        <v>6</v>
      </c>
      <c r="D3" s="25" t="s">
        <v>7</v>
      </c>
      <c r="E3" s="5">
        <v>45456</v>
      </c>
    </row>
    <row r="4" spans="1:12" ht="15.75">
      <c r="B4" s="24" t="s">
        <v>67</v>
      </c>
      <c r="C4" s="27" t="s">
        <v>36</v>
      </c>
      <c r="D4" s="25" t="s">
        <v>8</v>
      </c>
      <c r="E4" s="3"/>
    </row>
    <row r="5" spans="1:12" ht="18">
      <c r="B5" s="24" t="s">
        <v>68</v>
      </c>
      <c r="C5" s="27" t="str">
        <f>テーブル一覧!D16</f>
        <v>SIMULATION_CLOTHES</v>
      </c>
      <c r="D5" s="25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SIMULATION_CLOTHES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160</v>
      </c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161</v>
      </c>
      <c r="C13" s="3" t="s">
        <v>162</v>
      </c>
      <c r="D13" s="3" t="s">
        <v>89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(30),</v>
      </c>
    </row>
    <row r="14" spans="1:12" ht="13.5">
      <c r="A14" s="3">
        <v>5</v>
      </c>
      <c r="B14" s="3" t="s">
        <v>163</v>
      </c>
      <c r="C14" s="3" t="s">
        <v>164</v>
      </c>
      <c r="D14" s="3" t="s">
        <v>77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price INT ,</v>
      </c>
    </row>
    <row r="15" spans="1:12" ht="13.5">
      <c r="A15" s="3">
        <v>6</v>
      </c>
      <c r="B15" s="3" t="s">
        <v>165</v>
      </c>
      <c r="C15" s="3" t="s">
        <v>166</v>
      </c>
      <c r="D15" s="3" t="s">
        <v>89</v>
      </c>
      <c r="E15" s="3">
        <v>30</v>
      </c>
      <c r="F15" s="3"/>
      <c r="G15" s="3"/>
      <c r="H15" s="3"/>
      <c r="I15" s="3"/>
      <c r="J15" s="3" t="s">
        <v>167</v>
      </c>
      <c r="L15" t="str">
        <f t="shared" ref="L15:L29" si="0">C15&amp;" "&amp;D15&amp;" "&amp;IF(E15&lt;&gt;"","("&amp;E15&amp;")","")&amp;IF(C16&lt;&gt;"",",","")</f>
        <v>image VARCHAR (30)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3636-071C-4656-8E2D-296613984348}">
  <sheetPr>
    <tabColor theme="6" tint="0.59999389629810485"/>
  </sheetPr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42.42578125" bestFit="1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67</v>
      </c>
      <c r="C4" s="6" t="s">
        <v>38</v>
      </c>
      <c r="D4" s="1" t="s">
        <v>8</v>
      </c>
      <c r="E4" s="3"/>
    </row>
    <row r="5" spans="1:12" ht="18">
      <c r="B5" s="1" t="s">
        <v>68</v>
      </c>
      <c r="C5" s="6" t="str">
        <f>テーブル一覧!D17</f>
        <v>SIMULATION_CAKES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SIMULATION_CAKES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160</v>
      </c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161</v>
      </c>
      <c r="C13" s="3" t="s">
        <v>162</v>
      </c>
      <c r="D13" s="3" t="s">
        <v>89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(30),</v>
      </c>
    </row>
    <row r="14" spans="1:12" ht="13.5">
      <c r="A14" s="3">
        <v>5</v>
      </c>
      <c r="B14" s="3" t="s">
        <v>163</v>
      </c>
      <c r="C14" s="3" t="s">
        <v>164</v>
      </c>
      <c r="D14" s="3" t="s">
        <v>77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price INT ,</v>
      </c>
    </row>
    <row r="15" spans="1:12" ht="13.5">
      <c r="A15" s="3">
        <v>6</v>
      </c>
      <c r="B15" s="3" t="s">
        <v>165</v>
      </c>
      <c r="C15" s="3" t="s">
        <v>166</v>
      </c>
      <c r="D15" s="3" t="s">
        <v>89</v>
      </c>
      <c r="E15" s="3">
        <v>30</v>
      </c>
      <c r="F15" s="3"/>
      <c r="G15" s="3"/>
      <c r="H15" s="3"/>
      <c r="I15" s="3"/>
      <c r="J15" s="3" t="s">
        <v>167</v>
      </c>
      <c r="L15" t="str">
        <f t="shared" ref="L15:L29" si="0">C15&amp;" "&amp;D15&amp;" "&amp;IF(E15&lt;&gt;"","("&amp;E15&amp;")","")&amp;IF(C16&lt;&gt;"",",","")</f>
        <v>image VARCHAR (30)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43EF7-2A98-4799-BF68-BD8FA02552C8}">
  <sheetPr>
    <tabColor theme="6" tint="0.59999389629810485"/>
  </sheetPr>
  <dimension ref="A1:L30"/>
  <sheetViews>
    <sheetView topLeftCell="A5"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42.42578125" bestFit="1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67</v>
      </c>
      <c r="C4" s="6" t="s">
        <v>40</v>
      </c>
      <c r="D4" s="1" t="s">
        <v>8</v>
      </c>
      <c r="E4" s="3"/>
    </row>
    <row r="5" spans="1:12" ht="18">
      <c r="B5" s="1" t="s">
        <v>68</v>
      </c>
      <c r="C5" s="6" t="str">
        <f>テーブル一覧!D18</f>
        <v>SIMULATION_CAKETOPS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SIMULATION_CAKETOPS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160</v>
      </c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168</v>
      </c>
      <c r="C13" s="3" t="s">
        <v>122</v>
      </c>
      <c r="D13" s="3" t="s">
        <v>77</v>
      </c>
      <c r="E13" s="3"/>
      <c r="F13" s="3"/>
      <c r="G13" s="3"/>
      <c r="H13" s="3"/>
      <c r="I13" s="3"/>
      <c r="J13" s="3" t="s">
        <v>169</v>
      </c>
      <c r="L13" t="str">
        <f>C13&amp;" "&amp;D13&amp;" "&amp;IF(E13&lt;&gt;"","("&amp;E13&amp;")","")&amp;IF(C14&lt;&gt;"",",","")</f>
        <v xml:space="preserve">memo_id INT 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3E89C-9FCA-41FD-B4F4-B62ED0E441B7}">
  <sheetPr>
    <tabColor theme="6" tint="0.59999389629810485"/>
  </sheetPr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42.42578125" bestFit="1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67</v>
      </c>
      <c r="C4" s="6" t="s">
        <v>43</v>
      </c>
      <c r="D4" s="1" t="s">
        <v>8</v>
      </c>
      <c r="E4" s="3"/>
    </row>
    <row r="5" spans="1:12">
      <c r="B5" s="1" t="s">
        <v>68</v>
      </c>
      <c r="C5" s="3" t="str">
        <f>テーブル一覧!D19</f>
        <v>SIMULATION_INVITATIONS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SIMULATION_INVITATIONS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160</v>
      </c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161</v>
      </c>
      <c r="C13" s="3" t="s">
        <v>162</v>
      </c>
      <c r="D13" s="3" t="s">
        <v>89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(30),</v>
      </c>
    </row>
    <row r="14" spans="1:12" ht="13.5">
      <c r="A14" s="3">
        <v>5</v>
      </c>
      <c r="B14" s="3" t="s">
        <v>163</v>
      </c>
      <c r="C14" s="3" t="s">
        <v>164</v>
      </c>
      <c r="D14" s="3" t="s">
        <v>77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price INT ,</v>
      </c>
    </row>
    <row r="15" spans="1:12" ht="13.5">
      <c r="A15" s="3">
        <v>6</v>
      </c>
      <c r="B15" s="3" t="s">
        <v>165</v>
      </c>
      <c r="C15" s="3" t="s">
        <v>166</v>
      </c>
      <c r="D15" s="3" t="s">
        <v>89</v>
      </c>
      <c r="E15" s="3">
        <v>30</v>
      </c>
      <c r="F15" s="3"/>
      <c r="G15" s="3"/>
      <c r="H15" s="3"/>
      <c r="I15" s="3"/>
      <c r="J15" s="3" t="s">
        <v>167</v>
      </c>
      <c r="L15" t="str">
        <f t="shared" ref="L15:L29" si="0">C15&amp;" "&amp;D15&amp;" "&amp;IF(E15&lt;&gt;"","("&amp;E15&amp;")","")&amp;IF(C16&lt;&gt;"",",","")</f>
        <v>image VARCHAR (30)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ED3D-5318-4FB4-9BEE-3D726C7EAE95}">
  <sheetPr>
    <tabColor theme="6" tint="0.59999389629810485"/>
  </sheetPr>
  <dimension ref="A1:L30"/>
  <sheetViews>
    <sheetView workbookViewId="0">
      <selection activeCell="C7" sqref="C7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42.42578125" bestFit="1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67</v>
      </c>
      <c r="C4" s="6" t="s">
        <v>45</v>
      </c>
      <c r="D4" s="1" t="s">
        <v>8</v>
      </c>
      <c r="E4" s="3"/>
    </row>
    <row r="5" spans="1:12" ht="18">
      <c r="B5" s="1" t="s">
        <v>68</v>
      </c>
      <c r="C5" s="6" t="str">
        <f>テーブル一覧!D20</f>
        <v>SIMULATION_NAMEPLATES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SIMULATION_NAMEPLATES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160</v>
      </c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161</v>
      </c>
      <c r="C13" s="3" t="s">
        <v>162</v>
      </c>
      <c r="D13" s="3" t="s">
        <v>89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(30),</v>
      </c>
    </row>
    <row r="14" spans="1:12" ht="13.5">
      <c r="A14" s="3">
        <v>5</v>
      </c>
      <c r="B14" s="3" t="s">
        <v>163</v>
      </c>
      <c r="C14" s="3" t="s">
        <v>164</v>
      </c>
      <c r="D14" s="3" t="s">
        <v>77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price INT ,</v>
      </c>
    </row>
    <row r="15" spans="1:12" ht="13.5">
      <c r="A15" s="3">
        <v>6</v>
      </c>
      <c r="B15" s="3" t="s">
        <v>165</v>
      </c>
      <c r="C15" s="3" t="s">
        <v>166</v>
      </c>
      <c r="D15" s="3" t="s">
        <v>89</v>
      </c>
      <c r="E15" s="3">
        <v>30</v>
      </c>
      <c r="F15" s="3"/>
      <c r="G15" s="3"/>
      <c r="H15" s="3"/>
      <c r="I15" s="3"/>
      <c r="J15" s="3" t="s">
        <v>167</v>
      </c>
      <c r="L15" t="str">
        <f t="shared" ref="L15:L29" si="0">C15&amp;" "&amp;D15&amp;" "&amp;IF(E15&lt;&gt;"","("&amp;E15&amp;")","")&amp;IF(C16&lt;&gt;"",",","")</f>
        <v>image VARCHAR (30)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3B1F3-4CDA-400E-B4CB-F0A52F15568F}">
  <sheetPr>
    <tabColor theme="6" tint="0.59999389629810485"/>
  </sheetPr>
  <dimension ref="A1:L30"/>
  <sheetViews>
    <sheetView topLeftCell="A5" workbookViewId="0">
      <selection activeCell="C4" sqref="C4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42.42578125" bestFit="1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67</v>
      </c>
      <c r="C4" s="6" t="s">
        <v>47</v>
      </c>
      <c r="D4" s="1" t="s">
        <v>8</v>
      </c>
      <c r="E4" s="3"/>
    </row>
    <row r="5" spans="1:12" ht="18">
      <c r="B5" s="1" t="s">
        <v>68</v>
      </c>
      <c r="C5" s="6" t="str">
        <f>テーブル一覧!D21</f>
        <v>SIMULATION_TABLEMEMBERS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SIMULATION_TABLEMEMBERS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160</v>
      </c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170</v>
      </c>
      <c r="C13" s="3" t="s">
        <v>171</v>
      </c>
      <c r="D13" s="3" t="s">
        <v>77</v>
      </c>
      <c r="E13" s="3"/>
      <c r="F13" s="3"/>
      <c r="G13" s="3"/>
      <c r="H13" s="3"/>
      <c r="I13" s="3"/>
      <c r="J13" s="3"/>
      <c r="L13" t="e">
        <f>C13&amp;" "&amp;D13&amp;" "&amp;IF(E13&lt;&gt;"","("&amp;E13&amp;")","")&amp;IF(#REF!&lt;&gt;"",",","")</f>
        <v>#REF!</v>
      </c>
    </row>
    <row r="14" spans="1:12" ht="13.5">
      <c r="A14" s="3">
        <v>5</v>
      </c>
      <c r="B14" s="12" t="s">
        <v>165</v>
      </c>
      <c r="C14" s="12" t="s">
        <v>166</v>
      </c>
      <c r="D14" s="12" t="s">
        <v>89</v>
      </c>
      <c r="E14" s="12">
        <v>30</v>
      </c>
      <c r="F14" s="12"/>
      <c r="G14" s="12"/>
      <c r="H14" s="12"/>
      <c r="I14" s="12"/>
      <c r="J14" s="12" t="s">
        <v>167</v>
      </c>
      <c r="L14" t="e">
        <f>#REF!&amp;" "&amp;#REF!&amp;" "&amp;IF(#REF!&lt;&gt;"","("&amp;#REF!&amp;")","")&amp;IF(C14&lt;&gt;"",",","")</f>
        <v>#REF!</v>
      </c>
    </row>
    <row r="15" spans="1:12" ht="13.5">
      <c r="A15" s="2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C14&amp;" "&amp;D14&amp;" "&amp;IF(E14&lt;&gt;"","("&amp;E14&amp;")","")&amp;IF(C16&lt;&gt;"",",","")</f>
        <v>image VARCHAR (30)</v>
      </c>
    </row>
    <row r="16" spans="1:12">
      <c r="A16" s="3">
        <v>7</v>
      </c>
      <c r="B16" s="13"/>
      <c r="C16" s="13"/>
      <c r="D16" s="13"/>
      <c r="E16" s="13"/>
      <c r="F16" s="13"/>
      <c r="G16" s="13"/>
      <c r="H16" s="13"/>
      <c r="I16" s="13"/>
      <c r="J16" s="13"/>
      <c r="L16" t="str">
        <f t="shared" ref="L16:L29" si="0">C16&amp;" "&amp;D16&amp;" "&amp;IF(E16&lt;&gt;"","("&amp;E16&amp;")","")&amp;IF(C17&lt;&gt;"",",","")</f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58AB-2D4E-4F70-A835-87DB3DC31B84}">
  <sheetPr>
    <tabColor theme="5" tint="0.59999389629810485"/>
  </sheetPr>
  <dimension ref="A1:L30"/>
  <sheetViews>
    <sheetView topLeftCell="A17" workbookViewId="0">
      <selection activeCell="C6" sqref="C6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style="22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5.75">
      <c r="B3" s="1" t="s">
        <v>5</v>
      </c>
      <c r="C3" s="6" t="s">
        <v>6</v>
      </c>
      <c r="D3" s="1" t="s">
        <v>7</v>
      </c>
      <c r="E3" s="5">
        <v>45456</v>
      </c>
    </row>
    <row r="4" spans="1:12" ht="15.75">
      <c r="B4" s="1" t="s">
        <v>67</v>
      </c>
      <c r="C4" s="6" t="s">
        <v>49</v>
      </c>
      <c r="D4" s="1" t="s">
        <v>8</v>
      </c>
      <c r="E4" s="3"/>
    </row>
    <row r="5" spans="1:12">
      <c r="B5" s="1" t="s">
        <v>68</v>
      </c>
      <c r="C5" s="3" t="str">
        <f>テーブル一覧!D22</f>
        <v>ORDERLISTS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23" t="s">
        <v>14</v>
      </c>
      <c r="L9" t="str">
        <f>"create table "&amp;C5&amp;" ("</f>
        <v>create table ORDERLISTS (</v>
      </c>
    </row>
    <row r="10" spans="1:12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7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7"/>
      <c r="L11" t="str">
        <f>C11&amp;" "&amp;D11&amp;" "&amp;IF(E11&lt;&gt;"","("&amp;E11&amp;")","")&amp;IF(C12&lt;&gt;"",",","")</f>
        <v>created_at TIMESTAMP ,</v>
      </c>
    </row>
    <row r="12" spans="1:12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7"/>
      <c r="L12" t="str">
        <f>C12&amp;" "&amp;D12&amp;" "&amp;IF(E12&lt;&gt;"","("&amp;E12&amp;")","")&amp;IF(C13&lt;&gt;"",",","")</f>
        <v>updated_at TIMESTAMP ,</v>
      </c>
    </row>
    <row r="13" spans="1:12">
      <c r="A13" s="3">
        <v>4</v>
      </c>
      <c r="B13" s="3" t="s">
        <v>124</v>
      </c>
      <c r="C13" s="3" t="s">
        <v>125</v>
      </c>
      <c r="D13" s="3" t="s">
        <v>77</v>
      </c>
      <c r="E13" s="3"/>
      <c r="F13" s="3"/>
      <c r="G13" s="3"/>
      <c r="H13" s="3" t="s">
        <v>78</v>
      </c>
      <c r="I13" s="3"/>
      <c r="J13" s="7" t="s">
        <v>126</v>
      </c>
      <c r="L13" t="str">
        <f>C13&amp;" "&amp;D13&amp;" "&amp;IF(E13&lt;&gt;"","("&amp;E13&amp;")","")&amp;IF(C14&lt;&gt;"",",","")</f>
        <v>customer_id INT ,</v>
      </c>
    </row>
    <row r="14" spans="1:12" ht="27">
      <c r="A14" s="3">
        <v>5</v>
      </c>
      <c r="B14" s="3" t="s">
        <v>127</v>
      </c>
      <c r="C14" s="3" t="s">
        <v>128</v>
      </c>
      <c r="D14" s="3" t="s">
        <v>77</v>
      </c>
      <c r="E14" s="3"/>
      <c r="F14" s="3"/>
      <c r="G14" s="3"/>
      <c r="H14" s="3"/>
      <c r="I14" s="3"/>
      <c r="J14" s="7" t="s">
        <v>129</v>
      </c>
      <c r="L14" t="str">
        <f>C14&amp;" "&amp;D14&amp;" "&amp;IF(E14&lt;&gt;"","("&amp;E14&amp;")","")&amp;IF(C15&lt;&gt;"",",","")</f>
        <v>table INT ,</v>
      </c>
    </row>
    <row r="15" spans="1:12" ht="27">
      <c r="A15" s="3">
        <v>6</v>
      </c>
      <c r="B15" s="3" t="s">
        <v>130</v>
      </c>
      <c r="C15" s="3" t="s">
        <v>131</v>
      </c>
      <c r="D15" s="3" t="s">
        <v>77</v>
      </c>
      <c r="E15" s="3"/>
      <c r="F15" s="3"/>
      <c r="G15" s="3"/>
      <c r="H15" s="3"/>
      <c r="I15" s="3"/>
      <c r="J15" s="7" t="s">
        <v>132</v>
      </c>
      <c r="L15" t="str">
        <f t="shared" ref="L15:L29" si="0">C15&amp;" "&amp;D15&amp;" "&amp;IF(E15&lt;&gt;"","("&amp;E15&amp;")","")&amp;IF(C16&lt;&gt;"",",","")</f>
        <v>tablecover INT ,</v>
      </c>
    </row>
    <row r="16" spans="1:12" ht="27">
      <c r="A16" s="3">
        <v>7</v>
      </c>
      <c r="B16" s="3" t="s">
        <v>133</v>
      </c>
      <c r="C16" s="3" t="s">
        <v>134</v>
      </c>
      <c r="D16" s="3" t="s">
        <v>77</v>
      </c>
      <c r="E16" s="3"/>
      <c r="F16" s="3"/>
      <c r="G16" s="3"/>
      <c r="H16" s="3"/>
      <c r="I16" s="3"/>
      <c r="J16" s="7" t="s">
        <v>135</v>
      </c>
      <c r="L16" t="str">
        <f t="shared" si="0"/>
        <v>chair INT ,</v>
      </c>
    </row>
    <row r="17" spans="1:12" ht="27">
      <c r="A17" s="3">
        <v>8</v>
      </c>
      <c r="B17" s="3" t="s">
        <v>136</v>
      </c>
      <c r="C17" s="3" t="s">
        <v>137</v>
      </c>
      <c r="D17" s="3" t="s">
        <v>77</v>
      </c>
      <c r="E17" s="3"/>
      <c r="F17" s="3"/>
      <c r="G17" s="3"/>
      <c r="H17" s="3"/>
      <c r="I17" s="3"/>
      <c r="J17" s="7" t="s">
        <v>138</v>
      </c>
      <c r="L17" t="str">
        <f t="shared" si="0"/>
        <v>napkin INT ,</v>
      </c>
    </row>
    <row r="18" spans="1:12" ht="27">
      <c r="A18" s="3">
        <v>9</v>
      </c>
      <c r="B18" s="3" t="s">
        <v>139</v>
      </c>
      <c r="C18" s="3" t="s">
        <v>140</v>
      </c>
      <c r="D18" s="3" t="s">
        <v>77</v>
      </c>
      <c r="E18" s="3"/>
      <c r="F18" s="3"/>
      <c r="G18" s="3"/>
      <c r="H18" s="3"/>
      <c r="I18" s="3"/>
      <c r="J18" s="7" t="s">
        <v>141</v>
      </c>
      <c r="L18" t="str">
        <f t="shared" si="0"/>
        <v>flower INT ,</v>
      </c>
    </row>
    <row r="19" spans="1:12" ht="27">
      <c r="A19" s="3">
        <v>10</v>
      </c>
      <c r="B19" s="3" t="s">
        <v>142</v>
      </c>
      <c r="C19" s="3" t="s">
        <v>143</v>
      </c>
      <c r="D19" s="3" t="s">
        <v>77</v>
      </c>
      <c r="E19" s="3"/>
      <c r="F19" s="3"/>
      <c r="G19" s="3"/>
      <c r="H19" s="3"/>
      <c r="I19" s="3"/>
      <c r="J19" s="7" t="s">
        <v>144</v>
      </c>
      <c r="L19" t="str">
        <f t="shared" si="0"/>
        <v>clothes INT ,</v>
      </c>
    </row>
    <row r="20" spans="1:12" ht="27">
      <c r="A20" s="3">
        <v>11</v>
      </c>
      <c r="B20" s="3" t="s">
        <v>145</v>
      </c>
      <c r="C20" s="3" t="s">
        <v>146</v>
      </c>
      <c r="D20" s="3" t="s">
        <v>77</v>
      </c>
      <c r="E20" s="3"/>
      <c r="F20" s="3"/>
      <c r="G20" s="3"/>
      <c r="H20" s="3"/>
      <c r="I20" s="3"/>
      <c r="J20" s="7" t="s">
        <v>147</v>
      </c>
      <c r="L20" t="str">
        <f t="shared" si="0"/>
        <v>cake INT ,</v>
      </c>
    </row>
    <row r="21" spans="1:12" ht="27">
      <c r="A21" s="3">
        <v>12</v>
      </c>
      <c r="B21" s="3" t="s">
        <v>148</v>
      </c>
      <c r="C21" s="3" t="s">
        <v>149</v>
      </c>
      <c r="D21" s="3" t="s">
        <v>77</v>
      </c>
      <c r="E21" s="3"/>
      <c r="F21" s="3"/>
      <c r="G21" s="3"/>
      <c r="H21" s="3"/>
      <c r="I21" s="3"/>
      <c r="J21" s="7" t="s">
        <v>150</v>
      </c>
      <c r="L21" t="str">
        <f t="shared" si="0"/>
        <v>caketop INT ,</v>
      </c>
    </row>
    <row r="22" spans="1:12" ht="27">
      <c r="A22" s="3">
        <v>13</v>
      </c>
      <c r="B22" s="3" t="s">
        <v>151</v>
      </c>
      <c r="C22" s="3" t="s">
        <v>152</v>
      </c>
      <c r="D22" s="3" t="s">
        <v>77</v>
      </c>
      <c r="E22" s="3"/>
      <c r="F22" s="3"/>
      <c r="G22" s="3"/>
      <c r="H22" s="3"/>
      <c r="I22" s="3"/>
      <c r="J22" s="7" t="s">
        <v>153</v>
      </c>
      <c r="L22" t="str">
        <f t="shared" si="0"/>
        <v>invitation INT ,</v>
      </c>
    </row>
    <row r="23" spans="1:12" ht="27">
      <c r="A23" s="3">
        <v>14</v>
      </c>
      <c r="B23" s="3" t="s">
        <v>154</v>
      </c>
      <c r="C23" s="3" t="s">
        <v>155</v>
      </c>
      <c r="D23" s="3" t="s">
        <v>77</v>
      </c>
      <c r="E23" s="3"/>
      <c r="F23" s="3"/>
      <c r="G23" s="3"/>
      <c r="H23" s="3"/>
      <c r="I23" s="3"/>
      <c r="J23" s="7" t="s">
        <v>156</v>
      </c>
      <c r="L23" t="str">
        <f t="shared" si="0"/>
        <v>nameplate INT ,</v>
      </c>
    </row>
    <row r="24" spans="1:12" ht="27">
      <c r="A24" s="3">
        <v>15</v>
      </c>
      <c r="B24" s="3" t="s">
        <v>157</v>
      </c>
      <c r="C24" s="3" t="s">
        <v>158</v>
      </c>
      <c r="D24" s="3" t="s">
        <v>77</v>
      </c>
      <c r="E24" s="3"/>
      <c r="F24" s="3"/>
      <c r="G24" s="3"/>
      <c r="H24" s="3"/>
      <c r="I24" s="3"/>
      <c r="J24" s="7" t="s">
        <v>159</v>
      </c>
      <c r="L24" t="str">
        <f t="shared" si="0"/>
        <v>tablemember INT ,</v>
      </c>
    </row>
    <row r="25" spans="1:12" ht="15">
      <c r="A25" s="3">
        <v>16</v>
      </c>
      <c r="B25" s="3" t="s">
        <v>172</v>
      </c>
      <c r="C25" s="16" t="s">
        <v>173</v>
      </c>
      <c r="D25" s="3" t="s">
        <v>174</v>
      </c>
      <c r="E25" s="3"/>
      <c r="F25" s="3"/>
      <c r="G25" s="3"/>
      <c r="H25" s="3"/>
      <c r="I25" s="3"/>
      <c r="J25" s="7"/>
      <c r="L25" t="str">
        <f t="shared" si="0"/>
        <v>deadlines date ,</v>
      </c>
    </row>
    <row r="26" spans="1:12">
      <c r="A26" s="3">
        <v>17</v>
      </c>
      <c r="B26" s="3" t="s">
        <v>175</v>
      </c>
      <c r="C26" s="3" t="s">
        <v>176</v>
      </c>
      <c r="D26" s="3" t="s">
        <v>177</v>
      </c>
      <c r="E26" s="3"/>
      <c r="F26" s="3"/>
      <c r="G26" s="3"/>
      <c r="H26" s="3"/>
      <c r="I26" s="3"/>
      <c r="J26" s="7" t="s">
        <v>178</v>
      </c>
      <c r="L26" t="str">
        <f t="shared" si="0"/>
        <v>memo_id INT ,</v>
      </c>
    </row>
    <row r="27" spans="1:12">
      <c r="A27" s="3">
        <v>18</v>
      </c>
      <c r="B27" s="3" t="s">
        <v>179</v>
      </c>
      <c r="C27" s="3" t="s">
        <v>180</v>
      </c>
      <c r="D27" s="3" t="s">
        <v>177</v>
      </c>
      <c r="E27" s="3"/>
      <c r="F27" s="3"/>
      <c r="G27" s="3"/>
      <c r="H27" s="3"/>
      <c r="I27" s="3"/>
      <c r="J27" s="7"/>
      <c r="L27" t="str">
        <f t="shared" si="0"/>
        <v xml:space="preserve">number INT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7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7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1D4F-C35D-4561-BE42-6B766E7370B4}">
  <sheetPr>
    <tabColor theme="5" tint="0.59999389629810485"/>
  </sheetPr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181</v>
      </c>
      <c r="J2" t="str">
        <f>テーブル一覧!F23</f>
        <v>自動採番（主キー）、お客様ID、スケジュール、予定時刻、実際の時刻、メモID</v>
      </c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67</v>
      </c>
      <c r="C4" s="6" t="s">
        <v>52</v>
      </c>
      <c r="D4" s="1" t="s">
        <v>8</v>
      </c>
      <c r="E4" s="3" t="s">
        <v>181</v>
      </c>
    </row>
    <row r="5" spans="1:12">
      <c r="B5" s="1" t="s">
        <v>68</v>
      </c>
      <c r="C5" s="3" t="str">
        <f>テーブル一覧!D23</f>
        <v>TODOLISTS</v>
      </c>
      <c r="D5" s="1" t="s">
        <v>9</v>
      </c>
      <c r="E5" s="5">
        <v>45460</v>
      </c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TODOLISTS (</v>
      </c>
    </row>
    <row r="10" spans="1:12">
      <c r="A10" s="3">
        <v>1</v>
      </c>
      <c r="B10" s="3" t="str">
        <f>Employees!B10</f>
        <v>ID</v>
      </c>
      <c r="C10" s="3" t="str">
        <f>Employees!C10</f>
        <v>id</v>
      </c>
      <c r="D10" s="3" t="str">
        <f>Employees!D10</f>
        <v>INT</v>
      </c>
      <c r="E10" s="3"/>
      <c r="F10" s="3" t="s">
        <v>182</v>
      </c>
      <c r="G10" s="3" t="s">
        <v>182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tr">
        <f>Employees!B11</f>
        <v>CREATED_AT</v>
      </c>
      <c r="C11" s="3" t="str">
        <f>Employees!C11</f>
        <v>created_at</v>
      </c>
      <c r="D11" s="3" t="str">
        <f>Employees!D11</f>
        <v>TIMESTAMP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>
      <c r="A12" s="3">
        <v>3</v>
      </c>
      <c r="B12" s="3" t="str">
        <f>Employees!B12</f>
        <v>UPDATED_AT</v>
      </c>
      <c r="C12" s="3" t="str">
        <f>Employees!C12</f>
        <v>updated_at</v>
      </c>
      <c r="D12" s="3" t="str">
        <f>Employees!D12</f>
        <v>TIMESTAMP</v>
      </c>
      <c r="E12" s="3"/>
      <c r="F12" s="3"/>
      <c r="G12" s="3"/>
      <c r="H12" s="3"/>
      <c r="I12" s="3"/>
      <c r="J12" s="12"/>
      <c r="L12" t="str">
        <f>C12&amp;" "&amp;D12&amp;" "&amp;IF(E12&lt;&gt;"","("&amp;E12&amp;")","")&amp;IF(C13&lt;&gt;"",",","")</f>
        <v>updated_at TIMESTAMP ,</v>
      </c>
    </row>
    <row r="13" spans="1:12" ht="15.75">
      <c r="A13" s="3">
        <v>4</v>
      </c>
      <c r="B13" s="3" t="s">
        <v>124</v>
      </c>
      <c r="C13" s="10" t="s">
        <v>94</v>
      </c>
      <c r="D13" s="3" t="s">
        <v>177</v>
      </c>
      <c r="E13" s="3"/>
      <c r="F13" s="3"/>
      <c r="G13" s="3"/>
      <c r="H13" s="3" t="s">
        <v>182</v>
      </c>
      <c r="I13" s="2"/>
      <c r="J13" s="21" t="s">
        <v>183</v>
      </c>
      <c r="L13" t="str">
        <f>C13&amp;" "&amp;D13&amp;" "&amp;IF(E13&lt;&gt;"","("&amp;E13&amp;")","")&amp;IF(C14&lt;&gt;"",",","")</f>
        <v>customer_id INT ,</v>
      </c>
    </row>
    <row r="14" spans="1:12">
      <c r="A14" s="3">
        <v>5</v>
      </c>
      <c r="B14" s="3" t="s">
        <v>184</v>
      </c>
      <c r="C14" s="3" t="s">
        <v>185</v>
      </c>
      <c r="D14" s="3" t="s">
        <v>186</v>
      </c>
      <c r="E14" s="3">
        <v>20</v>
      </c>
      <c r="F14" s="3"/>
      <c r="G14" s="3"/>
      <c r="H14" s="3"/>
      <c r="I14" s="3"/>
      <c r="J14" s="3" t="s">
        <v>187</v>
      </c>
      <c r="L14" t="str">
        <f>C14&amp;" "&amp;D14&amp;" "&amp;IF(E14&lt;&gt;"","("&amp;E14&amp;")","")&amp;IF(C15&lt;&gt;"",",","")</f>
        <v>schedule VARCHER (20),</v>
      </c>
    </row>
    <row r="15" spans="1:12" ht="13.5">
      <c r="A15" s="3">
        <v>6</v>
      </c>
      <c r="B15" s="3" t="s">
        <v>188</v>
      </c>
      <c r="C15" s="3" t="s">
        <v>189</v>
      </c>
      <c r="D15" s="3" t="s">
        <v>190</v>
      </c>
      <c r="E15" s="3"/>
      <c r="F15" s="3"/>
      <c r="G15" s="3"/>
      <c r="H15" s="3" t="s">
        <v>182</v>
      </c>
      <c r="I15" s="3"/>
      <c r="J15" s="3" t="s">
        <v>187</v>
      </c>
      <c r="L15" t="str">
        <f t="shared" ref="L15:L29" si="0">C15&amp;" "&amp;D15&amp;" "&amp;IF(E15&lt;&gt;"","("&amp;E15&amp;")","")&amp;IF(C16&lt;&gt;"",",","")</f>
        <v>scheduled_time TIME ,</v>
      </c>
    </row>
    <row r="16" spans="1:12" ht="27">
      <c r="A16" s="3">
        <v>7</v>
      </c>
      <c r="B16" s="3" t="s">
        <v>191</v>
      </c>
      <c r="C16" s="3" t="s">
        <v>192</v>
      </c>
      <c r="D16" s="3" t="s">
        <v>193</v>
      </c>
      <c r="E16" s="3"/>
      <c r="F16" s="3"/>
      <c r="G16" s="3"/>
      <c r="H16" s="3"/>
      <c r="I16" s="3"/>
      <c r="J16" s="7" t="s">
        <v>194</v>
      </c>
      <c r="L16" t="str">
        <f t="shared" si="0"/>
        <v>actual_time TIMESTAMP ,</v>
      </c>
    </row>
    <row r="17" spans="1:12">
      <c r="A17" s="3">
        <v>8</v>
      </c>
      <c r="B17" s="3" t="s">
        <v>195</v>
      </c>
      <c r="C17" s="3" t="s">
        <v>176</v>
      </c>
      <c r="D17" s="3" t="s">
        <v>177</v>
      </c>
      <c r="E17" s="3"/>
      <c r="F17" s="3"/>
      <c r="G17" s="3"/>
      <c r="H17" s="3"/>
      <c r="I17" s="3"/>
      <c r="J17" s="3" t="s">
        <v>196</v>
      </c>
      <c r="L17" t="str">
        <f t="shared" si="0"/>
        <v xml:space="preserve">memo_id INT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A6454-0C17-44EF-8792-1EE49D76E01F}">
  <sheetPr>
    <tabColor theme="5" tint="0.59999389629810485"/>
  </sheetPr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181</v>
      </c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67</v>
      </c>
      <c r="C4" s="6" t="s">
        <v>55</v>
      </c>
      <c r="D4" s="1" t="s">
        <v>8</v>
      </c>
      <c r="E4" s="3" t="s">
        <v>181</v>
      </c>
      <c r="J4" t="str">
        <f>テーブル一覧!F24</f>
        <v>自動採番（主キー）、お客様ID、評価、良かった点、改善点</v>
      </c>
    </row>
    <row r="5" spans="1:12">
      <c r="B5" s="1" t="s">
        <v>68</v>
      </c>
      <c r="C5" s="3" t="str">
        <f>テーブル一覧!D24</f>
        <v>AFTERSURVEYS</v>
      </c>
      <c r="D5" s="1" t="s">
        <v>9</v>
      </c>
      <c r="E5" s="5">
        <v>45460</v>
      </c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AFTERSURVEYS (</v>
      </c>
    </row>
    <row r="10" spans="1:12">
      <c r="A10" s="3">
        <v>1</v>
      </c>
      <c r="B10" s="3" t="str">
        <f>Employees!B10</f>
        <v>ID</v>
      </c>
      <c r="C10" s="3" t="str">
        <f>Employees!C10</f>
        <v>id</v>
      </c>
      <c r="D10" s="3" t="str">
        <f>Employees!D10</f>
        <v>INT</v>
      </c>
      <c r="E10" s="3"/>
      <c r="F10" s="3" t="s">
        <v>182</v>
      </c>
      <c r="G10" s="3" t="s">
        <v>182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tr">
        <f>Employees!B11</f>
        <v>CREATED_AT</v>
      </c>
      <c r="C11" s="3" t="str">
        <f>Employees!C11</f>
        <v>created_at</v>
      </c>
      <c r="D11" s="3" t="str">
        <f>Employees!D11</f>
        <v>TIMESTAMP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>
      <c r="A12" s="3">
        <v>3</v>
      </c>
      <c r="B12" s="3" t="str">
        <f>Employees!B12</f>
        <v>UPDATED_AT</v>
      </c>
      <c r="C12" s="3" t="str">
        <f>Employees!C12</f>
        <v>updated_at</v>
      </c>
      <c r="D12" s="3" t="str">
        <f>Employees!D12</f>
        <v>TIMESTAMP</v>
      </c>
      <c r="E12" s="3"/>
      <c r="F12" s="3"/>
      <c r="G12" s="3"/>
      <c r="H12" s="3"/>
      <c r="I12" s="3"/>
      <c r="J12" s="12"/>
      <c r="L12" t="str">
        <f>C12&amp;" "&amp;D12&amp;" "&amp;IF(E12&lt;&gt;"","("&amp;E12&amp;")","")&amp;IF(C13&lt;&gt;"",",","")</f>
        <v>updated_at TIMESTAMP ,</v>
      </c>
    </row>
    <row r="13" spans="1:12" ht="15.75">
      <c r="A13" s="3">
        <v>4</v>
      </c>
      <c r="B13" s="3" t="s">
        <v>124</v>
      </c>
      <c r="C13" s="9" t="s">
        <v>94</v>
      </c>
      <c r="D13" s="3" t="s">
        <v>177</v>
      </c>
      <c r="E13" s="3"/>
      <c r="F13" s="3"/>
      <c r="G13" s="3"/>
      <c r="H13" s="3" t="s">
        <v>182</v>
      </c>
      <c r="I13" s="2"/>
      <c r="J13" s="19" t="s">
        <v>183</v>
      </c>
      <c r="L13" t="str">
        <f>C13&amp;" "&amp;D13&amp;" "&amp;IF(E13&lt;&gt;"","("&amp;E13&amp;")","")&amp;IF(C14&lt;&gt;"",",","")</f>
        <v>customer_id INT ,</v>
      </c>
    </row>
    <row r="14" spans="1:12" ht="40.5">
      <c r="A14" s="3">
        <v>5</v>
      </c>
      <c r="B14" s="3" t="s">
        <v>197</v>
      </c>
      <c r="C14" s="3" t="s">
        <v>198</v>
      </c>
      <c r="D14" s="3" t="s">
        <v>186</v>
      </c>
      <c r="E14" s="3">
        <v>10</v>
      </c>
      <c r="F14" s="3"/>
      <c r="G14" s="3"/>
      <c r="H14" s="3" t="s">
        <v>182</v>
      </c>
      <c r="I14" s="3"/>
      <c r="J14" s="20" t="s">
        <v>199</v>
      </c>
      <c r="L14" t="str">
        <f>C14&amp;" "&amp;D14&amp;" "&amp;IF(E14&lt;&gt;"","("&amp;E14&amp;")","")&amp;IF(C15&lt;&gt;"",",","")</f>
        <v>evaluation VARCHER (10),</v>
      </c>
    </row>
    <row r="15" spans="1:12">
      <c r="A15" s="3">
        <v>6</v>
      </c>
      <c r="B15" s="3" t="s">
        <v>200</v>
      </c>
      <c r="C15" s="3" t="s">
        <v>201</v>
      </c>
      <c r="D15" s="3" t="s">
        <v>186</v>
      </c>
      <c r="E15" s="3">
        <v>1000</v>
      </c>
      <c r="F15" s="3"/>
      <c r="G15" s="3"/>
      <c r="H15" s="3"/>
      <c r="I15" s="3"/>
      <c r="J15" s="3" t="s">
        <v>202</v>
      </c>
      <c r="L15" t="str">
        <f t="shared" ref="L15:L29" si="0">C15&amp;" "&amp;D15&amp;" "&amp;IF(E15&lt;&gt;"","("&amp;E15&amp;")","")&amp;IF(C16&lt;&gt;"",",","")</f>
        <v>good_point VARCHER (1000),</v>
      </c>
    </row>
    <row r="16" spans="1:12" ht="13.5">
      <c r="A16" s="3">
        <v>7</v>
      </c>
      <c r="B16" s="3" t="s">
        <v>203</v>
      </c>
      <c r="C16" s="18" t="s">
        <v>204</v>
      </c>
      <c r="D16" s="3" t="s">
        <v>186</v>
      </c>
      <c r="E16" s="3">
        <v>1000</v>
      </c>
      <c r="F16" s="3"/>
      <c r="G16" s="3"/>
      <c r="H16" s="3"/>
      <c r="I16" s="3"/>
      <c r="J16" s="3" t="s">
        <v>202</v>
      </c>
      <c r="L16" t="str">
        <f t="shared" si="0"/>
        <v>improvement VARCHER (1000)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82C60-8FC7-4C95-84C3-CD4F1C4A1FDB}">
  <sheetPr>
    <tabColor theme="5" tint="0.59999389629810485"/>
  </sheetPr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8.14062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 t="s">
        <v>181</v>
      </c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  <c r="J3" t="str">
        <f>テーブル一覧!F25</f>
        <v>自動採番（主キー）、お客様ID、当日参加人数、変更点、改善点</v>
      </c>
    </row>
    <row r="4" spans="1:12" ht="18">
      <c r="B4" s="1" t="s">
        <v>67</v>
      </c>
      <c r="C4" s="6" t="s">
        <v>58</v>
      </c>
      <c r="D4" s="1" t="s">
        <v>8</v>
      </c>
      <c r="E4" s="3" t="s">
        <v>181</v>
      </c>
    </row>
    <row r="5" spans="1:12">
      <c r="B5" s="1" t="s">
        <v>68</v>
      </c>
      <c r="C5" s="3" t="str">
        <f>テーブル一覧!D25</f>
        <v>REPORTS</v>
      </c>
      <c r="D5" s="1" t="s">
        <v>9</v>
      </c>
      <c r="E5" s="5">
        <v>45460</v>
      </c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REPORTS (</v>
      </c>
    </row>
    <row r="10" spans="1:12">
      <c r="A10" s="3">
        <v>1</v>
      </c>
      <c r="B10" s="3" t="str">
        <f>Employees!B10</f>
        <v>ID</v>
      </c>
      <c r="C10" s="3" t="str">
        <f>Employees!C10</f>
        <v>id</v>
      </c>
      <c r="D10" s="3" t="str">
        <f>Employees!D10</f>
        <v>INT</v>
      </c>
      <c r="E10" s="3"/>
      <c r="F10" s="3" t="s">
        <v>182</v>
      </c>
      <c r="G10" s="3" t="s">
        <v>182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>
      <c r="A11" s="3">
        <v>2</v>
      </c>
      <c r="B11" s="3" t="str">
        <f>Employees!B11</f>
        <v>CREATED_AT</v>
      </c>
      <c r="C11" s="3" t="str">
        <f>Employees!C11</f>
        <v>created_at</v>
      </c>
      <c r="D11" s="3" t="str">
        <f>Employees!D11</f>
        <v>TIMESTAMP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>
      <c r="A12" s="3">
        <v>3</v>
      </c>
      <c r="B12" s="3" t="str">
        <f>Employees!B12</f>
        <v>UPDATED_AT</v>
      </c>
      <c r="C12" s="3" t="str">
        <f>Employees!C12</f>
        <v>updated_at</v>
      </c>
      <c r="D12" s="3" t="str">
        <f>Employees!D12</f>
        <v>TIMESTAMP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5.75">
      <c r="A13" s="3">
        <v>4</v>
      </c>
      <c r="B13" s="3" t="s">
        <v>124</v>
      </c>
      <c r="C13" s="9" t="s">
        <v>94</v>
      </c>
      <c r="D13" s="3" t="s">
        <v>177</v>
      </c>
      <c r="E13" s="3"/>
      <c r="F13" s="3"/>
      <c r="G13" s="3"/>
      <c r="H13" s="3" t="s">
        <v>182</v>
      </c>
      <c r="I13" s="3"/>
      <c r="J13" s="21" t="s">
        <v>183</v>
      </c>
      <c r="L13" t="str">
        <f>C13&amp;" "&amp;D13&amp;" "&amp;IF(E13&lt;&gt;"","("&amp;E13&amp;")","")&amp;IF(C14&lt;&gt;"",",","")</f>
        <v>customer_id INT ,</v>
      </c>
    </row>
    <row r="14" spans="1:12" ht="15">
      <c r="A14" s="3">
        <v>5</v>
      </c>
      <c r="B14" s="2" t="s">
        <v>205</v>
      </c>
      <c r="C14" s="17" t="s">
        <v>206</v>
      </c>
      <c r="D14" s="11" t="s">
        <v>207</v>
      </c>
      <c r="E14" s="3"/>
      <c r="F14" s="3"/>
      <c r="G14" s="3"/>
      <c r="H14" s="3" t="s">
        <v>182</v>
      </c>
      <c r="I14" s="3"/>
      <c r="J14" s="3"/>
      <c r="L14" t="str">
        <f>C14&amp;" "&amp;D14&amp;" "&amp;IF(E14&lt;&gt;"","("&amp;E14&amp;")","")&amp;IF(C15&lt;&gt;"",",","")</f>
        <v>headcount ＩＮＴ ,</v>
      </c>
    </row>
    <row r="15" spans="1:12">
      <c r="A15" s="3">
        <v>6</v>
      </c>
      <c r="B15" s="3" t="s">
        <v>208</v>
      </c>
      <c r="C15" s="13" t="s">
        <v>209</v>
      </c>
      <c r="D15" s="3" t="s">
        <v>186</v>
      </c>
      <c r="E15" s="3">
        <v>1000</v>
      </c>
      <c r="F15" s="3"/>
      <c r="G15" s="3"/>
      <c r="H15" s="3" t="s">
        <v>182</v>
      </c>
      <c r="I15" s="3"/>
      <c r="J15" s="3" t="s">
        <v>210</v>
      </c>
      <c r="L15" t="str">
        <f t="shared" ref="L15:L29" si="0">C15&amp;" "&amp;D15&amp;" "&amp;IF(E15&lt;&gt;"","("&amp;E15&amp;")","")&amp;IF(C16&lt;&gt;"",",","")</f>
        <v>change VARCHER (1000),</v>
      </c>
    </row>
    <row r="16" spans="1:12">
      <c r="A16" s="3">
        <v>7</v>
      </c>
      <c r="B16" s="3" t="s">
        <v>203</v>
      </c>
      <c r="C16" s="3" t="s">
        <v>204</v>
      </c>
      <c r="D16" s="3" t="s">
        <v>186</v>
      </c>
      <c r="E16" s="3">
        <v>1000</v>
      </c>
      <c r="F16" s="3"/>
      <c r="G16" s="3"/>
      <c r="H16" s="3" t="s">
        <v>182</v>
      </c>
      <c r="I16" s="3"/>
      <c r="J16" s="3" t="s">
        <v>210</v>
      </c>
      <c r="L16" t="str">
        <f t="shared" si="0"/>
        <v>improvement VARCHER (1000)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D4797-91A8-4B46-B63D-306BFC9FB6A3}">
  <sheetPr>
    <tabColor theme="6" tint="0.59999389629810485"/>
  </sheetPr>
  <dimension ref="A1:L30"/>
  <sheetViews>
    <sheetView tabSelected="1" topLeftCell="A10" workbookViewId="0"/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46.42578125" bestFit="1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67</v>
      </c>
      <c r="C4" s="3" t="s">
        <v>15</v>
      </c>
      <c r="D4" s="1" t="s">
        <v>8</v>
      </c>
      <c r="E4" s="3"/>
    </row>
    <row r="5" spans="1:12">
      <c r="B5" s="1" t="s">
        <v>68</v>
      </c>
      <c r="C5" s="3" t="str">
        <f>テーブル一覧!D8</f>
        <v>EMPLOYEES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EMPLOYEES (</v>
      </c>
    </row>
    <row r="10" spans="1:12" ht="13.5">
      <c r="A10" s="3">
        <v>1</v>
      </c>
      <c r="B10" s="12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ht="13.5">
      <c r="A11" s="2">
        <v>2</v>
      </c>
      <c r="B11" s="3" t="s">
        <v>79</v>
      </c>
      <c r="C11" s="11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2">
        <v>3</v>
      </c>
      <c r="B12" s="3" t="s">
        <v>82</v>
      </c>
      <c r="C12" s="11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40.5">
      <c r="A13" s="3">
        <v>4</v>
      </c>
      <c r="B13" s="3" t="s">
        <v>84</v>
      </c>
      <c r="C13" s="3" t="s">
        <v>85</v>
      </c>
      <c r="D13" s="3" t="s">
        <v>77</v>
      </c>
      <c r="E13" s="3"/>
      <c r="F13" s="3"/>
      <c r="G13" s="3"/>
      <c r="H13" s="3" t="s">
        <v>78</v>
      </c>
      <c r="I13" s="3"/>
      <c r="J13" s="7" t="s">
        <v>86</v>
      </c>
      <c r="L13" t="str">
        <f>C13&amp;" "&amp;D13&amp;" "&amp;IF(E13&lt;&gt;"","("&amp;E13&amp;")","")&amp;IF(C14&lt;&gt;"",",","")</f>
        <v>company_id INT ,</v>
      </c>
    </row>
    <row r="14" spans="1:12" ht="13.5">
      <c r="A14" s="3">
        <v>5</v>
      </c>
      <c r="B14" t="s">
        <v>87</v>
      </c>
      <c r="C14" s="3" t="s">
        <v>88</v>
      </c>
      <c r="D14" s="3" t="s">
        <v>89</v>
      </c>
      <c r="E14" s="3">
        <v>20</v>
      </c>
      <c r="F14" s="3"/>
      <c r="G14" s="3"/>
      <c r="H14" s="3" t="s">
        <v>78</v>
      </c>
      <c r="I14" s="3"/>
      <c r="J14" s="3"/>
      <c r="L14" t="str">
        <f>C14&amp;" "&amp;D14&amp;" "&amp;IF(E14&lt;&gt;"","("&amp;E14&amp;")","")&amp;IF(C15&lt;&gt;"",",","")</f>
        <v>user VARCHAR (20),</v>
      </c>
    </row>
    <row r="15" spans="1:12" ht="13.5">
      <c r="A15" s="3">
        <v>6</v>
      </c>
      <c r="B15" s="12" t="s">
        <v>90</v>
      </c>
      <c r="C15" s="3" t="s">
        <v>91</v>
      </c>
      <c r="D15" s="3" t="s">
        <v>89</v>
      </c>
      <c r="E15" s="3">
        <v>20</v>
      </c>
      <c r="F15" s="3"/>
      <c r="G15" s="3"/>
      <c r="H15" s="3" t="s">
        <v>78</v>
      </c>
      <c r="I15" s="3"/>
      <c r="J15" s="3"/>
      <c r="L15" t="str">
        <f t="shared" ref="L15:L29" si="0">C15&amp;" "&amp;D15&amp;" "&amp;IF(E15&lt;&gt;"","("&amp;E15&amp;")","")&amp;IF(C16&lt;&gt;"",",","")</f>
        <v>pw VARCHAR (20)</v>
      </c>
    </row>
    <row r="16" spans="1:12">
      <c r="A16" s="2">
        <v>7</v>
      </c>
      <c r="B16" s="3"/>
      <c r="C16" s="11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2">
        <v>8</v>
      </c>
      <c r="B17" s="3"/>
      <c r="C17" s="11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1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B79B7-3688-4C33-8F1F-9113A30CE6F7}">
  <sheetPr>
    <tabColor theme="5" tint="0.59999389629810485"/>
  </sheetPr>
  <dimension ref="A1:L30"/>
  <sheetViews>
    <sheetView workbookViewId="0">
      <selection activeCell="A13" sqref="A13"/>
    </sheetView>
  </sheetViews>
  <sheetFormatPr defaultRowHeight="13.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1.42578125" customWidth="1"/>
  </cols>
  <sheetData>
    <row r="1" spans="1:12" ht="18.75">
      <c r="A1" s="4"/>
    </row>
    <row r="2" spans="1:12">
      <c r="B2" s="1" t="s">
        <v>1</v>
      </c>
      <c r="C2" s="2" t="s">
        <v>2</v>
      </c>
      <c r="D2" s="1" t="s">
        <v>3</v>
      </c>
      <c r="E2" s="3" t="s">
        <v>181</v>
      </c>
    </row>
    <row r="3" spans="1:12" ht="15.75">
      <c r="B3" s="1" t="s">
        <v>5</v>
      </c>
      <c r="C3" s="10" t="s">
        <v>6</v>
      </c>
      <c r="D3" s="1" t="s">
        <v>7</v>
      </c>
      <c r="E3" s="5">
        <v>45456</v>
      </c>
      <c r="J3" t="str">
        <f>テーブル一覧!F26</f>
        <v>メモID、メモ欄（ながったるい文書）</v>
      </c>
    </row>
    <row r="4" spans="1:12">
      <c r="B4" s="1" t="s">
        <v>67</v>
      </c>
      <c r="C4" s="3"/>
      <c r="D4" s="1" t="s">
        <v>8</v>
      </c>
      <c r="E4" s="3" t="s">
        <v>181</v>
      </c>
    </row>
    <row r="5" spans="1:12" ht="15.75">
      <c r="B5" s="1" t="s">
        <v>68</v>
      </c>
      <c r="C5" s="9" t="str">
        <f>テーブル一覧!D26</f>
        <v>MEMOS</v>
      </c>
      <c r="D5" s="1" t="s">
        <v>9</v>
      </c>
      <c r="E5" s="5">
        <v>45460</v>
      </c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MEMOS (</v>
      </c>
    </row>
    <row r="10" spans="1:12" ht="13.15">
      <c r="A10" s="3">
        <v>1</v>
      </c>
      <c r="B10" s="3" t="s">
        <v>175</v>
      </c>
      <c r="C10" s="3" t="s">
        <v>176</v>
      </c>
      <c r="D10" s="3" t="str">
        <f>Employees!D10</f>
        <v>INT</v>
      </c>
      <c r="E10" s="3"/>
      <c r="F10" s="3" t="s">
        <v>182</v>
      </c>
      <c r="G10" s="3" t="s">
        <v>182</v>
      </c>
      <c r="H10" s="3"/>
      <c r="I10" s="3"/>
      <c r="J10" s="3"/>
      <c r="L10" t="str">
        <f>C10&amp;" "&amp;D10&amp;" "&amp;IF(E10&lt;&gt;"","("&amp;E10&amp;")","")&amp;IF(C11&lt;&gt;"",",","")</f>
        <v>memo_id INT ,</v>
      </c>
    </row>
    <row r="11" spans="1:12" ht="13.15">
      <c r="A11" s="3">
        <v>2</v>
      </c>
      <c r="B11" s="3" t="str">
        <f>Employees!B11</f>
        <v>CREATED_AT</v>
      </c>
      <c r="C11" s="3" t="str">
        <f>Employees!C11</f>
        <v>created_at</v>
      </c>
      <c r="D11" s="3" t="str">
        <f>Employees!D11</f>
        <v>TIMESTAMP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15">
      <c r="A12" s="3">
        <v>3</v>
      </c>
      <c r="B12" s="3" t="str">
        <f>Employees!B12</f>
        <v>UPDATED_AT</v>
      </c>
      <c r="C12" s="3" t="str">
        <f>Employees!C12</f>
        <v>updated_at</v>
      </c>
      <c r="D12" s="3" t="str">
        <f>Employees!D12</f>
        <v>TIMESTAMP</v>
      </c>
      <c r="E12" s="3"/>
      <c r="F12" s="3"/>
      <c r="G12" s="3"/>
      <c r="H12" s="3"/>
      <c r="I12" s="3"/>
      <c r="J12" s="12"/>
      <c r="L12" t="str">
        <f>C12&amp;" "&amp;D12&amp;" "&amp;IF(E12&lt;&gt;"","("&amp;E12&amp;")","")&amp;IF(C13&lt;&gt;"",",","")</f>
        <v>updated_at TIMESTAMP ,</v>
      </c>
    </row>
    <row r="13" spans="1:12" ht="15.75">
      <c r="A13" s="3">
        <v>4</v>
      </c>
      <c r="B13" s="3" t="s">
        <v>61</v>
      </c>
      <c r="C13" s="10" t="s">
        <v>211</v>
      </c>
      <c r="D13" s="3" t="s">
        <v>186</v>
      </c>
      <c r="E13" s="3">
        <v>1000</v>
      </c>
      <c r="F13" s="3"/>
      <c r="G13" s="3"/>
      <c r="H13" s="3"/>
      <c r="I13" s="3"/>
      <c r="J13" s="21" t="s">
        <v>212</v>
      </c>
      <c r="L13" t="str">
        <f>C13&amp;" "&amp;D13&amp;" "&amp;IF(E13&lt;&gt;"","("&amp;E13&amp;")","")&amp;IF(C14&lt;&gt;"",",","")</f>
        <v>memo VARCHER (1000)</v>
      </c>
    </row>
    <row r="14" spans="1:1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ht="13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 xml:space="preserve">  </v>
      </c>
    </row>
    <row r="16" spans="1:12" ht="13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ht="13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ht="13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ht="13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C19&amp;" "&amp;D19&amp;" "&amp;IF(E19&lt;&gt;"","("&amp;E19&amp;")","")&amp;IF(C20&lt;&gt;"",",","")</f>
        <v xml:space="preserve">  </v>
      </c>
    </row>
    <row r="20" spans="1:12" ht="13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>C20&amp;" "&amp;D20&amp;" "&amp;IF(E20&lt;&gt;"","("&amp;E20&amp;")","")&amp;IF(C21&lt;&gt;"",",","")</f>
        <v xml:space="preserve">  </v>
      </c>
    </row>
    <row r="21" spans="1:12" ht="13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>C21&amp;" "&amp;D21&amp;" "&amp;IF(E21&lt;&gt;"","("&amp;E21&amp;")","")&amp;IF(C22&lt;&gt;"",",","")</f>
        <v xml:space="preserve">  </v>
      </c>
    </row>
    <row r="22" spans="1:12" ht="13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>C22&amp;" "&amp;D22&amp;" "&amp;IF(E22&lt;&gt;"","("&amp;E22&amp;")","")&amp;IF(C23&lt;&gt;"",",","")</f>
        <v xml:space="preserve">  </v>
      </c>
    </row>
    <row r="23" spans="1:12" ht="13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>C23&amp;" "&amp;D23&amp;" "&amp;IF(E23&lt;&gt;"","("&amp;E23&amp;")","")&amp;IF(C24&lt;&gt;"",",","")</f>
        <v xml:space="preserve">  </v>
      </c>
    </row>
    <row r="24" spans="1:12" ht="13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>C24&amp;" "&amp;D24&amp;" "&amp;IF(E24&lt;&gt;"","("&amp;E24&amp;")","")&amp;IF(C25&lt;&gt;"",",","")</f>
        <v xml:space="preserve">  </v>
      </c>
    </row>
    <row r="25" spans="1:12" ht="13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>C25&amp;" "&amp;D25&amp;" "&amp;IF(E25&lt;&gt;"","("&amp;E25&amp;")","")&amp;IF(C26&lt;&gt;"",",","")</f>
        <v xml:space="preserve">  </v>
      </c>
    </row>
    <row r="26" spans="1:12" ht="13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>C26&amp;" "&amp;D26&amp;" "&amp;IF(E26&lt;&gt;"","("&amp;E26&amp;")","")&amp;IF(C27&lt;&gt;"",",","")</f>
        <v xml:space="preserve">  </v>
      </c>
    </row>
    <row r="27" spans="1:12" ht="13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>C27&amp;" "&amp;D27&amp;" "&amp;IF(E27&lt;&gt;"","("&amp;E27&amp;")","")&amp;IF(C28&lt;&gt;"",",","")</f>
        <v xml:space="preserve">  </v>
      </c>
    </row>
    <row r="28" spans="1:12" ht="13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>C28&amp;" "&amp;D28&amp;" "&amp;IF(E28&lt;&gt;"","("&amp;E28&amp;")","")&amp;IF(C29&lt;&gt;"",",","")</f>
        <v xml:space="preserve">  </v>
      </c>
    </row>
    <row r="29" spans="1:12" ht="13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>C29&amp;" "&amp;D29&amp;" "&amp;IF(E29&lt;&gt;"","("&amp;E29&amp;")","")&amp;IF(C30&lt;&gt;"",",","")</f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7CA6C-1AA3-41C1-AB8D-6A29A3DE50CA}">
  <sheetPr>
    <tabColor theme="5" tint="0.59999389629810485"/>
  </sheetPr>
  <dimension ref="A1:O30"/>
  <sheetViews>
    <sheetView workbookViewId="0"/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53.7109375" bestFit="1" customWidth="1"/>
  </cols>
  <sheetData>
    <row r="1" spans="1:15" ht="19.149999999999999">
      <c r="A1" s="4"/>
    </row>
    <row r="2" spans="1:15">
      <c r="B2" s="1" t="s">
        <v>1</v>
      </c>
      <c r="C2" s="2" t="s">
        <v>2</v>
      </c>
      <c r="D2" s="1" t="s">
        <v>3</v>
      </c>
      <c r="E2" s="3" t="s">
        <v>181</v>
      </c>
    </row>
    <row r="3" spans="1:15" ht="18">
      <c r="B3" s="1" t="s">
        <v>5</v>
      </c>
      <c r="C3" s="6" t="s">
        <v>6</v>
      </c>
      <c r="D3" s="1" t="s">
        <v>7</v>
      </c>
      <c r="E3" s="30">
        <v>45460</v>
      </c>
    </row>
    <row r="4" spans="1:15">
      <c r="B4" s="1" t="s">
        <v>67</v>
      </c>
      <c r="C4" s="12"/>
      <c r="D4" s="24" t="s">
        <v>8</v>
      </c>
      <c r="E4" s="26"/>
      <c r="O4" t="str">
        <f>テーブル一覧!F27</f>
        <v>新規登録用　自動採番（主キー）、企業ID、企業名</v>
      </c>
    </row>
    <row r="5" spans="1:15" ht="15.75">
      <c r="B5" s="24" t="s">
        <v>68</v>
      </c>
      <c r="C5" s="14" t="str">
        <f>テーブル一覧!D27</f>
        <v>COMPANIES</v>
      </c>
      <c r="D5" s="29" t="s">
        <v>9</v>
      </c>
      <c r="E5" s="26"/>
    </row>
    <row r="9" spans="1:15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COMPANIES (</v>
      </c>
    </row>
    <row r="10" spans="1:15">
      <c r="A10" s="3">
        <v>1</v>
      </c>
      <c r="B10" s="3" t="str">
        <f>Employees!B10</f>
        <v>ID</v>
      </c>
      <c r="C10" s="3" t="str">
        <f>Employees!C10</f>
        <v>id</v>
      </c>
      <c r="D10" s="3" t="str">
        <f>Employees!D10</f>
        <v>INT</v>
      </c>
      <c r="E10" s="3"/>
      <c r="F10" s="3" t="str">
        <f>Employees!F10</f>
        <v>○</v>
      </c>
      <c r="G10" s="3" t="str">
        <f>Employees!G10</f>
        <v>○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5">
      <c r="A11" s="3">
        <v>2</v>
      </c>
      <c r="B11" s="3" t="str">
        <f>Employees!B11</f>
        <v>CREATED_AT</v>
      </c>
      <c r="C11" s="3" t="str">
        <f>Employees!C11</f>
        <v>created_at</v>
      </c>
      <c r="D11" s="3" t="str">
        <f>Employees!D11</f>
        <v>TIMESTAMP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5">
      <c r="A12" s="3">
        <v>3</v>
      </c>
      <c r="B12" s="3" t="str">
        <f>Employees!B12</f>
        <v>UPDATED_AT</v>
      </c>
      <c r="C12" s="3" t="str">
        <f>Employees!C12</f>
        <v>updated_at</v>
      </c>
      <c r="D12" s="3" t="str">
        <f>Employees!D12</f>
        <v>TIMESTAMP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5" ht="43.5" customHeight="1">
      <c r="A13" s="3">
        <v>4</v>
      </c>
      <c r="B13" s="3" t="s">
        <v>84</v>
      </c>
      <c r="C13" s="3" t="s">
        <v>85</v>
      </c>
      <c r="D13" s="3" t="s">
        <v>177</v>
      </c>
      <c r="E13" s="3"/>
      <c r="F13" s="3"/>
      <c r="G13" s="3"/>
      <c r="H13" s="3" t="s">
        <v>182</v>
      </c>
      <c r="I13" s="3"/>
      <c r="J13" s="7" t="s">
        <v>213</v>
      </c>
      <c r="L13" t="str">
        <f>C13&amp;" "&amp;D13&amp;" "&amp;IF(E13&lt;&gt;"","("&amp;E13&amp;")","")&amp;IF(C14&lt;&gt;"",",","")</f>
        <v>company_id INT ,</v>
      </c>
    </row>
    <row r="14" spans="1:15" ht="15.75">
      <c r="A14" s="3">
        <v>5</v>
      </c>
      <c r="B14" s="3" t="s">
        <v>214</v>
      </c>
      <c r="C14" s="3" t="s">
        <v>215</v>
      </c>
      <c r="D14" s="9" t="s">
        <v>186</v>
      </c>
      <c r="E14" s="3">
        <v>30</v>
      </c>
      <c r="F14" s="3"/>
      <c r="G14" s="3"/>
      <c r="H14" s="3"/>
      <c r="I14" s="3"/>
      <c r="J14" s="3" t="s">
        <v>216</v>
      </c>
      <c r="L14" t="str">
        <f>C14&amp;" "&amp;D14&amp;" "&amp;IF(E14&lt;&gt;"","("&amp;E14&amp;")","")&amp;IF(C15&lt;&gt;"",",","")</f>
        <v>campanie_name VARCHER (30)</v>
      </c>
    </row>
    <row r="15" spans="1: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L31"/>
  <sheetViews>
    <sheetView topLeftCell="A10" workbookViewId="0">
      <selection activeCell="A8" sqref="A8"/>
    </sheetView>
  </sheetViews>
  <sheetFormatPr defaultRowHeight="13.15"/>
  <cols>
    <col min="2" max="2" width="22.7109375" bestFit="1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67</v>
      </c>
      <c r="C4" s="3" t="s">
        <v>19</v>
      </c>
      <c r="D4" s="1" t="s">
        <v>8</v>
      </c>
      <c r="E4" s="3"/>
    </row>
    <row r="5" spans="1:12">
      <c r="B5" s="1" t="s">
        <v>68</v>
      </c>
      <c r="C5" s="3" t="str">
        <f>テーブル一覧!D9</f>
        <v>CUSTOMERS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CUSTOMERS (</v>
      </c>
    </row>
    <row r="10" spans="1:12" ht="13.5">
      <c r="A10" s="3">
        <v>1</v>
      </c>
      <c r="B10" s="3" t="s">
        <v>93</v>
      </c>
      <c r="C10" s="3" t="s">
        <v>94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95</v>
      </c>
      <c r="L10" t="str">
        <f>C10&amp;" "&amp;D10&amp;" "&amp;IF(E10&lt;&gt;"","("&amp;E10&amp;")","")&amp;IF(C13&lt;&gt;"",",","")</f>
        <v>customer_id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"&amp;IF(E11&lt;&gt;"","("&amp;E11&amp;")","")&amp;IF(C14&lt;&gt;"",",","")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"&amp;IF(E12&lt;&gt;"","("&amp;E12&amp;")","")&amp;IF(C15&lt;&gt;"",",","")</f>
        <v>updated_at TIMESTAMP ,</v>
      </c>
    </row>
    <row r="13" spans="1:12" ht="13.5">
      <c r="A13" s="3">
        <v>4</v>
      </c>
      <c r="B13" s="3" t="s">
        <v>96</v>
      </c>
      <c r="C13" s="3" t="s">
        <v>97</v>
      </c>
      <c r="D13" s="3" t="s">
        <v>89</v>
      </c>
      <c r="E13" s="3">
        <v>20</v>
      </c>
      <c r="F13" s="3"/>
      <c r="G13" s="3"/>
      <c r="H13" s="3" t="s">
        <v>78</v>
      </c>
      <c r="I13" s="3"/>
      <c r="J13" s="3" t="s">
        <v>98</v>
      </c>
      <c r="L13" t="str">
        <f>C13&amp;" "&amp;D13&amp;" "&amp;IF(E13&lt;&gt;"","("&amp;E13&amp;")","")&amp;IF(C16&lt;&gt;"",",","")</f>
        <v>lname_1 VARCHAR (20),</v>
      </c>
    </row>
    <row r="14" spans="1:12" ht="13.5">
      <c r="A14" s="3">
        <v>5</v>
      </c>
      <c r="B14" s="3" t="s">
        <v>99</v>
      </c>
      <c r="C14" s="3" t="s">
        <v>100</v>
      </c>
      <c r="D14" s="3" t="s">
        <v>89</v>
      </c>
      <c r="E14" s="3">
        <v>20</v>
      </c>
      <c r="F14" s="3"/>
      <c r="G14" s="3"/>
      <c r="H14" s="3" t="s">
        <v>78</v>
      </c>
      <c r="I14" s="3"/>
      <c r="J14" s="3" t="s">
        <v>98</v>
      </c>
      <c r="L14" t="str">
        <f>C14&amp;" "&amp;D14&amp;" "&amp;IF(E14&lt;&gt;"","("&amp;E14&amp;")","")&amp;IF(C17&lt;&gt;"",",","")</f>
        <v>fname_1 VARCHAR (20),</v>
      </c>
    </row>
    <row r="15" spans="1:12" ht="13.5">
      <c r="A15" s="3">
        <v>6</v>
      </c>
      <c r="B15" s="3" t="s">
        <v>101</v>
      </c>
      <c r="C15" s="3" t="s">
        <v>102</v>
      </c>
      <c r="D15" s="3" t="s">
        <v>89</v>
      </c>
      <c r="E15" s="3">
        <v>20</v>
      </c>
      <c r="F15" s="3"/>
      <c r="G15" s="3"/>
      <c r="H15" s="3" t="s">
        <v>78</v>
      </c>
      <c r="I15" s="3"/>
      <c r="J15" s="3"/>
      <c r="L15" t="str">
        <f>C15&amp;" "&amp;D15&amp;" "&amp;IF(E15&lt;&gt;"","("&amp;E15&amp;")","")&amp;IF(C18&lt;&gt;"",",","")</f>
        <v>lfurigana_1 VARCHAR (20),</v>
      </c>
    </row>
    <row r="16" spans="1:12" ht="13.5">
      <c r="A16" s="3">
        <v>7</v>
      </c>
      <c r="B16" s="12" t="s">
        <v>103</v>
      </c>
      <c r="C16" s="12" t="s">
        <v>104</v>
      </c>
      <c r="D16" s="12" t="s">
        <v>89</v>
      </c>
      <c r="E16" s="12">
        <v>20</v>
      </c>
      <c r="F16" s="12"/>
      <c r="G16" s="12"/>
      <c r="H16" s="12" t="s">
        <v>78</v>
      </c>
      <c r="I16" s="12"/>
      <c r="J16" s="3"/>
      <c r="L16" t="str">
        <f>C16&amp;" "&amp;D16&amp;" "&amp;IF(E16&lt;&gt;"","("&amp;E16&amp;")","")&amp;IF(C19&lt;&gt;"",",","")</f>
        <v>ffurigana_1 VARCHAR (20),</v>
      </c>
    </row>
    <row r="17" spans="1:12" ht="13.5">
      <c r="A17" s="2">
        <v>8</v>
      </c>
      <c r="B17" s="3" t="s">
        <v>105</v>
      </c>
      <c r="C17" s="3" t="s">
        <v>106</v>
      </c>
      <c r="D17" s="3" t="s">
        <v>89</v>
      </c>
      <c r="E17" s="3">
        <v>10</v>
      </c>
      <c r="F17" s="3"/>
      <c r="G17" s="3"/>
      <c r="H17" s="3" t="s">
        <v>78</v>
      </c>
      <c r="I17" s="3"/>
      <c r="J17" s="11"/>
      <c r="L17" t="str">
        <f>C17&amp;" "&amp;D17&amp;" "&amp;IF(E17&lt;&gt;"","("&amp;E17&amp;")","")&amp;IF(C20&lt;&gt;"",",","")</f>
        <v>tel_1 VARCHAR (10),</v>
      </c>
    </row>
    <row r="18" spans="1:12" ht="13.5">
      <c r="A18" s="3">
        <v>9</v>
      </c>
      <c r="B18" s="13" t="s">
        <v>107</v>
      </c>
      <c r="C18" s="13" t="s">
        <v>108</v>
      </c>
      <c r="D18" s="13" t="s">
        <v>89</v>
      </c>
      <c r="E18" s="13">
        <v>20</v>
      </c>
      <c r="F18" s="13"/>
      <c r="G18" s="13"/>
      <c r="H18" s="13" t="s">
        <v>78</v>
      </c>
      <c r="I18" s="13"/>
      <c r="J18" s="3" t="s">
        <v>98</v>
      </c>
      <c r="L18" t="str">
        <f>C18&amp;" "&amp;D18&amp;" "&amp;IF(E18&lt;&gt;"","("&amp;E18&amp;")","")&amp;IF(C21&lt;&gt;"",",","")</f>
        <v>lname_2 VARCHAR (20),</v>
      </c>
    </row>
    <row r="19" spans="1:12" ht="13.5">
      <c r="A19" s="3">
        <v>10</v>
      </c>
      <c r="B19" s="3" t="s">
        <v>109</v>
      </c>
      <c r="C19" s="3" t="s">
        <v>110</v>
      </c>
      <c r="D19" s="3" t="s">
        <v>89</v>
      </c>
      <c r="E19" s="3">
        <v>20</v>
      </c>
      <c r="F19" s="3"/>
      <c r="G19" s="3"/>
      <c r="H19" s="3" t="s">
        <v>78</v>
      </c>
      <c r="I19" s="3"/>
      <c r="J19" s="3" t="s">
        <v>98</v>
      </c>
      <c r="L19" t="str">
        <f>C19&amp;" "&amp;D19&amp;" "&amp;IF(E19&lt;&gt;"","("&amp;E19&amp;")","")&amp;IF(C22&lt;&gt;"",",","")</f>
        <v>fname_2 VARCHAR (20),</v>
      </c>
    </row>
    <row r="20" spans="1:12" ht="13.5">
      <c r="A20" s="3">
        <v>11</v>
      </c>
      <c r="B20" s="3" t="s">
        <v>111</v>
      </c>
      <c r="C20" s="3" t="s">
        <v>112</v>
      </c>
      <c r="D20" s="3" t="s">
        <v>89</v>
      </c>
      <c r="E20" s="3">
        <v>20</v>
      </c>
      <c r="F20" s="3"/>
      <c r="G20" s="3"/>
      <c r="H20" s="3" t="s">
        <v>78</v>
      </c>
      <c r="I20" s="3"/>
      <c r="J20" s="3"/>
      <c r="L20" t="str">
        <f>C20&amp;" "&amp;D20&amp;" "&amp;IF(E20&lt;&gt;"","("&amp;E20&amp;")","")&amp;IF(C23&lt;&gt;"",",","")</f>
        <v>lfurigana_2 VARCHAR (20),</v>
      </c>
    </row>
    <row r="21" spans="1:12" ht="13.5">
      <c r="A21" s="2">
        <v>12</v>
      </c>
      <c r="B21" s="12" t="s">
        <v>113</v>
      </c>
      <c r="C21" s="12" t="s">
        <v>114</v>
      </c>
      <c r="D21" s="12" t="s">
        <v>89</v>
      </c>
      <c r="E21" s="3">
        <v>20</v>
      </c>
      <c r="F21" s="3"/>
      <c r="G21" s="3"/>
      <c r="H21" s="3" t="s">
        <v>78</v>
      </c>
      <c r="I21" s="3"/>
      <c r="J21" s="3"/>
      <c r="L21" t="str">
        <f>C21&amp;" "&amp;D21&amp;" "&amp;IF(E21&lt;&gt;"","("&amp;E21&amp;")","")&amp;IF(C24&lt;&gt;"",",","")</f>
        <v>ffurigana_2 VARCHAR (20),</v>
      </c>
    </row>
    <row r="22" spans="1:12" ht="13.5">
      <c r="A22" s="3">
        <v>13</v>
      </c>
      <c r="B22" s="13" t="s">
        <v>115</v>
      </c>
      <c r="C22" s="13" t="s">
        <v>116</v>
      </c>
      <c r="D22" s="13" t="s">
        <v>89</v>
      </c>
      <c r="E22" s="3">
        <v>10</v>
      </c>
      <c r="F22" s="3"/>
      <c r="G22" s="3"/>
      <c r="H22" s="3" t="s">
        <v>78</v>
      </c>
      <c r="I22" s="3"/>
      <c r="J22" s="3"/>
      <c r="L22" t="str">
        <f t="shared" ref="L22:L29" si="0">C22&amp;" "&amp;D22&amp;" "&amp;IF(E22&lt;&gt;"","("&amp;E22&amp;")","")&amp;IF(C23&lt;&gt;"",",","")</f>
        <v>tel_2 VARCHAR (10),</v>
      </c>
    </row>
    <row r="23" spans="1:12" ht="13.5">
      <c r="A23" s="3">
        <v>14</v>
      </c>
      <c r="B23" s="3" t="s">
        <v>117</v>
      </c>
      <c r="C23" s="3" t="s">
        <v>118</v>
      </c>
      <c r="D23" s="3" t="s">
        <v>89</v>
      </c>
      <c r="E23" s="3">
        <v>50</v>
      </c>
      <c r="F23" s="3"/>
      <c r="G23" s="3"/>
      <c r="H23" s="3"/>
      <c r="I23" s="3"/>
      <c r="J23" s="3"/>
      <c r="L23" t="str">
        <f t="shared" si="0"/>
        <v>address VARCHAR (50),</v>
      </c>
    </row>
    <row r="24" spans="1:12" ht="13.5">
      <c r="A24" s="3">
        <v>15</v>
      </c>
      <c r="B24" s="3" t="s">
        <v>119</v>
      </c>
      <c r="C24" s="3" t="s">
        <v>120</v>
      </c>
      <c r="D24" s="3" t="s">
        <v>121</v>
      </c>
      <c r="E24" s="3"/>
      <c r="F24" s="3"/>
      <c r="G24" s="3"/>
      <c r="H24" s="3"/>
      <c r="I24" s="3"/>
      <c r="J24" s="3"/>
      <c r="L24" t="str">
        <f t="shared" si="0"/>
        <v>thedate DATE ,</v>
      </c>
    </row>
    <row r="25" spans="1:12" ht="13.5">
      <c r="A25" s="3">
        <v>16</v>
      </c>
      <c r="B25" s="3" t="s">
        <v>14</v>
      </c>
      <c r="C25" s="3" t="s">
        <v>122</v>
      </c>
      <c r="D25" s="3" t="s">
        <v>77</v>
      </c>
      <c r="E25" s="3"/>
      <c r="F25" s="3"/>
      <c r="G25" s="3"/>
      <c r="H25" s="3"/>
      <c r="I25" s="3"/>
      <c r="J25" s="3" t="s">
        <v>123</v>
      </c>
      <c r="L25" t="str">
        <f t="shared" si="0"/>
        <v xml:space="preserve">memo_id INT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  <row r="31" spans="1:12" ht="13.5">
      <c r="B31" s="15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139E-EAB8-41D5-8103-B52E365E9931}">
  <sheetPr>
    <tabColor theme="6" tint="0.59999389629810485"/>
  </sheetPr>
  <dimension ref="A1:L30"/>
  <sheetViews>
    <sheetView topLeftCell="F5" workbookViewId="0">
      <selection activeCell="E12" sqref="E12"/>
    </sheetView>
  </sheetViews>
  <sheetFormatPr defaultRowHeight="13.15"/>
  <cols>
    <col min="2" max="2" width="17.28515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50.140625" bestFit="1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67</v>
      </c>
      <c r="C4" s="3" t="s">
        <v>22</v>
      </c>
      <c r="D4" s="1" t="s">
        <v>8</v>
      </c>
      <c r="E4" s="3"/>
    </row>
    <row r="5" spans="1:12">
      <c r="B5" s="1" t="s">
        <v>68</v>
      </c>
      <c r="C5" s="3" t="str">
        <f>テーブル一覧!D10</f>
        <v>SIMULATION_RESULTS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SIMULATION_RESULTS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124</v>
      </c>
      <c r="C13" s="3" t="s">
        <v>125</v>
      </c>
      <c r="D13" s="3" t="s">
        <v>77</v>
      </c>
      <c r="E13" s="3"/>
      <c r="F13" s="3"/>
      <c r="G13" s="3"/>
      <c r="H13" s="3" t="s">
        <v>78</v>
      </c>
      <c r="I13" s="3"/>
      <c r="J13" s="3" t="s">
        <v>126</v>
      </c>
      <c r="L13" t="str">
        <f>C13&amp;" "&amp;D13&amp;" "&amp;IF(E13&lt;&gt;"","("&amp;E13&amp;")","")&amp;IF(C14&lt;&gt;"",",","")</f>
        <v>customer_id INT ,</v>
      </c>
    </row>
    <row r="14" spans="1:12" ht="13.5">
      <c r="A14" s="3">
        <v>5</v>
      </c>
      <c r="B14" s="3" t="s">
        <v>127</v>
      </c>
      <c r="C14" s="3" t="s">
        <v>128</v>
      </c>
      <c r="D14" s="3" t="s">
        <v>77</v>
      </c>
      <c r="E14" s="3"/>
      <c r="F14" s="3"/>
      <c r="G14" s="3"/>
      <c r="H14" s="3"/>
      <c r="I14" s="3"/>
      <c r="J14" s="3" t="s">
        <v>129</v>
      </c>
      <c r="L14" t="str">
        <f>C14&amp;" "&amp;D14&amp;" "&amp;IF(E14&lt;&gt;"","("&amp;E14&amp;")","")&amp;IF(C15&lt;&gt;"",",","")</f>
        <v>table INT ,</v>
      </c>
    </row>
    <row r="15" spans="1:12" ht="13.5">
      <c r="A15" s="3">
        <v>6</v>
      </c>
      <c r="B15" s="3" t="s">
        <v>130</v>
      </c>
      <c r="C15" s="3" t="s">
        <v>131</v>
      </c>
      <c r="D15" s="3" t="s">
        <v>77</v>
      </c>
      <c r="E15" s="3"/>
      <c r="F15" s="3"/>
      <c r="G15" s="3"/>
      <c r="H15" s="3"/>
      <c r="I15" s="3"/>
      <c r="J15" s="3" t="s">
        <v>132</v>
      </c>
      <c r="L15" t="str">
        <f t="shared" ref="L15:L29" si="0">C15&amp;" "&amp;D15&amp;" "&amp;IF(E15&lt;&gt;"","("&amp;E15&amp;")","")&amp;IF(C16&lt;&gt;"",",","")</f>
        <v>tablecover INT ,</v>
      </c>
    </row>
    <row r="16" spans="1:12" ht="13.5">
      <c r="A16" s="3">
        <v>7</v>
      </c>
      <c r="B16" s="3" t="s">
        <v>133</v>
      </c>
      <c r="C16" s="3" t="s">
        <v>134</v>
      </c>
      <c r="D16" s="3" t="s">
        <v>77</v>
      </c>
      <c r="E16" s="3"/>
      <c r="F16" s="3"/>
      <c r="G16" s="3"/>
      <c r="H16" s="3"/>
      <c r="I16" s="3"/>
      <c r="J16" s="3" t="s">
        <v>135</v>
      </c>
      <c r="L16" t="str">
        <f t="shared" si="0"/>
        <v>chair INT ,</v>
      </c>
    </row>
    <row r="17" spans="1:12" ht="13.5">
      <c r="A17" s="3">
        <v>8</v>
      </c>
      <c r="B17" s="3" t="s">
        <v>136</v>
      </c>
      <c r="C17" s="3" t="s">
        <v>137</v>
      </c>
      <c r="D17" s="3" t="s">
        <v>77</v>
      </c>
      <c r="E17" s="3"/>
      <c r="F17" s="3"/>
      <c r="G17" s="3"/>
      <c r="H17" s="3"/>
      <c r="I17" s="3"/>
      <c r="J17" s="3" t="s">
        <v>138</v>
      </c>
      <c r="L17" t="str">
        <f t="shared" si="0"/>
        <v>napkin INT ,</v>
      </c>
    </row>
    <row r="18" spans="1:12" ht="13.5">
      <c r="A18" s="3">
        <v>9</v>
      </c>
      <c r="B18" s="3" t="s">
        <v>139</v>
      </c>
      <c r="C18" s="3" t="s">
        <v>140</v>
      </c>
      <c r="D18" s="3" t="s">
        <v>77</v>
      </c>
      <c r="E18" s="3"/>
      <c r="F18" s="3"/>
      <c r="G18" s="3"/>
      <c r="H18" s="3"/>
      <c r="I18" s="3"/>
      <c r="J18" s="3" t="s">
        <v>141</v>
      </c>
      <c r="L18" t="str">
        <f t="shared" si="0"/>
        <v>flower INT ,</v>
      </c>
    </row>
    <row r="19" spans="1:12" ht="13.5">
      <c r="A19" s="3">
        <v>10</v>
      </c>
      <c r="B19" s="3" t="s">
        <v>142</v>
      </c>
      <c r="C19" s="3" t="s">
        <v>143</v>
      </c>
      <c r="D19" s="3" t="s">
        <v>77</v>
      </c>
      <c r="E19" s="3"/>
      <c r="F19" s="3"/>
      <c r="G19" s="3"/>
      <c r="H19" s="3"/>
      <c r="I19" s="3"/>
      <c r="J19" s="3" t="s">
        <v>144</v>
      </c>
      <c r="L19" t="str">
        <f t="shared" si="0"/>
        <v>clothes INT ,</v>
      </c>
    </row>
    <row r="20" spans="1:12" ht="13.5">
      <c r="A20" s="3">
        <v>11</v>
      </c>
      <c r="B20" s="3" t="s">
        <v>145</v>
      </c>
      <c r="C20" s="3" t="s">
        <v>146</v>
      </c>
      <c r="D20" s="3" t="s">
        <v>77</v>
      </c>
      <c r="E20" s="3"/>
      <c r="F20" s="3"/>
      <c r="G20" s="3"/>
      <c r="H20" s="3"/>
      <c r="I20" s="3"/>
      <c r="J20" s="3" t="s">
        <v>147</v>
      </c>
      <c r="L20" t="str">
        <f t="shared" si="0"/>
        <v>cake INT ,</v>
      </c>
    </row>
    <row r="21" spans="1:12" ht="13.5">
      <c r="A21" s="3">
        <v>12</v>
      </c>
      <c r="B21" s="3" t="s">
        <v>148</v>
      </c>
      <c r="C21" s="3" t="s">
        <v>149</v>
      </c>
      <c r="D21" s="3" t="s">
        <v>77</v>
      </c>
      <c r="E21" s="3"/>
      <c r="F21" s="3"/>
      <c r="G21" s="3"/>
      <c r="H21" s="3"/>
      <c r="I21" s="3"/>
      <c r="J21" s="3" t="s">
        <v>150</v>
      </c>
      <c r="L21" t="str">
        <f t="shared" si="0"/>
        <v>caketop INT ,</v>
      </c>
    </row>
    <row r="22" spans="1:12" ht="13.5">
      <c r="A22" s="3">
        <v>13</v>
      </c>
      <c r="B22" s="3" t="s">
        <v>151</v>
      </c>
      <c r="C22" s="3" t="s">
        <v>152</v>
      </c>
      <c r="D22" s="3" t="s">
        <v>77</v>
      </c>
      <c r="E22" s="3"/>
      <c r="F22" s="3"/>
      <c r="G22" s="3"/>
      <c r="H22" s="3"/>
      <c r="I22" s="3"/>
      <c r="J22" s="3" t="s">
        <v>153</v>
      </c>
      <c r="L22" t="str">
        <f t="shared" si="0"/>
        <v>invitation INT ,</v>
      </c>
    </row>
    <row r="23" spans="1:12" ht="13.5">
      <c r="A23" s="3">
        <v>14</v>
      </c>
      <c r="B23" s="3" t="s">
        <v>154</v>
      </c>
      <c r="C23" s="3" t="s">
        <v>155</v>
      </c>
      <c r="D23" s="3" t="s">
        <v>77</v>
      </c>
      <c r="E23" s="3"/>
      <c r="F23" s="3"/>
      <c r="G23" s="3"/>
      <c r="H23" s="3"/>
      <c r="I23" s="3"/>
      <c r="J23" s="3" t="s">
        <v>156</v>
      </c>
      <c r="L23" t="str">
        <f t="shared" si="0"/>
        <v>nameplate INT ,</v>
      </c>
    </row>
    <row r="24" spans="1:12" ht="13.5">
      <c r="A24" s="3">
        <v>15</v>
      </c>
      <c r="B24" s="3" t="s">
        <v>157</v>
      </c>
      <c r="C24" s="3" t="s">
        <v>158</v>
      </c>
      <c r="D24" s="3" t="s">
        <v>77</v>
      </c>
      <c r="E24" s="3"/>
      <c r="F24" s="3"/>
      <c r="G24" s="3"/>
      <c r="H24" s="3"/>
      <c r="I24" s="3"/>
      <c r="J24" s="3" t="s">
        <v>159</v>
      </c>
      <c r="L24" t="str">
        <f t="shared" si="0"/>
        <v xml:space="preserve">tablemember INT </v>
      </c>
    </row>
    <row r="25" spans="1:12">
      <c r="A25" s="3">
        <v>16</v>
      </c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8A0A4-35C7-4793-A8AB-CDB559B911A0}">
  <sheetPr>
    <tabColor theme="6" tint="0.59999389629810485"/>
  </sheetPr>
  <dimension ref="A1:L30"/>
  <sheetViews>
    <sheetView workbookViewId="0">
      <selection activeCell="J3" sqref="J3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42.42578125" bestFit="1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67</v>
      </c>
      <c r="C4" s="3" t="s">
        <v>25</v>
      </c>
      <c r="D4" s="1" t="s">
        <v>8</v>
      </c>
      <c r="E4" s="3"/>
    </row>
    <row r="5" spans="1:12">
      <c r="B5" s="1" t="s">
        <v>68</v>
      </c>
      <c r="C5" s="3" t="str">
        <f>テーブル一覧!D11</f>
        <v>SIMULATION_TABLES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SIMULATION_TABLES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160</v>
      </c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161</v>
      </c>
      <c r="C13" s="3" t="s">
        <v>162</v>
      </c>
      <c r="D13" s="3" t="s">
        <v>89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(30),</v>
      </c>
    </row>
    <row r="14" spans="1:12" ht="13.5">
      <c r="A14" s="3">
        <v>5</v>
      </c>
      <c r="B14" s="3" t="s">
        <v>163</v>
      </c>
      <c r="C14" s="3" t="s">
        <v>164</v>
      </c>
      <c r="D14" s="3" t="s">
        <v>77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price INT ,</v>
      </c>
    </row>
    <row r="15" spans="1:12" ht="13.5">
      <c r="A15" s="3">
        <v>6</v>
      </c>
      <c r="B15" s="3" t="s">
        <v>165</v>
      </c>
      <c r="C15" s="3" t="s">
        <v>166</v>
      </c>
      <c r="D15" s="3" t="s">
        <v>89</v>
      </c>
      <c r="E15" s="3">
        <v>30</v>
      </c>
      <c r="F15" s="3"/>
      <c r="G15" s="3"/>
      <c r="H15" s="3"/>
      <c r="I15" s="3"/>
      <c r="J15" s="3" t="s">
        <v>167</v>
      </c>
      <c r="L15" t="str">
        <f t="shared" ref="L15:L29" si="0">C15&amp;" "&amp;D15&amp;" "&amp;IF(E15&lt;&gt;"","("&amp;E15&amp;")","")&amp;IF(C16&lt;&gt;"",",","")</f>
        <v>image VARCHAR (30)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4A8E5-9EE6-4D02-A4C8-27EECCD530A9}">
  <sheetPr>
    <tabColor theme="6" tint="0.59999389629810485"/>
  </sheetPr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42.42578125" bestFit="1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67</v>
      </c>
      <c r="C4" s="6" t="s">
        <v>28</v>
      </c>
      <c r="D4" s="1" t="s">
        <v>8</v>
      </c>
      <c r="E4" s="3"/>
    </row>
    <row r="5" spans="1:12">
      <c r="B5" s="1" t="s">
        <v>68</v>
      </c>
      <c r="C5" s="3" t="str">
        <f>テーブル一覧!D12</f>
        <v>SIMULATION_TABLECOVERS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SIMULATION_TABLECOVERS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160</v>
      </c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161</v>
      </c>
      <c r="C13" s="3" t="s">
        <v>162</v>
      </c>
      <c r="D13" s="3" t="s">
        <v>89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(30),</v>
      </c>
    </row>
    <row r="14" spans="1:12" ht="13.5">
      <c r="A14" s="3">
        <v>5</v>
      </c>
      <c r="B14" s="3" t="s">
        <v>163</v>
      </c>
      <c r="C14" s="3" t="s">
        <v>164</v>
      </c>
      <c r="D14" s="3" t="s">
        <v>77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price INT ,</v>
      </c>
    </row>
    <row r="15" spans="1:12" ht="13.5">
      <c r="A15" s="3">
        <v>6</v>
      </c>
      <c r="B15" s="3" t="s">
        <v>165</v>
      </c>
      <c r="C15" s="3" t="s">
        <v>166</v>
      </c>
      <c r="D15" s="3" t="s">
        <v>89</v>
      </c>
      <c r="E15" s="3">
        <v>30</v>
      </c>
      <c r="F15" s="3"/>
      <c r="G15" s="3"/>
      <c r="H15" s="3"/>
      <c r="I15" s="3"/>
      <c r="J15" s="3" t="s">
        <v>167</v>
      </c>
      <c r="L15" t="str">
        <f t="shared" ref="L15:L29" si="0">C15&amp;" "&amp;D15&amp;" "&amp;IF(E15&lt;&gt;"","("&amp;E15&amp;")","")&amp;IF(C16&lt;&gt;"",",","")</f>
        <v>image VARCHAR (30)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004E-EF2E-4FFC-979A-5DF621E86EDB}">
  <sheetPr>
    <tabColor theme="6" tint="0.59999389629810485"/>
  </sheetPr>
  <dimension ref="A1:L30"/>
  <sheetViews>
    <sheetView workbookViewId="0">
      <selection activeCell="C6" sqref="C6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42.42578125" bestFit="1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67</v>
      </c>
      <c r="C4" s="6" t="s">
        <v>30</v>
      </c>
      <c r="D4" s="1" t="s">
        <v>8</v>
      </c>
      <c r="E4" s="3"/>
    </row>
    <row r="5" spans="1:12" ht="18">
      <c r="B5" s="1" t="s">
        <v>68</v>
      </c>
      <c r="C5" s="6" t="str">
        <f>テーブル一覧!D13</f>
        <v>SIMULATION_CHAIRS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SIMULATION_CHAIRS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160</v>
      </c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161</v>
      </c>
      <c r="C13" s="3" t="s">
        <v>162</v>
      </c>
      <c r="D13" s="3" t="s">
        <v>89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(30),</v>
      </c>
    </row>
    <row r="14" spans="1:12" ht="13.5">
      <c r="A14" s="3">
        <v>5</v>
      </c>
      <c r="B14" s="3" t="s">
        <v>163</v>
      </c>
      <c r="C14" s="3" t="s">
        <v>164</v>
      </c>
      <c r="D14" s="3" t="s">
        <v>77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price INT ,</v>
      </c>
    </row>
    <row r="15" spans="1:12" ht="13.5">
      <c r="A15" s="3">
        <v>6</v>
      </c>
      <c r="B15" s="3" t="s">
        <v>165</v>
      </c>
      <c r="C15" s="3" t="s">
        <v>166</v>
      </c>
      <c r="D15" s="3" t="s">
        <v>89</v>
      </c>
      <c r="E15" s="3">
        <v>30</v>
      </c>
      <c r="F15" s="3"/>
      <c r="G15" s="3"/>
      <c r="H15" s="3"/>
      <c r="I15" s="3"/>
      <c r="J15" s="3" t="s">
        <v>167</v>
      </c>
      <c r="L15" t="str">
        <f t="shared" ref="L15:L29" si="0">C15&amp;" "&amp;D15&amp;" "&amp;IF(E15&lt;&gt;"","("&amp;E15&amp;")","")&amp;IF(C16&lt;&gt;"",",","")</f>
        <v>image VARCHAR (30)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FA5D0-B5EB-4C74-A3D1-35E8F5D6D243}">
  <sheetPr>
    <tabColor theme="6" tint="0.59999389629810485"/>
  </sheetPr>
  <dimension ref="A1:L30"/>
  <sheetViews>
    <sheetView workbookViewId="0">
      <selection activeCell="D7" sqref="D7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 ht="18">
      <c r="B4" s="1" t="s">
        <v>67</v>
      </c>
      <c r="C4" s="6" t="s">
        <v>32</v>
      </c>
      <c r="D4" s="1" t="s">
        <v>8</v>
      </c>
      <c r="E4" s="3"/>
    </row>
    <row r="5" spans="1:12" ht="18">
      <c r="B5" s="1" t="s">
        <v>68</v>
      </c>
      <c r="C5" s="6" t="str">
        <f>テーブル一覧!D14</f>
        <v>SIMULATION_NAPKINS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SIMULATION_NAPKINS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160</v>
      </c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161</v>
      </c>
      <c r="C13" s="3" t="s">
        <v>162</v>
      </c>
      <c r="D13" s="3" t="s">
        <v>89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(30),</v>
      </c>
    </row>
    <row r="14" spans="1:12" ht="13.5">
      <c r="A14" s="3">
        <v>5</v>
      </c>
      <c r="B14" s="3" t="s">
        <v>163</v>
      </c>
      <c r="C14" s="3" t="s">
        <v>164</v>
      </c>
      <c r="D14" s="3" t="s">
        <v>77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price INT ,</v>
      </c>
    </row>
    <row r="15" spans="1:12" ht="13.5">
      <c r="A15" s="3">
        <v>6</v>
      </c>
      <c r="B15" s="3" t="s">
        <v>165</v>
      </c>
      <c r="C15" s="3" t="s">
        <v>166</v>
      </c>
      <c r="D15" s="3" t="s">
        <v>89</v>
      </c>
      <c r="E15" s="3">
        <v>30</v>
      </c>
      <c r="F15" s="3"/>
      <c r="G15" s="3"/>
      <c r="H15" s="3"/>
      <c r="I15" s="3"/>
      <c r="J15" s="3" t="s">
        <v>167</v>
      </c>
      <c r="L15" t="str">
        <f t="shared" ref="L15:L29" si="0">C15&amp;" "&amp;D15&amp;" "&amp;IF(E15&lt;&gt;"","("&amp;E15&amp;")","")&amp;IF(C16&lt;&gt;"",",","")</f>
        <v>image VARCHAR (30)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58A3-E0B9-4C48-B2D7-D8B499A852D4}">
  <sheetPr>
    <tabColor theme="6" tint="0.59999389629810485"/>
  </sheetPr>
  <dimension ref="A1:L30"/>
  <sheetViews>
    <sheetView workbookViewId="0">
      <selection activeCell="C5" sqref="C5"/>
    </sheetView>
  </sheetViews>
  <sheetFormatPr defaultRowHeight="13.15"/>
  <cols>
    <col min="2" max="2" width="16.140625" customWidth="1"/>
    <col min="3" max="3" width="19.28515625" customWidth="1"/>
    <col min="4" max="5" width="16.28515625" customWidth="1"/>
    <col min="6" max="6" width="9.7109375" customWidth="1"/>
    <col min="7" max="7" width="7.28515625" customWidth="1"/>
    <col min="8" max="8" width="9.42578125" customWidth="1"/>
    <col min="9" max="9" width="11.28515625" bestFit="1" customWidth="1"/>
    <col min="10" max="10" width="33.85546875" customWidth="1"/>
  </cols>
  <sheetData>
    <row r="1" spans="1:12" ht="19.149999999999999">
      <c r="A1" s="4"/>
    </row>
    <row r="2" spans="1:12">
      <c r="B2" s="1" t="s">
        <v>1</v>
      </c>
      <c r="C2" s="2" t="s">
        <v>2</v>
      </c>
      <c r="D2" s="1" t="s">
        <v>3</v>
      </c>
      <c r="E2" s="3"/>
    </row>
    <row r="3" spans="1:12" ht="18">
      <c r="B3" s="1" t="s">
        <v>5</v>
      </c>
      <c r="C3" s="6" t="s">
        <v>6</v>
      </c>
      <c r="D3" s="1" t="s">
        <v>7</v>
      </c>
      <c r="E3" s="5">
        <v>45456</v>
      </c>
    </row>
    <row r="4" spans="1:12">
      <c r="B4" s="1" t="s">
        <v>67</v>
      </c>
      <c r="C4" s="3" t="s">
        <v>34</v>
      </c>
      <c r="D4" s="1" t="s">
        <v>8</v>
      </c>
      <c r="E4" s="3"/>
    </row>
    <row r="5" spans="1:12" ht="18">
      <c r="B5" s="1" t="s">
        <v>68</v>
      </c>
      <c r="C5" s="6" t="str">
        <f>テーブル一覧!D15</f>
        <v>SIMULATION_FLOWERS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69</v>
      </c>
      <c r="E9" s="1" t="s">
        <v>70</v>
      </c>
      <c r="F9" s="1" t="s">
        <v>71</v>
      </c>
      <c r="G9" s="1" t="s">
        <v>72</v>
      </c>
      <c r="H9" s="1" t="s">
        <v>73</v>
      </c>
      <c r="I9" s="1" t="s">
        <v>74</v>
      </c>
      <c r="J9" s="1" t="s">
        <v>14</v>
      </c>
      <c r="L9" t="str">
        <f>"create table "&amp;C5&amp;" ("</f>
        <v>create table SIMULATION_FLOWERS (</v>
      </c>
    </row>
    <row r="10" spans="1:12" ht="13.5">
      <c r="A10" s="3">
        <v>1</v>
      </c>
      <c r="B10" s="3" t="s">
        <v>75</v>
      </c>
      <c r="C10" s="3" t="s">
        <v>76</v>
      </c>
      <c r="D10" s="3" t="s">
        <v>77</v>
      </c>
      <c r="E10" s="3"/>
      <c r="F10" s="3" t="s">
        <v>78</v>
      </c>
      <c r="G10" s="3" t="s">
        <v>78</v>
      </c>
      <c r="H10" s="3"/>
      <c r="I10" s="3"/>
      <c r="J10" s="3" t="s">
        <v>160</v>
      </c>
      <c r="L10" t="str">
        <f>C10&amp;" "&amp;D10&amp;" "&amp;IF(E10&lt;&gt;"","("&amp;E10&amp;")","")&amp;IF(C11&lt;&gt;"",",","")</f>
        <v>id INT ,</v>
      </c>
    </row>
    <row r="11" spans="1:12" ht="13.5">
      <c r="A11" s="3">
        <v>2</v>
      </c>
      <c r="B11" s="3" t="s">
        <v>79</v>
      </c>
      <c r="C11" s="3" t="s">
        <v>80</v>
      </c>
      <c r="D11" s="3" t="s">
        <v>81</v>
      </c>
      <c r="E11" s="3"/>
      <c r="F11" s="3"/>
      <c r="G11" s="3"/>
      <c r="H11" s="3"/>
      <c r="I11" s="3"/>
      <c r="J11" s="3"/>
      <c r="L11" t="str">
        <f>C11&amp;" "&amp;D11&amp;" "&amp;IF(E11&lt;&gt;"","("&amp;E11&amp;")","")&amp;IF(C12&lt;&gt;"",",","")</f>
        <v>created_at TIMESTAMP ,</v>
      </c>
    </row>
    <row r="12" spans="1:12" ht="13.5">
      <c r="A12" s="3">
        <v>3</v>
      </c>
      <c r="B12" s="3" t="s">
        <v>82</v>
      </c>
      <c r="C12" s="3" t="s">
        <v>83</v>
      </c>
      <c r="D12" s="3" t="s">
        <v>81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updated_at TIMESTAMP ,</v>
      </c>
    </row>
    <row r="13" spans="1:12" ht="13.5">
      <c r="A13" s="3">
        <v>4</v>
      </c>
      <c r="B13" s="3" t="s">
        <v>161</v>
      </c>
      <c r="C13" s="3" t="s">
        <v>162</v>
      </c>
      <c r="D13" s="3" t="s">
        <v>89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name VARCHAR (30),</v>
      </c>
    </row>
    <row r="14" spans="1:12" ht="13.5">
      <c r="A14" s="3">
        <v>5</v>
      </c>
      <c r="B14" s="3" t="s">
        <v>163</v>
      </c>
      <c r="C14" s="3" t="s">
        <v>164</v>
      </c>
      <c r="D14" s="3" t="s">
        <v>77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price INT ,</v>
      </c>
    </row>
    <row r="15" spans="1:12" ht="13.5">
      <c r="A15" s="3">
        <v>6</v>
      </c>
      <c r="B15" s="3" t="s">
        <v>165</v>
      </c>
      <c r="C15" s="3" t="s">
        <v>166</v>
      </c>
      <c r="D15" s="3" t="s">
        <v>89</v>
      </c>
      <c r="E15" s="3">
        <v>30</v>
      </c>
      <c r="F15" s="3"/>
      <c r="G15" s="3"/>
      <c r="H15" s="3"/>
      <c r="I15" s="3"/>
      <c r="J15" s="3" t="s">
        <v>167</v>
      </c>
      <c r="L15" t="str">
        <f t="shared" ref="L15:L29" si="0">C15&amp;" "&amp;D15&amp;" "&amp;IF(E15&lt;&gt;"","("&amp;E15&amp;")","")&amp;IF(C16&lt;&gt;"",",","")</f>
        <v>image VARCHAR (30)</v>
      </c>
    </row>
    <row r="16" spans="1:1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>
      <c r="L30" t="s">
        <v>92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/>
  <cp:revision/>
  <dcterms:created xsi:type="dcterms:W3CDTF">2016-05-11T06:52:52Z</dcterms:created>
  <dcterms:modified xsi:type="dcterms:W3CDTF">2024-06-17T06:02:14Z</dcterms:modified>
  <cp:category/>
  <cp:contentStatus/>
</cp:coreProperties>
</file>