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1\doc\12_外部設計\"/>
    </mc:Choice>
  </mc:AlternateContent>
  <xr:revisionPtr revIDLastSave="0" documentId="13_ncr:1_{F4A78543-3BA8-45CA-AF64-E42D1C1963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テーブル一覧" sheetId="1" r:id="rId1"/>
    <sheet name="Users" sheetId="2" r:id="rId2"/>
    <sheet name="Checklist" sheetId="7" r:id="rId3"/>
    <sheet name="Review" sheetId="5" r:id="rId4"/>
    <sheet name="タイムライン" sheetId="8" r:id="rId5"/>
    <sheet name="Hot Sprin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<sst xmlns="http://schemas.openxmlformats.org/spreadsheetml/2006/main" count="253" uniqueCount="97">
  <si>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</si>
  <si>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</si>
  <si>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</si>
  <si>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</si>
  <si>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</si>
  <si>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</si>
  <si>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</si>
  <si>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</si>
  <si>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</si>
  <si>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</si>
  <si>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</si>
  <si>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</si>
  <si>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</si>
  <si>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</si>
  <si>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</si>
  <si>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</si>
  <si>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</si>
  <si>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</si>
  <si>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</si>
  <si>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</si>
  <si>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</si>
  <si>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ユーザー情報</t>
    <rPh sb="4" eb="6">
      <t>ジョウホウ</t>
    </rPh>
    <phoneticPr fontId="1"/>
  </si>
  <si>
    <t>温泉データ</t>
    <rPh sb="0" eb="2">
      <t>オンセン</t>
    </rPh>
    <phoneticPr fontId="1"/>
  </si>
  <si>
    <t>ニューヨーカーズ</t>
    <phoneticPr fontId="1"/>
  </si>
  <si>
    <t>日下　　</t>
    <rPh sb="0" eb="2">
      <t>クサカ</t>
    </rPh>
    <phoneticPr fontId="1"/>
  </si>
  <si>
    <t>ゆらっくす</t>
    <phoneticPr fontId="1"/>
  </si>
  <si>
    <t>レビュー</t>
    <phoneticPr fontId="1"/>
  </si>
  <si>
    <t>チェックリスト</t>
    <phoneticPr fontId="1"/>
  </si>
  <si>
    <t>Users</t>
    <phoneticPr fontId="1"/>
  </si>
  <si>
    <t>Hot Spring</t>
    <phoneticPr fontId="1"/>
  </si>
  <si>
    <t>Review</t>
    <phoneticPr fontId="1"/>
  </si>
  <si>
    <t>Checklist</t>
    <phoneticPr fontId="1"/>
  </si>
  <si>
    <t>テーブル</t>
    <phoneticPr fontId="1"/>
  </si>
  <si>
    <t>「hs_name」「hs_address」「hs_phone」「hs_effect」「hs_hotel」「hs_value」「hs_url」</t>
    <phoneticPr fontId="1"/>
  </si>
  <si>
    <t>「User_ID」「rv_hsname」「rv_remark」「rv_day」「rv_point」「rv_img」</t>
    <phoneticPr fontId="1"/>
  </si>
  <si>
    <t>「User_ID」「cl_name」「cl_element」</t>
    <phoneticPr fontId="1"/>
  </si>
  <si>
    <t>日下</t>
    <rPh sb="0" eb="2">
      <t>クサカ</t>
    </rPh>
    <phoneticPr fontId="1"/>
  </si>
  <si>
    <t>User_Id</t>
    <phoneticPr fontId="1"/>
  </si>
  <si>
    <t>int</t>
    <phoneticPr fontId="1"/>
  </si>
  <si>
    <t>パスワード</t>
    <phoneticPr fontId="1"/>
  </si>
  <si>
    <t>User_Pw</t>
    <phoneticPr fontId="1"/>
  </si>
  <si>
    <t>8~12</t>
    <phoneticPr fontId="1"/>
  </si>
  <si>
    <t>メールアドレス</t>
    <phoneticPr fontId="1"/>
  </si>
  <si>
    <t>Mailaddress</t>
    <phoneticPr fontId="1"/>
  </si>
  <si>
    <t>varchar</t>
    <phoneticPr fontId="1"/>
  </si>
  <si>
    <t>〇</t>
    <phoneticPr fontId="1"/>
  </si>
  <si>
    <t>レビュー情報</t>
    <rPh sb="4" eb="6">
      <t>ジョウホウ</t>
    </rPh>
    <phoneticPr fontId="1"/>
  </si>
  <si>
    <t>ユーザーID</t>
    <phoneticPr fontId="1"/>
  </si>
  <si>
    <t>ニックネーム</t>
    <phoneticPr fontId="1"/>
  </si>
  <si>
    <t>p_Nickname</t>
    <phoneticPr fontId="1"/>
  </si>
  <si>
    <t>プロフィール画像</t>
    <rPh sb="6" eb="8">
      <t>ガゾウ</t>
    </rPh>
    <phoneticPr fontId="1"/>
  </si>
  <si>
    <t>p_Img</t>
    <phoneticPr fontId="1"/>
  </si>
  <si>
    <t>p_Age</t>
    <phoneticPr fontId="1"/>
  </si>
  <si>
    <t>p_gender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</si>
  <si>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</si>
  <si>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</si>
  <si>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温泉名</t>
    <rPh sb="0" eb="3">
      <t>オンセンメイ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</si>
  <si>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</si>
  <si>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</si>
  <si>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効能</t>
    <rPh sb="0" eb="2">
      <t>コウノウ</t>
    </rPh>
    <phoneticPr fontId="1"/>
  </si>
  <si>
    <t>値段</t>
    <rPh sb="0" eb="2">
      <t>ネダン</t>
    </rPh>
    <phoneticPr fontId="1"/>
  </si>
  <si>
    <t>url</t>
    <phoneticPr fontId="1"/>
  </si>
  <si>
    <t>hs_name</t>
    <phoneticPr fontId="1"/>
  </si>
  <si>
    <t>hs_address</t>
    <phoneticPr fontId="1"/>
  </si>
  <si>
    <t>hs_phone</t>
    <phoneticPr fontId="1"/>
  </si>
  <si>
    <t>hs_effect</t>
    <phoneticPr fontId="1"/>
  </si>
  <si>
    <t>hs_value</t>
    <phoneticPr fontId="1"/>
  </si>
  <si>
    <t>hs_url</t>
    <phoneticPr fontId="1"/>
  </si>
  <si>
    <t>データ番号</t>
    <rPh sb="3" eb="5">
      <t>バンゴウ</t>
    </rPh>
    <phoneticPr fontId="1"/>
  </si>
  <si>
    <t>hs_id</t>
    <phoneticPr fontId="1"/>
  </si>
  <si>
    <t>rv_hsname</t>
    <phoneticPr fontId="1"/>
  </si>
  <si>
    <t>rv_remark</t>
    <phoneticPr fontId="1"/>
  </si>
  <si>
    <t>rv_day</t>
    <phoneticPr fontId="1"/>
  </si>
  <si>
    <t>rv_point</t>
    <phoneticPr fontId="1"/>
  </si>
  <si>
    <t>rv_img</t>
    <phoneticPr fontId="1"/>
  </si>
  <si>
    <t>レビュー画像</t>
    <rPh sb="4" eb="6">
      <t>ガゾウ</t>
    </rPh>
    <phoneticPr fontId="1"/>
  </si>
  <si>
    <t>評価</t>
    <rPh sb="0" eb="2">
      <t>ヒョウカ</t>
    </rPh>
    <phoneticPr fontId="1"/>
  </si>
  <si>
    <t>行った日</t>
    <rPh sb="0" eb="1">
      <t>イ</t>
    </rPh>
    <rPh sb="3" eb="4">
      <t>ヒ</t>
    </rPh>
    <phoneticPr fontId="1"/>
  </si>
  <si>
    <t>感想</t>
    <rPh sb="0" eb="2">
      <t>カンソウ</t>
    </rPh>
    <phoneticPr fontId="1"/>
  </si>
  <si>
    <t>レビュー対象の温泉名</t>
    <rPh sb="4" eb="6">
      <t>タイショウ</t>
    </rPh>
    <rPh sb="7" eb="9">
      <t>オンセン</t>
    </rPh>
    <rPh sb="9" eb="10">
      <t>メイ</t>
    </rPh>
    <phoneticPr fontId="1"/>
  </si>
  <si>
    <t>cl_name</t>
    <phoneticPr fontId="1"/>
  </si>
  <si>
    <t>cl_element</t>
    <phoneticPr fontId="1"/>
  </si>
  <si>
    <t>リスト名</t>
    <rPh sb="3" eb="4">
      <t>メイ</t>
    </rPh>
    <phoneticPr fontId="1"/>
  </si>
  <si>
    <t>項目</t>
    <rPh sb="0" eb="2">
      <t>コウモク</t>
    </rPh>
    <phoneticPr fontId="1"/>
  </si>
  <si>
    <t>レビューID</t>
    <phoneticPr fontId="1"/>
  </si>
  <si>
    <t>チェックリストID</t>
    <phoneticPr fontId="1"/>
  </si>
  <si>
    <t>cl_id</t>
    <phoneticPr fontId="1"/>
  </si>
  <si>
    <t>rv_id</t>
    <phoneticPr fontId="1"/>
  </si>
  <si>
    <t>タイムラインID</t>
    <phoneticPr fontId="1"/>
  </si>
  <si>
    <t>tl_id</t>
    <phoneticPr fontId="1"/>
  </si>
  <si>
    <t>コメント</t>
    <phoneticPr fontId="1"/>
  </si>
  <si>
    <t>comment</t>
    <phoneticPr fontId="1"/>
  </si>
  <si>
    <t>varchar</t>
  </si>
  <si>
    <t>「User_ID」「User_Name」「User_pw」「Nickname」「p_img」「p_age」「p_gender」</t>
    <phoneticPr fontId="1"/>
  </si>
  <si>
    <t>タイムライン</t>
    <phoneticPr fontId="1"/>
  </si>
  <si>
    <t>Timeline</t>
    <phoneticPr fontId="1"/>
  </si>
  <si>
    <t>「tl_id」「rv_id」「comment」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</si>
</sst>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zoomScale="130" zoomScaleNormal="130" workbookViewId="0">
      <selection activeCell="B8" sqref="B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23</v>
      </c>
      <c r="D2" s="1" t="s">
        <v>1</v>
      </c>
      <c r="E2" s="3" t="s">
        <v>24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28</v>
      </c>
      <c r="E8" s="3" t="s">
        <v>32</v>
      </c>
      <c r="F8" s="3" t="s">
        <v>93</v>
      </c>
    </row>
    <row r="9" spans="1:6" x14ac:dyDescent="0.2">
      <c r="B9" s="3">
        <v>2</v>
      </c>
      <c r="C9" s="3" t="s">
        <v>27</v>
      </c>
      <c r="D9" s="3" t="s">
        <v>31</v>
      </c>
      <c r="E9" s="3" t="s">
        <v>32</v>
      </c>
      <c r="F9" s="3" t="s">
        <v>35</v>
      </c>
    </row>
    <row r="10" spans="1:6" x14ac:dyDescent="0.2">
      <c r="B10" s="3">
        <v>3</v>
      </c>
      <c r="C10" s="3" t="s">
        <v>26</v>
      </c>
      <c r="D10" s="3" t="s">
        <v>30</v>
      </c>
      <c r="E10" s="3" t="s">
        <v>32</v>
      </c>
      <c r="F10" s="3" t="s">
        <v>34</v>
      </c>
    </row>
    <row r="11" spans="1:6" x14ac:dyDescent="0.2">
      <c r="B11" s="3">
        <v>4</v>
      </c>
      <c r="C11" t="s">
        <v>94</v>
      </c>
      <c r="D11" t="s">
        <v>95</v>
      </c>
      <c r="E11" t="s">
        <v>32</v>
      </c>
      <c r="F11" t="s">
        <v>96</v>
      </c>
    </row>
    <row r="12" spans="1:6" x14ac:dyDescent="0.2">
      <c r="B12" s="3">
        <v>5</v>
      </c>
      <c r="C12" s="3" t="s">
        <v>22</v>
      </c>
      <c r="D12" s="3" t="s">
        <v>29</v>
      </c>
      <c r="E12" s="3" t="s">
        <v>32</v>
      </c>
      <c r="F12" s="3" t="s">
        <v>33</v>
      </c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6" zoomScale="130" zoomScaleNormal="130" workbookViewId="0">
      <selection activeCell="C12" sqref="C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36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28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7">
        <v>1</v>
      </c>
      <c r="B10" s="7" t="s">
        <v>47</v>
      </c>
      <c r="C10" s="7" t="s">
        <v>37</v>
      </c>
      <c r="D10" s="7" t="s">
        <v>38</v>
      </c>
      <c r="E10" s="7"/>
      <c r="F10" s="7" t="s">
        <v>45</v>
      </c>
      <c r="G10" s="7" t="s">
        <v>45</v>
      </c>
      <c r="H10" s="7"/>
      <c r="I10" s="7"/>
      <c r="J10" s="7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39</v>
      </c>
      <c r="C11" s="3" t="s">
        <v>40</v>
      </c>
      <c r="D11" s="3" t="s">
        <v>44</v>
      </c>
      <c r="E11" s="6" t="s">
        <v>41</v>
      </c>
      <c r="F11" s="3"/>
      <c r="G11" s="3"/>
      <c r="H11" s="3" t="s">
        <v>45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42</v>
      </c>
      <c r="C12" s="3" t="s">
        <v>43</v>
      </c>
      <c r="D12" s="3" t="s">
        <v>44</v>
      </c>
      <c r="E12" s="3">
        <v>100</v>
      </c>
      <c r="F12" s="3"/>
      <c r="G12" s="3"/>
      <c r="H12" s="3" t="s">
        <v>45</v>
      </c>
      <c r="I12" s="3"/>
      <c r="J12" s="3"/>
      <c r="L12" t="str">
        <f>C11&amp;" "&amp;D11&amp;" "&amp;IF(E11&lt;&gt;"","("&amp;E11&amp;")","")&amp;IF(C12&lt;&gt;"",",","")</f>
        <v>User_Pw varchar (8~12),</v>
      </c>
    </row>
    <row r="13" spans="1:12" x14ac:dyDescent="0.2">
      <c r="A13" s="3">
        <v>4</v>
      </c>
      <c r="B13" s="12" t="s">
        <v>48</v>
      </c>
      <c r="C13" s="12" t="s">
        <v>49</v>
      </c>
      <c r="D13" s="12" t="s">
        <v>44</v>
      </c>
      <c r="E13" s="12">
        <v>12</v>
      </c>
      <c r="F13" s="12"/>
      <c r="G13" s="12"/>
      <c r="H13" s="12"/>
      <c r="I13" s="3"/>
      <c r="J13" s="3"/>
      <c r="L13" t="str">
        <f>C12&amp;" "&amp;D12&amp;" "&amp;IF(E12&lt;&gt;"","("&amp;E12&amp;")","")&amp;IF(C14&lt;&gt;"",",","")</f>
        <v>Mailaddress varchar (100),</v>
      </c>
    </row>
    <row r="14" spans="1:12" x14ac:dyDescent="0.2">
      <c r="A14" s="3">
        <v>5</v>
      </c>
      <c r="B14" s="3" t="s">
        <v>50</v>
      </c>
      <c r="C14" s="3" t="s">
        <v>51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p_Img  ,</v>
      </c>
    </row>
    <row r="15" spans="1:12" x14ac:dyDescent="0.2">
      <c r="A15" s="3">
        <v>6</v>
      </c>
      <c r="B15" s="3" t="s">
        <v>54</v>
      </c>
      <c r="C15" s="3" t="s">
        <v>52</v>
      </c>
      <c r="D15" s="3" t="s">
        <v>44</v>
      </c>
      <c r="E15" s="3">
        <v>200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p_Age varchar (200),</v>
      </c>
    </row>
    <row r="16" spans="1:12" x14ac:dyDescent="0.2">
      <c r="A16" s="3">
        <v>7</v>
      </c>
      <c r="B16" s="3" t="s">
        <v>55</v>
      </c>
      <c r="C16" s="3" t="s">
        <v>53</v>
      </c>
      <c r="D16" s="3" t="s">
        <v>44</v>
      </c>
      <c r="E16" s="3">
        <v>12</v>
      </c>
      <c r="F16" s="3"/>
      <c r="G16" s="3"/>
      <c r="H16" s="3"/>
      <c r="I16" s="3"/>
      <c r="J16" s="3"/>
      <c r="L16" t="str">
        <f t="shared" si="0"/>
        <v>p_gender varchar (12)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C304-02B0-4D0A-B0F7-98A4C3BF59C5}">
  <dimension ref="A1:L30"/>
  <sheetViews>
    <sheetView topLeftCell="B1" zoomScale="130" zoomScaleNormal="130" workbookViewId="0">
      <selection activeCell="H11" sqref="H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36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31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Checklist (</v>
      </c>
    </row>
    <row r="10" spans="1:12" x14ac:dyDescent="0.2">
      <c r="A10" s="7">
        <v>1</v>
      </c>
      <c r="B10" s="7" t="s">
        <v>85</v>
      </c>
      <c r="C10" s="7" t="s">
        <v>86</v>
      </c>
      <c r="D10" s="7" t="s">
        <v>38</v>
      </c>
      <c r="E10" s="7"/>
      <c r="F10" s="7" t="s">
        <v>45</v>
      </c>
      <c r="G10" s="7" t="s">
        <v>45</v>
      </c>
      <c r="H10" s="7"/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3">
        <v>2</v>
      </c>
      <c r="B11" s="11" t="s">
        <v>47</v>
      </c>
      <c r="C11" s="11" t="s">
        <v>37</v>
      </c>
      <c r="D11" s="11" t="s">
        <v>38</v>
      </c>
      <c r="E11" s="11"/>
      <c r="F11" s="11"/>
      <c r="G11" s="11"/>
      <c r="H11" s="11"/>
      <c r="I11" s="11"/>
      <c r="J11" s="11"/>
      <c r="L11" t="str">
        <f>C12&amp;" "&amp;D12&amp;" "&amp;IF(E12&lt;&gt;"","("&amp;E12&amp;")","")&amp;IF(C13&lt;&gt;"",",","")</f>
        <v>cl_name varchar (100),</v>
      </c>
    </row>
    <row r="12" spans="1:12" x14ac:dyDescent="0.2">
      <c r="A12" s="3">
        <v>3</v>
      </c>
      <c r="B12" s="12" t="s">
        <v>82</v>
      </c>
      <c r="C12" s="12" t="s">
        <v>80</v>
      </c>
      <c r="D12" s="12" t="s">
        <v>44</v>
      </c>
      <c r="E12" s="12">
        <v>100</v>
      </c>
      <c r="F12" s="12"/>
      <c r="G12" s="12"/>
      <c r="H12" s="12"/>
      <c r="I12" s="12"/>
      <c r="J12" s="12"/>
      <c r="L12" t="e">
        <f>C13&amp;" "&amp;D13&amp;" "&amp;IF(E13&lt;&gt;"","("&amp;E13&amp;")","")&amp;IF(#REF!&lt;&gt;"",",","")</f>
        <v>#REF!</v>
      </c>
    </row>
    <row r="13" spans="1:12" x14ac:dyDescent="0.2">
      <c r="A13" s="3">
        <v>4</v>
      </c>
      <c r="B13" s="12" t="s">
        <v>83</v>
      </c>
      <c r="C13" s="12" t="s">
        <v>81</v>
      </c>
      <c r="D13" s="12" t="s">
        <v>44</v>
      </c>
      <c r="E13" s="12">
        <v>100</v>
      </c>
      <c r="F13" s="12"/>
      <c r="G13" s="12"/>
      <c r="H13" s="12"/>
      <c r="I13" s="12"/>
      <c r="J13" s="12"/>
      <c r="L13" t="e">
        <f>#REF!&amp;" "&amp;#REF!&amp;" "&amp;IF(#REF!&lt;&gt;"","("&amp;#REF!&amp;")","")&amp;IF(C14&lt;&gt;"",",","")</f>
        <v>#REF!</v>
      </c>
    </row>
    <row r="14" spans="1:12" x14ac:dyDescent="0.2">
      <c r="A14" s="3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str">
        <f t="shared" si="0"/>
        <v xml:space="preserve">  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 t="shared" si="0"/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 t="shared" si="0"/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A5CD-6D2B-4548-BEC9-0D186152AC3B}">
  <dimension ref="A1:L30"/>
  <sheetViews>
    <sheetView topLeftCell="B1" zoomScale="130" zoomScaleNormal="130" workbookViewId="0">
      <selection activeCell="G15" sqref="G15"/>
    </sheetView>
  </sheetViews>
  <sheetFormatPr defaultRowHeight="13.2" x14ac:dyDescent="0.2"/>
  <cols>
    <col min="2" max="2" width="21.664062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36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46</v>
      </c>
      <c r="D4" s="1" t="s">
        <v>4</v>
      </c>
      <c r="E4" s="3"/>
    </row>
    <row r="5" spans="1:12" x14ac:dyDescent="0.2">
      <c r="B5" s="1" t="s">
        <v>16</v>
      </c>
      <c r="C5" s="3" t="s">
        <v>30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84</v>
      </c>
      <c r="C10" s="7" t="s">
        <v>87</v>
      </c>
      <c r="D10" s="7" t="s">
        <v>38</v>
      </c>
      <c r="E10" s="7"/>
      <c r="F10" s="7" t="s">
        <v>45</v>
      </c>
      <c r="G10" s="7" t="s">
        <v>45</v>
      </c>
      <c r="H10" s="10"/>
      <c r="I10" s="7"/>
      <c r="J10" s="7"/>
      <c r="L10" t="str">
        <f>C11&amp;" "&amp;D11&amp;" "&amp;IF(E11&lt;&gt;"","("&amp;E11&amp;")","")&amp;IF(C12&lt;&gt;"",",","")</f>
        <v>User_Id int ,</v>
      </c>
    </row>
    <row r="11" spans="1:12" x14ac:dyDescent="0.2">
      <c r="A11" s="11">
        <v>2</v>
      </c>
      <c r="B11" s="11" t="s">
        <v>47</v>
      </c>
      <c r="C11" s="11" t="s">
        <v>37</v>
      </c>
      <c r="D11" s="11" t="s">
        <v>38</v>
      </c>
      <c r="E11" s="11"/>
      <c r="F11" s="11"/>
      <c r="G11" s="11"/>
      <c r="H11" s="11"/>
      <c r="I11" s="11"/>
      <c r="J11" s="11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12" t="s">
        <v>79</v>
      </c>
      <c r="C12" s="12" t="s">
        <v>70</v>
      </c>
      <c r="D12" s="12" t="s">
        <v>44</v>
      </c>
      <c r="E12" s="12">
        <v>200</v>
      </c>
      <c r="F12" s="12"/>
      <c r="G12" s="12"/>
      <c r="H12" s="12" t="s">
        <v>45</v>
      </c>
      <c r="I12" s="12"/>
      <c r="J12" s="12"/>
      <c r="L12" t="e">
        <f>#REF!&amp;" "&amp;#REF!&amp;" "&amp;IF(#REF!&lt;&gt;"","("&amp;#REF!&amp;")","")&amp;IF(C14&lt;&gt;"",",","")</f>
        <v>#REF!</v>
      </c>
    </row>
    <row r="13" spans="1:12" x14ac:dyDescent="0.2">
      <c r="A13" s="3">
        <v>4</v>
      </c>
      <c r="B13" s="12" t="s">
        <v>76</v>
      </c>
      <c r="C13" s="12" t="s">
        <v>73</v>
      </c>
      <c r="D13" s="12" t="s">
        <v>38</v>
      </c>
      <c r="E13" s="12">
        <v>5</v>
      </c>
      <c r="F13" s="12"/>
      <c r="G13" s="12"/>
      <c r="H13" s="12" t="s">
        <v>45</v>
      </c>
      <c r="I13" s="12"/>
      <c r="J13" s="12"/>
      <c r="L13" t="str">
        <f>C14&amp;" "&amp;D14&amp;" "&amp;IF(E14&lt;&gt;"","("&amp;E14&amp;")","")&amp;IF(C13&lt;&gt;"",",","")</f>
        <v>rv_day varchar (50),</v>
      </c>
    </row>
    <row r="14" spans="1:12" x14ac:dyDescent="0.2">
      <c r="A14" s="3">
        <v>5</v>
      </c>
      <c r="B14" s="12" t="s">
        <v>77</v>
      </c>
      <c r="C14" s="12" t="s">
        <v>72</v>
      </c>
      <c r="D14" s="12" t="s">
        <v>92</v>
      </c>
      <c r="E14" s="12">
        <v>50</v>
      </c>
      <c r="F14" s="12"/>
      <c r="G14" s="12"/>
      <c r="H14" s="12"/>
      <c r="I14" s="12"/>
      <c r="J14" s="12"/>
      <c r="L14" t="str">
        <f>C13&amp;" "&amp;D13&amp;" "&amp;IF(E13&lt;&gt;"","("&amp;E13&amp;")","")&amp;IF(C15&lt;&gt;"",",","")</f>
        <v>rv_point int (5),</v>
      </c>
    </row>
    <row r="15" spans="1:12" x14ac:dyDescent="0.2">
      <c r="A15" s="3">
        <v>6</v>
      </c>
      <c r="B15" s="12" t="s">
        <v>75</v>
      </c>
      <c r="C15" s="12" t="s">
        <v>74</v>
      </c>
      <c r="D15" s="12"/>
      <c r="E15" s="12"/>
      <c r="F15" s="12"/>
      <c r="G15" s="12"/>
      <c r="H15" s="12"/>
      <c r="I15" s="12"/>
      <c r="J15" s="12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12" t="s">
        <v>78</v>
      </c>
      <c r="C16" s="12" t="s">
        <v>71</v>
      </c>
      <c r="D16" s="12" t="s">
        <v>92</v>
      </c>
      <c r="E16" s="12">
        <v>500</v>
      </c>
      <c r="F16" s="12"/>
      <c r="G16" s="12"/>
      <c r="H16" s="12"/>
      <c r="I16" s="12"/>
      <c r="J16" s="12"/>
      <c r="L16" t="e">
        <f>#REF!&amp;" "&amp;#REF!&amp;" "&amp;IF(#REF!&lt;&gt;"","("&amp;#REF!&amp;")","")&amp;IF(C16&lt;&gt;"",",","")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C16&amp;" "&amp;D16&amp;" "&amp;IF(E16&lt;&gt;"","("&amp;E16&amp;")","")&amp;IF(C17&lt;&gt;"",",","")</f>
        <v>rv_remark varchar (500)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C17&amp;" "&amp;D17&amp;" "&amp;IF(E17&lt;&gt;"","("&amp;E17&amp;")","")&amp;IF(C18&lt;&gt;"",",","")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C18&amp;" "&amp;D18&amp;" "&amp;IF(E18&lt;&gt;"","("&amp;E18&amp;")","")&amp;IF(C19&lt;&gt;"",",","")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C19&amp;" "&amp;D19&amp;" "&amp;IF(E19&lt;&gt;"","("&amp;E19&amp;")","")&amp;IF(C20&lt;&gt;"",",","")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C20&amp;" "&amp;D20&amp;" "&amp;IF(E20&lt;&gt;"","("&amp;E20&amp;")","")&amp;IF(C21&lt;&gt;"",",","")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C21&amp;" "&amp;D21&amp;" "&amp;IF(E21&lt;&gt;"","("&amp;E21&amp;")","")&amp;IF(C22&lt;&gt;"",",","")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2D8-60D0-40E9-B812-E16867932DF8}">
  <dimension ref="A1:L30"/>
  <sheetViews>
    <sheetView zoomScale="145" zoomScaleNormal="145" workbookViewId="0">
      <selection activeCell="E12" sqref="E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36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46</v>
      </c>
      <c r="D4" s="1" t="s">
        <v>4</v>
      </c>
      <c r="E4" s="3"/>
    </row>
    <row r="5" spans="1:12" x14ac:dyDescent="0.2">
      <c r="B5" s="1" t="s">
        <v>16</v>
      </c>
      <c r="C5" s="3" t="s">
        <v>30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9">
        <v>1</v>
      </c>
      <c r="B10" s="7" t="s">
        <v>88</v>
      </c>
      <c r="C10" s="7" t="s">
        <v>89</v>
      </c>
      <c r="D10" s="7" t="s">
        <v>38</v>
      </c>
      <c r="E10" s="7"/>
      <c r="F10" s="7" t="s">
        <v>45</v>
      </c>
      <c r="G10" s="7" t="s">
        <v>45</v>
      </c>
      <c r="H10" s="10"/>
      <c r="I10" s="7"/>
      <c r="J10" s="7"/>
      <c r="L10" t="str">
        <f>C11&amp;" "&amp;D11&amp;" "&amp;IF(E11&lt;&gt;"","("&amp;E11&amp;")","")&amp;IF(C12&lt;&gt;"",",","")</f>
        <v>rv_id int ,</v>
      </c>
    </row>
    <row r="11" spans="1:12" x14ac:dyDescent="0.2">
      <c r="A11" s="11">
        <v>2</v>
      </c>
      <c r="B11" s="11" t="s">
        <v>84</v>
      </c>
      <c r="C11" s="11" t="s">
        <v>87</v>
      </c>
      <c r="D11" s="11" t="s">
        <v>38</v>
      </c>
      <c r="E11" s="11"/>
      <c r="F11" s="11"/>
      <c r="G11" s="11"/>
      <c r="H11" s="11"/>
      <c r="I11" s="11"/>
      <c r="J11" s="11"/>
      <c r="L11" t="str">
        <f>C12&amp;" "&amp;D12&amp;" "&amp;IF(E12&lt;&gt;"","("&amp;E12&amp;")","")&amp;IF(C13&lt;&gt;"",",","")</f>
        <v>comment varchar (300)</v>
      </c>
    </row>
    <row r="12" spans="1:12" x14ac:dyDescent="0.2">
      <c r="A12" s="3">
        <v>3</v>
      </c>
      <c r="B12" s="12" t="s">
        <v>90</v>
      </c>
      <c r="C12" s="12" t="s">
        <v>91</v>
      </c>
      <c r="D12" s="12" t="s">
        <v>44</v>
      </c>
      <c r="E12" s="12">
        <v>300</v>
      </c>
      <c r="F12" s="12"/>
      <c r="G12" s="12"/>
      <c r="H12" s="12"/>
      <c r="I12" s="12"/>
      <c r="J12" s="12"/>
      <c r="L12" t="str">
        <f>C13&amp;" "&amp;D13&amp;" "&amp;IF(E13&lt;&gt;"","("&amp;E13&amp;")","")&amp;IF(C14&lt;&gt;"",",","")</f>
        <v xml:space="preserve">  </v>
      </c>
    </row>
    <row r="13" spans="1:12" x14ac:dyDescent="0.2">
      <c r="A13" s="3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t="str">
        <f>C14&amp;" "&amp;D14&amp;" "&amp;IF(E14&lt;&gt;"","("&amp;E14&amp;")","")&amp;IF(C15&lt;&gt;"",",","")</f>
        <v xml:space="preserve">  </v>
      </c>
    </row>
    <row r="14" spans="1:12" x14ac:dyDescent="0.2">
      <c r="A14" s="3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t="str">
        <f>C15&amp;" "&amp;D15&amp;" "&amp;IF(E15&lt;&gt;"","("&amp;E15&amp;")","")&amp;IF(C16&lt;&gt;"",",","")</f>
        <v xml:space="preserve">  </v>
      </c>
    </row>
    <row r="15" spans="1:12" x14ac:dyDescent="0.2">
      <c r="A15" s="3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t="str">
        <f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t="str">
        <f t="shared" ref="L22:L29" si="0">C22&amp;" "&amp;D22&amp;" "&amp;IF(E22&lt;&gt;"","("&amp;E22&amp;")","")&amp;IF(C23&lt;&gt;"",",","")</f>
        <v xml:space="preserve">  </v>
      </c>
    </row>
    <row r="23" spans="1:12" x14ac:dyDescent="0.2">
      <c r="A23" s="3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t="str">
        <f t="shared" si="0"/>
        <v xml:space="preserve">  </v>
      </c>
    </row>
    <row r="24" spans="1:12" x14ac:dyDescent="0.2">
      <c r="A24" s="3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356D-C4BD-4AA3-B4C4-AB4056F2B648}">
  <dimension ref="A1:L30"/>
  <sheetViews>
    <sheetView zoomScale="130" zoomScaleNormal="130" workbookViewId="0">
      <selection activeCell="H12" sqref="H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23</v>
      </c>
      <c r="D2" s="1" t="s">
        <v>1</v>
      </c>
      <c r="E2" s="3" t="s">
        <v>36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Hot Spring (</v>
      </c>
    </row>
    <row r="10" spans="1:12" x14ac:dyDescent="0.2">
      <c r="A10" s="7">
        <v>1</v>
      </c>
      <c r="B10" s="8" t="s">
        <v>68</v>
      </c>
      <c r="C10" s="8" t="s">
        <v>69</v>
      </c>
      <c r="D10" s="7" t="s">
        <v>38</v>
      </c>
      <c r="E10" s="7"/>
      <c r="F10" s="7" t="s">
        <v>45</v>
      </c>
      <c r="G10" s="7" t="s">
        <v>45</v>
      </c>
      <c r="H10" s="7"/>
      <c r="I10" s="7"/>
      <c r="J10" s="7"/>
      <c r="L10" t="e">
        <f>C11&amp;" "&amp;#REF!&amp;" "&amp;IF(E10&lt;&gt;"","("&amp;E10&amp;")","")&amp;IF(C12&lt;&gt;"",",","")</f>
        <v>#REF!</v>
      </c>
    </row>
    <row r="11" spans="1:12" x14ac:dyDescent="0.2">
      <c r="A11" s="3">
        <v>2</v>
      </c>
      <c r="B11" s="3" t="s">
        <v>56</v>
      </c>
      <c r="C11" s="3" t="s">
        <v>62</v>
      </c>
      <c r="D11" t="s">
        <v>44</v>
      </c>
      <c r="E11" s="3">
        <v>100</v>
      </c>
      <c r="F11" s="3"/>
      <c r="G11" s="3"/>
      <c r="H11" s="3" t="s">
        <v>45</v>
      </c>
      <c r="I11" s="3"/>
      <c r="J11" s="3"/>
      <c r="L11" t="str">
        <f>C12&amp;" "&amp;D10&amp;" "&amp;IF(E11&lt;&gt;"","("&amp;E11&amp;")","")&amp;IF(C13&lt;&gt;"",",","")</f>
        <v>hs_address int (100),</v>
      </c>
    </row>
    <row r="12" spans="1:12" x14ac:dyDescent="0.2">
      <c r="A12" s="3">
        <v>3</v>
      </c>
      <c r="B12" t="s">
        <v>57</v>
      </c>
      <c r="C12" s="3" t="s">
        <v>63</v>
      </c>
      <c r="D12" s="3" t="s">
        <v>44</v>
      </c>
      <c r="E12" s="3">
        <v>100</v>
      </c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hs_phone varchar (100),</v>
      </c>
    </row>
    <row r="13" spans="1:12" x14ac:dyDescent="0.2">
      <c r="A13" s="3">
        <v>4</v>
      </c>
      <c r="B13" s="3" t="s">
        <v>58</v>
      </c>
      <c r="C13" s="3" t="s">
        <v>64</v>
      </c>
      <c r="D13" s="3" t="s">
        <v>44</v>
      </c>
      <c r="E13" s="3">
        <v>100</v>
      </c>
      <c r="F13" s="3"/>
      <c r="G13" s="3"/>
      <c r="H13" s="3"/>
      <c r="I13" s="3"/>
      <c r="J13" s="3"/>
      <c r="L13" t="str">
        <f>C14&amp;" "&amp;D13&amp;" "&amp;IF(E13&lt;&gt;"","("&amp;E13&amp;")","")&amp;IF(C15&lt;&gt;"",",","")</f>
        <v>hs_effect varchar (100),</v>
      </c>
    </row>
    <row r="14" spans="1:12" x14ac:dyDescent="0.2">
      <c r="A14" s="3">
        <v>5</v>
      </c>
      <c r="B14" s="3" t="s">
        <v>59</v>
      </c>
      <c r="C14" s="3" t="s">
        <v>65</v>
      </c>
      <c r="D14" s="3" t="s">
        <v>44</v>
      </c>
      <c r="E14" s="3">
        <v>100</v>
      </c>
      <c r="F14" s="3"/>
      <c r="G14" s="3"/>
      <c r="H14" s="3"/>
      <c r="I14" s="3"/>
      <c r="J14" s="3"/>
      <c r="L14" t="str">
        <f>C15&amp;" "&amp;D14&amp;" "&amp;IF(E14&lt;&gt;"","("&amp;E14&amp;")","")&amp;IF(C16&lt;&gt;"",",","")</f>
        <v>hs_value varchar (100),</v>
      </c>
    </row>
    <row r="15" spans="1:12" x14ac:dyDescent="0.2">
      <c r="A15" s="3">
        <v>6</v>
      </c>
      <c r="B15" s="3" t="s">
        <v>60</v>
      </c>
      <c r="C15" s="3" t="s">
        <v>66</v>
      </c>
      <c r="D15" s="3" t="s">
        <v>44</v>
      </c>
      <c r="E15" s="3">
        <v>100</v>
      </c>
      <c r="F15" s="3"/>
      <c r="G15" s="3"/>
      <c r="H15" s="3"/>
      <c r="I15" s="3"/>
      <c r="J15" s="3"/>
      <c r="L15" t="e">
        <f>C16&amp;" "&amp;D15&amp;" "&amp;IF(E15&lt;&gt;"","("&amp;E15&amp;")","")&amp;IF(#REF!&lt;&gt;"",",","")</f>
        <v>#REF!</v>
      </c>
    </row>
    <row r="16" spans="1:12" x14ac:dyDescent="0.2">
      <c r="A16" s="3">
        <v>7</v>
      </c>
      <c r="B16" s="3" t="s">
        <v>61</v>
      </c>
      <c r="C16" s="3" t="s">
        <v>67</v>
      </c>
      <c r="D16" s="3" t="s">
        <v>44</v>
      </c>
      <c r="E16" s="3">
        <v>100</v>
      </c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Checklist</vt:lpstr>
      <vt:lpstr>Review</vt:lpstr>
      <vt:lpstr>タイムライン</vt:lpstr>
      <vt:lpstr>Hot 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日下翔太</cp:lastModifiedBy>
  <dcterms:created xsi:type="dcterms:W3CDTF">2016-05-11T06:52:52Z</dcterms:created>
  <dcterms:modified xsi:type="dcterms:W3CDTF">2024-06-06T08:46:05Z</dcterms:modified>
</cp:coreProperties>
</file>