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xtCloud\内部共有用\04_取引案件別\19_SEプラス\2024_Dojo\6月\PlusDojo6月作成ドキュメントテンプレート\"/>
    </mc:Choice>
  </mc:AlternateContent>
  <xr:revisionPtr revIDLastSave="471" documentId="13_ncr:1_{86607413-9090-43E4-8B5E-149280F3154D}" xr6:coauthVersionLast="47" xr6:coauthVersionMax="47" xr10:uidLastSave="{05BC51EE-1453-44A8-956D-0A93D0624343}"/>
  <bookViews>
    <workbookView xWindow="-10520" yWindow="-21710" windowWidth="38620" windowHeight="21100" firstSheet="3" activeTab="6" xr2:uid="{00000000-000D-0000-FFFF-FFFF00000000}"/>
  </bookViews>
  <sheets>
    <sheet name="テーブル一覧" sheetId="1" r:id="rId1"/>
    <sheet name="user" sheetId="4" r:id="rId2"/>
    <sheet name="family" sheetId="8" r:id="rId3"/>
    <sheet name="housework" sheetId="3" r:id="rId4"/>
    <sheet name="category" sheetId="9" r:id="rId5"/>
    <sheet name="notification" sheetId="5" r:id="rId6"/>
    <sheet name="achievement_YYYYMM" sheetId="7" r:id="rId7"/>
    <sheet name="today_housework" sheetId="2" r:id="rId8"/>
    <sheet name="today_memo" sheetId="10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0" l="1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11" i="3"/>
  <c r="L12" i="3"/>
  <c r="L13" i="3"/>
  <c r="L14" i="3"/>
  <c r="L15" i="3"/>
  <c r="L16" i="3"/>
  <c r="L17" i="3"/>
  <c r="L18" i="3"/>
  <c r="L10" i="3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9" i="7"/>
  <c r="L10" i="7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10" i="4"/>
  <c r="L9" i="4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<sst xmlns="http://schemas.openxmlformats.org/spreadsheetml/2006/main" count="380" uniqueCount="110">
  <si>
    <t>テーブル一覧</t>
    <rPh sb="4" eb="6">
      <t>イチラン</t>
    </rPh>
    <phoneticPr fontId="1"/>
  </si>
  <si>
    <t>チーム名</t>
    <rPh sb="3" eb="4">
      <t>ナ</t>
    </rPh>
    <phoneticPr fontId="1"/>
  </si>
  <si>
    <t>Vanilla Eclipse</t>
  </si>
  <si>
    <t>作成者</t>
    <rPh sb="0" eb="3">
      <t>サクセイシャ</t>
    </rPh>
    <phoneticPr fontId="1"/>
  </si>
  <si>
    <t>古本</t>
  </si>
  <si>
    <t>システム名</t>
    <rPh sb="4" eb="5">
      <t>ナ</t>
    </rPh>
    <phoneticPr fontId="1"/>
  </si>
  <si>
    <t>カジミエール</t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</si>
  <si>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</si>
  <si>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</si>
  <si>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</si>
  <si>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</si>
  <si>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</si>
  <si>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</si>
  <si>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</si>
  <si>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</si>
  <si>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ユーザー情報</t>
  </si>
  <si>
    <t>user</t>
  </si>
  <si>
    <t>テーブル</t>
  </si>
  <si>
    <t>家族</t>
  </si>
  <si>
    <t>family</t>
  </si>
  <si>
    <t>家事リスト</t>
  </si>
  <si>
    <t>housework</t>
  </si>
  <si>
    <t>カテゴリ分類</t>
  </si>
  <si>
    <t>category</t>
  </si>
  <si>
    <t>通知</t>
  </si>
  <si>
    <t>notification</t>
  </si>
  <si>
    <t>実績</t>
  </si>
  <si>
    <t>achievement</t>
  </si>
  <si>
    <t>物理名の後に_(西暦年月)をつけ、毎月新しいテーブルが作成される</t>
  </si>
  <si>
    <t>本日の分担</t>
  </si>
  <si>
    <t>today_housework</t>
  </si>
  <si>
    <t>本日のメモ</t>
  </si>
  <si>
    <t>today_memo</t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</si>
  <si>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</si>
  <si>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</si>
  <si>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データ型</t>
    <rPh sb="3" eb="4">
      <t>カタ</t>
    </rPh>
    <phoneticPr fontId="1"/>
  </si>
  <si>
    <t>サイズ</t>
    <phoneticPr fontId="1"/>
  </si>
  <si>
    <t>主キー</t>
    <rPh sb="0" eb="1">
      <t>シュ</t>
    </rPh>
    <phoneticPr fontId="1"/>
  </si>
  <si>
    <t>AI</t>
    <phoneticPr fontId="1"/>
  </si>
  <si>
    <t>Not null</t>
    <phoneticPr fontId="1"/>
  </si>
  <si>
    <t>デフォルト値</t>
    <rPh sb="5" eb="6">
      <t>アタイ</t>
    </rPh>
    <phoneticPr fontId="1"/>
  </si>
  <si>
    <t>ユーザーID</t>
  </si>
  <si>
    <t>user_id</t>
  </si>
  <si>
    <t>varchar</t>
  </si>
  <si>
    <t>○</t>
  </si>
  <si>
    <t>unique制約</t>
  </si>
  <si>
    <t>ニックネーム</t>
  </si>
  <si>
    <t>user_name</t>
  </si>
  <si>
    <t>ファミリーID</t>
  </si>
  <si>
    <t>family_id</t>
  </si>
  <si>
    <t>パスワード</t>
  </si>
  <si>
    <t>password</t>
  </si>
  <si>
    <t>分担目標</t>
  </si>
  <si>
    <t>share_goal</t>
  </si>
  <si>
    <t>flot</t>
  </si>
  <si>
    <t>)</t>
    <phoneticPr fontId="1"/>
  </si>
  <si>
    <t>合言葉</t>
  </si>
  <si>
    <t>fami_pass</t>
  </si>
  <si>
    <t>家事ID</t>
  </si>
  <si>
    <t>housework_id</t>
  </si>
  <si>
    <t>int</t>
  </si>
  <si>
    <t>家事名</t>
  </si>
  <si>
    <t>housework_name</t>
  </si>
  <si>
    <t>カテゴリID</t>
  </si>
  <si>
    <t>category_id</t>
  </si>
  <si>
    <t>家事負担度</t>
  </si>
  <si>
    <t>housework_level</t>
  </si>
  <si>
    <t>家事負担度は1-5で表し、1から負担度が低いもの</t>
  </si>
  <si>
    <t>通知有無</t>
  </si>
  <si>
    <t>noti_flag</t>
  </si>
  <si>
    <t>0で通知なし、1で通知あり</t>
  </si>
  <si>
    <t>通知時間</t>
  </si>
  <si>
    <t>noti_time</t>
  </si>
  <si>
    <t>time</t>
  </si>
  <si>
    <t>[家事名]を[通知時間]に通知</t>
  </si>
  <si>
    <t>家事頻度</t>
  </si>
  <si>
    <t>frequency</t>
  </si>
  <si>
    <t>1～7が日～土、毎日を0、不定期を8</t>
  </si>
  <si>
    <t>マニュアル</t>
  </si>
  <si>
    <t>manual</t>
  </si>
  <si>
    <t>固定担当者</t>
  </si>
  <si>
    <t>fixed_role</t>
  </si>
  <si>
    <t>可変担当者</t>
  </si>
  <si>
    <t>variable_role</t>
  </si>
  <si>
    <t>更新履歴</t>
  </si>
  <si>
    <t>log</t>
  </si>
  <si>
    <t>カテゴリー分類</t>
  </si>
  <si>
    <t>カテゴリー名</t>
  </si>
  <si>
    <t>category_name</t>
  </si>
  <si>
    <t>通知ID</t>
  </si>
  <si>
    <t>noti_id</t>
  </si>
  <si>
    <t>通知日時</t>
  </si>
  <si>
    <t>noti_datetime</t>
  </si>
  <si>
    <t>datetime</t>
  </si>
  <si>
    <t>Current datetime</t>
  </si>
  <si>
    <t>通知内容</t>
  </si>
  <si>
    <t>noti_content</t>
  </si>
  <si>
    <t>実績ID</t>
  </si>
  <si>
    <t>achieve_id</t>
  </si>
  <si>
    <t>日付</t>
  </si>
  <si>
    <t>date</t>
  </si>
  <si>
    <t>Current date</t>
  </si>
  <si>
    <t>achieve_history</t>
  </si>
  <si>
    <t>終わった家事の負担度を追加</t>
  </si>
  <si>
    <t>ID</t>
  </si>
  <si>
    <t>today_housework_id</t>
  </si>
  <si>
    <t>〇</t>
  </si>
  <si>
    <t>memo_id</t>
  </si>
  <si>
    <t>メモ</t>
  </si>
  <si>
    <t>memo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</si>
</sst>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2" borderId="9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4" xfId="0" applyFill="1" applyBorder="1">
      <alignment vertical="center"/>
    </xf>
    <xf numFmtId="0" fontId="0" fillId="0" borderId="10" xfId="0" applyBorder="1">
      <alignment vertical="center"/>
    </xf>
    <xf numFmtId="20" fontId="0" fillId="0" borderId="3" xfId="0" applyNumberForma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7"/>
  <sheetViews>
    <sheetView workbookViewId="0">
      <selection activeCell="B17" sqref="B17"/>
    </sheetView>
  </sheetViews>
  <sheetFormatPr defaultRowHeight="13.5"/>
  <cols>
    <col min="2" max="2" width="12.42578125" bestFit="1" customWidth="1"/>
    <col min="3" max="3" width="25.42578125" customWidth="1"/>
    <col min="4" max="4" width="17.85546875" customWidth="1"/>
    <col min="5" max="5" width="21.42578125" customWidth="1"/>
    <col min="6" max="6" width="58.5703125" customWidth="1"/>
  </cols>
  <sheetData>
    <row r="1" spans="1:6" ht="18.75">
      <c r="A1" s="4" t="s">
        <v>0</v>
      </c>
    </row>
    <row r="2" spans="1:6">
      <c r="B2" s="1" t="s">
        <v>1</v>
      </c>
      <c r="C2" s="2" t="s">
        <v>2</v>
      </c>
      <c r="D2" s="1" t="s">
        <v>3</v>
      </c>
      <c r="E2" s="3" t="s">
        <v>4</v>
      </c>
    </row>
    <row r="3" spans="1:6">
      <c r="B3" s="1" t="s">
        <v>5</v>
      </c>
      <c r="C3" s="2" t="s">
        <v>6</v>
      </c>
      <c r="D3" s="1" t="s">
        <v>7</v>
      </c>
      <c r="E3" s="5">
        <v>45814</v>
      </c>
    </row>
    <row r="4" spans="1:6">
      <c r="D4" s="1" t="s">
        <v>8</v>
      </c>
      <c r="E4" s="3"/>
    </row>
    <row r="5" spans="1:6">
      <c r="D5" s="1" t="s">
        <v>9</v>
      </c>
      <c r="E5" s="3"/>
    </row>
    <row r="7" spans="1:6">
      <c r="B7" s="13" t="s">
        <v>10</v>
      </c>
      <c r="C7" s="13" t="s">
        <v>11</v>
      </c>
      <c r="D7" s="13" t="s">
        <v>12</v>
      </c>
      <c r="E7" s="13" t="s">
        <v>13</v>
      </c>
      <c r="F7" s="13" t="s">
        <v>14</v>
      </c>
    </row>
    <row r="8" spans="1:6">
      <c r="B8" s="6">
        <v>1</v>
      </c>
      <c r="C8" s="6" t="s">
        <v>15</v>
      </c>
      <c r="D8" s="6" t="s">
        <v>16</v>
      </c>
      <c r="E8" s="6" t="s">
        <v>17</v>
      </c>
      <c r="F8" s="6"/>
    </row>
    <row r="9" spans="1:6">
      <c r="B9" s="6">
        <v>2</v>
      </c>
      <c r="C9" s="6" t="s">
        <v>18</v>
      </c>
      <c r="D9" s="6" t="s">
        <v>19</v>
      </c>
      <c r="E9" s="6" t="s">
        <v>17</v>
      </c>
      <c r="F9" s="6"/>
    </row>
    <row r="10" spans="1:6">
      <c r="B10" s="6">
        <v>3</v>
      </c>
      <c r="C10" s="6" t="s">
        <v>20</v>
      </c>
      <c r="D10" s="6" t="s">
        <v>21</v>
      </c>
      <c r="E10" s="6" t="s">
        <v>17</v>
      </c>
      <c r="F10" s="6"/>
    </row>
    <row r="11" spans="1:6">
      <c r="B11" s="6">
        <v>4</v>
      </c>
      <c r="C11" s="6" t="s">
        <v>22</v>
      </c>
      <c r="D11" s="6" t="s">
        <v>23</v>
      </c>
      <c r="E11" s="6" t="s">
        <v>17</v>
      </c>
      <c r="F11" s="6"/>
    </row>
    <row r="12" spans="1:6">
      <c r="B12" s="6">
        <v>5</v>
      </c>
      <c r="C12" s="6" t="s">
        <v>24</v>
      </c>
      <c r="D12" s="6" t="s">
        <v>25</v>
      </c>
      <c r="E12" s="6" t="s">
        <v>17</v>
      </c>
      <c r="F12" s="6"/>
    </row>
    <row r="13" spans="1:6">
      <c r="B13" s="6">
        <v>6</v>
      </c>
      <c r="C13" s="6" t="s">
        <v>26</v>
      </c>
      <c r="D13" s="6" t="s">
        <v>27</v>
      </c>
      <c r="E13" s="6" t="s">
        <v>17</v>
      </c>
      <c r="F13" s="6" t="s">
        <v>28</v>
      </c>
    </row>
    <row r="14" spans="1:6">
      <c r="B14" s="6">
        <v>7</v>
      </c>
      <c r="C14" s="3" t="s">
        <v>29</v>
      </c>
      <c r="D14" s="3" t="s">
        <v>30</v>
      </c>
      <c r="E14" s="14" t="s">
        <v>17</v>
      </c>
      <c r="F14" s="14"/>
    </row>
    <row r="15" spans="1:6">
      <c r="B15" s="6">
        <v>8</v>
      </c>
      <c r="C15" s="3" t="s">
        <v>31</v>
      </c>
      <c r="D15" s="3" t="s">
        <v>32</v>
      </c>
      <c r="E15" s="6" t="s">
        <v>17</v>
      </c>
      <c r="F15" s="6"/>
    </row>
    <row r="16" spans="1:6">
      <c r="B16" s="6">
        <v>9</v>
      </c>
      <c r="C16" s="6"/>
      <c r="D16" s="6"/>
      <c r="E16" s="6"/>
      <c r="F16" s="6"/>
    </row>
    <row r="17" spans="2:6">
      <c r="B17" s="6">
        <v>10</v>
      </c>
      <c r="C17" s="8"/>
      <c r="D17" s="8"/>
      <c r="E17" s="8"/>
      <c r="F17" s="8"/>
    </row>
    <row r="18" spans="2:6">
      <c r="B18" s="6">
        <v>11</v>
      </c>
      <c r="C18" s="3"/>
      <c r="D18" s="3"/>
      <c r="E18" s="3"/>
      <c r="F18" s="3"/>
    </row>
    <row r="19" spans="2:6">
      <c r="B19" s="6">
        <v>12</v>
      </c>
      <c r="C19" s="3"/>
      <c r="D19" s="3"/>
      <c r="E19" s="3"/>
      <c r="F19" s="3"/>
    </row>
    <row r="20" spans="2:6">
      <c r="B20" s="6">
        <v>13</v>
      </c>
      <c r="C20" s="3"/>
      <c r="D20" s="3"/>
      <c r="E20" s="3"/>
      <c r="F20" s="3"/>
    </row>
    <row r="21" spans="2:6">
      <c r="B21" s="6">
        <v>14</v>
      </c>
      <c r="C21" s="3"/>
      <c r="D21" s="3"/>
      <c r="E21" s="3"/>
      <c r="F21" s="3"/>
    </row>
    <row r="22" spans="2:6">
      <c r="B22" s="6">
        <v>15</v>
      </c>
      <c r="C22" s="3"/>
      <c r="D22" s="3"/>
      <c r="E22" s="3"/>
      <c r="F22" s="3"/>
    </row>
    <row r="23" spans="2:6">
      <c r="B23" s="6">
        <v>16</v>
      </c>
      <c r="C23" s="3"/>
      <c r="D23" s="3"/>
      <c r="E23" s="3"/>
      <c r="F23" s="3"/>
    </row>
    <row r="24" spans="2:6">
      <c r="B24" s="6">
        <v>17</v>
      </c>
      <c r="C24" s="3"/>
      <c r="D24" s="3"/>
      <c r="E24" s="3"/>
      <c r="F24" s="3"/>
    </row>
    <row r="25" spans="2:6">
      <c r="B25" s="6">
        <v>18</v>
      </c>
      <c r="C25" s="3"/>
      <c r="D25" s="3"/>
      <c r="E25" s="3"/>
      <c r="F25" s="3"/>
    </row>
    <row r="26" spans="2:6">
      <c r="B26" s="6">
        <v>19</v>
      </c>
      <c r="C26" s="3"/>
      <c r="D26" s="3"/>
      <c r="E26" s="3"/>
      <c r="F26" s="3"/>
    </row>
    <row r="27" spans="2:6">
      <c r="B27" s="6">
        <v>20</v>
      </c>
      <c r="C27" s="3"/>
      <c r="D27" s="3"/>
      <c r="E27" s="3"/>
      <c r="F27" s="3"/>
    </row>
    <row r="28" spans="2:6">
      <c r="B28" s="6">
        <v>21</v>
      </c>
      <c r="C28" s="3"/>
      <c r="D28" s="3"/>
      <c r="E28" s="3"/>
      <c r="F28" s="3"/>
    </row>
    <row r="29" spans="2:6">
      <c r="B29" s="6">
        <v>22</v>
      </c>
      <c r="C29" s="3"/>
      <c r="D29" s="3"/>
      <c r="E29" s="3"/>
      <c r="F29" s="3"/>
    </row>
    <row r="30" spans="2:6">
      <c r="B30" s="6">
        <v>23</v>
      </c>
      <c r="C30" s="3"/>
      <c r="D30" s="3"/>
      <c r="E30" s="3"/>
      <c r="F30" s="3"/>
    </row>
    <row r="31" spans="2:6">
      <c r="B31" s="6">
        <v>24</v>
      </c>
      <c r="C31" s="3"/>
      <c r="D31" s="3"/>
      <c r="E31" s="3"/>
      <c r="F31" s="3"/>
    </row>
    <row r="32" spans="2:6">
      <c r="B32" s="6">
        <v>25</v>
      </c>
      <c r="C32" s="3"/>
      <c r="D32" s="3"/>
      <c r="E32" s="3"/>
      <c r="F32" s="3"/>
    </row>
    <row r="33" spans="2:6">
      <c r="B33" s="6">
        <v>26</v>
      </c>
      <c r="C33" s="3"/>
      <c r="D33" s="3"/>
      <c r="E33" s="3"/>
      <c r="F33" s="3"/>
    </row>
    <row r="34" spans="2:6">
      <c r="B34" s="6">
        <v>27</v>
      </c>
      <c r="C34" s="3"/>
      <c r="D34" s="3"/>
      <c r="E34" s="3"/>
      <c r="F34" s="3"/>
    </row>
    <row r="35" spans="2:6">
      <c r="B35" s="6">
        <v>28</v>
      </c>
      <c r="C35" s="3"/>
      <c r="D35" s="3"/>
      <c r="E35" s="3"/>
      <c r="F35" s="3"/>
    </row>
    <row r="36" spans="2:6">
      <c r="B36" s="6">
        <v>29</v>
      </c>
      <c r="C36" s="3"/>
      <c r="D36" s="3"/>
      <c r="E36" s="3"/>
      <c r="F36" s="3"/>
    </row>
    <row r="37" spans="2:6">
      <c r="B37" s="6">
        <v>30</v>
      </c>
      <c r="C37" s="3"/>
      <c r="D37" s="3"/>
      <c r="E37" s="3"/>
      <c r="F37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8177-57F1-468E-9293-D794320B00AA}">
  <dimension ref="A1:L30"/>
  <sheetViews>
    <sheetView workbookViewId="0">
      <selection activeCell="I16" sqref="I16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45814</v>
      </c>
    </row>
    <row r="4" spans="1:12">
      <c r="B4" s="1" t="s">
        <v>33</v>
      </c>
      <c r="C4" s="3" t="s">
        <v>15</v>
      </c>
      <c r="D4" s="1" t="s">
        <v>8</v>
      </c>
      <c r="E4" s="3"/>
    </row>
    <row r="5" spans="1:12">
      <c r="B5" s="1" t="s">
        <v>34</v>
      </c>
      <c r="C5" s="3" t="s">
        <v>16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35</v>
      </c>
      <c r="E9" s="1" t="s">
        <v>36</v>
      </c>
      <c r="F9" s="1" t="s">
        <v>37</v>
      </c>
      <c r="G9" s="1" t="s">
        <v>38</v>
      </c>
      <c r="H9" s="1" t="s">
        <v>39</v>
      </c>
      <c r="I9" s="1" t="s">
        <v>40</v>
      </c>
      <c r="J9" s="1" t="s">
        <v>14</v>
      </c>
      <c r="L9" t="str">
        <f>"create table "&amp;C5&amp;" ("</f>
        <v>create table user (</v>
      </c>
    </row>
    <row r="10" spans="1:12">
      <c r="A10" s="3">
        <v>1</v>
      </c>
      <c r="B10" s="7" t="s">
        <v>41</v>
      </c>
      <c r="C10" s="7" t="s">
        <v>42</v>
      </c>
      <c r="D10" s="7" t="s">
        <v>43</v>
      </c>
      <c r="E10" s="7">
        <v>10</v>
      </c>
      <c r="F10" s="7" t="s">
        <v>44</v>
      </c>
      <c r="G10" s="7"/>
      <c r="H10" s="3" t="s">
        <v>44</v>
      </c>
      <c r="I10" s="3"/>
      <c r="J10" s="3" t="s">
        <v>45</v>
      </c>
      <c r="L10" t="str">
        <f>C10&amp;" "&amp;D10&amp;" "&amp;IF(E10&lt;&gt;"","("&amp;E10&amp;")","")&amp;IF(C12&lt;&gt;"",",","")</f>
        <v>user_id varchar (10),</v>
      </c>
    </row>
    <row r="11" spans="1:12">
      <c r="A11" s="2">
        <v>2</v>
      </c>
      <c r="B11" s="6" t="s">
        <v>46</v>
      </c>
      <c r="C11" s="6" t="s">
        <v>47</v>
      </c>
      <c r="D11" s="6" t="s">
        <v>43</v>
      </c>
      <c r="E11" s="9">
        <v>10</v>
      </c>
      <c r="F11" s="6"/>
      <c r="G11" s="6"/>
      <c r="H11" s="10" t="s">
        <v>44</v>
      </c>
      <c r="I11" s="3"/>
      <c r="J11" s="3"/>
      <c r="L11" t="str">
        <f t="shared" ref="L11:L29" si="0">C11&amp;" "&amp;D11&amp;" "&amp;IF(E11&lt;&gt;"","("&amp;E11&amp;")","")&amp;IF(C13&lt;&gt;"",",","")</f>
        <v>user_name varchar (10),</v>
      </c>
    </row>
    <row r="12" spans="1:12">
      <c r="A12" s="3">
        <v>3</v>
      </c>
      <c r="B12" s="8" t="s">
        <v>48</v>
      </c>
      <c r="C12" s="8" t="s">
        <v>49</v>
      </c>
      <c r="D12" s="8" t="s">
        <v>43</v>
      </c>
      <c r="E12" s="8">
        <v>10</v>
      </c>
      <c r="F12" s="8"/>
      <c r="G12" s="8"/>
      <c r="H12" s="3" t="s">
        <v>44</v>
      </c>
      <c r="I12" s="3"/>
      <c r="J12" s="3"/>
      <c r="L12" t="str">
        <f t="shared" si="0"/>
        <v>family_id varchar (10),</v>
      </c>
    </row>
    <row r="13" spans="1:12">
      <c r="A13" s="3">
        <v>4</v>
      </c>
      <c r="B13" s="3" t="s">
        <v>50</v>
      </c>
      <c r="C13" s="3" t="s">
        <v>51</v>
      </c>
      <c r="D13" s="3" t="s">
        <v>43</v>
      </c>
      <c r="E13" s="3">
        <v>64</v>
      </c>
      <c r="F13" s="3"/>
      <c r="G13" s="3"/>
      <c r="H13" s="3" t="s">
        <v>44</v>
      </c>
      <c r="I13" s="3"/>
      <c r="J13" s="3"/>
      <c r="L13" t="str">
        <f t="shared" si="0"/>
        <v>password varchar (64)</v>
      </c>
    </row>
    <row r="14" spans="1:12">
      <c r="A14" s="3">
        <v>5</v>
      </c>
      <c r="B14" s="3" t="s">
        <v>52</v>
      </c>
      <c r="C14" s="3" t="s">
        <v>53</v>
      </c>
      <c r="D14" s="3" t="s">
        <v>54</v>
      </c>
      <c r="E14" s="3"/>
      <c r="F14" s="3"/>
      <c r="G14" s="3"/>
      <c r="H14" s="3"/>
      <c r="I14" s="3">
        <v>0.5</v>
      </c>
      <c r="J14" s="3"/>
      <c r="L14" t="str">
        <f t="shared" si="0"/>
        <v xml:space="preserve">share_goal flot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55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71F65-9290-4D7F-BC48-3A82CAF53DB5}">
  <dimension ref="A1:L30"/>
  <sheetViews>
    <sheetView workbookViewId="0">
      <selection activeCell="L10" sqref="L10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45814</v>
      </c>
    </row>
    <row r="4" spans="1:12">
      <c r="B4" s="1" t="s">
        <v>33</v>
      </c>
      <c r="C4" s="3" t="s">
        <v>18</v>
      </c>
      <c r="D4" s="1" t="s">
        <v>8</v>
      </c>
      <c r="E4" s="3"/>
    </row>
    <row r="5" spans="1:12">
      <c r="B5" s="1" t="s">
        <v>34</v>
      </c>
      <c r="C5" s="3" t="s">
        <v>19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35</v>
      </c>
      <c r="E9" s="1" t="s">
        <v>36</v>
      </c>
      <c r="F9" s="1" t="s">
        <v>37</v>
      </c>
      <c r="G9" s="1" t="s">
        <v>38</v>
      </c>
      <c r="H9" s="1" t="s">
        <v>39</v>
      </c>
      <c r="I9" s="1" t="s">
        <v>40</v>
      </c>
      <c r="J9" s="1" t="s">
        <v>14</v>
      </c>
      <c r="L9" t="str">
        <f>"create table "&amp;C5&amp;" ("</f>
        <v>create table family (</v>
      </c>
    </row>
    <row r="10" spans="1:12">
      <c r="A10" s="3">
        <v>1</v>
      </c>
      <c r="B10" s="3" t="s">
        <v>48</v>
      </c>
      <c r="C10" s="3" t="s">
        <v>49</v>
      </c>
      <c r="D10" s="3" t="s">
        <v>43</v>
      </c>
      <c r="E10" s="3">
        <v>10</v>
      </c>
      <c r="F10" s="3" t="s">
        <v>44</v>
      </c>
      <c r="G10" s="3"/>
      <c r="H10" s="3" t="s">
        <v>44</v>
      </c>
      <c r="I10" s="3"/>
      <c r="J10" s="3" t="s">
        <v>45</v>
      </c>
      <c r="L10" t="str">
        <f>C10&amp;" "&amp;D10&amp;" "&amp;IF(E10&lt;&gt;"","("&amp;E10&amp;")","")&amp;IF(C11&lt;&gt;"",",","")</f>
        <v>family_id varchar (10),</v>
      </c>
    </row>
    <row r="11" spans="1:12">
      <c r="A11" s="3">
        <v>2</v>
      </c>
      <c r="B11" s="3" t="s">
        <v>56</v>
      </c>
      <c r="C11" s="3" t="s">
        <v>57</v>
      </c>
      <c r="D11" s="3" t="s">
        <v>43</v>
      </c>
      <c r="E11" s="3">
        <v>64</v>
      </c>
      <c r="F11" s="3"/>
      <c r="G11" s="3"/>
      <c r="H11" s="3" t="s">
        <v>44</v>
      </c>
      <c r="I11" s="3"/>
      <c r="J11" s="3"/>
      <c r="L11" t="str">
        <f>C11&amp;" "&amp;D11&amp;" "&amp;IF(E11&lt;&gt;"","("&amp;E11&amp;")","")&amp;IF(C12&lt;&gt;"",",","")</f>
        <v>fami_pass varchar (64)</v>
      </c>
    </row>
    <row r="12" spans="1:1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C24&amp;" "&amp;D24&amp;" "&amp;IF(E24&lt;&gt;"","("&amp;E24&amp;")","")&amp;IF(C25&lt;&gt;"",",","")</f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>
      <c r="L30" t="s">
        <v>55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97FF-BD65-43FE-9862-487041A2B921}">
  <dimension ref="A1:L32"/>
  <sheetViews>
    <sheetView topLeftCell="A6" workbookViewId="0">
      <selection activeCell="B12" sqref="B12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2.140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45814</v>
      </c>
    </row>
    <row r="4" spans="1:12">
      <c r="B4" s="1" t="s">
        <v>33</v>
      </c>
      <c r="C4" s="3" t="s">
        <v>20</v>
      </c>
      <c r="D4" s="1" t="s">
        <v>8</v>
      </c>
      <c r="E4" s="3"/>
    </row>
    <row r="5" spans="1:12">
      <c r="B5" s="1" t="s">
        <v>34</v>
      </c>
      <c r="C5" s="3" t="s">
        <v>21</v>
      </c>
      <c r="D5" s="1" t="s">
        <v>9</v>
      </c>
      <c r="E5" s="3"/>
    </row>
    <row r="9" spans="1:12">
      <c r="A9" s="11" t="s">
        <v>10</v>
      </c>
      <c r="B9" s="11" t="s">
        <v>11</v>
      </c>
      <c r="C9" s="11" t="s">
        <v>12</v>
      </c>
      <c r="D9" s="12" t="s">
        <v>35</v>
      </c>
      <c r="E9" s="13" t="s">
        <v>36</v>
      </c>
      <c r="F9" s="13" t="s">
        <v>37</v>
      </c>
      <c r="G9" s="13" t="s">
        <v>38</v>
      </c>
      <c r="H9" s="13" t="s">
        <v>39</v>
      </c>
      <c r="I9" s="13" t="s">
        <v>40</v>
      </c>
      <c r="J9" s="13" t="s">
        <v>14</v>
      </c>
      <c r="L9" t="str">
        <f>"create table "&amp;C5&amp;" ("</f>
        <v>create table housework (</v>
      </c>
    </row>
    <row r="10" spans="1:12">
      <c r="A10" s="6">
        <v>1</v>
      </c>
      <c r="B10" s="6" t="s">
        <v>58</v>
      </c>
      <c r="C10" s="6" t="s">
        <v>59</v>
      </c>
      <c r="D10" s="6" t="s">
        <v>60</v>
      </c>
      <c r="E10" s="6"/>
      <c r="F10" s="6" t="s">
        <v>44</v>
      </c>
      <c r="G10" s="6" t="s">
        <v>44</v>
      </c>
      <c r="H10" s="6"/>
      <c r="I10" s="6"/>
      <c r="J10" s="6"/>
      <c r="L10" t="str">
        <f>C10&amp;" "&amp;D10&amp;" "&amp;IF(E10&lt;&gt;"","("&amp;E10&amp;")","")&amp;IF(C13&lt;&gt;"",",","")</f>
        <v>housework_id int ,</v>
      </c>
    </row>
    <row r="11" spans="1:12">
      <c r="A11" s="6">
        <v>2</v>
      </c>
      <c r="B11" s="6" t="s">
        <v>61</v>
      </c>
      <c r="C11" s="6" t="s">
        <v>62</v>
      </c>
      <c r="D11" s="6" t="s">
        <v>43</v>
      </c>
      <c r="E11" s="6">
        <v>20</v>
      </c>
      <c r="F11" s="6"/>
      <c r="G11" s="6"/>
      <c r="H11" s="6" t="s">
        <v>44</v>
      </c>
      <c r="I11" s="6"/>
      <c r="J11" s="6"/>
      <c r="L11" t="str">
        <f t="shared" ref="L11:L31" si="0">C11&amp;" "&amp;D11&amp;" "&amp;IF(E11&lt;&gt;"","("&amp;E11&amp;")","")&amp;IF(C14&lt;&gt;"",",","")</f>
        <v>housework_name varchar (20),</v>
      </c>
    </row>
    <row r="12" spans="1:12">
      <c r="A12" s="6">
        <v>3</v>
      </c>
      <c r="B12" s="6" t="s">
        <v>48</v>
      </c>
      <c r="C12" s="6" t="s">
        <v>49</v>
      </c>
      <c r="D12" s="6" t="s">
        <v>43</v>
      </c>
      <c r="E12" s="6">
        <v>10</v>
      </c>
      <c r="F12" s="6"/>
      <c r="G12" s="6"/>
      <c r="H12" s="6" t="s">
        <v>44</v>
      </c>
      <c r="I12" s="6"/>
      <c r="J12" s="6"/>
      <c r="L12" t="str">
        <f t="shared" si="0"/>
        <v>family_id varchar (10),</v>
      </c>
    </row>
    <row r="13" spans="1:12">
      <c r="A13" s="6">
        <v>4</v>
      </c>
      <c r="B13" s="6" t="s">
        <v>63</v>
      </c>
      <c r="C13" s="6" t="s">
        <v>64</v>
      </c>
      <c r="D13" s="6" t="s">
        <v>60</v>
      </c>
      <c r="E13" s="6"/>
      <c r="F13" s="6"/>
      <c r="G13" s="6"/>
      <c r="H13" s="6" t="s">
        <v>44</v>
      </c>
      <c r="I13" s="6"/>
      <c r="J13" s="6"/>
      <c r="L13" t="str">
        <f t="shared" si="0"/>
        <v>category_id int ,</v>
      </c>
    </row>
    <row r="14" spans="1:12">
      <c r="A14" s="6">
        <v>5</v>
      </c>
      <c r="B14" s="6" t="s">
        <v>65</v>
      </c>
      <c r="C14" s="6" t="s">
        <v>66</v>
      </c>
      <c r="D14" s="6" t="s">
        <v>60</v>
      </c>
      <c r="E14" s="6"/>
      <c r="F14" s="6"/>
      <c r="G14" s="6"/>
      <c r="H14" s="6"/>
      <c r="I14" s="6">
        <v>1</v>
      </c>
      <c r="J14" s="6" t="s">
        <v>67</v>
      </c>
      <c r="L14" t="str">
        <f t="shared" si="0"/>
        <v>housework_level int ,</v>
      </c>
    </row>
    <row r="15" spans="1:12">
      <c r="A15" s="6">
        <v>6</v>
      </c>
      <c r="B15" s="6" t="s">
        <v>68</v>
      </c>
      <c r="C15" s="6" t="s">
        <v>69</v>
      </c>
      <c r="D15" s="6" t="s">
        <v>60</v>
      </c>
      <c r="E15" s="6"/>
      <c r="F15" s="6"/>
      <c r="G15" s="6"/>
      <c r="H15" s="6"/>
      <c r="I15" s="6">
        <v>0</v>
      </c>
      <c r="J15" s="6" t="s">
        <v>70</v>
      </c>
      <c r="L15" t="str">
        <f t="shared" si="0"/>
        <v>noti_flag int ,</v>
      </c>
    </row>
    <row r="16" spans="1:12">
      <c r="A16" s="6">
        <v>7</v>
      </c>
      <c r="B16" s="6" t="s">
        <v>71</v>
      </c>
      <c r="C16" s="6" t="s">
        <v>72</v>
      </c>
      <c r="D16" s="6" t="s">
        <v>73</v>
      </c>
      <c r="E16" s="6"/>
      <c r="F16" s="6"/>
      <c r="G16" s="6"/>
      <c r="H16" s="6"/>
      <c r="I16" s="15">
        <v>0.29166666666666669</v>
      </c>
      <c r="J16" s="6" t="s">
        <v>74</v>
      </c>
      <c r="L16" t="str">
        <f t="shared" si="0"/>
        <v>noti_time time ,</v>
      </c>
    </row>
    <row r="17" spans="1:12">
      <c r="A17" s="6">
        <v>8</v>
      </c>
      <c r="B17" s="6" t="s">
        <v>75</v>
      </c>
      <c r="C17" s="6" t="s">
        <v>76</v>
      </c>
      <c r="D17" s="6" t="s">
        <v>43</v>
      </c>
      <c r="E17" s="6">
        <v>15</v>
      </c>
      <c r="F17" s="6"/>
      <c r="G17" s="6"/>
      <c r="H17" s="6" t="s">
        <v>44</v>
      </c>
      <c r="I17" s="6"/>
      <c r="J17" s="6" t="s">
        <v>77</v>
      </c>
      <c r="L17" t="str">
        <f t="shared" si="0"/>
        <v>frequency varchar (15),</v>
      </c>
    </row>
    <row r="18" spans="1:12">
      <c r="A18" s="6">
        <v>9</v>
      </c>
      <c r="B18" s="6" t="s">
        <v>78</v>
      </c>
      <c r="C18" s="6" t="s">
        <v>79</v>
      </c>
      <c r="D18" s="6" t="s">
        <v>43</v>
      </c>
      <c r="E18" s="6">
        <v>200</v>
      </c>
      <c r="F18" s="6"/>
      <c r="G18" s="6"/>
      <c r="H18" s="6"/>
      <c r="I18" s="6"/>
      <c r="J18" s="6"/>
      <c r="L18" t="str">
        <f t="shared" si="0"/>
        <v>manual varchar (200),</v>
      </c>
    </row>
    <row r="19" spans="1:12">
      <c r="A19" s="6">
        <v>10</v>
      </c>
      <c r="B19" s="6" t="s">
        <v>80</v>
      </c>
      <c r="C19" s="6" t="s">
        <v>81</v>
      </c>
      <c r="D19" s="6" t="s">
        <v>43</v>
      </c>
      <c r="E19" s="6">
        <v>10</v>
      </c>
      <c r="F19" s="6"/>
      <c r="G19" s="6"/>
      <c r="H19" s="6"/>
      <c r="I19" s="6"/>
      <c r="J19" s="6"/>
      <c r="L19" t="str">
        <f t="shared" si="0"/>
        <v>fixed_role varchar (10)</v>
      </c>
    </row>
    <row r="20" spans="1:12">
      <c r="A20" s="6">
        <v>11</v>
      </c>
      <c r="B20" s="6" t="s">
        <v>82</v>
      </c>
      <c r="C20" s="6" t="s">
        <v>83</v>
      </c>
      <c r="D20" s="6" t="s">
        <v>43</v>
      </c>
      <c r="E20" s="6">
        <v>10</v>
      </c>
      <c r="F20" s="6"/>
      <c r="G20" s="6"/>
      <c r="H20" s="6"/>
      <c r="I20" s="6"/>
      <c r="J20" s="6"/>
      <c r="L20" t="str">
        <f t="shared" si="0"/>
        <v>variable_role varchar (10)</v>
      </c>
    </row>
    <row r="21" spans="1:12">
      <c r="A21" s="6">
        <v>12</v>
      </c>
      <c r="B21" s="6" t="s">
        <v>84</v>
      </c>
      <c r="C21" s="6" t="s">
        <v>85</v>
      </c>
      <c r="D21" t="s">
        <v>60</v>
      </c>
      <c r="E21" s="6"/>
      <c r="F21" s="6"/>
      <c r="G21" s="6"/>
      <c r="H21" s="6"/>
      <c r="I21" s="6">
        <v>0</v>
      </c>
      <c r="J21" s="6"/>
      <c r="L21" t="e">
        <f>C21&amp;" "&amp;E21&amp;" "&amp;IF(#REF!&lt;&gt;"","("&amp;#REF!&amp;")","")&amp;IF(C24&lt;&gt;"",",","")</f>
        <v>#REF!</v>
      </c>
    </row>
    <row r="22" spans="1:12">
      <c r="A22" s="6">
        <v>13</v>
      </c>
      <c r="B22" s="6"/>
      <c r="C22" s="6"/>
      <c r="D22" s="6"/>
      <c r="E22" s="6"/>
      <c r="F22" s="6"/>
      <c r="G22" s="6"/>
      <c r="H22" s="6"/>
      <c r="I22" s="6"/>
      <c r="J22" s="6"/>
      <c r="L22" t="str">
        <f t="shared" si="0"/>
        <v xml:space="preserve">  </v>
      </c>
    </row>
    <row r="23" spans="1:12">
      <c r="A23" s="6">
        <v>14</v>
      </c>
      <c r="B23" s="6"/>
      <c r="C23" s="6"/>
      <c r="D23" s="6"/>
      <c r="E23" s="6"/>
      <c r="F23" s="6"/>
      <c r="G23" s="6"/>
      <c r="H23" s="6"/>
      <c r="I23" s="6"/>
      <c r="J23" s="6"/>
      <c r="L23" t="str">
        <f t="shared" si="0"/>
        <v xml:space="preserve">  </v>
      </c>
    </row>
    <row r="24" spans="1:12">
      <c r="A24" s="6">
        <v>15</v>
      </c>
      <c r="B24" s="6"/>
      <c r="C24" s="6"/>
      <c r="D24" s="6"/>
      <c r="E24" s="6"/>
      <c r="F24" s="6"/>
      <c r="G24" s="6"/>
      <c r="H24" s="6"/>
      <c r="I24" s="6"/>
      <c r="J24" s="6"/>
      <c r="L24" t="str">
        <f t="shared" si="0"/>
        <v xml:space="preserve">  </v>
      </c>
    </row>
    <row r="25" spans="1:12">
      <c r="A25" s="6">
        <v>16</v>
      </c>
      <c r="B25" s="6"/>
      <c r="C25" s="6"/>
      <c r="D25" s="6"/>
      <c r="E25" s="6"/>
      <c r="F25" s="6"/>
      <c r="G25" s="6"/>
      <c r="H25" s="6"/>
      <c r="I25" s="6"/>
      <c r="J25" s="6"/>
      <c r="L25" t="str">
        <f t="shared" si="0"/>
        <v xml:space="preserve">  </v>
      </c>
    </row>
    <row r="26" spans="1:12">
      <c r="A26" s="6">
        <v>17</v>
      </c>
      <c r="B26" s="6"/>
      <c r="C26" s="6"/>
      <c r="D26" s="6"/>
      <c r="E26" s="6"/>
      <c r="F26" s="6"/>
      <c r="G26" s="6"/>
      <c r="H26" s="6"/>
      <c r="I26" s="6"/>
      <c r="J26" s="6"/>
      <c r="L26" t="str">
        <f t="shared" si="0"/>
        <v xml:space="preserve">  </v>
      </c>
    </row>
    <row r="27" spans="1:12">
      <c r="A27" s="6">
        <v>18</v>
      </c>
      <c r="B27" s="6"/>
      <c r="C27" s="6"/>
      <c r="D27" s="6"/>
      <c r="E27" s="6"/>
      <c r="F27" s="6"/>
      <c r="G27" s="6"/>
      <c r="H27" s="6"/>
      <c r="I27" s="6"/>
      <c r="J27" s="6"/>
      <c r="L27" t="str">
        <f t="shared" si="0"/>
        <v xml:space="preserve">  </v>
      </c>
    </row>
    <row r="28" spans="1:12">
      <c r="A28" s="6">
        <v>19</v>
      </c>
      <c r="B28" s="6"/>
      <c r="C28" s="6"/>
      <c r="D28" s="6"/>
      <c r="E28" s="6"/>
      <c r="F28" s="6"/>
      <c r="G28" s="6"/>
      <c r="H28" s="6"/>
      <c r="I28" s="6"/>
      <c r="J28" s="6"/>
      <c r="L28" t="str">
        <f t="shared" si="0"/>
        <v xml:space="preserve">  </v>
      </c>
    </row>
    <row r="29" spans="1:12">
      <c r="A29" s="6">
        <v>20</v>
      </c>
      <c r="B29" s="8"/>
      <c r="C29" s="8"/>
      <c r="D29" s="8"/>
      <c r="E29" s="8"/>
      <c r="F29" s="8"/>
      <c r="G29" s="8"/>
      <c r="H29" s="8"/>
      <c r="I29" s="8"/>
      <c r="J29" s="8"/>
      <c r="L29" t="str">
        <f t="shared" si="0"/>
        <v xml:space="preserve">  </v>
      </c>
    </row>
    <row r="30" spans="1:12">
      <c r="A30" s="6">
        <v>21</v>
      </c>
      <c r="B30" s="7"/>
      <c r="C30" s="7"/>
      <c r="D30" s="7"/>
      <c r="E30" s="7"/>
      <c r="F30" s="7"/>
      <c r="G30" s="7"/>
      <c r="H30" s="7"/>
      <c r="I30" s="7"/>
      <c r="J30" s="3"/>
      <c r="L30" t="str">
        <f t="shared" si="0"/>
        <v xml:space="preserve">  </v>
      </c>
    </row>
    <row r="31" spans="1:12">
      <c r="A31" s="6">
        <v>22</v>
      </c>
      <c r="B31" s="6"/>
      <c r="C31" s="6"/>
      <c r="D31" s="6"/>
      <c r="E31" s="6"/>
      <c r="F31" s="6"/>
      <c r="G31" s="6"/>
      <c r="H31" s="6"/>
      <c r="I31" s="6"/>
      <c r="J31" s="10"/>
      <c r="L31" t="str">
        <f t="shared" si="0"/>
        <v xml:space="preserve">  </v>
      </c>
    </row>
    <row r="32" spans="1:12">
      <c r="L32" t="s">
        <v>55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55EAA-4940-4436-9D69-2D3117FE2B45}">
  <dimension ref="A1:L30"/>
  <sheetViews>
    <sheetView workbookViewId="0">
      <selection activeCell="L10" sqref="L10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45814</v>
      </c>
    </row>
    <row r="4" spans="1:12">
      <c r="B4" s="1" t="s">
        <v>33</v>
      </c>
      <c r="C4" s="3" t="s">
        <v>86</v>
      </c>
      <c r="D4" s="1" t="s">
        <v>8</v>
      </c>
      <c r="E4" s="3"/>
    </row>
    <row r="5" spans="1:12">
      <c r="B5" s="1" t="s">
        <v>34</v>
      </c>
      <c r="C5" s="6" t="s">
        <v>23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35</v>
      </c>
      <c r="E9" s="1" t="s">
        <v>36</v>
      </c>
      <c r="F9" s="1" t="s">
        <v>37</v>
      </c>
      <c r="G9" s="1" t="s">
        <v>38</v>
      </c>
      <c r="H9" s="1" t="s">
        <v>39</v>
      </c>
      <c r="I9" s="1" t="s">
        <v>40</v>
      </c>
      <c r="J9" s="1" t="s">
        <v>14</v>
      </c>
      <c r="L9" t="str">
        <f>"create table "&amp;C5&amp;" ("</f>
        <v>create table category (</v>
      </c>
    </row>
    <row r="10" spans="1:12">
      <c r="A10" s="3">
        <v>1</v>
      </c>
      <c r="B10" s="6" t="s">
        <v>63</v>
      </c>
      <c r="C10" s="6" t="s">
        <v>64</v>
      </c>
      <c r="D10" s="3" t="s">
        <v>60</v>
      </c>
      <c r="E10" s="3"/>
      <c r="F10" s="3" t="s">
        <v>44</v>
      </c>
      <c r="G10" s="3" t="s">
        <v>44</v>
      </c>
      <c r="H10" s="3"/>
      <c r="I10" s="3"/>
      <c r="J10" s="3"/>
      <c r="L10" t="str">
        <f>C10&amp;" "&amp;D10&amp;" "&amp;IF(E10&lt;&gt;"","("&amp;E10&amp;")","")&amp;IF(C11&lt;&gt;"",",","")</f>
        <v>category_id int ,</v>
      </c>
    </row>
    <row r="11" spans="1:12">
      <c r="A11" s="3">
        <v>2</v>
      </c>
      <c r="B11" s="3" t="s">
        <v>87</v>
      </c>
      <c r="C11" s="3" t="s">
        <v>88</v>
      </c>
      <c r="D11" s="3" t="s">
        <v>43</v>
      </c>
      <c r="E11" s="3">
        <v>15</v>
      </c>
      <c r="F11" s="3"/>
      <c r="G11" s="3"/>
      <c r="H11" s="3" t="s">
        <v>44</v>
      </c>
      <c r="I11" s="3"/>
      <c r="J11" s="3"/>
      <c r="L11" t="str">
        <f>C11&amp;" "&amp;D11&amp;" "&amp;IF(E11&lt;&gt;"","("&amp;E11&amp;")","")&amp;IF(C12&lt;&gt;"",",","")</f>
        <v>category_name varchar (15)</v>
      </c>
    </row>
    <row r="12" spans="1:1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55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F5509-624C-441C-B86A-D2987CC541EA}">
  <dimension ref="A1:L30"/>
  <sheetViews>
    <sheetView workbookViewId="0">
      <selection activeCell="L17" sqref="L17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45814</v>
      </c>
    </row>
    <row r="4" spans="1:12">
      <c r="B4" s="1" t="s">
        <v>33</v>
      </c>
      <c r="C4" s="3" t="s">
        <v>24</v>
      </c>
      <c r="D4" s="1" t="s">
        <v>8</v>
      </c>
      <c r="E4" s="3"/>
    </row>
    <row r="5" spans="1:12">
      <c r="B5" s="1" t="s">
        <v>34</v>
      </c>
      <c r="C5" s="3" t="s">
        <v>25</v>
      </c>
      <c r="D5" s="1" t="s">
        <v>9</v>
      </c>
      <c r="E5" s="3"/>
    </row>
    <row r="9" spans="1:12">
      <c r="A9" s="13" t="s">
        <v>10</v>
      </c>
      <c r="B9" s="13" t="s">
        <v>11</v>
      </c>
      <c r="C9" s="13" t="s">
        <v>12</v>
      </c>
      <c r="D9" s="13" t="s">
        <v>35</v>
      </c>
      <c r="E9" s="13" t="s">
        <v>36</v>
      </c>
      <c r="F9" s="13" t="s">
        <v>37</v>
      </c>
      <c r="G9" s="13" t="s">
        <v>38</v>
      </c>
      <c r="H9" s="13" t="s">
        <v>39</v>
      </c>
      <c r="I9" s="13" t="s">
        <v>40</v>
      </c>
      <c r="J9" s="1" t="s">
        <v>14</v>
      </c>
      <c r="L9" t="str">
        <f>"create table "&amp;C5&amp;" ("</f>
        <v>create table notification (</v>
      </c>
    </row>
    <row r="10" spans="1:12">
      <c r="A10" s="6">
        <v>1</v>
      </c>
      <c r="B10" s="6" t="s">
        <v>89</v>
      </c>
      <c r="C10" s="6" t="s">
        <v>90</v>
      </c>
      <c r="D10" s="6" t="s">
        <v>60</v>
      </c>
      <c r="E10" s="6"/>
      <c r="F10" s="6" t="s">
        <v>44</v>
      </c>
      <c r="G10" s="6" t="s">
        <v>44</v>
      </c>
      <c r="H10" s="6"/>
      <c r="I10" s="6"/>
      <c r="J10" s="10"/>
      <c r="L10" t="str">
        <f>C10&amp;" "&amp;D10&amp;" "&amp;IF(E10&lt;&gt;"","("&amp;E10&amp;")","")&amp;IF(C12&lt;&gt;"",",","")</f>
        <v>noti_id int ,</v>
      </c>
    </row>
    <row r="11" spans="1:12">
      <c r="A11" s="6">
        <v>2</v>
      </c>
      <c r="B11" s="7" t="s">
        <v>41</v>
      </c>
      <c r="C11" s="7" t="s">
        <v>42</v>
      </c>
      <c r="D11" s="7" t="s">
        <v>43</v>
      </c>
      <c r="E11" s="7">
        <v>10</v>
      </c>
      <c r="F11" s="7"/>
      <c r="G11" s="7"/>
      <c r="H11" s="3" t="s">
        <v>44</v>
      </c>
      <c r="I11" s="3"/>
      <c r="J11" s="3"/>
      <c r="L11" t="str">
        <f>C12&amp;" "&amp;D12&amp;" "&amp;IF(E12&lt;&gt;"","("&amp;E12&amp;")","")&amp;IF(C13&lt;&gt;"",",","")</f>
        <v>noti_datetime datetime ,</v>
      </c>
    </row>
    <row r="12" spans="1:12">
      <c r="A12" s="6">
        <v>3</v>
      </c>
      <c r="B12" s="6" t="s">
        <v>91</v>
      </c>
      <c r="C12" s="6" t="s">
        <v>92</v>
      </c>
      <c r="D12" s="6" t="s">
        <v>93</v>
      </c>
      <c r="E12" s="6"/>
      <c r="F12" s="6"/>
      <c r="G12" s="6"/>
      <c r="H12" s="6"/>
      <c r="I12" s="6" t="s">
        <v>94</v>
      </c>
      <c r="J12" s="10"/>
      <c r="L12" t="e">
        <f>C13&amp;" "&amp;D13&amp;" "&amp;IF(E13&lt;&gt;"","("&amp;E13&amp;")","")&amp;IF(#REF!&lt;&gt;"",",","")</f>
        <v>#REF!</v>
      </c>
    </row>
    <row r="13" spans="1:12">
      <c r="A13" s="6">
        <v>4</v>
      </c>
      <c r="B13" s="6" t="s">
        <v>95</v>
      </c>
      <c r="C13" s="6" t="s">
        <v>96</v>
      </c>
      <c r="D13" s="6" t="s">
        <v>43</v>
      </c>
      <c r="E13" s="6">
        <v>50</v>
      </c>
      <c r="F13" s="6"/>
      <c r="G13" s="6"/>
      <c r="H13" s="6" t="s">
        <v>44</v>
      </c>
      <c r="I13" s="6"/>
      <c r="J13" s="10"/>
      <c r="L13" t="e">
        <f>#REF!&amp;" "&amp;#REF!&amp;" "&amp;IF(#REF!&lt;&gt;"","("&amp;#REF!&amp;")","")&amp;IF(C14&lt;&gt;"",",","")</f>
        <v>#REF!</v>
      </c>
    </row>
    <row r="14" spans="1:12">
      <c r="A14" s="6">
        <v>5</v>
      </c>
      <c r="B14" s="6"/>
      <c r="C14" s="6"/>
      <c r="D14" s="6"/>
      <c r="E14" s="6"/>
      <c r="F14" s="6"/>
      <c r="G14" s="6"/>
      <c r="H14" s="6"/>
      <c r="I14" s="6"/>
      <c r="J14" s="10"/>
      <c r="L14" t="str">
        <f>C14&amp;" "&amp;D14&amp;" "&amp;IF(E14&lt;&gt;"","("&amp;E14&amp;")","")&amp;IF(C15&lt;&gt;"",",","")</f>
        <v xml:space="preserve">  </v>
      </c>
    </row>
    <row r="15" spans="1:12">
      <c r="A15">
        <v>6</v>
      </c>
      <c r="B15" s="8"/>
      <c r="C15" s="8"/>
      <c r="D15" s="8"/>
      <c r="E15" s="8"/>
      <c r="F15" s="8"/>
      <c r="G15" s="8"/>
      <c r="H15" s="8"/>
      <c r="I15" s="8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55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52DE5-9D7D-44F9-920B-CA31B8FAC54E}">
  <dimension ref="A1:L30"/>
  <sheetViews>
    <sheetView tabSelected="1" workbookViewId="0">
      <selection activeCell="H13" sqref="H13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45814</v>
      </c>
    </row>
    <row r="4" spans="1:12">
      <c r="B4" s="1" t="s">
        <v>33</v>
      </c>
      <c r="C4" s="3" t="s">
        <v>26</v>
      </c>
      <c r="D4" s="1" t="s">
        <v>8</v>
      </c>
      <c r="E4" s="3"/>
    </row>
    <row r="5" spans="1:12">
      <c r="B5" s="1" t="s">
        <v>34</v>
      </c>
      <c r="C5" s="3" t="s">
        <v>27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35</v>
      </c>
      <c r="E9" s="1" t="s">
        <v>36</v>
      </c>
      <c r="F9" s="1" t="s">
        <v>37</v>
      </c>
      <c r="G9" s="1" t="s">
        <v>38</v>
      </c>
      <c r="H9" s="1" t="s">
        <v>39</v>
      </c>
      <c r="I9" s="1" t="s">
        <v>40</v>
      </c>
      <c r="J9" s="1" t="s">
        <v>14</v>
      </c>
      <c r="L9" t="str">
        <f>"create table "&amp;C5&amp;" ("</f>
        <v>create table achievement (</v>
      </c>
    </row>
    <row r="10" spans="1:12">
      <c r="A10" s="3">
        <v>1</v>
      </c>
      <c r="B10" t="s">
        <v>97</v>
      </c>
      <c r="C10" s="3" t="s">
        <v>98</v>
      </c>
      <c r="D10" s="3" t="s">
        <v>60</v>
      </c>
      <c r="E10" s="3"/>
      <c r="F10" s="3" t="s">
        <v>44</v>
      </c>
      <c r="G10" s="3" t="s">
        <v>44</v>
      </c>
      <c r="H10" s="3"/>
      <c r="I10" s="3"/>
      <c r="J10" s="3"/>
      <c r="L10" t="str">
        <f>C10&amp;" "&amp;D10&amp;" "&amp;IF(E10&lt;&gt;"","("&amp;E10&amp;")","")&amp;IF(C11&lt;&gt;"",",","")</f>
        <v>achieve_id int ,</v>
      </c>
    </row>
    <row r="11" spans="1:12">
      <c r="A11" s="3">
        <v>2</v>
      </c>
      <c r="B11" s="3" t="s">
        <v>41</v>
      </c>
      <c r="C11" s="3" t="s">
        <v>42</v>
      </c>
      <c r="D11" s="3" t="s">
        <v>43</v>
      </c>
      <c r="E11" s="3">
        <v>10</v>
      </c>
      <c r="F11" s="3"/>
      <c r="G11" s="3"/>
      <c r="H11" s="3" t="s">
        <v>44</v>
      </c>
      <c r="I11" s="3"/>
      <c r="J11" s="3"/>
      <c r="L11" t="str">
        <f t="shared" ref="L11:L29" si="0">C11&amp;" "&amp;D11&amp;" "&amp;IF(E11&lt;&gt;"","("&amp;E11&amp;")","")&amp;IF(C12&lt;&gt;"",",","")</f>
        <v>user_id varchar (10),</v>
      </c>
    </row>
    <row r="12" spans="1:12">
      <c r="A12" s="3">
        <v>3</v>
      </c>
      <c r="B12" s="3" t="s">
        <v>99</v>
      </c>
      <c r="C12" s="3" t="s">
        <v>100</v>
      </c>
      <c r="D12" s="3" t="s">
        <v>100</v>
      </c>
      <c r="E12" s="3"/>
      <c r="F12" s="3"/>
      <c r="G12" s="3"/>
      <c r="H12" s="3"/>
      <c r="I12" s="3" t="s">
        <v>101</v>
      </c>
      <c r="J12" s="3"/>
      <c r="L12" t="str">
        <f t="shared" si="0"/>
        <v>date date ,</v>
      </c>
    </row>
    <row r="13" spans="1:12">
      <c r="A13" s="3">
        <v>4</v>
      </c>
      <c r="B13" s="3" t="s">
        <v>26</v>
      </c>
      <c r="C13" s="3" t="s">
        <v>102</v>
      </c>
      <c r="D13" s="3" t="s">
        <v>60</v>
      </c>
      <c r="E13" s="3"/>
      <c r="F13" s="3"/>
      <c r="G13" s="3"/>
      <c r="H13" s="3" t="s">
        <v>44</v>
      </c>
      <c r="J13" s="3" t="s">
        <v>103</v>
      </c>
      <c r="L13" t="str">
        <f t="shared" si="0"/>
        <v xml:space="preserve">achieve_history int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7">
        <v>18</v>
      </c>
      <c r="B27" s="7"/>
      <c r="C27" s="7"/>
      <c r="D27" s="7"/>
      <c r="E27" s="7"/>
      <c r="F27" s="7"/>
      <c r="G27" s="7"/>
      <c r="H27" s="7"/>
      <c r="I27" s="7"/>
      <c r="J27" s="7"/>
      <c r="L27" t="str">
        <f t="shared" si="0"/>
        <v xml:space="preserve">  </v>
      </c>
    </row>
    <row r="28" spans="1:12">
      <c r="A28" s="6">
        <v>19</v>
      </c>
      <c r="B28" s="6"/>
      <c r="C28" s="6"/>
      <c r="D28" s="6"/>
      <c r="E28" s="6"/>
      <c r="F28" s="6"/>
      <c r="G28" s="6"/>
      <c r="H28" s="6"/>
      <c r="I28" s="6"/>
      <c r="J28" s="6"/>
      <c r="L28" t="str">
        <f t="shared" si="0"/>
        <v xml:space="preserve">  </v>
      </c>
    </row>
    <row r="29" spans="1:12">
      <c r="A29" s="7">
        <v>20</v>
      </c>
      <c r="B29" s="6"/>
      <c r="C29" s="6"/>
      <c r="D29" s="6"/>
      <c r="E29" s="6"/>
      <c r="F29" s="6"/>
      <c r="G29" s="6"/>
      <c r="H29" s="6"/>
      <c r="I29" s="6"/>
      <c r="J29" s="6"/>
      <c r="L29" t="str">
        <f t="shared" si="0"/>
        <v xml:space="preserve">  </v>
      </c>
    </row>
    <row r="30" spans="1:12">
      <c r="L30" t="s">
        <v>55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I12" sqref="I12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/>
    </row>
    <row r="3" spans="1:12">
      <c r="B3" s="1" t="s">
        <v>5</v>
      </c>
      <c r="C3" s="2" t="s">
        <v>6</v>
      </c>
      <c r="D3" s="1" t="s">
        <v>7</v>
      </c>
      <c r="E3" s="5"/>
    </row>
    <row r="4" spans="1:12">
      <c r="B4" s="1" t="s">
        <v>33</v>
      </c>
      <c r="C4" s="3" t="s">
        <v>29</v>
      </c>
      <c r="D4" s="1" t="s">
        <v>8</v>
      </c>
      <c r="E4" s="3"/>
    </row>
    <row r="5" spans="1:12">
      <c r="B5" s="1" t="s">
        <v>34</v>
      </c>
      <c r="C5" s="3" t="s">
        <v>30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35</v>
      </c>
      <c r="E9" s="1" t="s">
        <v>36</v>
      </c>
      <c r="F9" s="1" t="s">
        <v>37</v>
      </c>
      <c r="G9" s="1" t="s">
        <v>38</v>
      </c>
      <c r="H9" s="1" t="s">
        <v>39</v>
      </c>
      <c r="I9" s="1" t="s">
        <v>40</v>
      </c>
      <c r="J9" s="1" t="s">
        <v>14</v>
      </c>
      <c r="L9" t="str">
        <f>"create table "&amp;C5&amp;" ("</f>
        <v>create table today_housework (</v>
      </c>
    </row>
    <row r="10" spans="1:12">
      <c r="A10" s="3">
        <v>1</v>
      </c>
      <c r="B10" s="3" t="s">
        <v>104</v>
      </c>
      <c r="C10" s="3" t="s">
        <v>105</v>
      </c>
      <c r="D10" s="3" t="s">
        <v>60</v>
      </c>
      <c r="E10" s="3"/>
      <c r="F10" s="3" t="s">
        <v>106</v>
      </c>
      <c r="G10" s="3" t="s">
        <v>106</v>
      </c>
      <c r="H10" s="3"/>
      <c r="I10" s="3"/>
      <c r="J10" s="3"/>
      <c r="L10" t="str">
        <f>C10&amp;" "&amp;D10&amp;" "&amp;IF(E10&lt;&gt;"","("&amp;E10&amp;")","")&amp;IF(C11&lt;&gt;"",",","")</f>
        <v>today_housework_id int ,</v>
      </c>
    </row>
    <row r="11" spans="1:12">
      <c r="A11" s="3">
        <v>2</v>
      </c>
      <c r="B11" s="3" t="s">
        <v>58</v>
      </c>
      <c r="C11" s="3" t="s">
        <v>59</v>
      </c>
      <c r="D11" s="3" t="s">
        <v>60</v>
      </c>
      <c r="E11" s="3">
        <v>10</v>
      </c>
      <c r="F11" s="3"/>
      <c r="G11" s="3"/>
      <c r="H11" s="3" t="s">
        <v>106</v>
      </c>
      <c r="I11" s="3"/>
      <c r="J11" s="3"/>
      <c r="L11" t="str">
        <f>C11&amp;" "&amp;D11&amp;" "&amp;IF(E11&lt;&gt;"","("&amp;E11&amp;")","")&amp;IF(C12&lt;&gt;"",",","")</f>
        <v>housework_id int (10),</v>
      </c>
    </row>
    <row r="12" spans="1:12">
      <c r="A12" s="3">
        <v>3</v>
      </c>
      <c r="B12" s="3" t="s">
        <v>99</v>
      </c>
      <c r="C12" s="3" t="s">
        <v>100</v>
      </c>
      <c r="D12" s="3" t="s">
        <v>100</v>
      </c>
      <c r="E12" s="3"/>
      <c r="F12" s="3"/>
      <c r="G12" s="3"/>
      <c r="H12" s="3"/>
      <c r="I12" s="6" t="s">
        <v>94</v>
      </c>
      <c r="J12" s="3"/>
      <c r="L12" t="str">
        <f>C12&amp;" "&amp;D12&amp;" "&amp;IF(E12&lt;&gt;"","("&amp;E12&amp;")","")&amp;IF(C13&lt;&gt;"",",","")</f>
        <v xml:space="preserve">date date 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55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D535D-D3D1-48C6-AB0B-CDE7E4148F4E}">
  <dimension ref="A1:L30"/>
  <sheetViews>
    <sheetView workbookViewId="0">
      <selection activeCell="C12" sqref="C12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/>
    </row>
    <row r="3" spans="1:12">
      <c r="B3" s="1" t="s">
        <v>5</v>
      </c>
      <c r="C3" s="2" t="s">
        <v>6</v>
      </c>
      <c r="D3" s="1" t="s">
        <v>7</v>
      </c>
      <c r="E3" s="5"/>
    </row>
    <row r="4" spans="1:12">
      <c r="B4" s="1" t="s">
        <v>33</v>
      </c>
      <c r="C4" s="3" t="s">
        <v>31</v>
      </c>
      <c r="D4" s="1" t="s">
        <v>8</v>
      </c>
      <c r="E4" s="3"/>
    </row>
    <row r="5" spans="1:12">
      <c r="B5" s="1" t="s">
        <v>34</v>
      </c>
      <c r="C5" s="3" t="s">
        <v>32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35</v>
      </c>
      <c r="E9" s="1" t="s">
        <v>36</v>
      </c>
      <c r="F9" s="1" t="s">
        <v>37</v>
      </c>
      <c r="G9" s="1" t="s">
        <v>38</v>
      </c>
      <c r="H9" s="1" t="s">
        <v>39</v>
      </c>
      <c r="I9" s="1" t="s">
        <v>40</v>
      </c>
      <c r="J9" s="1" t="s">
        <v>14</v>
      </c>
      <c r="L9" t="str">
        <f>"create table "&amp;C5&amp;" ("</f>
        <v>create table today_memo (</v>
      </c>
    </row>
    <row r="10" spans="1:12">
      <c r="A10" s="3">
        <v>1</v>
      </c>
      <c r="B10" s="3" t="s">
        <v>104</v>
      </c>
      <c r="C10" s="3" t="s">
        <v>107</v>
      </c>
      <c r="D10" s="3" t="s">
        <v>60</v>
      </c>
      <c r="E10" s="3"/>
      <c r="F10" s="3" t="s">
        <v>106</v>
      </c>
      <c r="G10" s="3" t="s">
        <v>106</v>
      </c>
      <c r="H10" s="3"/>
      <c r="I10" s="3"/>
      <c r="J10" s="3"/>
      <c r="L10" t="str">
        <f>C10&amp;" "&amp;D10&amp;" "&amp;IF(E10&lt;&gt;"","("&amp;E10&amp;")","")&amp;IF(C11&lt;&gt;"",",","")</f>
        <v>memo_id int ,</v>
      </c>
    </row>
    <row r="11" spans="1:12">
      <c r="A11" s="3">
        <v>2</v>
      </c>
      <c r="B11" t="s">
        <v>48</v>
      </c>
      <c r="C11" s="3" t="s">
        <v>49</v>
      </c>
      <c r="D11" s="3" t="s">
        <v>43</v>
      </c>
      <c r="E11" s="3">
        <v>10</v>
      </c>
      <c r="F11" s="3"/>
      <c r="G11" s="3"/>
      <c r="H11" s="3" t="s">
        <v>106</v>
      </c>
      <c r="I11" s="3"/>
      <c r="J11" s="3"/>
      <c r="L11" t="str">
        <f>C11&amp;" "&amp;D11&amp;" "&amp;IF(E11&lt;&gt;"","("&amp;E11&amp;")","")&amp;IF(C12&lt;&gt;"",",","")</f>
        <v>family_id varchar (10),</v>
      </c>
    </row>
    <row r="12" spans="1:12">
      <c r="A12" s="3">
        <v>3</v>
      </c>
      <c r="B12" s="3" t="s">
        <v>108</v>
      </c>
      <c r="C12" s="3" t="s">
        <v>109</v>
      </c>
      <c r="D12" s="3" t="s">
        <v>43</v>
      </c>
      <c r="E12" s="3">
        <v>200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memo varchar (200),</v>
      </c>
    </row>
    <row r="13" spans="1:12">
      <c r="A13" s="3">
        <v>4</v>
      </c>
      <c r="B13" s="3" t="s">
        <v>99</v>
      </c>
      <c r="C13" s="3" t="s">
        <v>100</v>
      </c>
      <c r="D13" s="3" t="s">
        <v>100</v>
      </c>
      <c r="E13" s="3"/>
      <c r="F13" s="3"/>
      <c r="G13" s="3"/>
      <c r="H13" s="3"/>
      <c r="I13" s="6" t="s">
        <v>94</v>
      </c>
      <c r="J13" s="3"/>
      <c r="L13" t="str">
        <f>C13&amp;" "&amp;D13&amp;" "&amp;IF(E13&lt;&gt;"","("&amp;E13&amp;")","")&amp;IF(C14&lt;&gt;"",",","")</f>
        <v xml:space="preserve">date date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55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>尾崎 光</cp:lastModifiedBy>
  <cp:revision/>
  <dcterms:created xsi:type="dcterms:W3CDTF">2016-05-11T06:52:52Z</dcterms:created>
  <dcterms:modified xsi:type="dcterms:W3CDTF">2025-06-12T08:50:44Z</dcterms:modified>
  <cp:category/>
  <cp:contentStatus/>
</cp:coreProperties>
</file>