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/>
  <bookViews>
    <workbookView xWindow="0" yWindow="0" windowWidth="22260" windowHeight="12645" tabRatio="891" firstSheet="16" activeTab="35"/>
  </bookViews>
  <sheets>
    <sheet name="Tested combinations" sheetId="20" r:id="rId1"/>
    <sheet name="Comparison PA - paper" sheetId="11" r:id="rId2"/>
    <sheet name="Comparison PA AppTags - paper" sheetId="28" r:id="rId3"/>
    <sheet name="Comparison PA" sheetId="7" r:id="rId4"/>
    <sheet name="Comparison PA AppTags" sheetId="24" r:id="rId5"/>
    <sheet name="Capture Stats" sheetId="8" r:id="rId6"/>
    <sheet name="FeatureSelection" sheetId="12" r:id="rId7"/>
    <sheet name="AllFeatures" sheetId="29" r:id="rId8"/>
    <sheet name="PA T2V" sheetId="9" r:id="rId9"/>
    <sheet name="PB T2V" sheetId="23" r:id="rId10"/>
    <sheet name="AppTags PA T2V" sheetId="22" r:id="rId11"/>
    <sheet name="AppTags PB T2V" sheetId="10" r:id="rId12"/>
    <sheet name="RandomForests PA 0.1" sheetId="1" r:id="rId13"/>
    <sheet name="RandomForests PA 0.1 - AppTags" sheetId="25" r:id="rId14"/>
    <sheet name="RandomForests PB 0.1" sheetId="30" r:id="rId15"/>
    <sheet name="RandomForests PB 0.1 - AppTags" sheetId="31" r:id="rId16"/>
    <sheet name="RandomForests PA 0.2" sheetId="2" r:id="rId17"/>
    <sheet name="RandomForests PB 0.2" sheetId="21" r:id="rId18"/>
    <sheet name="RandomForests PA 0.2 - AppTags" sheetId="13" r:id="rId19"/>
    <sheet name="RandomForests PB 0.2 - AppTags" sheetId="32" r:id="rId20"/>
    <sheet name="ESPI PA" sheetId="4" r:id="rId21"/>
    <sheet name="ESPI PB" sheetId="5" r:id="rId22"/>
    <sheet name="ESPI PA AppTags" sheetId="19" r:id="rId23"/>
    <sheet name="ESPI PB AppTags" sheetId="3" r:id="rId24"/>
    <sheet name="Bayes PA 0.1" sheetId="6" r:id="rId25"/>
    <sheet name="Bayes PB 0.1" sheetId="33" r:id="rId26"/>
    <sheet name="Bayes PA 0.1 AppTags" sheetId="16" r:id="rId27"/>
    <sheet name="Bayes PB 0.1 AppTags" sheetId="34" r:id="rId28"/>
    <sheet name="Bayes PA 0.2" sheetId="15" r:id="rId29"/>
    <sheet name="Bayes PB 0.2" sheetId="35" r:id="rId30"/>
    <sheet name="Bayes PA 0.2 AppTags" sheetId="17" r:id="rId31"/>
    <sheet name="Bayes PB 0.2 AppTags" sheetId="36" r:id="rId32"/>
    <sheet name="Bayes PA 0.5" sheetId="14" r:id="rId33"/>
    <sheet name="Bayes PB 0.5 " sheetId="37" r:id="rId34"/>
    <sheet name="Bayes PA 0.5 AppTags" sheetId="18" r:id="rId35"/>
    <sheet name="Bayes PB 0.5 AppTags" sheetId="38" r:id="rId36"/>
  </sheets>
  <definedNames>
    <definedName name="_xlnm.Print_Area" localSheetId="28">'Bayes PA 0.2'!$A$1:$X$75</definedName>
    <definedName name="_xlnm.Print_Area" localSheetId="1">'Comparison PA - paper'!$A$1:$X$76</definedName>
    <definedName name="_xlnm.Print_Area" localSheetId="2">'Comparison PA AppTags - paper'!$A$1:$S$110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38" l="1"/>
  <c r="G112" i="38"/>
  <c r="G113" i="38"/>
  <c r="G114" i="38"/>
  <c r="G115" i="38"/>
  <c r="G116" i="38"/>
  <c r="G117" i="38"/>
  <c r="G119" i="38"/>
  <c r="G120" i="38"/>
  <c r="G121" i="38"/>
  <c r="G122" i="38"/>
  <c r="G123" i="38"/>
  <c r="G124" i="38"/>
  <c r="F111" i="38"/>
  <c r="F112" i="38"/>
  <c r="F113" i="38"/>
  <c r="F114" i="38"/>
  <c r="F115" i="38"/>
  <c r="F116" i="38"/>
  <c r="F117" i="38"/>
  <c r="F119" i="38"/>
  <c r="F120" i="38"/>
  <c r="F121" i="38"/>
  <c r="F122" i="38"/>
  <c r="F123" i="38"/>
  <c r="F124" i="38"/>
  <c r="E111" i="38"/>
  <c r="E112" i="38"/>
  <c r="E113" i="38"/>
  <c r="E114" i="38"/>
  <c r="E115" i="38"/>
  <c r="E116" i="38"/>
  <c r="E117" i="38"/>
  <c r="E119" i="38"/>
  <c r="E120" i="38"/>
  <c r="E121" i="38"/>
  <c r="E122" i="38"/>
  <c r="E123" i="38"/>
  <c r="E124" i="38"/>
  <c r="D111" i="38"/>
  <c r="D112" i="38"/>
  <c r="D113" i="38"/>
  <c r="D114" i="38"/>
  <c r="D115" i="38"/>
  <c r="D116" i="38"/>
  <c r="D117" i="38"/>
  <c r="D119" i="38"/>
  <c r="D120" i="38"/>
  <c r="D121" i="38"/>
  <c r="D122" i="38"/>
  <c r="D123" i="38"/>
  <c r="D124" i="38"/>
  <c r="C111" i="38"/>
  <c r="C112" i="38"/>
  <c r="C113" i="38"/>
  <c r="C114" i="38"/>
  <c r="C115" i="38"/>
  <c r="C116" i="38"/>
  <c r="C117" i="38"/>
  <c r="C119" i="38"/>
  <c r="C120" i="38"/>
  <c r="C121" i="38"/>
  <c r="C122" i="38"/>
  <c r="C123" i="38"/>
  <c r="C124" i="38"/>
  <c r="B111" i="38"/>
  <c r="B112" i="38"/>
  <c r="B113" i="38"/>
  <c r="B114" i="38"/>
  <c r="B115" i="38"/>
  <c r="B116" i="38"/>
  <c r="B117" i="38"/>
  <c r="B119" i="38"/>
  <c r="B120" i="38"/>
  <c r="B121" i="38"/>
  <c r="B122" i="38"/>
  <c r="B123" i="38"/>
  <c r="B124" i="38"/>
  <c r="G90" i="18"/>
  <c r="G91" i="18"/>
  <c r="G92" i="18"/>
  <c r="G93" i="18"/>
  <c r="G94" i="18"/>
  <c r="G95" i="18"/>
  <c r="G96" i="18"/>
  <c r="G98" i="18"/>
  <c r="G99" i="18"/>
  <c r="G100" i="18"/>
  <c r="G101" i="18"/>
  <c r="G102" i="18"/>
  <c r="G103" i="18"/>
  <c r="G76" i="37"/>
  <c r="G77" i="37"/>
  <c r="G78" i="37"/>
  <c r="G79" i="37"/>
  <c r="G80" i="37"/>
  <c r="G81" i="37"/>
  <c r="G82" i="37"/>
  <c r="G84" i="37"/>
  <c r="G85" i="37"/>
  <c r="G86" i="37"/>
  <c r="G87" i="37"/>
  <c r="G88" i="37"/>
  <c r="G89" i="37"/>
  <c r="F76" i="37"/>
  <c r="F77" i="37"/>
  <c r="F78" i="37"/>
  <c r="F79" i="37"/>
  <c r="F80" i="37"/>
  <c r="F81" i="37"/>
  <c r="F82" i="37"/>
  <c r="F84" i="37"/>
  <c r="F85" i="37"/>
  <c r="F86" i="37"/>
  <c r="F87" i="37"/>
  <c r="F88" i="37"/>
  <c r="F89" i="37"/>
  <c r="E76" i="37"/>
  <c r="E77" i="37"/>
  <c r="E78" i="37"/>
  <c r="E79" i="37"/>
  <c r="E80" i="37"/>
  <c r="E81" i="37"/>
  <c r="E82" i="37"/>
  <c r="E84" i="37"/>
  <c r="E85" i="37"/>
  <c r="E86" i="37"/>
  <c r="E87" i="37"/>
  <c r="E88" i="37"/>
  <c r="E89" i="37"/>
  <c r="D76" i="37"/>
  <c r="D77" i="37"/>
  <c r="D78" i="37"/>
  <c r="D79" i="37"/>
  <c r="D80" i="37"/>
  <c r="D81" i="37"/>
  <c r="D82" i="37"/>
  <c r="D84" i="37"/>
  <c r="D85" i="37"/>
  <c r="D86" i="37"/>
  <c r="D87" i="37"/>
  <c r="D88" i="37"/>
  <c r="D89" i="37"/>
  <c r="C76" i="37"/>
  <c r="C77" i="37"/>
  <c r="C78" i="37"/>
  <c r="C79" i="37"/>
  <c r="C80" i="37"/>
  <c r="C81" i="37"/>
  <c r="C82" i="37"/>
  <c r="C84" i="37"/>
  <c r="C85" i="37"/>
  <c r="C86" i="37"/>
  <c r="C87" i="37"/>
  <c r="C88" i="37"/>
  <c r="C89" i="37"/>
  <c r="B76" i="37"/>
  <c r="B77" i="37"/>
  <c r="B78" i="37"/>
  <c r="B79" i="37"/>
  <c r="B80" i="37"/>
  <c r="B81" i="37"/>
  <c r="B82" i="37"/>
  <c r="B84" i="37"/>
  <c r="B85" i="37"/>
  <c r="B86" i="37"/>
  <c r="B87" i="37"/>
  <c r="B88" i="37"/>
  <c r="B89" i="37"/>
  <c r="B61" i="14"/>
  <c r="G61" i="14"/>
  <c r="B62" i="14"/>
  <c r="G62" i="14"/>
  <c r="B63" i="14"/>
  <c r="G63" i="14"/>
  <c r="B64" i="14"/>
  <c r="G64" i="14"/>
  <c r="B65" i="14"/>
  <c r="G65" i="14"/>
  <c r="B66" i="14"/>
  <c r="G66" i="14"/>
  <c r="B67" i="14"/>
  <c r="G67" i="14"/>
  <c r="B69" i="14"/>
  <c r="G69" i="14"/>
  <c r="B70" i="14"/>
  <c r="G70" i="14"/>
  <c r="B71" i="14"/>
  <c r="G71" i="14"/>
  <c r="B72" i="14"/>
  <c r="G72" i="14"/>
  <c r="B73" i="14"/>
  <c r="G73" i="14"/>
  <c r="B74" i="14"/>
  <c r="G74" i="14"/>
  <c r="G111" i="36" l="1"/>
  <c r="G112" i="36"/>
  <c r="G113" i="36"/>
  <c r="G114" i="36"/>
  <c r="G115" i="36"/>
  <c r="G116" i="36"/>
  <c r="G117" i="36"/>
  <c r="G119" i="36"/>
  <c r="G120" i="36"/>
  <c r="G121" i="36"/>
  <c r="G122" i="36"/>
  <c r="G123" i="36"/>
  <c r="G124" i="36"/>
  <c r="F111" i="36"/>
  <c r="F112" i="36"/>
  <c r="F113" i="36"/>
  <c r="F114" i="36"/>
  <c r="F115" i="36"/>
  <c r="F116" i="36"/>
  <c r="F117" i="36"/>
  <c r="F119" i="36"/>
  <c r="F120" i="36"/>
  <c r="F121" i="36"/>
  <c r="F122" i="36"/>
  <c r="F123" i="36"/>
  <c r="F124" i="36"/>
  <c r="E111" i="36"/>
  <c r="E112" i="36"/>
  <c r="E113" i="36"/>
  <c r="E114" i="36"/>
  <c r="E115" i="36"/>
  <c r="E116" i="36"/>
  <c r="E117" i="36"/>
  <c r="E119" i="36"/>
  <c r="E120" i="36"/>
  <c r="E121" i="36"/>
  <c r="E122" i="36"/>
  <c r="E123" i="36"/>
  <c r="E124" i="36"/>
  <c r="D111" i="36"/>
  <c r="D112" i="36"/>
  <c r="D113" i="36"/>
  <c r="D114" i="36"/>
  <c r="D115" i="36"/>
  <c r="D116" i="36"/>
  <c r="D117" i="36"/>
  <c r="D119" i="36"/>
  <c r="D120" i="36"/>
  <c r="D121" i="36"/>
  <c r="D122" i="36"/>
  <c r="D123" i="36"/>
  <c r="D124" i="36"/>
  <c r="C111" i="36"/>
  <c r="C112" i="36"/>
  <c r="C113" i="36"/>
  <c r="C114" i="36"/>
  <c r="C115" i="36"/>
  <c r="C116" i="36"/>
  <c r="C117" i="36"/>
  <c r="C119" i="36"/>
  <c r="C120" i="36"/>
  <c r="C121" i="36"/>
  <c r="C122" i="36"/>
  <c r="C123" i="36"/>
  <c r="C124" i="36"/>
  <c r="B111" i="36"/>
  <c r="B112" i="36"/>
  <c r="B113" i="36"/>
  <c r="B114" i="36"/>
  <c r="B115" i="36"/>
  <c r="B116" i="36"/>
  <c r="B117" i="36"/>
  <c r="B119" i="36"/>
  <c r="B120" i="36"/>
  <c r="B121" i="36"/>
  <c r="B122" i="36"/>
  <c r="B123" i="36"/>
  <c r="B124" i="36"/>
  <c r="G76" i="35"/>
  <c r="G77" i="35"/>
  <c r="G78" i="35"/>
  <c r="G79" i="35"/>
  <c r="G80" i="35"/>
  <c r="G81" i="35"/>
  <c r="G82" i="35"/>
  <c r="G84" i="35"/>
  <c r="G85" i="35"/>
  <c r="G86" i="35"/>
  <c r="G87" i="35"/>
  <c r="G88" i="35"/>
  <c r="G89" i="35"/>
  <c r="F76" i="35"/>
  <c r="F77" i="35"/>
  <c r="F78" i="35"/>
  <c r="F79" i="35"/>
  <c r="F80" i="35"/>
  <c r="F81" i="35"/>
  <c r="F82" i="35"/>
  <c r="F84" i="35"/>
  <c r="F85" i="35"/>
  <c r="F86" i="35"/>
  <c r="F87" i="35"/>
  <c r="F88" i="35"/>
  <c r="F89" i="35"/>
  <c r="E76" i="35"/>
  <c r="E77" i="35"/>
  <c r="E78" i="35"/>
  <c r="E79" i="35"/>
  <c r="E80" i="35"/>
  <c r="E81" i="35"/>
  <c r="E82" i="35"/>
  <c r="E84" i="35"/>
  <c r="E85" i="35"/>
  <c r="E86" i="35"/>
  <c r="E87" i="35"/>
  <c r="E88" i="35"/>
  <c r="E89" i="35"/>
  <c r="D76" i="35"/>
  <c r="D77" i="35"/>
  <c r="D78" i="35"/>
  <c r="D79" i="35"/>
  <c r="D80" i="35"/>
  <c r="D81" i="35"/>
  <c r="D82" i="35"/>
  <c r="D84" i="35"/>
  <c r="D85" i="35"/>
  <c r="D86" i="35"/>
  <c r="D87" i="35"/>
  <c r="D88" i="35"/>
  <c r="D89" i="35"/>
  <c r="C76" i="35"/>
  <c r="C77" i="35"/>
  <c r="C78" i="35"/>
  <c r="C79" i="35"/>
  <c r="C80" i="35"/>
  <c r="C81" i="35"/>
  <c r="C82" i="35"/>
  <c r="C84" i="35"/>
  <c r="C85" i="35"/>
  <c r="C86" i="35"/>
  <c r="C87" i="35"/>
  <c r="C88" i="35"/>
  <c r="C89" i="35"/>
  <c r="B76" i="35"/>
  <c r="B77" i="35"/>
  <c r="B78" i="35"/>
  <c r="B79" i="35"/>
  <c r="B80" i="35"/>
  <c r="B81" i="35"/>
  <c r="B82" i="35"/>
  <c r="B84" i="35"/>
  <c r="B85" i="35"/>
  <c r="B86" i="35"/>
  <c r="B87" i="35"/>
  <c r="B88" i="35"/>
  <c r="B89" i="35"/>
  <c r="B62" i="15"/>
  <c r="B63" i="15"/>
  <c r="B64" i="15"/>
  <c r="B65" i="15"/>
  <c r="B66" i="15"/>
  <c r="B67" i="15"/>
  <c r="B68" i="15"/>
  <c r="B70" i="15"/>
  <c r="B71" i="15"/>
  <c r="B72" i="15"/>
  <c r="B73" i="15"/>
  <c r="B74" i="15"/>
  <c r="B75" i="15"/>
  <c r="G62" i="15"/>
  <c r="G63" i="15"/>
  <c r="G64" i="15"/>
  <c r="G65" i="15"/>
  <c r="G66" i="15"/>
  <c r="G67" i="15"/>
  <c r="G68" i="15"/>
  <c r="G70" i="15"/>
  <c r="G71" i="15"/>
  <c r="G72" i="15"/>
  <c r="G73" i="15"/>
  <c r="G74" i="15"/>
  <c r="G75" i="15"/>
  <c r="G111" i="34"/>
  <c r="G112" i="34"/>
  <c r="G113" i="34"/>
  <c r="G114" i="34"/>
  <c r="G115" i="34"/>
  <c r="G116" i="34"/>
  <c r="G117" i="34"/>
  <c r="G119" i="34"/>
  <c r="G120" i="34"/>
  <c r="G121" i="34"/>
  <c r="G122" i="34"/>
  <c r="G123" i="34"/>
  <c r="G124" i="34"/>
  <c r="F111" i="34"/>
  <c r="F112" i="34"/>
  <c r="F113" i="34"/>
  <c r="F114" i="34"/>
  <c r="F115" i="34"/>
  <c r="F116" i="34"/>
  <c r="F117" i="34"/>
  <c r="F119" i="34"/>
  <c r="F120" i="34"/>
  <c r="F121" i="34"/>
  <c r="F122" i="34"/>
  <c r="F123" i="34"/>
  <c r="F124" i="34"/>
  <c r="E111" i="34"/>
  <c r="E112" i="34"/>
  <c r="E113" i="34"/>
  <c r="E114" i="34"/>
  <c r="E115" i="34"/>
  <c r="E116" i="34"/>
  <c r="E117" i="34"/>
  <c r="E119" i="34"/>
  <c r="E120" i="34"/>
  <c r="E121" i="34"/>
  <c r="E122" i="34"/>
  <c r="E123" i="34"/>
  <c r="E124" i="34"/>
  <c r="D111" i="34"/>
  <c r="D112" i="34"/>
  <c r="D113" i="34"/>
  <c r="D114" i="34"/>
  <c r="D115" i="34"/>
  <c r="D116" i="34"/>
  <c r="D117" i="34"/>
  <c r="D119" i="34"/>
  <c r="D120" i="34"/>
  <c r="D121" i="34"/>
  <c r="D122" i="34"/>
  <c r="D123" i="34"/>
  <c r="D124" i="34"/>
  <c r="C111" i="34"/>
  <c r="C112" i="34"/>
  <c r="C113" i="34"/>
  <c r="C114" i="34"/>
  <c r="C115" i="34"/>
  <c r="C116" i="34"/>
  <c r="C117" i="34"/>
  <c r="C119" i="34"/>
  <c r="C120" i="34"/>
  <c r="C121" i="34"/>
  <c r="C122" i="34"/>
  <c r="C123" i="34"/>
  <c r="C124" i="34"/>
  <c r="B111" i="34"/>
  <c r="B112" i="34"/>
  <c r="B113" i="34"/>
  <c r="B114" i="34"/>
  <c r="B115" i="34"/>
  <c r="B116" i="34"/>
  <c r="B117" i="34"/>
  <c r="B119" i="34"/>
  <c r="B120" i="34"/>
  <c r="B121" i="34"/>
  <c r="B122" i="34"/>
  <c r="B123" i="34"/>
  <c r="B124" i="34"/>
  <c r="G95" i="16"/>
  <c r="G96" i="16"/>
  <c r="G97" i="16"/>
  <c r="G98" i="16"/>
  <c r="G99" i="16"/>
  <c r="G100" i="16"/>
  <c r="G101" i="16"/>
  <c r="G103" i="16"/>
  <c r="G104" i="16"/>
  <c r="G105" i="16"/>
  <c r="G106" i="16"/>
  <c r="G107" i="16"/>
  <c r="G108" i="16"/>
  <c r="G74" i="33"/>
  <c r="G75" i="33"/>
  <c r="G76" i="33"/>
  <c r="G77" i="33"/>
  <c r="G78" i="33"/>
  <c r="G79" i="33"/>
  <c r="G80" i="33"/>
  <c r="G82" i="33"/>
  <c r="G83" i="33"/>
  <c r="G84" i="33"/>
  <c r="G85" i="33"/>
  <c r="G86" i="33"/>
  <c r="G87" i="33"/>
  <c r="F74" i="33"/>
  <c r="F75" i="33"/>
  <c r="F76" i="33"/>
  <c r="F77" i="33"/>
  <c r="F78" i="33"/>
  <c r="F79" i="33"/>
  <c r="F80" i="33"/>
  <c r="F82" i="33"/>
  <c r="F83" i="33"/>
  <c r="F84" i="33"/>
  <c r="F85" i="33"/>
  <c r="F86" i="33"/>
  <c r="F87" i="33"/>
  <c r="E74" i="33"/>
  <c r="E75" i="33"/>
  <c r="E76" i="33"/>
  <c r="E77" i="33"/>
  <c r="E78" i="33"/>
  <c r="E79" i="33"/>
  <c r="E80" i="33"/>
  <c r="E82" i="33"/>
  <c r="E83" i="33"/>
  <c r="E84" i="33"/>
  <c r="E85" i="33"/>
  <c r="E86" i="33"/>
  <c r="E87" i="33"/>
  <c r="D74" i="33"/>
  <c r="D75" i="33"/>
  <c r="D76" i="33"/>
  <c r="D77" i="33"/>
  <c r="D78" i="33"/>
  <c r="D79" i="33"/>
  <c r="D80" i="33"/>
  <c r="D82" i="33"/>
  <c r="D83" i="33"/>
  <c r="D84" i="33"/>
  <c r="D85" i="33"/>
  <c r="D86" i="33"/>
  <c r="D87" i="33"/>
  <c r="C74" i="33"/>
  <c r="C75" i="33"/>
  <c r="C76" i="33"/>
  <c r="C77" i="33"/>
  <c r="C78" i="33"/>
  <c r="C79" i="33"/>
  <c r="C80" i="33"/>
  <c r="C82" i="33"/>
  <c r="C83" i="33"/>
  <c r="C84" i="33"/>
  <c r="C85" i="33"/>
  <c r="C86" i="33"/>
  <c r="C87" i="33"/>
  <c r="B74" i="33"/>
  <c r="B75" i="33"/>
  <c r="B76" i="33"/>
  <c r="B77" i="33"/>
  <c r="B78" i="33"/>
  <c r="B79" i="33"/>
  <c r="B80" i="33"/>
  <c r="B82" i="33"/>
  <c r="B83" i="33"/>
  <c r="B84" i="33"/>
  <c r="B85" i="33"/>
  <c r="B86" i="33"/>
  <c r="B87" i="33"/>
  <c r="D60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B60" i="6"/>
  <c r="B61" i="6"/>
  <c r="B62" i="6"/>
  <c r="B63" i="6"/>
  <c r="B64" i="6"/>
  <c r="B65" i="6"/>
  <c r="B66" i="6"/>
  <c r="B68" i="6"/>
  <c r="B69" i="6"/>
  <c r="B70" i="6"/>
  <c r="B71" i="6"/>
  <c r="B72" i="6"/>
  <c r="B73" i="6"/>
  <c r="G74" i="21"/>
  <c r="G75" i="21"/>
  <c r="G76" i="21"/>
  <c r="G77" i="21"/>
  <c r="G78" i="21"/>
  <c r="G79" i="21"/>
  <c r="G80" i="21"/>
  <c r="G82" i="21"/>
  <c r="G83" i="21"/>
  <c r="G84" i="21"/>
  <c r="G85" i="21"/>
  <c r="G86" i="21"/>
  <c r="G87" i="21"/>
  <c r="B74" i="21"/>
  <c r="B75" i="21"/>
  <c r="B76" i="21"/>
  <c r="B77" i="21"/>
  <c r="B78" i="21"/>
  <c r="B79" i="21"/>
  <c r="B80" i="21"/>
  <c r="B82" i="21"/>
  <c r="B83" i="21"/>
  <c r="B84" i="21"/>
  <c r="B85" i="21"/>
  <c r="B86" i="21"/>
  <c r="B87" i="21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C111" i="32" l="1"/>
  <c r="D111" i="32"/>
  <c r="E111" i="32"/>
  <c r="F111" i="32"/>
  <c r="G111" i="32"/>
  <c r="C112" i="32"/>
  <c r="D112" i="32"/>
  <c r="E112" i="32"/>
  <c r="F112" i="32"/>
  <c r="G112" i="32"/>
  <c r="C113" i="32"/>
  <c r="D113" i="32"/>
  <c r="E113" i="32"/>
  <c r="F113" i="32"/>
  <c r="G113" i="32"/>
  <c r="C114" i="32"/>
  <c r="D114" i="32"/>
  <c r="E114" i="32"/>
  <c r="F114" i="32"/>
  <c r="G114" i="32"/>
  <c r="C115" i="32"/>
  <c r="D115" i="32"/>
  <c r="E115" i="32"/>
  <c r="F115" i="32"/>
  <c r="G115" i="32"/>
  <c r="C116" i="32"/>
  <c r="D116" i="32"/>
  <c r="E116" i="32"/>
  <c r="F116" i="32"/>
  <c r="G116" i="32"/>
  <c r="C117" i="32"/>
  <c r="D117" i="32"/>
  <c r="E117" i="32"/>
  <c r="F117" i="32"/>
  <c r="G117" i="32"/>
  <c r="C119" i="32"/>
  <c r="D119" i="32"/>
  <c r="E119" i="32"/>
  <c r="F119" i="32"/>
  <c r="G119" i="32"/>
  <c r="C120" i="32"/>
  <c r="D120" i="32"/>
  <c r="E120" i="32"/>
  <c r="F120" i="32"/>
  <c r="G120" i="32"/>
  <c r="C121" i="32"/>
  <c r="D121" i="32"/>
  <c r="E121" i="32"/>
  <c r="F121" i="32"/>
  <c r="G121" i="32"/>
  <c r="C122" i="32"/>
  <c r="D122" i="32"/>
  <c r="E122" i="32"/>
  <c r="F122" i="32"/>
  <c r="G122" i="32"/>
  <c r="C123" i="32"/>
  <c r="D123" i="32"/>
  <c r="E123" i="32"/>
  <c r="F123" i="32"/>
  <c r="G123" i="32"/>
  <c r="C124" i="32"/>
  <c r="D124" i="32"/>
  <c r="E124" i="32"/>
  <c r="F124" i="32"/>
  <c r="G124" i="32"/>
  <c r="G111" i="31"/>
  <c r="G112" i="31"/>
  <c r="G113" i="31"/>
  <c r="G114" i="31"/>
  <c r="G115" i="31"/>
  <c r="G116" i="31"/>
  <c r="G117" i="31"/>
  <c r="G119" i="31"/>
  <c r="G120" i="31"/>
  <c r="G121" i="31"/>
  <c r="G122" i="31"/>
  <c r="G123" i="31"/>
  <c r="G124" i="31"/>
  <c r="B124" i="32"/>
  <c r="B123" i="32"/>
  <c r="B122" i="32"/>
  <c r="B121" i="32"/>
  <c r="B120" i="32"/>
  <c r="B119" i="32"/>
  <c r="B117" i="32"/>
  <c r="B116" i="32"/>
  <c r="B115" i="32"/>
  <c r="B114" i="32"/>
  <c r="B113" i="32"/>
  <c r="B112" i="32"/>
  <c r="B111" i="32"/>
  <c r="C111" i="31"/>
  <c r="D111" i="31"/>
  <c r="E111" i="31"/>
  <c r="F111" i="31"/>
  <c r="C112" i="31"/>
  <c r="D112" i="31"/>
  <c r="E112" i="31"/>
  <c r="F112" i="31"/>
  <c r="C113" i="31"/>
  <c r="D113" i="31"/>
  <c r="E113" i="31"/>
  <c r="F113" i="31"/>
  <c r="C114" i="31"/>
  <c r="D114" i="31"/>
  <c r="E114" i="31"/>
  <c r="F114" i="31"/>
  <c r="C115" i="31"/>
  <c r="D115" i="31"/>
  <c r="E115" i="31"/>
  <c r="F115" i="31"/>
  <c r="C116" i="31"/>
  <c r="D116" i="31"/>
  <c r="E116" i="31"/>
  <c r="F116" i="31"/>
  <c r="C117" i="31"/>
  <c r="D117" i="31"/>
  <c r="E117" i="31"/>
  <c r="F117" i="31"/>
  <c r="C119" i="31"/>
  <c r="D119" i="31"/>
  <c r="E119" i="31"/>
  <c r="F119" i="31"/>
  <c r="C120" i="31"/>
  <c r="D120" i="31"/>
  <c r="E120" i="31"/>
  <c r="F120" i="31"/>
  <c r="C121" i="31"/>
  <c r="D121" i="31"/>
  <c r="E121" i="31"/>
  <c r="F121" i="31"/>
  <c r="C122" i="31"/>
  <c r="D122" i="31"/>
  <c r="E122" i="31"/>
  <c r="F122" i="31"/>
  <c r="C123" i="31"/>
  <c r="D123" i="31"/>
  <c r="E123" i="31"/>
  <c r="F123" i="31"/>
  <c r="C124" i="31"/>
  <c r="D124" i="31"/>
  <c r="E124" i="31"/>
  <c r="F124" i="31"/>
  <c r="B111" i="31"/>
  <c r="B112" i="31"/>
  <c r="B113" i="31"/>
  <c r="B114" i="31"/>
  <c r="B115" i="31"/>
  <c r="B116" i="31"/>
  <c r="B117" i="31"/>
  <c r="B119" i="31"/>
  <c r="B120" i="31"/>
  <c r="B121" i="31"/>
  <c r="B122" i="31"/>
  <c r="B123" i="31"/>
  <c r="B124" i="31"/>
  <c r="C97" i="25"/>
  <c r="D97" i="25"/>
  <c r="E97" i="25"/>
  <c r="F97" i="25"/>
  <c r="G97" i="25"/>
  <c r="C98" i="25"/>
  <c r="D98" i="25"/>
  <c r="E98" i="25"/>
  <c r="F98" i="25"/>
  <c r="G98" i="25"/>
  <c r="C99" i="25"/>
  <c r="D99" i="25"/>
  <c r="E99" i="25"/>
  <c r="F99" i="25"/>
  <c r="G99" i="25"/>
  <c r="C100" i="25"/>
  <c r="D100" i="25"/>
  <c r="E100" i="25"/>
  <c r="F100" i="25"/>
  <c r="G100" i="25"/>
  <c r="C101" i="25"/>
  <c r="D101" i="25"/>
  <c r="E101" i="25"/>
  <c r="F101" i="25"/>
  <c r="G101" i="25"/>
  <c r="C102" i="25"/>
  <c r="D102" i="25"/>
  <c r="E102" i="25"/>
  <c r="F102" i="25"/>
  <c r="G102" i="25"/>
  <c r="C103" i="25"/>
  <c r="D103" i="25"/>
  <c r="E103" i="25"/>
  <c r="F103" i="25"/>
  <c r="G103" i="25"/>
  <c r="C105" i="25"/>
  <c r="D105" i="25"/>
  <c r="E105" i="25"/>
  <c r="F105" i="25"/>
  <c r="G105" i="25"/>
  <c r="C106" i="25"/>
  <c r="D106" i="25"/>
  <c r="E106" i="25"/>
  <c r="F106" i="25"/>
  <c r="G106" i="25"/>
  <c r="C107" i="25"/>
  <c r="D107" i="25"/>
  <c r="E107" i="25"/>
  <c r="F107" i="25"/>
  <c r="G107" i="25"/>
  <c r="C108" i="25"/>
  <c r="D108" i="25"/>
  <c r="E108" i="25"/>
  <c r="F108" i="25"/>
  <c r="G108" i="25"/>
  <c r="C109" i="25"/>
  <c r="D109" i="25"/>
  <c r="E109" i="25"/>
  <c r="F109" i="25"/>
  <c r="G109" i="25"/>
  <c r="C110" i="25"/>
  <c r="D110" i="25"/>
  <c r="E110" i="25"/>
  <c r="F110" i="25"/>
  <c r="G110" i="25"/>
  <c r="B110" i="25"/>
  <c r="B109" i="25"/>
  <c r="B108" i="25"/>
  <c r="B107" i="25"/>
  <c r="B106" i="25"/>
  <c r="B105" i="25"/>
  <c r="B103" i="25"/>
  <c r="B102" i="25"/>
  <c r="B101" i="25"/>
  <c r="B100" i="25"/>
  <c r="B99" i="25"/>
  <c r="B98" i="25"/>
  <c r="B97" i="25"/>
  <c r="G74" i="30"/>
  <c r="G75" i="30"/>
  <c r="G76" i="30"/>
  <c r="G77" i="30"/>
  <c r="G78" i="30"/>
  <c r="G79" i="30"/>
  <c r="G80" i="30"/>
  <c r="G82" i="30"/>
  <c r="G83" i="30"/>
  <c r="G84" i="30"/>
  <c r="G85" i="30"/>
  <c r="G86" i="30"/>
  <c r="G87" i="30"/>
  <c r="B74" i="30"/>
  <c r="B75" i="30"/>
  <c r="B76" i="30"/>
  <c r="B77" i="30"/>
  <c r="B78" i="30"/>
  <c r="B79" i="30"/>
  <c r="B80" i="30"/>
  <c r="B82" i="30"/>
  <c r="B83" i="30"/>
  <c r="B84" i="30"/>
  <c r="B85" i="30"/>
  <c r="B86" i="30"/>
  <c r="B87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F83" i="30"/>
  <c r="E83" i="30"/>
  <c r="D83" i="30"/>
  <c r="C83" i="30"/>
  <c r="F82" i="30"/>
  <c r="E82" i="30"/>
  <c r="D82" i="30"/>
  <c r="C82" i="30"/>
  <c r="F80" i="30"/>
  <c r="E80" i="30"/>
  <c r="D80" i="30"/>
  <c r="C80" i="30"/>
  <c r="F79" i="30"/>
  <c r="E79" i="30"/>
  <c r="D79" i="30"/>
  <c r="C79" i="30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M75" i="23" l="1"/>
  <c r="K75" i="23"/>
  <c r="I75" i="23"/>
  <c r="G75" i="23"/>
  <c r="E75" i="23"/>
  <c r="C75" i="23"/>
  <c r="C74" i="23"/>
  <c r="D74" i="23"/>
  <c r="E74" i="23"/>
  <c r="F74" i="23"/>
  <c r="G74" i="23"/>
  <c r="H74" i="23"/>
  <c r="I74" i="23"/>
  <c r="J74" i="23"/>
  <c r="K74" i="23"/>
  <c r="L74" i="23"/>
  <c r="M74" i="23"/>
  <c r="B74" i="23"/>
  <c r="K63" i="9"/>
  <c r="I63" i="9"/>
  <c r="G63" i="9"/>
  <c r="E63" i="9"/>
  <c r="C63" i="9"/>
  <c r="C62" i="9"/>
  <c r="D62" i="9"/>
  <c r="E62" i="9"/>
  <c r="F62" i="9"/>
  <c r="G62" i="9"/>
  <c r="H62" i="9"/>
  <c r="I62" i="9"/>
  <c r="J62" i="9"/>
  <c r="K62" i="9"/>
  <c r="B62" i="9"/>
  <c r="I112" i="10"/>
  <c r="G112" i="10"/>
  <c r="E112" i="10"/>
  <c r="C112" i="10"/>
  <c r="C111" i="10"/>
  <c r="D111" i="10"/>
  <c r="E111" i="10"/>
  <c r="F111" i="10"/>
  <c r="G111" i="10"/>
  <c r="H111" i="10"/>
  <c r="I111" i="10"/>
  <c r="B111" i="10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B77" i="7"/>
  <c r="B76" i="7"/>
  <c r="B75" i="7"/>
  <c r="B74" i="7"/>
  <c r="B73" i="7"/>
  <c r="B72" i="7"/>
  <c r="B71" i="7"/>
  <c r="C106" i="24"/>
  <c r="D106" i="24"/>
  <c r="E106" i="24"/>
  <c r="F106" i="24"/>
  <c r="C107" i="24"/>
  <c r="D107" i="24"/>
  <c r="E107" i="24"/>
  <c r="F107" i="24"/>
  <c r="C108" i="24"/>
  <c r="D108" i="24"/>
  <c r="E108" i="24"/>
  <c r="F108" i="24"/>
  <c r="C109" i="24"/>
  <c r="D109" i="24"/>
  <c r="E109" i="24"/>
  <c r="F109" i="24"/>
  <c r="C110" i="24"/>
  <c r="D110" i="24"/>
  <c r="E110" i="24"/>
  <c r="F110" i="24"/>
  <c r="C111" i="24"/>
  <c r="D111" i="24"/>
  <c r="E111" i="24"/>
  <c r="F111" i="24"/>
  <c r="C112" i="24"/>
  <c r="D112" i="24"/>
  <c r="E112" i="24"/>
  <c r="F112" i="24"/>
  <c r="B112" i="24"/>
  <c r="B111" i="24"/>
  <c r="B110" i="24"/>
  <c r="B109" i="24"/>
  <c r="B108" i="24"/>
  <c r="B107" i="24"/>
  <c r="B106" i="24"/>
  <c r="M98" i="22"/>
  <c r="K98" i="22"/>
  <c r="I98" i="22"/>
  <c r="G98" i="22"/>
  <c r="E98" i="22"/>
  <c r="D97" i="22"/>
  <c r="E97" i="22"/>
  <c r="F97" i="22"/>
  <c r="G97" i="22"/>
  <c r="H97" i="22"/>
  <c r="I97" i="22"/>
  <c r="J97" i="22"/>
  <c r="K97" i="22"/>
  <c r="L97" i="22"/>
  <c r="M97" i="22"/>
  <c r="C98" i="22"/>
  <c r="C97" i="22"/>
  <c r="B97" i="22"/>
  <c r="F109" i="28"/>
  <c r="E109" i="28"/>
  <c r="D109" i="28"/>
  <c r="C109" i="28"/>
  <c r="B109" i="28"/>
  <c r="F108" i="28"/>
  <c r="E108" i="28"/>
  <c r="D108" i="28"/>
  <c r="C108" i="28"/>
  <c r="B108" i="28"/>
  <c r="F107" i="28"/>
  <c r="E107" i="28"/>
  <c r="D107" i="28"/>
  <c r="C107" i="28"/>
  <c r="B107" i="28"/>
  <c r="F106" i="28"/>
  <c r="E106" i="28"/>
  <c r="D106" i="28"/>
  <c r="C106" i="28"/>
  <c r="B106" i="28"/>
  <c r="F105" i="28"/>
  <c r="E105" i="28"/>
  <c r="D105" i="28"/>
  <c r="C105" i="28"/>
  <c r="B105" i="28"/>
  <c r="F104" i="28"/>
  <c r="E104" i="28"/>
  <c r="D104" i="28"/>
  <c r="C104" i="28"/>
  <c r="B104" i="28"/>
  <c r="F102" i="28"/>
  <c r="E102" i="28"/>
  <c r="D102" i="28"/>
  <c r="C102" i="28"/>
  <c r="B102" i="28"/>
  <c r="F101" i="28"/>
  <c r="E101" i="28"/>
  <c r="D101" i="28"/>
  <c r="C101" i="28"/>
  <c r="B101" i="28"/>
  <c r="F100" i="28"/>
  <c r="E100" i="28"/>
  <c r="D100" i="28"/>
  <c r="C100" i="28"/>
  <c r="B100" i="28"/>
  <c r="F99" i="28"/>
  <c r="E99" i="28"/>
  <c r="D99" i="28"/>
  <c r="C99" i="28"/>
  <c r="B99" i="28"/>
  <c r="F98" i="28"/>
  <c r="E98" i="28"/>
  <c r="D98" i="28"/>
  <c r="C98" i="28"/>
  <c r="B98" i="28"/>
  <c r="F97" i="28"/>
  <c r="E97" i="28"/>
  <c r="D97" i="28"/>
  <c r="C97" i="28"/>
  <c r="B97" i="28"/>
  <c r="F96" i="28"/>
  <c r="E96" i="28"/>
  <c r="D96" i="28"/>
  <c r="C96" i="28"/>
  <c r="B96" i="28"/>
  <c r="D97" i="24"/>
  <c r="D98" i="24"/>
  <c r="D99" i="24"/>
  <c r="D100" i="24"/>
  <c r="D101" i="24"/>
  <c r="D102" i="24"/>
  <c r="D103" i="24"/>
  <c r="C103" i="24"/>
  <c r="B103" i="24"/>
  <c r="E103" i="24"/>
  <c r="F103" i="24"/>
  <c r="C102" i="24"/>
  <c r="B102" i="24"/>
  <c r="E102" i="24"/>
  <c r="F102" i="24"/>
  <c r="C101" i="24"/>
  <c r="B101" i="24"/>
  <c r="E101" i="24"/>
  <c r="F101" i="24"/>
  <c r="C100" i="24"/>
  <c r="B100" i="24"/>
  <c r="E100" i="24"/>
  <c r="F100" i="24"/>
  <c r="C99" i="24"/>
  <c r="B99" i="24"/>
  <c r="E99" i="24"/>
  <c r="F99" i="24"/>
  <c r="C98" i="24"/>
  <c r="B98" i="24"/>
  <c r="E98" i="24"/>
  <c r="F98" i="24"/>
  <c r="C97" i="24"/>
  <c r="B97" i="24"/>
  <c r="E97" i="24"/>
  <c r="F97" i="24"/>
  <c r="G75" i="11"/>
  <c r="F75" i="11"/>
  <c r="E75" i="11"/>
  <c r="D75" i="11"/>
  <c r="C75" i="11"/>
  <c r="B75" i="11"/>
  <c r="G74" i="11"/>
  <c r="F74" i="11"/>
  <c r="E74" i="11"/>
  <c r="D74" i="11"/>
  <c r="C74" i="11"/>
  <c r="B74" i="11"/>
  <c r="G73" i="11"/>
  <c r="F73" i="11"/>
  <c r="E73" i="11"/>
  <c r="D73" i="11"/>
  <c r="C73" i="11"/>
  <c r="B73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70" i="11"/>
  <c r="F70" i="11"/>
  <c r="E70" i="11"/>
  <c r="D70" i="11"/>
  <c r="C70" i="11"/>
  <c r="B70" i="11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B102" i="19"/>
  <c r="C102" i="19"/>
  <c r="B104" i="19"/>
  <c r="C104" i="19"/>
  <c r="B105" i="19"/>
  <c r="C105" i="19"/>
  <c r="B106" i="19"/>
  <c r="C106" i="19"/>
  <c r="B107" i="19"/>
  <c r="C107" i="19"/>
  <c r="B108" i="19"/>
  <c r="C108" i="19"/>
  <c r="B109" i="19"/>
  <c r="C109" i="19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1" i="5"/>
  <c r="C81" i="5"/>
  <c r="B82" i="5"/>
  <c r="C82" i="5"/>
  <c r="B83" i="5"/>
  <c r="C83" i="5"/>
  <c r="B84" i="5"/>
  <c r="C84" i="5"/>
  <c r="B85" i="5"/>
  <c r="C85" i="5"/>
  <c r="B86" i="5"/>
  <c r="C86" i="5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9" i="4"/>
  <c r="C69" i="4"/>
  <c r="B70" i="4"/>
  <c r="C70" i="4"/>
  <c r="B71" i="4"/>
  <c r="C71" i="4"/>
  <c r="B72" i="4"/>
  <c r="C72" i="4"/>
  <c r="B73" i="4"/>
  <c r="C73" i="4"/>
  <c r="B74" i="4"/>
  <c r="C74" i="4"/>
  <c r="E97" i="13"/>
  <c r="E98" i="13"/>
  <c r="E99" i="13"/>
  <c r="E100" i="13"/>
  <c r="E101" i="13"/>
  <c r="E102" i="13"/>
  <c r="E103" i="13"/>
  <c r="E105" i="13"/>
  <c r="E106" i="13"/>
  <c r="E107" i="13"/>
  <c r="E108" i="13"/>
  <c r="E109" i="13"/>
  <c r="E110" i="13"/>
  <c r="E62" i="7"/>
  <c r="B95" i="17"/>
  <c r="B96" i="17"/>
  <c r="B97" i="17"/>
  <c r="B98" i="17"/>
  <c r="B99" i="17"/>
  <c r="B100" i="17"/>
  <c r="B101" i="17"/>
  <c r="B103" i="17"/>
  <c r="B104" i="17"/>
  <c r="B105" i="17"/>
  <c r="B106" i="17"/>
  <c r="B107" i="17"/>
  <c r="B108" i="17"/>
  <c r="B95" i="16"/>
  <c r="B96" i="16"/>
  <c r="B97" i="16"/>
  <c r="B98" i="16"/>
  <c r="B99" i="16"/>
  <c r="B100" i="16"/>
  <c r="B101" i="16"/>
  <c r="B103" i="16"/>
  <c r="B104" i="16"/>
  <c r="B105" i="16"/>
  <c r="B106" i="16"/>
  <c r="B107" i="16"/>
  <c r="B108" i="16"/>
  <c r="C62" i="7"/>
  <c r="C63" i="7"/>
  <c r="C64" i="7"/>
  <c r="C65" i="7"/>
  <c r="C66" i="7"/>
  <c r="C67" i="7"/>
  <c r="C68" i="7"/>
  <c r="D62" i="7"/>
  <c r="D63" i="7"/>
  <c r="D64" i="7"/>
  <c r="D65" i="7"/>
  <c r="D66" i="7"/>
  <c r="D67" i="7"/>
  <c r="D68" i="7"/>
  <c r="D73" i="5"/>
  <c r="D96" i="19"/>
  <c r="D97" i="19"/>
  <c r="D98" i="19"/>
  <c r="D99" i="19"/>
  <c r="D100" i="19"/>
  <c r="D101" i="19"/>
  <c r="D102" i="19"/>
  <c r="D104" i="19"/>
  <c r="D105" i="19"/>
  <c r="D106" i="19"/>
  <c r="D107" i="19"/>
  <c r="D108" i="19"/>
  <c r="D109" i="19"/>
  <c r="E110" i="3"/>
  <c r="D110" i="3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C90" i="18"/>
  <c r="C91" i="18"/>
  <c r="C92" i="18"/>
  <c r="C93" i="18"/>
  <c r="C94" i="18"/>
  <c r="C95" i="18"/>
  <c r="C96" i="18"/>
  <c r="C98" i="18"/>
  <c r="C99" i="18"/>
  <c r="C100" i="18"/>
  <c r="C101" i="18"/>
  <c r="C102" i="18"/>
  <c r="C103" i="18"/>
  <c r="B90" i="18"/>
  <c r="B91" i="18"/>
  <c r="B92" i="18"/>
  <c r="B93" i="18"/>
  <c r="B94" i="18"/>
  <c r="B95" i="18"/>
  <c r="B96" i="18"/>
  <c r="B98" i="18"/>
  <c r="B99" i="18"/>
  <c r="B100" i="18"/>
  <c r="B101" i="18"/>
  <c r="B102" i="18"/>
  <c r="B103" i="18"/>
  <c r="F87" i="21"/>
  <c r="E87" i="21"/>
  <c r="D87" i="21"/>
  <c r="C87" i="21"/>
  <c r="F86" i="21"/>
  <c r="E86" i="21"/>
  <c r="D86" i="21"/>
  <c r="C86" i="21"/>
  <c r="F85" i="21"/>
  <c r="E85" i="21"/>
  <c r="D85" i="21"/>
  <c r="C85" i="21"/>
  <c r="F84" i="21"/>
  <c r="E84" i="21"/>
  <c r="D84" i="21"/>
  <c r="C84" i="21"/>
  <c r="F83" i="21"/>
  <c r="E83" i="21"/>
  <c r="D83" i="21"/>
  <c r="C83" i="21"/>
  <c r="F82" i="21"/>
  <c r="E82" i="21"/>
  <c r="D82" i="21"/>
  <c r="C82" i="21"/>
  <c r="F80" i="21"/>
  <c r="E80" i="21"/>
  <c r="D80" i="21"/>
  <c r="C80" i="21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I61" i="4"/>
  <c r="I62" i="4"/>
  <c r="I63" i="4"/>
  <c r="I64" i="4"/>
  <c r="I65" i="4"/>
  <c r="I66" i="4"/>
  <c r="I67" i="4"/>
  <c r="I69" i="4"/>
  <c r="I70" i="4"/>
  <c r="I71" i="4"/>
  <c r="I72" i="4"/>
  <c r="I73" i="4"/>
  <c r="I74" i="4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I96" i="19"/>
  <c r="I97" i="19"/>
  <c r="I98" i="19"/>
  <c r="I99" i="19"/>
  <c r="I100" i="19"/>
  <c r="I101" i="19"/>
  <c r="I102" i="19"/>
  <c r="I104" i="19"/>
  <c r="I105" i="19"/>
  <c r="I106" i="19"/>
  <c r="I107" i="19"/>
  <c r="I108" i="19"/>
  <c r="I109" i="19"/>
  <c r="H109" i="19"/>
  <c r="G109" i="19"/>
  <c r="F109" i="19"/>
  <c r="E109" i="19"/>
  <c r="H108" i="19"/>
  <c r="G108" i="19"/>
  <c r="F108" i="19"/>
  <c r="E108" i="19"/>
  <c r="H107" i="19"/>
  <c r="G107" i="19"/>
  <c r="F107" i="19"/>
  <c r="E107" i="19"/>
  <c r="H106" i="19"/>
  <c r="G106" i="19"/>
  <c r="F106" i="19"/>
  <c r="E106" i="19"/>
  <c r="H105" i="19"/>
  <c r="G105" i="19"/>
  <c r="F105" i="19"/>
  <c r="E105" i="19"/>
  <c r="H104" i="19"/>
  <c r="G104" i="19"/>
  <c r="F104" i="19"/>
  <c r="E104" i="19"/>
  <c r="H102" i="19"/>
  <c r="G102" i="19"/>
  <c r="F102" i="19"/>
  <c r="E102" i="19"/>
  <c r="H101" i="19"/>
  <c r="G101" i="19"/>
  <c r="F101" i="19"/>
  <c r="E101" i="19"/>
  <c r="H100" i="19"/>
  <c r="G100" i="19"/>
  <c r="F100" i="19"/>
  <c r="E100" i="19"/>
  <c r="H99" i="19"/>
  <c r="G99" i="19"/>
  <c r="F99" i="19"/>
  <c r="E99" i="19"/>
  <c r="H98" i="19"/>
  <c r="G98" i="19"/>
  <c r="F98" i="19"/>
  <c r="E98" i="19"/>
  <c r="H97" i="19"/>
  <c r="G97" i="19"/>
  <c r="F97" i="19"/>
  <c r="E97" i="19"/>
  <c r="H96" i="19"/>
  <c r="G96" i="19"/>
  <c r="F96" i="19"/>
  <c r="E96" i="19"/>
  <c r="F90" i="18"/>
  <c r="F91" i="18"/>
  <c r="F92" i="18"/>
  <c r="F93" i="18"/>
  <c r="F94" i="18"/>
  <c r="F95" i="18"/>
  <c r="F96" i="18"/>
  <c r="F98" i="18"/>
  <c r="F99" i="18"/>
  <c r="F100" i="18"/>
  <c r="F101" i="18"/>
  <c r="F102" i="18"/>
  <c r="F103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5" i="16"/>
  <c r="F96" i="16"/>
  <c r="F97" i="16"/>
  <c r="F98" i="16"/>
  <c r="F99" i="16"/>
  <c r="F100" i="16"/>
  <c r="F101" i="16"/>
  <c r="F103" i="16"/>
  <c r="F104" i="16"/>
  <c r="F105" i="16"/>
  <c r="F106" i="16"/>
  <c r="F107" i="16"/>
  <c r="F108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F75" i="15"/>
  <c r="E75" i="15"/>
  <c r="D75" i="15"/>
  <c r="C75" i="15"/>
  <c r="F74" i="15"/>
  <c r="E74" i="15"/>
  <c r="D74" i="15"/>
  <c r="C74" i="15"/>
  <c r="F73" i="15"/>
  <c r="E73" i="15"/>
  <c r="D73" i="15"/>
  <c r="C73" i="15"/>
  <c r="F72" i="15"/>
  <c r="E72" i="15"/>
  <c r="D72" i="15"/>
  <c r="C72" i="15"/>
  <c r="F71" i="15"/>
  <c r="E71" i="15"/>
  <c r="D71" i="15"/>
  <c r="C71" i="15"/>
  <c r="F70" i="15"/>
  <c r="E70" i="15"/>
  <c r="D70" i="15"/>
  <c r="C70" i="15"/>
  <c r="F68" i="15"/>
  <c r="E68" i="15"/>
  <c r="D68" i="15"/>
  <c r="C68" i="15"/>
  <c r="F67" i="15"/>
  <c r="E67" i="15"/>
  <c r="D67" i="15"/>
  <c r="C67" i="15"/>
  <c r="F66" i="15"/>
  <c r="E66" i="15"/>
  <c r="D66" i="15"/>
  <c r="C66" i="15"/>
  <c r="F65" i="15"/>
  <c r="E65" i="15"/>
  <c r="D65" i="15"/>
  <c r="C65" i="15"/>
  <c r="F64" i="15"/>
  <c r="E64" i="15"/>
  <c r="D64" i="15"/>
  <c r="C64" i="15"/>
  <c r="F63" i="15"/>
  <c r="E63" i="15"/>
  <c r="D63" i="15"/>
  <c r="C63" i="15"/>
  <c r="F62" i="15"/>
  <c r="E62" i="15"/>
  <c r="D62" i="15"/>
  <c r="C62" i="15"/>
  <c r="F61" i="14"/>
  <c r="D61" i="14"/>
  <c r="E61" i="14"/>
  <c r="F62" i="14"/>
  <c r="D62" i="14"/>
  <c r="E62" i="14"/>
  <c r="F63" i="14"/>
  <c r="D63" i="14"/>
  <c r="E63" i="14"/>
  <c r="F64" i="14"/>
  <c r="D64" i="14"/>
  <c r="E64" i="14"/>
  <c r="F65" i="14"/>
  <c r="D65" i="14"/>
  <c r="E65" i="14"/>
  <c r="F66" i="14"/>
  <c r="D66" i="14"/>
  <c r="E66" i="14"/>
  <c r="F67" i="14"/>
  <c r="D67" i="14"/>
  <c r="E67" i="14"/>
  <c r="F69" i="14"/>
  <c r="D69" i="14"/>
  <c r="E69" i="14"/>
  <c r="F70" i="14"/>
  <c r="D70" i="14"/>
  <c r="E70" i="14"/>
  <c r="F71" i="14"/>
  <c r="D71" i="14"/>
  <c r="E71" i="14"/>
  <c r="F72" i="14"/>
  <c r="D72" i="14"/>
  <c r="E72" i="14"/>
  <c r="F73" i="14"/>
  <c r="D73" i="14"/>
  <c r="E73" i="14"/>
  <c r="F74" i="14"/>
  <c r="D74" i="14"/>
  <c r="E74" i="14"/>
  <c r="C74" i="14"/>
  <c r="C73" i="14"/>
  <c r="C72" i="14"/>
  <c r="C71" i="14"/>
  <c r="C70" i="14"/>
  <c r="C69" i="14"/>
  <c r="C67" i="14"/>
  <c r="C66" i="14"/>
  <c r="C65" i="14"/>
  <c r="C64" i="14"/>
  <c r="C63" i="14"/>
  <c r="C62" i="14"/>
  <c r="C61" i="14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B110" i="13"/>
  <c r="B109" i="13"/>
  <c r="B108" i="13"/>
  <c r="B107" i="13"/>
  <c r="B106" i="13"/>
  <c r="B105" i="13"/>
  <c r="B103" i="13"/>
  <c r="B102" i="13"/>
  <c r="B101" i="13"/>
  <c r="B100" i="13"/>
  <c r="B99" i="13"/>
  <c r="B98" i="13"/>
  <c r="B97" i="13"/>
  <c r="C59" i="8"/>
  <c r="E59" i="8"/>
  <c r="G59" i="8"/>
  <c r="C60" i="8"/>
  <c r="E60" i="8"/>
  <c r="G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K60" i="8"/>
  <c r="L60" i="8"/>
  <c r="M60" i="8"/>
  <c r="N60" i="8"/>
  <c r="B60" i="8"/>
  <c r="B59" i="8"/>
  <c r="G62" i="7"/>
  <c r="B62" i="7"/>
  <c r="G63" i="7"/>
  <c r="E63" i="7"/>
  <c r="B63" i="7"/>
  <c r="G64" i="7"/>
  <c r="E64" i="7"/>
  <c r="B64" i="7"/>
  <c r="G65" i="7"/>
  <c r="E65" i="7"/>
  <c r="B65" i="7"/>
  <c r="G66" i="7"/>
  <c r="E66" i="7"/>
  <c r="B66" i="7"/>
  <c r="G67" i="7"/>
  <c r="E67" i="7"/>
  <c r="B67" i="7"/>
  <c r="G68" i="7"/>
  <c r="E68" i="7"/>
  <c r="B68" i="7"/>
  <c r="F68" i="7"/>
  <c r="F67" i="7"/>
  <c r="F66" i="7"/>
  <c r="F65" i="7"/>
  <c r="F64" i="7"/>
  <c r="F63" i="7"/>
  <c r="F62" i="7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C73" i="6"/>
  <c r="C72" i="6"/>
  <c r="C71" i="6"/>
  <c r="C70" i="6"/>
  <c r="C69" i="6"/>
  <c r="C68" i="6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C73" i="1"/>
  <c r="C74" i="1"/>
  <c r="C72" i="1"/>
  <c r="C71" i="1"/>
  <c r="C70" i="1"/>
  <c r="C75" i="1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C60" i="6"/>
  <c r="F59" i="8" l="1"/>
  <c r="H60" i="8"/>
  <c r="F60" i="8"/>
  <c r="D59" i="8"/>
  <c r="H59" i="8"/>
  <c r="D60" i="8"/>
  <c r="I73" i="5"/>
  <c r="H73" i="5"/>
  <c r="G73" i="5"/>
  <c r="F73" i="5"/>
  <c r="E73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I110" i="3"/>
  <c r="H110" i="3"/>
  <c r="G110" i="3"/>
  <c r="F110" i="3"/>
  <c r="F68" i="1" l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E116" i="3"/>
  <c r="E123" i="3"/>
  <c r="E118" i="3"/>
  <c r="E112" i="3"/>
  <c r="E119" i="3"/>
  <c r="E113" i="3"/>
  <c r="E120" i="3"/>
  <c r="E121" i="3"/>
  <c r="E115" i="3"/>
  <c r="E122" i="3"/>
  <c r="E111" i="3"/>
  <c r="E114" i="3"/>
  <c r="D116" i="3"/>
  <c r="D123" i="3"/>
  <c r="D114" i="3"/>
  <c r="D120" i="3"/>
  <c r="D118" i="3"/>
  <c r="D112" i="3"/>
  <c r="D115" i="3"/>
  <c r="D119" i="3"/>
  <c r="D113" i="3"/>
  <c r="D121" i="3"/>
  <c r="D111" i="3"/>
  <c r="D122" i="3"/>
  <c r="G115" i="3"/>
  <c r="G112" i="3"/>
  <c r="G116" i="3"/>
  <c r="G113" i="3"/>
  <c r="G120" i="3"/>
  <c r="G119" i="3"/>
  <c r="G118" i="3"/>
  <c r="G121" i="3"/>
  <c r="G122" i="3"/>
  <c r="G114" i="3"/>
  <c r="G111" i="3"/>
  <c r="G123" i="3"/>
  <c r="I112" i="3"/>
  <c r="I115" i="3"/>
  <c r="I114" i="3"/>
  <c r="I119" i="3"/>
  <c r="I120" i="3"/>
  <c r="I123" i="3"/>
  <c r="I121" i="3"/>
  <c r="I116" i="3"/>
  <c r="I122" i="3"/>
  <c r="I113" i="3"/>
  <c r="I111" i="3"/>
  <c r="I118" i="3"/>
  <c r="H112" i="3"/>
  <c r="H122" i="3"/>
  <c r="H115" i="3"/>
  <c r="H114" i="3"/>
  <c r="H121" i="3"/>
  <c r="H116" i="3"/>
  <c r="H118" i="3"/>
  <c r="H120" i="3"/>
  <c r="H119" i="3"/>
  <c r="H113" i="3"/>
  <c r="H111" i="3"/>
  <c r="H123" i="3"/>
  <c r="F115" i="3"/>
  <c r="F113" i="3"/>
  <c r="F112" i="3"/>
  <c r="F118" i="3"/>
  <c r="F120" i="3"/>
  <c r="F116" i="3"/>
  <c r="F114" i="3"/>
  <c r="F123" i="3"/>
  <c r="F122" i="3"/>
  <c r="F121" i="3"/>
  <c r="F111" i="3"/>
  <c r="F119" i="3"/>
  <c r="D86" i="5"/>
  <c r="D79" i="5"/>
  <c r="D85" i="5"/>
  <c r="D84" i="5"/>
  <c r="D83" i="5"/>
  <c r="D76" i="5"/>
  <c r="D82" i="5"/>
  <c r="D77" i="5"/>
  <c r="D81" i="5"/>
  <c r="D78" i="5"/>
  <c r="D74" i="5"/>
  <c r="D75" i="5"/>
  <c r="E77" i="5"/>
  <c r="E75" i="5"/>
  <c r="E79" i="5"/>
  <c r="E86" i="5"/>
  <c r="E76" i="5"/>
  <c r="E78" i="5"/>
  <c r="E83" i="5"/>
  <c r="E81" i="5"/>
  <c r="E82" i="5"/>
  <c r="E85" i="5"/>
  <c r="E74" i="5"/>
  <c r="E84" i="5"/>
  <c r="F75" i="5"/>
  <c r="F77" i="5"/>
  <c r="F76" i="5"/>
  <c r="F79" i="5"/>
  <c r="F78" i="5"/>
  <c r="F81" i="5"/>
  <c r="F82" i="5"/>
  <c r="F86" i="5"/>
  <c r="F83" i="5"/>
  <c r="F84" i="5"/>
  <c r="F74" i="5"/>
  <c r="F85" i="5"/>
  <c r="G78" i="5"/>
  <c r="G79" i="5"/>
  <c r="G83" i="5"/>
  <c r="G86" i="5"/>
  <c r="G85" i="5"/>
  <c r="G81" i="5"/>
  <c r="G84" i="5"/>
  <c r="G76" i="5"/>
  <c r="G82" i="5"/>
  <c r="G75" i="5"/>
  <c r="G77" i="5"/>
  <c r="G74" i="5"/>
  <c r="H76" i="5"/>
  <c r="H86" i="5"/>
  <c r="H79" i="5"/>
  <c r="H81" i="5"/>
  <c r="H77" i="5"/>
  <c r="H85" i="5"/>
  <c r="H78" i="5"/>
  <c r="H75" i="5"/>
  <c r="H82" i="5"/>
  <c r="H84" i="5"/>
  <c r="H83" i="5"/>
  <c r="H74" i="5"/>
  <c r="I82" i="5"/>
  <c r="I77" i="5"/>
  <c r="I85" i="5"/>
  <c r="I78" i="5"/>
  <c r="I79" i="5"/>
  <c r="I83" i="5"/>
  <c r="I76" i="5"/>
  <c r="I75" i="5"/>
  <c r="I86" i="5"/>
  <c r="I81" i="5"/>
  <c r="I84" i="5"/>
  <c r="I74" i="5"/>
</calcChain>
</file>

<file path=xl/sharedStrings.xml><?xml version="1.0" encoding="utf-8"?>
<sst xmlns="http://schemas.openxmlformats.org/spreadsheetml/2006/main" count="3947" uniqueCount="1106">
  <si>
    <t>PredictedAppTag</t>
  </si>
  <si>
    <t>F 0.25</t>
  </si>
  <si>
    <t>F 0.3</t>
  </si>
  <si>
    <t>F 0.4</t>
  </si>
  <si>
    <t>F 0.5</t>
  </si>
  <si>
    <t>40005_udp</t>
  </si>
  <si>
    <t>6992_udp</t>
  </si>
  <si>
    <t>40036_udp</t>
  </si>
  <si>
    <t>40025_udp</t>
  </si>
  <si>
    <t>40023_udp</t>
  </si>
  <si>
    <t>1024_udp</t>
  </si>
  <si>
    <t>11888_udp</t>
  </si>
  <si>
    <t>8621_udp</t>
  </si>
  <si>
    <t>8999_udp</t>
  </si>
  <si>
    <t>3800_udp</t>
  </si>
  <si>
    <t>49001_udp</t>
  </si>
  <si>
    <t>40024_udp</t>
  </si>
  <si>
    <t>40028_udp</t>
  </si>
  <si>
    <t>40030_udp</t>
  </si>
  <si>
    <t>50321_udp</t>
  </si>
  <si>
    <t>40018_udp</t>
  </si>
  <si>
    <t>40029_udp</t>
  </si>
  <si>
    <t>40003_udp</t>
  </si>
  <si>
    <t>45776_tcp</t>
  </si>
  <si>
    <t>47993_udp</t>
  </si>
  <si>
    <t>43265_udp</t>
  </si>
  <si>
    <t>40029_tcp</t>
  </si>
  <si>
    <t>40020_udp</t>
  </si>
  <si>
    <t>40027_udp</t>
  </si>
  <si>
    <t>tcp_ssh</t>
  </si>
  <si>
    <t>udp_p2pbittorrent</t>
  </si>
  <si>
    <t>tcp_smtptlsssl</t>
  </si>
  <si>
    <t>udp_dhcpv6c</t>
  </si>
  <si>
    <t>udp_natpmp</t>
  </si>
  <si>
    <t>udp_netbios</t>
  </si>
  <si>
    <t>udp_rtp</t>
  </si>
  <si>
    <t>tcp_jabberssl</t>
  </si>
  <si>
    <t>tcp_pop3tlsssl</t>
  </si>
  <si>
    <t>udp_teamviewer</t>
  </si>
  <si>
    <t>tcp_teamviewer</t>
  </si>
  <si>
    <t>udp_dhcpc</t>
  </si>
  <si>
    <t>tcp_icslap</t>
  </si>
  <si>
    <t>11000_udp</t>
  </si>
  <si>
    <t>51654_udp</t>
  </si>
  <si>
    <t>tcp_jabber</t>
  </si>
  <si>
    <t>udp_onlinegames</t>
  </si>
  <si>
    <t>udp_https</t>
  </si>
  <si>
    <t>udp_dhcps</t>
  </si>
  <si>
    <t>udp_spotify</t>
  </si>
  <si>
    <t>tcp_http</t>
  </si>
  <si>
    <t>udp_stun</t>
  </si>
  <si>
    <t>udp_dns</t>
  </si>
  <si>
    <t>udp_llmnr</t>
  </si>
  <si>
    <t>udp_ssdp</t>
  </si>
  <si>
    <t>tcp_https</t>
  </si>
  <si>
    <t>tcp_dns</t>
  </si>
  <si>
    <t>udp_netbiosdgm</t>
  </si>
  <si>
    <t>Average</t>
  </si>
  <si>
    <t>AverageIf &gt;0</t>
  </si>
  <si>
    <t>AverageIf &gt;0.5</t>
  </si>
  <si>
    <t>AverageIf &gt;0.6</t>
  </si>
  <si>
    <t>AverageIf &gt;0.7</t>
  </si>
  <si>
    <t>AverageIf &gt;0.8</t>
  </si>
  <si>
    <t>AverageIf &gt;0.9</t>
  </si>
  <si>
    <t>F 0.35</t>
  </si>
  <si>
    <t>F 0.7</t>
  </si>
  <si>
    <t>F 0.9</t>
  </si>
  <si>
    <t>1024_udp-</t>
  </si>
  <si>
    <t>11888_udp-</t>
  </si>
  <si>
    <t>1900_udp-</t>
  </si>
  <si>
    <t>27019_udp-</t>
  </si>
  <si>
    <t>3128_tcp-system</t>
  </si>
  <si>
    <t>3800_udp-</t>
  </si>
  <si>
    <t>40003_udp-</t>
  </si>
  <si>
    <t>40005_udp-</t>
  </si>
  <si>
    <t>40018_udp-</t>
  </si>
  <si>
    <t>40023_udp-</t>
  </si>
  <si>
    <t>40025_udp-</t>
  </si>
  <si>
    <t>40030_udp-</t>
  </si>
  <si>
    <t>443_tcp_https-googledrivesyncexe</t>
  </si>
  <si>
    <t>443_tcp_https-mshtaexe</t>
  </si>
  <si>
    <t>443_tcp_https-msmpengexe</t>
  </si>
  <si>
    <t>443_tcp_https-skypebrowserhostexe</t>
  </si>
  <si>
    <t>443_tcp_https-steamexe</t>
  </si>
  <si>
    <t>443_tcp_https-steamwebhelperexe</t>
  </si>
  <si>
    <t>443_tcp_https-svchostexe</t>
  </si>
  <si>
    <t>443_tcp_https-thunderbirdexe</t>
  </si>
  <si>
    <t>47993_udp-</t>
  </si>
  <si>
    <t>5351_udp-</t>
  </si>
  <si>
    <t>67_udp_dhcps-</t>
  </si>
  <si>
    <t>6882_udp-</t>
  </si>
  <si>
    <t>6992_udp-</t>
  </si>
  <si>
    <t>80_tcp_http-avgmfapxexe</t>
  </si>
  <si>
    <t>80_tcp_http-itunesexe</t>
  </si>
  <si>
    <t>8621_udp-</t>
  </si>
  <si>
    <t>8999_udp-</t>
  </si>
  <si>
    <t>443_tcp_https-spotifyexe</t>
  </si>
  <si>
    <t>2869_tcp-</t>
  </si>
  <si>
    <t>465_tcp-thunderbirdexe</t>
  </si>
  <si>
    <t>40036_udp-</t>
  </si>
  <si>
    <t>27017_udp-</t>
  </si>
  <si>
    <t>27018_udp-</t>
  </si>
  <si>
    <t>40028_udp-</t>
  </si>
  <si>
    <t>27021_udp-</t>
  </si>
  <si>
    <t>6889_udp-</t>
  </si>
  <si>
    <t>40027_udp-</t>
  </si>
  <si>
    <t>51413_udp-</t>
  </si>
  <si>
    <t>2869_tcp-system</t>
  </si>
  <si>
    <t>443_tcp_https-chromeexe</t>
  </si>
  <si>
    <t>80_tcp_http-firefoxexe</t>
  </si>
  <si>
    <t>40024_udp-</t>
  </si>
  <si>
    <t>443_tcp_https-iexploreexe</t>
  </si>
  <si>
    <t>5005_udp-</t>
  </si>
  <si>
    <t>80_tcp_http-system</t>
  </si>
  <si>
    <t>80_tcp_http-utorrentexe</t>
  </si>
  <si>
    <t>27020_udp-</t>
  </si>
  <si>
    <t>49001_udp-</t>
  </si>
  <si>
    <t>43265_udp-</t>
  </si>
  <si>
    <t>50321_udp-</t>
  </si>
  <si>
    <t>5004_udp-</t>
  </si>
  <si>
    <t>137_udp-</t>
  </si>
  <si>
    <t>80_tcp_http-iexploreexe</t>
  </si>
  <si>
    <t>995_tcp-thunderbirdexe</t>
  </si>
  <si>
    <t>40029_udp-</t>
  </si>
  <si>
    <t>6892_udp-</t>
  </si>
  <si>
    <t>3128_tcp-spotifyexe</t>
  </si>
  <si>
    <t>443_tcp_https-system</t>
  </si>
  <si>
    <t>40020_udp-</t>
  </si>
  <si>
    <t>57621_udp-</t>
  </si>
  <si>
    <t>443_tcp_https-</t>
  </si>
  <si>
    <t>80_tcp_http-onedriveexe</t>
  </si>
  <si>
    <t>80_tcp_http-utorrentieexe</t>
  </si>
  <si>
    <t>80_tcp_http-steamexe</t>
  </si>
  <si>
    <t>6881_udp-</t>
  </si>
  <si>
    <t>3128_tcp-</t>
  </si>
  <si>
    <t>443_tcp_https-utorrentexe</t>
  </si>
  <si>
    <t>443_tcp_https-onedriveexe</t>
  </si>
  <si>
    <t>443_tcp_https-skypeexe</t>
  </si>
  <si>
    <t>3128_tcp-chromeexe</t>
  </si>
  <si>
    <t>443_tcp_https-firefoxexe</t>
  </si>
  <si>
    <t>67_udp_dhcpc-</t>
  </si>
  <si>
    <t>3128_tcp-steamwebhelperexe</t>
  </si>
  <si>
    <t>5938_tcp-system</t>
  </si>
  <si>
    <t>443_tcp_https-itunesexe</t>
  </si>
  <si>
    <t>5938_udp-</t>
  </si>
  <si>
    <t>80_tcp_http-</t>
  </si>
  <si>
    <t>22_tcp_ssh-winscpexe</t>
  </si>
  <si>
    <t>547_udp_dhcpv6c-</t>
  </si>
  <si>
    <t>5938_tcp-teamviewer_serviceexe</t>
  </si>
  <si>
    <t>51654_udp-</t>
  </si>
  <si>
    <t>6969_tcp-utorrentexe</t>
  </si>
  <si>
    <t>80_tcp_http-teamviewer_serviceexe</t>
  </si>
  <si>
    <t>5223_tcp_jabberssl-apsdaemonexe</t>
  </si>
  <si>
    <t>80_tcp_http-spotifyexe</t>
  </si>
  <si>
    <t>443_udp_https-</t>
  </si>
  <si>
    <t>5938_tcp-</t>
  </si>
  <si>
    <t>22_tcp_ssh-puttyexe</t>
  </si>
  <si>
    <t>53_udp_dns-</t>
  </si>
  <si>
    <t>45776_tcp-utorrentexe</t>
  </si>
  <si>
    <t>138_udp-</t>
  </si>
  <si>
    <t>27036_udp-</t>
  </si>
  <si>
    <t>11000_udp-</t>
  </si>
  <si>
    <t>5355_udp-</t>
  </si>
  <si>
    <t>5222_tcp_jabber-pidginexe</t>
  </si>
  <si>
    <t>40029_tcp-skypeexe</t>
  </si>
  <si>
    <t>53_tcp_dns-system</t>
  </si>
  <si>
    <t>3478_udp-</t>
  </si>
  <si>
    <t>F 0.2</t>
  </si>
  <si>
    <t>1900_udp</t>
  </si>
  <si>
    <t>27017_udp</t>
  </si>
  <si>
    <t>27019_udp</t>
  </si>
  <si>
    <t>27020_udp</t>
  </si>
  <si>
    <t>27021_udp</t>
  </si>
  <si>
    <t>2869_tcp</t>
  </si>
  <si>
    <t>5351_udp</t>
  </si>
  <si>
    <t>67_udp_dhcps</t>
  </si>
  <si>
    <t>6882_udp</t>
  </si>
  <si>
    <t>6889_udp</t>
  </si>
  <si>
    <t>995_tcp</t>
  </si>
  <si>
    <t>5005_udp</t>
  </si>
  <si>
    <t>27018_udp</t>
  </si>
  <si>
    <t>5004_udp</t>
  </si>
  <si>
    <t>465_tcp</t>
  </si>
  <si>
    <t>137_udp</t>
  </si>
  <si>
    <t>27036_udp</t>
  </si>
  <si>
    <t>51413_udp</t>
  </si>
  <si>
    <t>57621_udp</t>
  </si>
  <si>
    <t>6892_udp</t>
  </si>
  <si>
    <t>6881_udp</t>
  </si>
  <si>
    <t>547_udp_dhcpv6c</t>
  </si>
  <si>
    <t>6969_tcp</t>
  </si>
  <si>
    <t>3128_tcp</t>
  </si>
  <si>
    <t>443_udp_https</t>
  </si>
  <si>
    <t>22_tcp_ssh</t>
  </si>
  <si>
    <t>5938_udp</t>
  </si>
  <si>
    <t>67_udp_dhcpc</t>
  </si>
  <si>
    <t>5938_tcp</t>
  </si>
  <si>
    <t>53_udp_dns</t>
  </si>
  <si>
    <t>80_tcp_http</t>
  </si>
  <si>
    <t>5223_tcp_jabberssl</t>
  </si>
  <si>
    <t>138_udp</t>
  </si>
  <si>
    <t>5355_udp</t>
  </si>
  <si>
    <t>443_tcp_https</t>
  </si>
  <si>
    <t>3478_udp</t>
  </si>
  <si>
    <t>5222_tcp_jabber</t>
  </si>
  <si>
    <t>53_tcp_dns</t>
  </si>
  <si>
    <t>1024udp</t>
  </si>
  <si>
    <t>11000udp</t>
  </si>
  <si>
    <t>11888udp</t>
  </si>
  <si>
    <t>3800udp</t>
  </si>
  <si>
    <t>40005udp</t>
  </si>
  <si>
    <t>40025udp</t>
  </si>
  <si>
    <t>40027udp</t>
  </si>
  <si>
    <t>40028udp</t>
  </si>
  <si>
    <t>40029tcp</t>
  </si>
  <si>
    <t>40029udp</t>
  </si>
  <si>
    <t>40030udp</t>
  </si>
  <si>
    <t>40036udp</t>
  </si>
  <si>
    <t>43265udp</t>
  </si>
  <si>
    <t>45776tcp</t>
  </si>
  <si>
    <t>47993udp</t>
  </si>
  <si>
    <t>49001udp</t>
  </si>
  <si>
    <t>50321udp</t>
  </si>
  <si>
    <t>6992udp</t>
  </si>
  <si>
    <t>8621udp</t>
  </si>
  <si>
    <t>8999udp</t>
  </si>
  <si>
    <t>tcpdns</t>
  </si>
  <si>
    <t>tcpjabber</t>
  </si>
  <si>
    <t>tcppop3tlsssl</t>
  </si>
  <si>
    <t>tcpsmtptlsssl</t>
  </si>
  <si>
    <t>tcpssh</t>
  </si>
  <si>
    <t>udpdhcpv6c</t>
  </si>
  <si>
    <t>udpnatpmp</t>
  </si>
  <si>
    <t>udpnetbios</t>
  </si>
  <si>
    <t>udprtp</t>
  </si>
  <si>
    <t>udpstun</t>
  </si>
  <si>
    <t>tcpteamviewer</t>
  </si>
  <si>
    <t>40020udp</t>
  </si>
  <si>
    <t>40018udp</t>
  </si>
  <si>
    <t>40024udp</t>
  </si>
  <si>
    <t>tcpjabberssl</t>
  </si>
  <si>
    <t>tcpicslap</t>
  </si>
  <si>
    <t>40003udp</t>
  </si>
  <si>
    <t>udpdhcpc</t>
  </si>
  <si>
    <t>udpp2pbittorrent</t>
  </si>
  <si>
    <t>udpdhcps</t>
  </si>
  <si>
    <t>udphttps</t>
  </si>
  <si>
    <t>51654udp</t>
  </si>
  <si>
    <t>udpssdp</t>
  </si>
  <si>
    <t>tcphttp</t>
  </si>
  <si>
    <t>udpnetbiosdgm</t>
  </si>
  <si>
    <t>udponlinegames</t>
  </si>
  <si>
    <t>udpdns</t>
  </si>
  <si>
    <t>udpllmnr</t>
  </si>
  <si>
    <t>udpspotify</t>
  </si>
  <si>
    <t>tcphttps</t>
  </si>
  <si>
    <t>HigherThen 0</t>
  </si>
  <si>
    <t>HigherThen 0.5</t>
  </si>
  <si>
    <t>HigherThen 0.6</t>
  </si>
  <si>
    <t>HigherThen 0.7</t>
  </si>
  <si>
    <t>HigherThen 0.8</t>
  </si>
  <si>
    <t>HigherThen 0.9</t>
  </si>
  <si>
    <t>File name</t>
  </si>
  <si>
    <t>Number of packets</t>
  </si>
  <si>
    <t>File size (bytes)</t>
  </si>
  <si>
    <t>Data size (bytes)</t>
  </si>
  <si>
    <t>Capture duration (seconds)</t>
  </si>
  <si>
    <t>Start time</t>
  </si>
  <si>
    <t>End time</t>
  </si>
  <si>
    <t>Data byte rate (bytes/sec)</t>
  </si>
  <si>
    <t>Data bit rate (bits/sec)</t>
  </si>
  <si>
    <t>Average packet size (bytes)</t>
  </si>
  <si>
    <t>Average packet rate (packets/sec)</t>
  </si>
  <si>
    <t>SHA1</t>
  </si>
  <si>
    <t>2017-04-19 15:09:52.216803400</t>
  </si>
  <si>
    <t>2017-04-19 18:18:14.318819400</t>
  </si>
  <si>
    <t>701b0303c356646034f7fe8ba0b876790549584b</t>
  </si>
  <si>
    <t>2017-04-19 20:25:00.972318400</t>
  </si>
  <si>
    <t>c6351530d31c0e3da1899855558ded0a978f0462</t>
  </si>
  <si>
    <t>2017-04-20 12:14:34.080565400</t>
  </si>
  <si>
    <t>2017-04-20 16:10:56.059481500</t>
  </si>
  <si>
    <t>c5db53aa4355c53946d93239088d62f1c9a326a7</t>
  </si>
  <si>
    <t>2017-04-20 16:10:56.064291500</t>
  </si>
  <si>
    <t>2017-04-20 18:55:28.128032800</t>
  </si>
  <si>
    <t>ed75f044edd4bbe6926522912fe66fc018cbd13d</t>
  </si>
  <si>
    <t>2017-04-18 15:28:56.190150800</t>
  </si>
  <si>
    <t>2017-04-18 15:31:11.312997400</t>
  </si>
  <si>
    <t>a4ac0d1fa18fb8842e9f9ca9e39f4a3ebd90fb3e</t>
  </si>
  <si>
    <t>2017-04-19 15:11:05.539728300</t>
  </si>
  <si>
    <t>2017-04-19 18:40:27.774203100</t>
  </si>
  <si>
    <t>04a914c0b97e1d0cde7629151c98b7bba9cbe9a5</t>
  </si>
  <si>
    <t>2017-04-19 20:25:42.623306100</t>
  </si>
  <si>
    <t>cd1f863f6d54c15f8971aa93e9916f45cf7d3c3a</t>
  </si>
  <si>
    <t>2017-04-20 12:16:00.888766600</t>
  </si>
  <si>
    <t>2017-04-20 15:09:00.644304000</t>
  </si>
  <si>
    <t>f88dc753b618a3ac99c258e57e8277c222cc79cd</t>
  </si>
  <si>
    <t>2017-04-20 18:28:21.347105900</t>
  </si>
  <si>
    <t>f3b11663b96c99e0f353d6a75696dee7900db995</t>
  </si>
  <si>
    <t>2017-04-20 18:28:21.349386400</t>
  </si>
  <si>
    <t>2017-04-20 18:48:27.007726700</t>
  </si>
  <si>
    <t>55da5593b6e6f5a078342cd447419e7b6cd1f1d5</t>
  </si>
  <si>
    <t>2017-04-18 15:18:42.338832500</t>
  </si>
  <si>
    <t>2017-04-18 15:22:27.837905500</t>
  </si>
  <si>
    <t>df432d35934531cd3afd224e3015ceb6592dc843</t>
  </si>
  <si>
    <t>2017-04-19 15:15:43.753463600</t>
  </si>
  <si>
    <t>2017-04-19 18:06:38.872773600</t>
  </si>
  <si>
    <t>751a0945f709968bf118bd2935e7535340b96669</t>
  </si>
  <si>
    <t>2017-04-19 20:31:58.260327100</t>
  </si>
  <si>
    <t>97a5c5f73322ee1bde4af4d55143e0a4400d7055</t>
  </si>
  <si>
    <t>2017-04-20 12:16:41.323280300</t>
  </si>
  <si>
    <t>2017-04-20 15:17:10.509045500</t>
  </si>
  <si>
    <t>405d664dbde81dbe179340250ae5cd7274100df6</t>
  </si>
  <si>
    <t>2017-04-20 15:17:10.568958400</t>
  </si>
  <si>
    <t>2017-04-20 18:48:48.107308200</t>
  </si>
  <si>
    <t>74939e77c2432a91eb0ff546faf2e22d7f010302</t>
  </si>
  <si>
    <t>2017-04-18 15:55:57.595800300</t>
  </si>
  <si>
    <t>2017-04-18 15:57:11.439962800</t>
  </si>
  <si>
    <t>11f7519f66ebf07ea87f2570e106c245b7076e6c</t>
  </si>
  <si>
    <t>2017-04-18 19:19:34.727027000</t>
  </si>
  <si>
    <t>2017-04-19 02:48:09.646973700</t>
  </si>
  <si>
    <t>3e4c385892eb01b9a0004df52f0df713ccfc72e5</t>
  </si>
  <si>
    <t>2017-04-19 15:13:15.559782000</t>
  </si>
  <si>
    <t>2017-04-19 17:44:58.912453100</t>
  </si>
  <si>
    <t>1db6a0e18946fec789d486c5cb7932fecbe804f8</t>
  </si>
  <si>
    <t>2017-04-19 17:44:58.943626500</t>
  </si>
  <si>
    <t>2017-04-19 20:03:34.579494700</t>
  </si>
  <si>
    <t>68ca5cd6048c61e9311a18de10ceb7b247316d43</t>
  </si>
  <si>
    <t>2017-04-19 20:03:34.603070200</t>
  </si>
  <si>
    <t>2017-04-19 20:24:47.445177800</t>
  </si>
  <si>
    <t>388698d4291333e2f3dffa3947c7f195c8254c14</t>
  </si>
  <si>
    <t>2017-04-20 12:16:04.314747300</t>
  </si>
  <si>
    <t>2017-04-20 16:13:01.129757300</t>
  </si>
  <si>
    <t>81e84eab226e038a157e3b3ff863beb6ded84452</t>
  </si>
  <si>
    <t>2017-04-20 16:13:01.129816400</t>
  </si>
  <si>
    <t>2017-04-20 18:48:17.953388800</t>
  </si>
  <si>
    <t>8a751648e6168753c0ae27b780fddac701289bae</t>
  </si>
  <si>
    <t>2017-04-18 15:53:45.036798200</t>
  </si>
  <si>
    <t>2017-04-18 15:54:29.805990900</t>
  </si>
  <si>
    <t>d0ccadd74e41b31a64e3b1211f098b205caf0dc4</t>
  </si>
  <si>
    <t>2017-04-19 15:10:52.038601100</t>
  </si>
  <si>
    <t>2017-04-19 20:06:37.417720900</t>
  </si>
  <si>
    <t>1d37de98aed53c6c9100a3e58394f7e892205e20</t>
  </si>
  <si>
    <t>2017-04-19 20:25:13.487106000</t>
  </si>
  <si>
    <t>ecf0862f1fa5bdb1ce39b582a796694ac50838ad</t>
  </si>
  <si>
    <t>2017-04-20 12:21:51.890583600</t>
  </si>
  <si>
    <t>2017-04-20 15:34:53.512022400</t>
  </si>
  <si>
    <t>cc8af5e9944349420ef62a8c97fe66d8d08e4dde</t>
  </si>
  <si>
    <t>2017-04-20 18:47:41.099498400</t>
  </si>
  <si>
    <t>5d0aed320656003226e18a88bfa245b6700f2fb1</t>
  </si>
  <si>
    <t>2017-04-18 15:02:02.115701500</t>
  </si>
  <si>
    <t>2017-04-18 15:13:12.410184100</t>
  </si>
  <si>
    <t>39b6cb4cfb9e50a52e8216db71cb5cc65fc86389</t>
  </si>
  <si>
    <t>2017-04-19 15:11:22.214865200</t>
  </si>
  <si>
    <t>2017-04-19 19:02:10.226226300</t>
  </si>
  <si>
    <t>3183d11ad765449a6c009a072e440e12f17eede8</t>
  </si>
  <si>
    <t>2017-04-19 19:02:10.226399000</t>
  </si>
  <si>
    <t>2017-04-19 19:05:28.725815100</t>
  </si>
  <si>
    <t>6764093c858d970c12b707fe4a8874c80bcd75af</t>
  </si>
  <si>
    <t>2017-04-19 19:10:53.721561600</t>
  </si>
  <si>
    <t>2017-04-19 20:25:17.655076600</t>
  </si>
  <si>
    <t>95868d7869a3a231d8353786ab512a19368182d9</t>
  </si>
  <si>
    <t>2017-04-20 12:21:06.883327300</t>
  </si>
  <si>
    <t>2017-04-20 14:28:32.207594000</t>
  </si>
  <si>
    <t>134793aa0bbe76f3314752f1b7ed5f530fae9d2c</t>
  </si>
  <si>
    <t>2017-04-20 14:28:32.207899700</t>
  </si>
  <si>
    <t>2017-04-20 16:45:07.624653500</t>
  </si>
  <si>
    <t>6bb35c41710a54c685537702c6bc2d3ef613d486</t>
  </si>
  <si>
    <t>2017-04-20 18:40:52.311638400</t>
  </si>
  <si>
    <t>90a51104b1483409d083690f8fa7d33a87d24698</t>
  </si>
  <si>
    <t>2017-04-20 18:40:52.311658000</t>
  </si>
  <si>
    <t>2017-04-20 18:47:36.500488000</t>
  </si>
  <si>
    <t>181c21615172bc801c9b5af02cb825359fd527b5</t>
  </si>
  <si>
    <t>2017-04-18 19:08:16.795566600</t>
  </si>
  <si>
    <t>2017-04-19 12:55:25.917665000</t>
  </si>
  <si>
    <t>960dbbdb80d6a20559b9c3fe1cfc66968c7cab01</t>
  </si>
  <si>
    <t>2017-04-19 15:22:03.376118800</t>
  </si>
  <si>
    <t>2017-04-19 17:37:09.544646100</t>
  </si>
  <si>
    <t>57f3eb657c2176b768ab15d438d6d72b2c0f1c69</t>
  </si>
  <si>
    <t>2017-04-19 17:55:36.112457200</t>
  </si>
  <si>
    <t>b38576b50f0bf12fa908bb276eba2d7599aa50cf</t>
  </si>
  <si>
    <t>2017-04-19 18:00:15.595706800</t>
  </si>
  <si>
    <t>e364ad011bf23205a071dadd0e3141ac740c70eb</t>
  </si>
  <si>
    <t>2017-04-19 18:58:01.118839000</t>
  </si>
  <si>
    <t>c16ff376b76df1b7204252ae188df0975c33b1b3</t>
  </si>
  <si>
    <t>2017-04-19 19:31:38.656655800</t>
  </si>
  <si>
    <t>a47db103da6ef304791a499e023e2d6ffcf18007</t>
  </si>
  <si>
    <t>2017-04-19 19:31:38.656789500</t>
  </si>
  <si>
    <t>2017-04-19 20:19:33.974194100</t>
  </si>
  <si>
    <t>3489d116e5872394a8c3fe0b6745b149b9415247</t>
  </si>
  <si>
    <t>2017-04-19 20:24:39.387268500</t>
  </si>
  <si>
    <t>344b5198ff8dc8d8dcc53ff3d938819aa79b26dc</t>
  </si>
  <si>
    <t>2017-04-20 12:19:17.396194200</t>
  </si>
  <si>
    <t>2017-04-20 13:50:18.801628100</t>
  </si>
  <si>
    <t>f24dc55682da1b71448dc110eaf38d8d0ce9e549</t>
  </si>
  <si>
    <t>2017-04-20 15:09:36.363029900</t>
  </si>
  <si>
    <t>31d762ddb0aa0594a38f1204116cd792da577c02</t>
  </si>
  <si>
    <t>2017-04-20 16:39:17.320871100</t>
  </si>
  <si>
    <t>5c0597d547ee9bfaf89e0db86f6354e5304c6157</t>
  </si>
  <si>
    <t>2017-04-20 16:39:17.320961400</t>
  </si>
  <si>
    <t>2017-04-20 17:32:10.771575900</t>
  </si>
  <si>
    <t>2752ca5131f781fd12189339198b628f30ac3a12</t>
  </si>
  <si>
    <t>2017-04-20 18:19:39.525567600</t>
  </si>
  <si>
    <t>2cd5205c0d713ac33d95207da57b626147d68c85</t>
  </si>
  <si>
    <t>2017-04-20 18:19:39.525583000</t>
  </si>
  <si>
    <t>2017-04-20 18:49:49.119058700</t>
  </si>
  <si>
    <t>08960e53f12719cb3efb16dfd1762743e03c4ea7</t>
  </si>
  <si>
    <t>2017-04-18 16:09:04.760568300</t>
  </si>
  <si>
    <t>2017-04-18 16:10:39.531574100</t>
  </si>
  <si>
    <t>b251a1774585999c44c0e748832a17753795726f</t>
  </si>
  <si>
    <t>2017-04-19 15:19:37.353699500</t>
  </si>
  <si>
    <t>2017-04-19 17:34:59.757360000</t>
  </si>
  <si>
    <t>dab54bab71fcf1cbaab710e874a4819cc383f5b0</t>
  </si>
  <si>
    <t>2017-04-19 17:34:59.758206400</t>
  </si>
  <si>
    <t>2017-04-19 19:36:37.759208000</t>
  </si>
  <si>
    <t>da94fe705aea51dfb03cd127f3ba2b18a22e2329</t>
  </si>
  <si>
    <t>2017-04-19 19:36:37.759221900</t>
  </si>
  <si>
    <t>2017-04-19 20:24:27.128768600</t>
  </si>
  <si>
    <t>301785d70155b5348ad135b9247a85d2b108a87a</t>
  </si>
  <si>
    <t>2017-04-20 12:17:28.604544600</t>
  </si>
  <si>
    <t>2017-04-20 14:40:30.680258100</t>
  </si>
  <si>
    <t>389db8b2802acc43ce96e894345decd98c2afb09</t>
  </si>
  <si>
    <t>2017-04-20 14:40:30.680303100</t>
  </si>
  <si>
    <t>2017-04-20 16:54:47.112521000</t>
  </si>
  <si>
    <t>c4e2f3cd17420ea393adf95eba8935d7762cf0ec</t>
  </si>
  <si>
    <t>2017-04-20 16:54:47.112532200</t>
  </si>
  <si>
    <t>2017-04-20 18:49:15.980576800</t>
  </si>
  <si>
    <t>f496e780972b0386aba43b1e434ee91c0f3dc86b</t>
  </si>
  <si>
    <t>Sum</t>
  </si>
  <si>
    <t>File size (MB)</t>
  </si>
  <si>
    <t>Data size (MB)</t>
  </si>
  <si>
    <t>Capture duration (minutes)</t>
  </si>
  <si>
    <t>Label</t>
  </si>
  <si>
    <t>Training</t>
  </si>
  <si>
    <t>Verification</t>
  </si>
  <si>
    <t>1024_UDP</t>
  </si>
  <si>
    <t>11000_UDP</t>
  </si>
  <si>
    <t>11888_UDP</t>
  </si>
  <si>
    <t>3800_UDP</t>
  </si>
  <si>
    <t>40003_UDP</t>
  </si>
  <si>
    <t>40005_UDP</t>
  </si>
  <si>
    <t>40018_UDP</t>
  </si>
  <si>
    <t>40020_UDP</t>
  </si>
  <si>
    <t>40023_UDP</t>
  </si>
  <si>
    <t>40024_UDP</t>
  </si>
  <si>
    <t>40025_UDP</t>
  </si>
  <si>
    <t>40027_UDP</t>
  </si>
  <si>
    <t>40028_UDP</t>
  </si>
  <si>
    <t>40029_TCP</t>
  </si>
  <si>
    <t>40029_UDP</t>
  </si>
  <si>
    <t>40030_UDP</t>
  </si>
  <si>
    <t>40036_UDP</t>
  </si>
  <si>
    <t>43265_UDP</t>
  </si>
  <si>
    <t>45776_TCP</t>
  </si>
  <si>
    <t>47993_UDP</t>
  </si>
  <si>
    <t>49001_UDP</t>
  </si>
  <si>
    <t>50321_UDP</t>
  </si>
  <si>
    <t>51654_UDP</t>
  </si>
  <si>
    <t>6992_UDP</t>
  </si>
  <si>
    <t>8621_UDP</t>
  </si>
  <si>
    <t>8999_UDP</t>
  </si>
  <si>
    <t>TCP_Dns</t>
  </si>
  <si>
    <t>TCP_HTTP</t>
  </si>
  <si>
    <t>TCP_Https</t>
  </si>
  <si>
    <t>TCP_icslap</t>
  </si>
  <si>
    <t>TCP_Jabber</t>
  </si>
  <si>
    <t>TCP_JabberSsl</t>
  </si>
  <si>
    <t>TCP_POP3tlsSSL</t>
  </si>
  <si>
    <t>TCP_SMTPtlsSSL</t>
  </si>
  <si>
    <t>TCP_SSH</t>
  </si>
  <si>
    <t>TCP_TeamViewer</t>
  </si>
  <si>
    <t>UDP_DhcPc</t>
  </si>
  <si>
    <t>UDP_DhcPs</t>
  </si>
  <si>
    <t>UDP_DhcPv6C</t>
  </si>
  <si>
    <t>UDP_Dns</t>
  </si>
  <si>
    <t>UDP_Https</t>
  </si>
  <si>
    <t>UDP_LLMNR</t>
  </si>
  <si>
    <t>UDP_NATpmp</t>
  </si>
  <si>
    <t>UDP_netbios</t>
  </si>
  <si>
    <t>UDP_netbiosdgm</t>
  </si>
  <si>
    <t>UDP_OnlineGames</t>
  </si>
  <si>
    <t>UDP_P2PBittorrent</t>
  </si>
  <si>
    <t>UDP_RTP</t>
  </si>
  <si>
    <t>UDP_spotify</t>
  </si>
  <si>
    <t>UDP_SSDP</t>
  </si>
  <si>
    <t>UDP_STUN</t>
  </si>
  <si>
    <t>UDP_TeamViewer</t>
  </si>
  <si>
    <t>0.1</t>
  </si>
  <si>
    <t>Ratio</t>
  </si>
  <si>
    <t>0.2</t>
  </si>
  <si>
    <t>0.5</t>
  </si>
  <si>
    <t>pc_11\19-4\data0.cap</t>
  </si>
  <si>
    <t>pc_11\19-4\data1.cap</t>
  </si>
  <si>
    <t>pc_11\20-4\data0.cap</t>
  </si>
  <si>
    <t>pc_11\20-4\data1.cap</t>
  </si>
  <si>
    <t>pc_11\install\data0.cap</t>
  </si>
  <si>
    <t>pc_12\19-4\data0.cap</t>
  </si>
  <si>
    <t>pc_12\19-4\data1.cap</t>
  </si>
  <si>
    <t>pc_12\20-4\data0.cap</t>
  </si>
  <si>
    <t>pc_12\20-4\data1.cap</t>
  </si>
  <si>
    <t>pc_12\20-4\data2.cap</t>
  </si>
  <si>
    <t>pc_12\install\data0.cap</t>
  </si>
  <si>
    <t>pc_13\19-4\data0.cap</t>
  </si>
  <si>
    <t>pc_13\19-4\data1.cap</t>
  </si>
  <si>
    <t>pc_13\20-4\data0.cap</t>
  </si>
  <si>
    <t>pc_13\20-4\data1.cap</t>
  </si>
  <si>
    <t>pc_13\install\data0.cap</t>
  </si>
  <si>
    <t>pc_14\18-4\data0.cap</t>
  </si>
  <si>
    <t>pc_14\19-4\data0.cap</t>
  </si>
  <si>
    <t>pc_14\19-4\data1.cap</t>
  </si>
  <si>
    <t>pc_14\19-4\data2.cap</t>
  </si>
  <si>
    <t>pc_14\20-4\data0.cap</t>
  </si>
  <si>
    <t>pc_14\20-4\data1.cap</t>
  </si>
  <si>
    <t>pc_14\install\data0.cap</t>
  </si>
  <si>
    <t>pc_15\19-4\data0.cap</t>
  </si>
  <si>
    <t>pc_15\19-4\data1.cap</t>
  </si>
  <si>
    <t>pc_15\20-4\data0.cap</t>
  </si>
  <si>
    <t>pc_15\20-4\data1.cap</t>
  </si>
  <si>
    <t>pc_15\install\data0.cap</t>
  </si>
  <si>
    <t>pc_16\19-4\data0.cap</t>
  </si>
  <si>
    <t>pc_16\19-4\data1.cap</t>
  </si>
  <si>
    <t>pc_16\19-4\data2.cap</t>
  </si>
  <si>
    <t>pc_16\20-4\data0.cap</t>
  </si>
  <si>
    <t>pc_16\20-4\data1.cap</t>
  </si>
  <si>
    <t>pc_16\20-4\data2.cap</t>
  </si>
  <si>
    <t>pc_16\20-4\data3.cap</t>
  </si>
  <si>
    <t>pc_17\18-4\data0.cap</t>
  </si>
  <si>
    <t>pc_17\19-4\data0.cap</t>
  </si>
  <si>
    <t>pc_17\19-4\data1.cap</t>
  </si>
  <si>
    <t>pc_17\19-4\data2.cap</t>
  </si>
  <si>
    <t>pc_17\19-4\data3.cap</t>
  </si>
  <si>
    <t>pc_17\19-4\data4.cap</t>
  </si>
  <si>
    <t>pc_17\19-4\data5.cap</t>
  </si>
  <si>
    <t>pc_17\19-4\data6.cap</t>
  </si>
  <si>
    <t>pc_17\20-4\data0.cap</t>
  </si>
  <si>
    <t>pc_17\20-4\data1.cap</t>
  </si>
  <si>
    <t>pc_17\20-4\data2.cap</t>
  </si>
  <si>
    <t>pc_17\20-4\data3.cap</t>
  </si>
  <si>
    <t>pc_17\20-4\data4.cap</t>
  </si>
  <si>
    <t>pc_17\20-4\data5.cap</t>
  </si>
  <si>
    <t>pc_17\install\data0.cap</t>
  </si>
  <si>
    <t>pc_18\19-4\data0.cap</t>
  </si>
  <si>
    <t>pc_18\19-4\data1.cap</t>
  </si>
  <si>
    <t>pc_18\19-4\data2.cap</t>
  </si>
  <si>
    <t>pc_18\20-4\data0.cap</t>
  </si>
  <si>
    <t>pc_18\20-4\data1.cap</t>
  </si>
  <si>
    <t>pc_18\20-4\data2.cap</t>
  </si>
  <si>
    <t>1024_UDP-</t>
  </si>
  <si>
    <t>11000_UDP-</t>
  </si>
  <si>
    <t>11888_UDP-</t>
  </si>
  <si>
    <t>137_UDP-</t>
  </si>
  <si>
    <t>138_UDP-</t>
  </si>
  <si>
    <t>1900_UDP-</t>
  </si>
  <si>
    <t>22_TCP_SSH-puttyexe</t>
  </si>
  <si>
    <t>22_TCP_SSH-winscpexe</t>
  </si>
  <si>
    <t>27017_UDP-</t>
  </si>
  <si>
    <t>27018_UDP-</t>
  </si>
  <si>
    <t>27019_UDP-</t>
  </si>
  <si>
    <t>27020_UDP-</t>
  </si>
  <si>
    <t>27021_UDP-</t>
  </si>
  <si>
    <t>27036_UDP-</t>
  </si>
  <si>
    <t>2869_TCP-</t>
  </si>
  <si>
    <t>2869_TCP-system</t>
  </si>
  <si>
    <t>3128_TCP-</t>
  </si>
  <si>
    <t>3128_TCP-chromeexe</t>
  </si>
  <si>
    <t>3128_TCP-spotifyexe</t>
  </si>
  <si>
    <t>3128_TCP-steamwebhelperexe</t>
  </si>
  <si>
    <t>3128_TCP-system</t>
  </si>
  <si>
    <t>3478_UDP-</t>
  </si>
  <si>
    <t>3800_UDP-</t>
  </si>
  <si>
    <t>40003_UDP-</t>
  </si>
  <si>
    <t>40005_UDP-</t>
  </si>
  <si>
    <t>40018_UDP-</t>
  </si>
  <si>
    <t>40020_UDP-</t>
  </si>
  <si>
    <t>40023_UDP-</t>
  </si>
  <si>
    <t>40024_UDP-</t>
  </si>
  <si>
    <t>40025_UDP-</t>
  </si>
  <si>
    <t>40027_UDP-</t>
  </si>
  <si>
    <t>40028_UDP-</t>
  </si>
  <si>
    <t>40029_TCP-skypeexe</t>
  </si>
  <si>
    <t>40029_UDP-</t>
  </si>
  <si>
    <t>40030_UDP-</t>
  </si>
  <si>
    <t>40036_UDP-</t>
  </si>
  <si>
    <t>43265_UDP-</t>
  </si>
  <si>
    <t>443_TCP_Https-</t>
  </si>
  <si>
    <t>443_TCP_Https-firefoxexe</t>
  </si>
  <si>
    <t>443_TCP_Https-googledrivesyncexe</t>
  </si>
  <si>
    <t>443_TCP_Https-chromeexe</t>
  </si>
  <si>
    <t>443_TCP_Https-iexploreexe</t>
  </si>
  <si>
    <t>443_TCP_Https-itunesexe</t>
  </si>
  <si>
    <t>443_TCP_Https-mshtaexe</t>
  </si>
  <si>
    <t>443_TCP_Https-msmpengexe</t>
  </si>
  <si>
    <t>443_TCP_Https-onedriveexe</t>
  </si>
  <si>
    <t>443_TCP_Https-skypebrowserhostexe</t>
  </si>
  <si>
    <t>443_TCP_Https-skypeexe</t>
  </si>
  <si>
    <t>443_TCP_Https-spotifyexe</t>
  </si>
  <si>
    <t>443_TCP_Https-steamexe</t>
  </si>
  <si>
    <t>443_TCP_Https-steamwebhelperexe</t>
  </si>
  <si>
    <t>443_TCP_Https-svchostexe</t>
  </si>
  <si>
    <t>443_TCP_Https-system</t>
  </si>
  <si>
    <t>443_TCP_Https-thunderbirdexe</t>
  </si>
  <si>
    <t>443_TCP_Https-utorrentexe</t>
  </si>
  <si>
    <t>443_UDP_Https-</t>
  </si>
  <si>
    <t>45776_TCP-utorrentexe</t>
  </si>
  <si>
    <t>465_TCP-thunderbirdexe</t>
  </si>
  <si>
    <t>47993_UDP-</t>
  </si>
  <si>
    <t>49001_UDP-</t>
  </si>
  <si>
    <t>5004_UDP-</t>
  </si>
  <si>
    <t>5005_UDP-</t>
  </si>
  <si>
    <t>50321_UDP-</t>
  </si>
  <si>
    <t>51413_UDP-</t>
  </si>
  <si>
    <t>51654_UDP-</t>
  </si>
  <si>
    <t>5222_TCP_Jabber-pidginexe</t>
  </si>
  <si>
    <t>5223_TCP_JabberSsl-apsdaemonexe</t>
  </si>
  <si>
    <t>53_TCP_Dns-system</t>
  </si>
  <si>
    <t>53_UDP_Dns-</t>
  </si>
  <si>
    <t>5351_UDP-</t>
  </si>
  <si>
    <t>5355_UDP-</t>
  </si>
  <si>
    <t>547_UDP_DhcPv6C-</t>
  </si>
  <si>
    <t>57621_UDP-</t>
  </si>
  <si>
    <t>5938_TCP-</t>
  </si>
  <si>
    <t>5938_TCP-system</t>
  </si>
  <si>
    <t>5938_TCP-teamviewer_serviceexe</t>
  </si>
  <si>
    <t>5938_UDP-</t>
  </si>
  <si>
    <t>67_UDP_DhcPc-</t>
  </si>
  <si>
    <t>67_UDP_DhcPs-</t>
  </si>
  <si>
    <t>6881_UDP-</t>
  </si>
  <si>
    <t>6882_UDP-</t>
  </si>
  <si>
    <t>6889_UDP-</t>
  </si>
  <si>
    <t>6892_UDP-</t>
  </si>
  <si>
    <t>6969_TCP-utorrentexe</t>
  </si>
  <si>
    <t>6992_UDP-</t>
  </si>
  <si>
    <t>80_TCP_HTTP-</t>
  </si>
  <si>
    <t>80_TCP_HTTP-avgmfapxexe</t>
  </si>
  <si>
    <t>80_TCP_HTTP-firefoxexe</t>
  </si>
  <si>
    <t>80_TCP_HTTP-iexploreexe</t>
  </si>
  <si>
    <t>80_TCP_HTTP-itunesexe</t>
  </si>
  <si>
    <t>80_TCP_HTTP-onedriveexe</t>
  </si>
  <si>
    <t>80_TCP_HTTP-spotifyexe</t>
  </si>
  <si>
    <t>80_TCP_HTTP-steamexe</t>
  </si>
  <si>
    <t>80_TCP_HTTP-system</t>
  </si>
  <si>
    <t>80_TCP_HTTP-teamviewer_serviceexe</t>
  </si>
  <si>
    <t>80_TCP_HTTP-utorrentexe</t>
  </si>
  <si>
    <t>80_TCP_HTTP-utorrentieexe</t>
  </si>
  <si>
    <t>8621_UDP-</t>
  </si>
  <si>
    <t>8999_UDP-</t>
  </si>
  <si>
    <t>995_TCP-thunderbirdexe</t>
  </si>
  <si>
    <t>0.7</t>
  </si>
  <si>
    <t>0.35</t>
  </si>
  <si>
    <t>0.9</t>
  </si>
  <si>
    <t>udp_sapv1</t>
  </si>
  <si>
    <t>udp_sapv1-</t>
  </si>
  <si>
    <t>udp_mdns</t>
  </si>
  <si>
    <t>udp_mdns-</t>
  </si>
  <si>
    <t>udp_wsd</t>
  </si>
  <si>
    <t>udp_wsd-</t>
  </si>
  <si>
    <t>tcp_netbiosss</t>
  </si>
  <si>
    <t>tcp_netbiosss-</t>
  </si>
  <si>
    <t>tcp_netbiosss-system</t>
  </si>
  <si>
    <t>tcp_skype</t>
  </si>
  <si>
    <t>tcp_skype-skypeexe</t>
  </si>
  <si>
    <t>tcp_tripe</t>
  </si>
  <si>
    <t>tcp_tripe-spotifyexe</t>
  </si>
  <si>
    <t>Bayess R 0.1 S 0.3</t>
  </si>
  <si>
    <t>RF R 0.1 S 0.4</t>
  </si>
  <si>
    <t>RF R 0.2 S 0.4</t>
  </si>
  <si>
    <t>ESPI</t>
  </si>
  <si>
    <t>RF1</t>
  </si>
  <si>
    <t>RF2</t>
  </si>
  <si>
    <t>AppProtocol</t>
  </si>
  <si>
    <t>MinInterArrivalTimePacketsUpAndDownFlow</t>
  </si>
  <si>
    <t>MinInterArrivalTimePacketsUpFlow</t>
  </si>
  <si>
    <t>MaxSegmentSizeUp</t>
  </si>
  <si>
    <t>MaxSegmentSizeDown</t>
  </si>
  <si>
    <t>ThirdQuartileInterArrivalTimeUp</t>
  </si>
  <si>
    <t>NumberOfPacketsPerTimeUp</t>
  </si>
  <si>
    <t>PUSHPacketsDown</t>
  </si>
  <si>
    <t>NumberOfBytesUpFlow</t>
  </si>
  <si>
    <t>MinPacketLengthDownFlow</t>
  </si>
  <si>
    <t>First3BytesEqualDownFlow</t>
  </si>
  <si>
    <t>FirstBitPositionUpFlow</t>
  </si>
  <si>
    <t>ByteFrequencyUpFlow</t>
  </si>
  <si>
    <t>PacketLengthDistributionDownFlow</t>
  </si>
  <si>
    <t>FirstPayloadSize</t>
  </si>
  <si>
    <t>NumberOfBytesDownFlow</t>
  </si>
  <si>
    <t>DirectionChanges</t>
  </si>
  <si>
    <t>MinPacketLengthUpFlow</t>
  </si>
  <si>
    <t>MeanPacketLengthUpFlow</t>
  </si>
  <si>
    <t>BytePairsReoccuringDownFlow</t>
  </si>
  <si>
    <t>NumberOfPacketsUpFlow</t>
  </si>
  <si>
    <t>MinInterArrivalTimeDownFlow</t>
  </si>
  <si>
    <t>PacketLengthDistributionUpFlow</t>
  </si>
  <si>
    <t>ThirdQuartileInterArrivalTimeDown</t>
  </si>
  <si>
    <t>tcp_dns-system</t>
  </si>
  <si>
    <t>tcp_http-</t>
  </si>
  <si>
    <t>tcp_http-avgmfapxexe</t>
  </si>
  <si>
    <t>tcp_http-chromeexe</t>
  </si>
  <si>
    <t>tcp_http-firefoxexe</t>
  </si>
  <si>
    <t>tcp_http-iexploreexe</t>
  </si>
  <si>
    <t>tcp_http-itunesexe</t>
  </si>
  <si>
    <t>tcp_http-onedriveexe</t>
  </si>
  <si>
    <t>tcp_https-</t>
  </si>
  <si>
    <t>tcp_https-chromeexe</t>
  </si>
  <si>
    <t>tcp_https-firefoxexe</t>
  </si>
  <si>
    <t>tcp_https-googledrivesyncexe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</si>
  <si>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</si>
  <si>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</si>
  <si>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</si>
  <si>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</si>
  <si>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</si>
  <si>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</si>
  <si>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</si>
  <si>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</si>
  <si>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</si>
  <si>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</si>
  <si>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</si>
  <si>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</si>
  <si>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</si>
  <si>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</si>
  <si>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</si>
  <si>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</si>
  <si>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</si>
  <si>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</si>
  <si>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</si>
  <si>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</si>
  <si>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</si>
  <si>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</si>
  <si>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</si>
  <si>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</si>
  <si>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</si>
  <si>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</si>
  <si>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</si>
  <si>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</si>
  <si>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</si>
  <si>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</si>
  <si>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</si>
  <si>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</si>
  <si>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</si>
  <si>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</si>
  <si>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</si>
  <si>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</si>
  <si>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</si>
  <si>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</si>
  <si>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</si>
  <si>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</si>
  <si>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</si>
  <si>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</si>
  <si>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</si>
  <si>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</si>
  <si>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</si>
  <si>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</si>
  <si>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</si>
  <si>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</si>
  <si>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udpteamviewer</t>
  </si>
  <si>
    <t>0.25</t>
  </si>
  <si>
    <t>40023udp</t>
  </si>
  <si>
    <t>40029tcpskypeexe</t>
  </si>
  <si>
    <t>45776tcputorrentexe</t>
  </si>
  <si>
    <t>tcpdnssystem</t>
  </si>
  <si>
    <t>tcphttpavgmfapxexe</t>
  </si>
  <si>
    <t>tcphttpchromeexe</t>
  </si>
  <si>
    <t>tcphttpfirefoxexe</t>
  </si>
  <si>
    <t>tcphttpiexploreexe</t>
  </si>
  <si>
    <t>tcphttpitunesexe</t>
  </si>
  <si>
    <t>tcphttponedriveexe</t>
  </si>
  <si>
    <t>tcphttpschromeexe</t>
  </si>
  <si>
    <t>tcphttpsfirefoxexe</t>
  </si>
  <si>
    <t>tcphttpsgoogledrivesyncexe</t>
  </si>
  <si>
    <t>tcphttpsiexploreexe</t>
  </si>
  <si>
    <t>tcphttpsitunesexe</t>
  </si>
  <si>
    <t>tcphttpsmshtaexe</t>
  </si>
  <si>
    <t>tcphttpsmsmpengexe</t>
  </si>
  <si>
    <t>tcphttpsonedriveexe</t>
  </si>
  <si>
    <t>tcphttpspotifyexe</t>
  </si>
  <si>
    <t>tcphttpsskypebrowserhostexe</t>
  </si>
  <si>
    <t>tcphttpsskypeexe</t>
  </si>
  <si>
    <t>tcphttpsspotifyexe</t>
  </si>
  <si>
    <t>tcphttpssteamexe</t>
  </si>
  <si>
    <t>tcphttpssteamwebhelperexe</t>
  </si>
  <si>
    <t>tcphttpssvchostexe</t>
  </si>
  <si>
    <t>tcphttpssystem</t>
  </si>
  <si>
    <t>tcphttpsteamexe</t>
  </si>
  <si>
    <t>tcphttpsteamwebhelperexe</t>
  </si>
  <si>
    <t>tcphttpsthunderbirdexe</t>
  </si>
  <si>
    <t>tcphttpsutorrentexe</t>
  </si>
  <si>
    <t>tcphttpsystem</t>
  </si>
  <si>
    <t>tcphttpteamviewerserviceexe</t>
  </si>
  <si>
    <t>tcphttputorrentexe</t>
  </si>
  <si>
    <t>tcphttputorrentieexe</t>
  </si>
  <si>
    <t>tcpicslapsystem</t>
  </si>
  <si>
    <t>tcpjabberpidginexe</t>
  </si>
  <si>
    <t>tcpjabbersslapsdaemonexe</t>
  </si>
  <si>
    <t>tcppop3tlssslthunderbirdexe</t>
  </si>
  <si>
    <t>tcpsmtptlssslthunderbirdexe</t>
  </si>
  <si>
    <t>tcpsshwinscpexe</t>
  </si>
  <si>
    <t>tcpteamviewersystem</t>
  </si>
  <si>
    <t>tcpteamviewerteamviewerserviceexe</t>
  </si>
  <si>
    <t>tcpsshputtyexe</t>
  </si>
  <si>
    <t>0.3</t>
  </si>
  <si>
    <t>PB - AppTag</t>
  </si>
  <si>
    <t>PA - AppTag</t>
  </si>
  <si>
    <t>PB</t>
  </si>
  <si>
    <t>PA</t>
  </si>
  <si>
    <t>Data type</t>
  </si>
  <si>
    <t>T2V</t>
  </si>
  <si>
    <t>Random Forests</t>
  </si>
  <si>
    <t>0.4</t>
  </si>
  <si>
    <t>TCP_Dns-system</t>
  </si>
  <si>
    <t>TCP_HTTP-</t>
  </si>
  <si>
    <t>TCP_HTTP-avgmfapxexe</t>
  </si>
  <si>
    <t>TCP_HTTP-firefoxexe</t>
  </si>
  <si>
    <t>TCP_HTTP-chromeexe</t>
  </si>
  <si>
    <t>TCP_HTTP-iexploreexe</t>
  </si>
  <si>
    <t>TCP_HTTP-itunesexe</t>
  </si>
  <si>
    <t>TCP_HTTP-onedriveexe</t>
  </si>
  <si>
    <t>TCP_Https-</t>
  </si>
  <si>
    <t>TCP_Https-firefoxexe</t>
  </si>
  <si>
    <t>TCP_Https-googledrivesyncexe</t>
  </si>
  <si>
    <t>TCP_Https-chromeexe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</si>
  <si>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</si>
  <si>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</si>
  <si>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</si>
  <si>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</si>
  <si>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</si>
  <si>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</si>
  <si>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</si>
  <si>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</si>
  <si>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</si>
  <si>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</si>
  <si>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</si>
  <si>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</si>
  <si>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</si>
  <si>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</si>
  <si>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</si>
  <si>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</si>
  <si>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</si>
  <si>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</si>
  <si>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</si>
  <si>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</si>
  <si>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</si>
  <si>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</si>
  <si>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</si>
  <si>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</si>
  <si>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</si>
  <si>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</si>
  <si>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</si>
  <si>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</si>
  <si>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</si>
  <si>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</si>
  <si>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</si>
  <si>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</si>
  <si>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</si>
  <si>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</si>
  <si>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</si>
  <si>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</si>
  <si>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</si>
  <si>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</si>
  <si>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</si>
  <si>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</si>
  <si>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</si>
  <si>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</si>
  <si>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</si>
  <si>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</si>
  <si>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</si>
  <si>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</si>
  <si>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</si>
  <si>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</si>
  <si>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137_UDP</t>
  </si>
  <si>
    <t>138_UDP</t>
  </si>
  <si>
    <t>1900_UDP</t>
  </si>
  <si>
    <t>22_TCP_SSH</t>
  </si>
  <si>
    <t>27017_UDP</t>
  </si>
  <si>
    <t>27018_UDP</t>
  </si>
  <si>
    <t>27019_UDP</t>
  </si>
  <si>
    <t>27020_UDP</t>
  </si>
  <si>
    <t>27021_UDP</t>
  </si>
  <si>
    <t>27036_UDP</t>
  </si>
  <si>
    <t>2869_TCP</t>
  </si>
  <si>
    <t>3128_TCP</t>
  </si>
  <si>
    <t>3478_UDP</t>
  </si>
  <si>
    <t>443_TCP_Https</t>
  </si>
  <si>
    <t>443_UDP_Https</t>
  </si>
  <si>
    <t>465_TCP</t>
  </si>
  <si>
    <t>5004_UDP</t>
  </si>
  <si>
    <t>5005_UDP</t>
  </si>
  <si>
    <t>51413_UDP</t>
  </si>
  <si>
    <t>5222_TCP_Jabber</t>
  </si>
  <si>
    <t>5223_TCP_JabberSsl</t>
  </si>
  <si>
    <t>53_TCP_Dns</t>
  </si>
  <si>
    <t>53_UDP_Dns</t>
  </si>
  <si>
    <t>5351_UDP</t>
  </si>
  <si>
    <t>5355_UDP</t>
  </si>
  <si>
    <t>547_UDP_DhcPv6C</t>
  </si>
  <si>
    <t>57621_UDP</t>
  </si>
  <si>
    <t>5938_TCP</t>
  </si>
  <si>
    <t>5938_UDP</t>
  </si>
  <si>
    <t>67_UDP_DhcPc</t>
  </si>
  <si>
    <t>67_UDP_DhcPs</t>
  </si>
  <si>
    <t>6881_UDP</t>
  </si>
  <si>
    <t>6882_UDP</t>
  </si>
  <si>
    <t>6889_UDP</t>
  </si>
  <si>
    <t>6892_UDP</t>
  </si>
  <si>
    <t>6969_TCP</t>
  </si>
  <si>
    <t>80_TCP_HTTP</t>
  </si>
  <si>
    <t>995_TCP</t>
  </si>
  <si>
    <t>F 0,2</t>
  </si>
  <si>
    <t>F 0.1</t>
  </si>
  <si>
    <t>ESPI R 0.1</t>
  </si>
  <si>
    <t>Bayess R 0.2 F 0.5</t>
  </si>
  <si>
    <t>Bayess R 0.5 F 0.5</t>
  </si>
  <si>
    <t>0.05</t>
  </si>
  <si>
    <t>0.01</t>
  </si>
  <si>
    <t>NumberOfPacketsPerTimeDown</t>
  </si>
  <si>
    <t>T2V 0.1</t>
  </si>
  <si>
    <t>T2V 0.2</t>
  </si>
  <si>
    <t>F 0.05</t>
  </si>
  <si>
    <t>F 0.01</t>
  </si>
  <si>
    <t>B1</t>
  </si>
  <si>
    <t>B2</t>
  </si>
  <si>
    <t>Time [h]</t>
  </si>
  <si>
    <t>B3</t>
  </si>
  <si>
    <t>ESPI F 0.2</t>
  </si>
  <si>
    <t>RF 0.2 F 0.5</t>
  </si>
  <si>
    <t>B F 0.2</t>
  </si>
  <si>
    <t>B F 0.25</t>
  </si>
  <si>
    <t>B4</t>
  </si>
  <si>
    <t>B5</t>
  </si>
  <si>
    <t>ESPI 2</t>
  </si>
  <si>
    <t>RF3</t>
  </si>
  <si>
    <t>B6</t>
  </si>
  <si>
    <t>ESPI R 0.2</t>
  </si>
  <si>
    <t>B R 0.5 F 0.25</t>
  </si>
  <si>
    <t>B R 0.2 F 0.25</t>
  </si>
  <si>
    <t>B R 0.1 F 0.2</t>
  </si>
  <si>
    <t>RF R 0.2 F 0.5</t>
  </si>
  <si>
    <t>ESPI1</t>
  </si>
  <si>
    <t>ESPI1 R 0.1</t>
  </si>
  <si>
    <t xml:space="preserve">GreaterOrEqual </t>
  </si>
  <si>
    <t>Bayes</t>
  </si>
  <si>
    <t>MinInterArrivalTimePacketsDownFlow</t>
  </si>
  <si>
    <t>MedianInterArrivalTimePacketsUpAndDownFlow</t>
  </si>
  <si>
    <t>MedianInterArrivalTimePacketsUpFlow</t>
  </si>
  <si>
    <t>MedianInterArrivalTimePacketsDownFlow</t>
  </si>
  <si>
    <t>MedianInterArrivalTimeUpAndDownFlow</t>
  </si>
  <si>
    <t>MedianInterArrivalTimeDownFlow</t>
  </si>
  <si>
    <t>MedianInterArrivalTimeUpFlow</t>
  </si>
  <si>
    <t>MeanInterArrivalTimePacketsUpAndDownFlow</t>
  </si>
  <si>
    <t>MeanInterArrivalTimePacketsDownFlow</t>
  </si>
  <si>
    <t>MeanInterArrivalTimePacketsUpFlow</t>
  </si>
  <si>
    <t>MaxInterArrivalTimePacketsUpAndDownFlow</t>
  </si>
  <si>
    <t>MaxInterArrivalTimePacketsDownFlow</t>
  </si>
  <si>
    <t>MaxInterArrivalTimePacketsUpFlow</t>
  </si>
  <si>
    <t>MinSegmentSizeUp</t>
  </si>
  <si>
    <t>MinSegmentSizeDown</t>
  </si>
  <si>
    <t>MinControlBytesUpAndDown</t>
  </si>
  <si>
    <t>MinControlBytesUp</t>
  </si>
  <si>
    <t>MinControlBytesDown</t>
  </si>
  <si>
    <t>MedianControlBytesUpAndDown</t>
  </si>
  <si>
    <t>MedianControlBytesUp</t>
  </si>
  <si>
    <t>MedianControlBytesDown</t>
  </si>
  <si>
    <t>MeanControlBytesUpAndDown</t>
  </si>
  <si>
    <t>MeanControlBytesDown</t>
  </si>
  <si>
    <t>MeanControlBytesUp</t>
  </si>
  <si>
    <t>ThirdQuartileControlBytesDown</t>
  </si>
  <si>
    <t>ThirdQuartileControlBytesUpAndDown</t>
  </si>
  <si>
    <t>ThirdQuartileControlBytesUp</t>
  </si>
  <si>
    <t>ThirdQuartileInterArrivalTimePacketsDown</t>
  </si>
  <si>
    <t>ThirdQuartileInterArrivalTimePacketsUpAndDown</t>
  </si>
  <si>
    <t>ThirdQuartileInterArrivalTimePacketsUp</t>
  </si>
  <si>
    <t>ThirdQuartileInterArrivalTimeUpAndDown</t>
  </si>
  <si>
    <t>FirstQuartileInterArrivalTimePacketsDown</t>
  </si>
  <si>
    <t>FirstQuartileInterArrivalTimePacketsUpAndDown</t>
  </si>
  <si>
    <t>FirstQuartileInterArrivalTimePacketsUp</t>
  </si>
  <si>
    <t>FirstQuartileInterArrivalTimeDown</t>
  </si>
  <si>
    <t>FirstQuartileInterArrivalTimeUpAndDown</t>
  </si>
  <si>
    <t>FirstQuartileInterArrivalTimeUp</t>
  </si>
  <si>
    <t>MaxControlBytesDown</t>
  </si>
  <si>
    <t>MaxControlBytesUpAndDown</t>
  </si>
  <si>
    <t>MaxControlBytesUp</t>
  </si>
  <si>
    <t>FirstQuartileControlBytesDown</t>
  </si>
  <si>
    <t>FirstQuartileControlBytesUpAndDown</t>
  </si>
  <si>
    <t>FirstQuartileControlBytesUp</t>
  </si>
  <si>
    <t>Duration</t>
  </si>
  <si>
    <t>FINPacketsDown</t>
  </si>
  <si>
    <t>FINPacketsUp</t>
  </si>
  <si>
    <t>PUSHPacketsUp</t>
  </si>
  <si>
    <t>SYNPacketsDown</t>
  </si>
  <si>
    <t>SYNPacketsUp</t>
  </si>
  <si>
    <t>DurationFlow</t>
  </si>
  <si>
    <t>NumberOfPacketsDownFlow</t>
  </si>
  <si>
    <t>MaxPacketLengthUpFlow</t>
  </si>
  <si>
    <t>MaxPacketLengthDownFlow</t>
  </si>
  <si>
    <t>MeanPacketLengthDownFlow</t>
  </si>
  <si>
    <t>MinInterArrivalTimeUpFlow</t>
  </si>
  <si>
    <t>MaxInterArrivalTimeUpFlow</t>
  </si>
  <si>
    <t>MaxInterArrivalTimeDownFlow</t>
  </si>
  <si>
    <t>MeanInterArrivalTimeUpFlow</t>
  </si>
  <si>
    <t>MeanInterArrivalTimeDownFlow</t>
  </si>
  <si>
    <t>BytePairsReoccuringUpFlow</t>
  </si>
  <si>
    <t>First4BytesHashUpFlow</t>
  </si>
  <si>
    <t>First4BytesHashDownFlow</t>
  </si>
  <si>
    <t>First3BytesEqualUpFlow</t>
  </si>
  <si>
    <t>FirstBitPositionDownFlow</t>
  </si>
  <si>
    <t>ByteFrequencyDownFlow</t>
  </si>
  <si>
    <t>TransportProtocolType</t>
  </si>
  <si>
    <t>EntropyUpFlow</t>
  </si>
  <si>
    <t>EntropyDownFlow</t>
  </si>
  <si>
    <t>Feature Name</t>
  </si>
  <si>
    <t>Feature elimination</t>
  </si>
  <si>
    <t>0.6</t>
  </si>
  <si>
    <t>Time</t>
  </si>
  <si>
    <t>F 0.6</t>
  </si>
  <si>
    <t>1.05:39:37</t>
  </si>
  <si>
    <t>1.03:53:41</t>
  </si>
  <si>
    <t>1.00:26:17</t>
  </si>
  <si>
    <t>1.01:31:35</t>
  </si>
  <si>
    <t>1.19:46:35</t>
  </si>
  <si>
    <t>1.14:00:06</t>
  </si>
  <si>
    <t>1.19:51:10</t>
  </si>
  <si>
    <t>1.22:31:26</t>
  </si>
  <si>
    <t>2.16:14:48</t>
  </si>
  <si>
    <t>3.09:25:29</t>
  </si>
  <si>
    <t>4.17:15:22</t>
  </si>
  <si>
    <t>1900udp</t>
  </si>
  <si>
    <t>22tcpssh</t>
  </si>
  <si>
    <t>27017udp</t>
  </si>
  <si>
    <t>27018udp</t>
  </si>
  <si>
    <t>27019udp</t>
  </si>
  <si>
    <t>27020udp</t>
  </si>
  <si>
    <t>27021udp</t>
  </si>
  <si>
    <t>27036udp</t>
  </si>
  <si>
    <t>2869tcp</t>
  </si>
  <si>
    <t>3128tcp</t>
  </si>
  <si>
    <t>3478udp</t>
  </si>
  <si>
    <t>443tcphttps</t>
  </si>
  <si>
    <t>443udphttps</t>
  </si>
  <si>
    <t>465tcp</t>
  </si>
  <si>
    <t>5004udp</t>
  </si>
  <si>
    <t>5005udp</t>
  </si>
  <si>
    <t>51413udp</t>
  </si>
  <si>
    <t>5222tcpjabber</t>
  </si>
  <si>
    <t>5223tcpjabberssl</t>
  </si>
  <si>
    <t>5351udp</t>
  </si>
  <si>
    <t>5355udp</t>
  </si>
  <si>
    <t>53tcpdns</t>
  </si>
  <si>
    <t>53udpdns</t>
  </si>
  <si>
    <t>547udpdhcpv6c</t>
  </si>
  <si>
    <t>57621udp</t>
  </si>
  <si>
    <t>5938tcp</t>
  </si>
  <si>
    <t>5938udp</t>
  </si>
  <si>
    <t>67udpdhcpc</t>
  </si>
  <si>
    <t>67udpdhcps</t>
  </si>
  <si>
    <t>6881udp</t>
  </si>
  <si>
    <t>6882udp</t>
  </si>
  <si>
    <t>6889udp</t>
  </si>
  <si>
    <t>6892udp</t>
  </si>
  <si>
    <t>6969tcp</t>
  </si>
  <si>
    <t>80tcphttp</t>
  </si>
  <si>
    <t>995tcp</t>
  </si>
  <si>
    <t>22tcpsshwinscpexe</t>
  </si>
  <si>
    <t>2869tcpsystem</t>
  </si>
  <si>
    <t>3128tcpchromeexe</t>
  </si>
  <si>
    <t>3128tcpspotifyexe</t>
  </si>
  <si>
    <t>3128tcpsteamwebhelperexe</t>
  </si>
  <si>
    <t>3128tcpsystem</t>
  </si>
  <si>
    <t>443tcphttpschromeexe</t>
  </si>
  <si>
    <t>443tcphttpsfirefoxexe</t>
  </si>
  <si>
    <t>443tcphttpsgoogledrivesyncexe</t>
  </si>
  <si>
    <t>443tcphttpsiexploreexe</t>
  </si>
  <si>
    <t>443tcphttpsitunesexe</t>
  </si>
  <si>
    <t>443tcphttpsmshtaexe</t>
  </si>
  <si>
    <t>443tcphttpsmsmpengexe</t>
  </si>
  <si>
    <t>443tcphttpsonedriveexe</t>
  </si>
  <si>
    <t>443tcphttpsskypebrowserhostexe</t>
  </si>
  <si>
    <t>443tcphttpsskypeexe</t>
  </si>
  <si>
    <t>443tcphttpsspotifyexe</t>
  </si>
  <si>
    <t>443tcphttpssteamexe</t>
  </si>
  <si>
    <t>443tcphttpssteamwebhelperexe</t>
  </si>
  <si>
    <t>443tcphttpssvchostexe</t>
  </si>
  <si>
    <t>443tcphttpssystem</t>
  </si>
  <si>
    <t>443tcphttpsthunderbirdexe</t>
  </si>
  <si>
    <t>443tcphttpsutorrentexe</t>
  </si>
  <si>
    <t>465tcpthunderbirdexe</t>
  </si>
  <si>
    <t>5222tcpjabberpidginexe</t>
  </si>
  <si>
    <t>5223tcpjabbersslapsdaemonexe</t>
  </si>
  <si>
    <t>53tcpdnssystem</t>
  </si>
  <si>
    <t>5938tcpsystem</t>
  </si>
  <si>
    <t>5938tcpteamviewerserviceexe</t>
  </si>
  <si>
    <t>6969tcputorrentexe</t>
  </si>
  <si>
    <t>80tcphttpavgmfapxexe</t>
  </si>
  <si>
    <t>80tcphttpfirefoxexe</t>
  </si>
  <si>
    <t>80tcphttpiexploreexe</t>
  </si>
  <si>
    <t>80tcphttpitunesexe</t>
  </si>
  <si>
    <t>80tcphttponedriveexe</t>
  </si>
  <si>
    <t>80tcphttpspotifyexe</t>
  </si>
  <si>
    <t>80tcphttpsteamexe</t>
  </si>
  <si>
    <t>80tcphttpsystem</t>
  </si>
  <si>
    <t>80tcphttpteamviewerserviceexe</t>
  </si>
  <si>
    <t>80tcphttputorrentexe</t>
  </si>
  <si>
    <t>80tcphttputorrentieexe</t>
  </si>
  <si>
    <t>995tcpthunderbirdexe</t>
  </si>
  <si>
    <t>22tcpsshputtyexe</t>
  </si>
  <si>
    <t>udp_netbiosns</t>
  </si>
  <si>
    <t>udp_netbiosds</t>
  </si>
  <si>
    <t>tcp_netbiossssystem</t>
  </si>
  <si>
    <t>tcp_skypeskypeexe</t>
  </si>
  <si>
    <t>tcp_tripespotifyexe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</si>
</sst>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h:mm:ss;@"/>
    <numFmt numFmtId="166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2" fillId="2" borderId="4" xfId="0" applyFont="1" applyFill="1" applyBorder="1" applyAlignment="1">
      <alignment horizontal="center"/>
    </xf>
    <xf numFmtId="166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0" xfId="0" applyFill="1" applyBorder="1"/>
    <xf numFmtId="0" fontId="2" fillId="5" borderId="0" xfId="0" applyFont="1" applyFill="1" applyBorder="1" applyAlignment="1">
      <alignment horizontal="center"/>
    </xf>
    <xf numFmtId="166" fontId="0" fillId="4" borderId="0" xfId="0" applyNumberFormat="1" applyFont="1" applyFill="1" applyBorder="1"/>
    <xf numFmtId="166" fontId="0" fillId="0" borderId="5" xfId="0" applyNumberFormat="1" applyBorder="1"/>
    <xf numFmtId="164" fontId="0" fillId="0" borderId="5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 applyAlignment="1">
      <alignment horizontal="right"/>
    </xf>
    <xf numFmtId="2" fontId="0" fillId="0" borderId="5" xfId="0" applyNumberFormat="1" applyBorder="1"/>
    <xf numFmtId="166" fontId="0" fillId="0" borderId="5" xfId="0" applyNumberFormat="1" applyFont="1" applyBorder="1"/>
    <xf numFmtId="2" fontId="0" fillId="0" borderId="5" xfId="0" applyNumberFormat="1" applyFont="1" applyBorder="1"/>
    <xf numFmtId="165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2" fontId="0" fillId="0" borderId="5" xfId="1" applyNumberFormat="1" applyFont="1" applyBorder="1"/>
    <xf numFmtId="0" fontId="3" fillId="0" borderId="5" xfId="0" applyFont="1" applyBorder="1"/>
    <xf numFmtId="2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paper'!$S$1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paper'!$S$2:$S$21</c:f>
              <c:numCache>
                <c:formatCode>0.00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0.28884590586718201</c:v>
                </c:pt>
                <c:pt idx="3">
                  <c:v>0.99415204678362601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0.88286208886324302</c:v>
                </c:pt>
                <c:pt idx="8">
                  <c:v>0.82679738562091498</c:v>
                </c:pt>
                <c:pt idx="9">
                  <c:v>0</c:v>
                </c:pt>
                <c:pt idx="10">
                  <c:v>0.98461179762182305</c:v>
                </c:pt>
                <c:pt idx="11">
                  <c:v>0</c:v>
                </c:pt>
                <c:pt idx="12">
                  <c:v>0.97300156947114103</c:v>
                </c:pt>
                <c:pt idx="13">
                  <c:v>0.98812750524909299</c:v>
                </c:pt>
                <c:pt idx="14">
                  <c:v>0.99741276245983701</c:v>
                </c:pt>
                <c:pt idx="15">
                  <c:v>0.96314008572073095</c:v>
                </c:pt>
                <c:pt idx="16">
                  <c:v>0.98827701704265603</c:v>
                </c:pt>
                <c:pt idx="17">
                  <c:v>0</c:v>
                </c:pt>
                <c:pt idx="18">
                  <c:v>0.98234683281412205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7D3-95F0-5FE8E4E85683}"/>
            </c:ext>
          </c:extLst>
        </c:ser>
        <c:ser>
          <c:idx val="1"/>
          <c:order val="1"/>
          <c:tx>
            <c:strRef>
              <c:f>'Comparison PA - paper'!$T$1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paper'!$T$2:$T$21</c:f>
              <c:numCache>
                <c:formatCode>0.00</c:formatCode>
                <c:ptCount val="20"/>
                <c:pt idx="0">
                  <c:v>0</c:v>
                </c:pt>
                <c:pt idx="1">
                  <c:v>0.490566037735849</c:v>
                </c:pt>
                <c:pt idx="2">
                  <c:v>0.97234226447709604</c:v>
                </c:pt>
                <c:pt idx="3">
                  <c:v>0.99390243902439002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0.94969408565601598</c:v>
                </c:pt>
                <c:pt idx="8">
                  <c:v>0.91003460207612497</c:v>
                </c:pt>
                <c:pt idx="9">
                  <c:v>0</c:v>
                </c:pt>
                <c:pt idx="10">
                  <c:v>0.98435277382645803</c:v>
                </c:pt>
                <c:pt idx="11">
                  <c:v>0.39106145251396601</c:v>
                </c:pt>
                <c:pt idx="12">
                  <c:v>0.98933204024730304</c:v>
                </c:pt>
                <c:pt idx="13">
                  <c:v>0.98667047646260497</c:v>
                </c:pt>
                <c:pt idx="14">
                  <c:v>0.99788672200693196</c:v>
                </c:pt>
                <c:pt idx="15">
                  <c:v>0.97184166624538704</c:v>
                </c:pt>
                <c:pt idx="16">
                  <c:v>0.99188483130454097</c:v>
                </c:pt>
                <c:pt idx="17">
                  <c:v>0</c:v>
                </c:pt>
                <c:pt idx="18">
                  <c:v>0.97722095671981801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47D3-95F0-5FE8E4E85683}"/>
            </c:ext>
          </c:extLst>
        </c:ser>
        <c:ser>
          <c:idx val="2"/>
          <c:order val="2"/>
          <c:tx>
            <c:strRef>
              <c:f>'Comparison PA - paper'!$U$1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paper'!$U$2:$U$21</c:f>
              <c:numCache>
                <c:formatCode>0.00</c:formatCode>
                <c:ptCount val="20"/>
                <c:pt idx="0">
                  <c:v>0</c:v>
                </c:pt>
                <c:pt idx="1">
                  <c:v>0.939393939393939</c:v>
                </c:pt>
                <c:pt idx="2">
                  <c:v>0.99400599400599399</c:v>
                </c:pt>
                <c:pt idx="3">
                  <c:v>0.99530516431924898</c:v>
                </c:pt>
                <c:pt idx="4">
                  <c:v>1</c:v>
                </c:pt>
                <c:pt idx="5">
                  <c:v>0.97872340425531901</c:v>
                </c:pt>
                <c:pt idx="6">
                  <c:v>0.90909090909090895</c:v>
                </c:pt>
                <c:pt idx="7">
                  <c:v>0.95163806552262098</c:v>
                </c:pt>
                <c:pt idx="8">
                  <c:v>0.975169300225734</c:v>
                </c:pt>
                <c:pt idx="9">
                  <c:v>0</c:v>
                </c:pt>
                <c:pt idx="10">
                  <c:v>0.98701833917164705</c:v>
                </c:pt>
                <c:pt idx="11">
                  <c:v>0.98909090909090902</c:v>
                </c:pt>
                <c:pt idx="12">
                  <c:v>0.99670999055343801</c:v>
                </c:pt>
                <c:pt idx="13">
                  <c:v>0.98932644618654697</c:v>
                </c:pt>
                <c:pt idx="14">
                  <c:v>0.99816179570635899</c:v>
                </c:pt>
                <c:pt idx="15">
                  <c:v>0.98266854631395595</c:v>
                </c:pt>
                <c:pt idx="16">
                  <c:v>0.99373583899773399</c:v>
                </c:pt>
                <c:pt idx="17">
                  <c:v>0</c:v>
                </c:pt>
                <c:pt idx="18">
                  <c:v>0.94718909710391797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47D3-95F0-5FE8E4E85683}"/>
            </c:ext>
          </c:extLst>
        </c:ser>
        <c:ser>
          <c:idx val="3"/>
          <c:order val="3"/>
          <c:tx>
            <c:strRef>
              <c:f>'Comparison PA - paper'!$V$1</c:f>
              <c:strCache>
                <c:ptCount val="1"/>
                <c:pt idx="0">
                  <c:v>ESPI1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paper'!$V$2:$V$21</c:f>
              <c:numCache>
                <c:formatCode>0.00</c:formatCode>
                <c:ptCount val="20"/>
                <c:pt idx="0">
                  <c:v>0</c:v>
                </c:pt>
                <c:pt idx="1">
                  <c:v>0.94158075601374602</c:v>
                </c:pt>
                <c:pt idx="2">
                  <c:v>0.26759906759906799</c:v>
                </c:pt>
                <c:pt idx="3">
                  <c:v>0.15342960288808699</c:v>
                </c:pt>
                <c:pt idx="4">
                  <c:v>0.96713615023474198</c:v>
                </c:pt>
                <c:pt idx="5">
                  <c:v>0.97540983606557397</c:v>
                </c:pt>
                <c:pt idx="6">
                  <c:v>0.92444444444444396</c:v>
                </c:pt>
                <c:pt idx="7">
                  <c:v>0.91561938958707401</c:v>
                </c:pt>
                <c:pt idx="8">
                  <c:v>0.99399759903961604</c:v>
                </c:pt>
                <c:pt idx="9">
                  <c:v>0.65573770491803296</c:v>
                </c:pt>
                <c:pt idx="10">
                  <c:v>3.9511653718090997E-2</c:v>
                </c:pt>
                <c:pt idx="11">
                  <c:v>0.9648033126294</c:v>
                </c:pt>
                <c:pt idx="12">
                  <c:v>0.95624552768905902</c:v>
                </c:pt>
                <c:pt idx="13">
                  <c:v>0.92603939778357502</c:v>
                </c:pt>
                <c:pt idx="14">
                  <c:v>0.99447317312867101</c:v>
                </c:pt>
                <c:pt idx="15">
                  <c:v>0</c:v>
                </c:pt>
                <c:pt idx="16">
                  <c:v>0.99558302781566299</c:v>
                </c:pt>
                <c:pt idx="17">
                  <c:v>0.95757575757575797</c:v>
                </c:pt>
                <c:pt idx="18">
                  <c:v>0.94183445190156601</c:v>
                </c:pt>
                <c:pt idx="1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D-47D3-95F0-5FE8E4E85683}"/>
            </c:ext>
          </c:extLst>
        </c:ser>
        <c:ser>
          <c:idx val="4"/>
          <c:order val="4"/>
          <c:tx>
            <c:strRef>
              <c:f>'Comparison PA - paper'!$W$1</c:f>
              <c:strCache>
                <c:ptCount val="1"/>
                <c:pt idx="0">
                  <c:v>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paper'!$W$2:$W$21</c:f>
              <c:numCache>
                <c:formatCode>0.00</c:formatCode>
                <c:ptCount val="20"/>
                <c:pt idx="0">
                  <c:v>0.91666666666666696</c:v>
                </c:pt>
                <c:pt idx="1">
                  <c:v>0.938271604938272</c:v>
                </c:pt>
                <c:pt idx="2">
                  <c:v>0.96479068477959495</c:v>
                </c:pt>
                <c:pt idx="3">
                  <c:v>0.99415204678362601</c:v>
                </c:pt>
                <c:pt idx="4">
                  <c:v>0.99322799097065495</c:v>
                </c:pt>
                <c:pt idx="5">
                  <c:v>0.99398797595190402</c:v>
                </c:pt>
                <c:pt idx="6">
                  <c:v>1</c:v>
                </c:pt>
                <c:pt idx="7">
                  <c:v>0.99299065420560695</c:v>
                </c:pt>
                <c:pt idx="8">
                  <c:v>0.99399759903961604</c:v>
                </c:pt>
                <c:pt idx="9">
                  <c:v>0.92655367231638397</c:v>
                </c:pt>
                <c:pt idx="10">
                  <c:v>0.98745251525267697</c:v>
                </c:pt>
                <c:pt idx="11">
                  <c:v>0.99598393574297195</c:v>
                </c:pt>
                <c:pt idx="12">
                  <c:v>0.99569105985443795</c:v>
                </c:pt>
                <c:pt idx="13">
                  <c:v>0.99803250748774996</c:v>
                </c:pt>
                <c:pt idx="14">
                  <c:v>0.99928030657070799</c:v>
                </c:pt>
                <c:pt idx="15">
                  <c:v>0.99867598045929795</c:v>
                </c:pt>
                <c:pt idx="16">
                  <c:v>0.99851759576455901</c:v>
                </c:pt>
                <c:pt idx="17">
                  <c:v>0.87777777777777799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D-47D3-95F0-5FE8E4E85683}"/>
            </c:ext>
          </c:extLst>
        </c:ser>
        <c:ser>
          <c:idx val="5"/>
          <c:order val="5"/>
          <c:tx>
            <c:strRef>
              <c:f>'Comparison PA - paper'!$X$1</c:f>
              <c:strCache>
                <c:ptCount val="1"/>
                <c:pt idx="0">
                  <c:v>RF2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paper'!$X$2:$X$21</c:f>
              <c:numCache>
                <c:formatCode>0.00</c:formatCode>
                <c:ptCount val="20"/>
                <c:pt idx="0">
                  <c:v>0.97340425531914898</c:v>
                </c:pt>
                <c:pt idx="1">
                  <c:v>0.974658869395711</c:v>
                </c:pt>
                <c:pt idx="2">
                  <c:v>0.982888021615131</c:v>
                </c:pt>
                <c:pt idx="3">
                  <c:v>0.98787878787878802</c:v>
                </c:pt>
                <c:pt idx="4">
                  <c:v>0.98789346246973397</c:v>
                </c:pt>
                <c:pt idx="5">
                  <c:v>0.98861047835990901</c:v>
                </c:pt>
                <c:pt idx="6">
                  <c:v>0.99061032863849796</c:v>
                </c:pt>
                <c:pt idx="7">
                  <c:v>0.99230511876881899</c:v>
                </c:pt>
                <c:pt idx="8">
                  <c:v>0.99327052489905798</c:v>
                </c:pt>
                <c:pt idx="9">
                  <c:v>0.99393939393939401</c:v>
                </c:pt>
                <c:pt idx="10">
                  <c:v>0.99443077321590501</c:v>
                </c:pt>
                <c:pt idx="11">
                  <c:v>0.99547511312217196</c:v>
                </c:pt>
                <c:pt idx="12">
                  <c:v>0.99779402753380497</c:v>
                </c:pt>
                <c:pt idx="13">
                  <c:v>0.99908647562295305</c:v>
                </c:pt>
                <c:pt idx="14">
                  <c:v>0.99951178795848605</c:v>
                </c:pt>
                <c:pt idx="15">
                  <c:v>0.99953952417498104</c:v>
                </c:pt>
                <c:pt idx="16">
                  <c:v>0.99988795518207296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D-47D3-95F0-5FE8E4E8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720"/>
        <c:axId val="753418720"/>
      </c:barChart>
      <c:catAx>
        <c:axId val="871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8720"/>
        <c:crosses val="autoZero"/>
        <c:auto val="1"/>
        <c:lblAlgn val="ctr"/>
        <c:lblOffset val="100"/>
        <c:noMultiLvlLbl val="0"/>
      </c:catAx>
      <c:valAx>
        <c:axId val="75341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51861332668437E-2"/>
          <c:y val="0.89409667541557303"/>
          <c:w val="0.950283278629280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0.1 -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AppTags'!$B$2:$G$2</c:f>
              <c:numCache>
                <c:formatCode>General</c:formatCode>
                <c:ptCount val="6"/>
                <c:pt idx="0">
                  <c:v>0</c:v>
                </c:pt>
                <c:pt idx="1">
                  <c:v>3.9215686274509803E-2</c:v>
                </c:pt>
                <c:pt idx="2">
                  <c:v>0.11111111111111099</c:v>
                </c:pt>
                <c:pt idx="3">
                  <c:v>2.04081632653061E-2</c:v>
                </c:pt>
                <c:pt idx="4">
                  <c:v>0</c:v>
                </c:pt>
                <c:pt idx="5">
                  <c:v>4.1666666666666699E-2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0-46FC-8C42-9F5CE55111EC}"/>
            </c:ext>
          </c:extLst>
        </c:ser>
        <c:ser>
          <c:idx val="1"/>
          <c:order val="1"/>
          <c:tx>
            <c:strRef>
              <c:f>'RandomForests PB 0.1 - AppTags'!$A$3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0-46FC-8C42-9F5CE55111EC}"/>
            </c:ext>
          </c:extLst>
        </c:ser>
        <c:ser>
          <c:idx val="2"/>
          <c:order val="2"/>
          <c:tx>
            <c:strRef>
              <c:f>'RandomForests PB 0.1 - AppTags'!$A$4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0-46FC-8C42-9F5CE55111EC}"/>
            </c:ext>
          </c:extLst>
        </c:ser>
        <c:ser>
          <c:idx val="3"/>
          <c:order val="3"/>
          <c:tx>
            <c:strRef>
              <c:f>'RandomForests PB 0.1 - AppTags'!$A$5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0-46FC-8C42-9F5CE55111EC}"/>
            </c:ext>
          </c:extLst>
        </c:ser>
        <c:ser>
          <c:idx val="4"/>
          <c:order val="4"/>
          <c:tx>
            <c:strRef>
              <c:f>'RandomForests PB 0.1 - AppTags'!$A$6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AppTags'!$B$6:$G$6</c:f>
              <c:numCache>
                <c:formatCode>General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0-46FC-8C42-9F5CE55111EC}"/>
            </c:ext>
          </c:extLst>
        </c:ser>
        <c:ser>
          <c:idx val="5"/>
          <c:order val="5"/>
          <c:tx>
            <c:strRef>
              <c:f>'RandomForests PB 0.1 - AppTags'!$A$7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0-46FC-8C42-9F5CE55111EC}"/>
            </c:ext>
          </c:extLst>
        </c:ser>
        <c:ser>
          <c:idx val="6"/>
          <c:order val="6"/>
          <c:tx>
            <c:strRef>
              <c:f>'RandomForests PB 0.1 - AppTags'!$A$8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3.1007751937984499E-2</c:v>
                </c:pt>
                <c:pt idx="3">
                  <c:v>2.8985507246376802E-2</c:v>
                </c:pt>
                <c:pt idx="4">
                  <c:v>0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0-46FC-8C42-9F5CE55111EC}"/>
            </c:ext>
          </c:extLst>
        </c:ser>
        <c:ser>
          <c:idx val="7"/>
          <c:order val="7"/>
          <c:tx>
            <c:strRef>
              <c:f>'RandomForests PB 0.1 - AppTags'!$A$9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20-46FC-8C42-9F5CE55111EC}"/>
            </c:ext>
          </c:extLst>
        </c:ser>
        <c:ser>
          <c:idx val="8"/>
          <c:order val="8"/>
          <c:tx>
            <c:strRef>
              <c:f>'RandomForests PB 0.1 - AppTags'!$A$10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2.1978021978022001E-2</c:v>
                </c:pt>
                <c:pt idx="3">
                  <c:v>3.77358490566038E-2</c:v>
                </c:pt>
                <c:pt idx="4">
                  <c:v>0</c:v>
                </c:pt>
                <c:pt idx="5">
                  <c:v>1.72413793103448E-2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20-46FC-8C42-9F5CE55111EC}"/>
            </c:ext>
          </c:extLst>
        </c:ser>
        <c:ser>
          <c:idx val="9"/>
          <c:order val="9"/>
          <c:tx>
            <c:strRef>
              <c:f>'RandomForests PB 0.1 - AppTags'!$A$11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8.9238845144356899E-2</c:v>
                </c:pt>
                <c:pt idx="3">
                  <c:v>8.1081081081081099E-2</c:v>
                </c:pt>
                <c:pt idx="4">
                  <c:v>2.3188405797101502E-2</c:v>
                </c:pt>
                <c:pt idx="5">
                  <c:v>0.32330827067669199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20-46FC-8C42-9F5CE55111EC}"/>
            </c:ext>
          </c:extLst>
        </c:ser>
        <c:ser>
          <c:idx val="10"/>
          <c:order val="10"/>
          <c:tx>
            <c:strRef>
              <c:f>'RandomForests PB 0.1 - AppTags'!$A$12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AppTags'!$B$12:$G$12</c:f>
              <c:numCache>
                <c:formatCode>General</c:formatCode>
                <c:ptCount val="6"/>
                <c:pt idx="0">
                  <c:v>6.5573770491803296E-2</c:v>
                </c:pt>
                <c:pt idx="1">
                  <c:v>0</c:v>
                </c:pt>
                <c:pt idx="2">
                  <c:v>0.11764705882352899</c:v>
                </c:pt>
                <c:pt idx="3">
                  <c:v>7.0588235294117604E-2</c:v>
                </c:pt>
                <c:pt idx="4">
                  <c:v>2.8846153846153799E-2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20-46FC-8C42-9F5CE55111EC}"/>
            </c:ext>
          </c:extLst>
        </c:ser>
        <c:ser>
          <c:idx val="11"/>
          <c:order val="11"/>
          <c:tx>
            <c:strRef>
              <c:f>'RandomForests PB 0.1 - AppTags'!$A$13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AppTags'!$B$13:$G$13</c:f>
              <c:numCache>
                <c:formatCode>General</c:formatCode>
                <c:ptCount val="6"/>
                <c:pt idx="0">
                  <c:v>7.69230769230769E-2</c:v>
                </c:pt>
                <c:pt idx="1">
                  <c:v>3.125E-2</c:v>
                </c:pt>
                <c:pt idx="2">
                  <c:v>5.7142857142857099E-2</c:v>
                </c:pt>
                <c:pt idx="3">
                  <c:v>0.14285714285714299</c:v>
                </c:pt>
                <c:pt idx="4">
                  <c:v>4.6511627906976799E-2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20-46FC-8C42-9F5CE55111EC}"/>
            </c:ext>
          </c:extLst>
        </c:ser>
        <c:ser>
          <c:idx val="12"/>
          <c:order val="12"/>
          <c:tx>
            <c:strRef>
              <c:f>'RandomForests PB 0.1 - AppTags'!$A$14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5.0632911392405097E-2</c:v>
                </c:pt>
                <c:pt idx="5">
                  <c:v>5.1948051948051903E-2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20-46FC-8C42-9F5CE55111EC}"/>
            </c:ext>
          </c:extLst>
        </c:ser>
        <c:ser>
          <c:idx val="13"/>
          <c:order val="13"/>
          <c:tx>
            <c:strRef>
              <c:f>'RandomForests PB 0.1 - AppTags'!$A$15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AppTags'!$B$15:$G$15</c:f>
              <c:numCache>
                <c:formatCode>General</c:formatCode>
                <c:ptCount val="6"/>
                <c:pt idx="0">
                  <c:v>0.1328125</c:v>
                </c:pt>
                <c:pt idx="1">
                  <c:v>3.6363636363636397E-2</c:v>
                </c:pt>
                <c:pt idx="2">
                  <c:v>0.13157894736842099</c:v>
                </c:pt>
                <c:pt idx="3">
                  <c:v>0.04</c:v>
                </c:pt>
                <c:pt idx="4">
                  <c:v>8.1632653061224497E-2</c:v>
                </c:pt>
                <c:pt idx="5">
                  <c:v>5.7142857142857099E-2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20-46FC-8C42-9F5CE55111EC}"/>
            </c:ext>
          </c:extLst>
        </c:ser>
        <c:ser>
          <c:idx val="14"/>
          <c:order val="14"/>
          <c:tx>
            <c:strRef>
              <c:f>'RandomForests PB 0.1 - AppTags'!$A$16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AppTags'!$B$16:$G$16</c:f>
              <c:numCache>
                <c:formatCode>General</c:formatCode>
                <c:ptCount val="6"/>
                <c:pt idx="0">
                  <c:v>0.25454545454545502</c:v>
                </c:pt>
                <c:pt idx="1">
                  <c:v>0.27027027027027001</c:v>
                </c:pt>
                <c:pt idx="2">
                  <c:v>0.12345679012345701</c:v>
                </c:pt>
                <c:pt idx="3">
                  <c:v>0.175438596491228</c:v>
                </c:pt>
                <c:pt idx="4">
                  <c:v>8.4507042253521097E-2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20-46FC-8C42-9F5CE55111EC}"/>
            </c:ext>
          </c:extLst>
        </c:ser>
        <c:ser>
          <c:idx val="15"/>
          <c:order val="15"/>
          <c:tx>
            <c:strRef>
              <c:f>'RandomForests PB 0.1 - AppTags'!$A$17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0.122699386503067</c:v>
                </c:pt>
                <c:pt idx="4">
                  <c:v>9.375E-2</c:v>
                </c:pt>
                <c:pt idx="5">
                  <c:v>0.128571428571429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20-46FC-8C42-9F5CE55111EC}"/>
            </c:ext>
          </c:extLst>
        </c:ser>
        <c:ser>
          <c:idx val="16"/>
          <c:order val="16"/>
          <c:tx>
            <c:strRef>
              <c:f>'RandomForests PB 0.1 -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AppTags'!$B$18:$G$18</c:f>
              <c:numCache>
                <c:formatCode>General</c:formatCode>
                <c:ptCount val="6"/>
                <c:pt idx="0">
                  <c:v>5.4794520547945202E-2</c:v>
                </c:pt>
                <c:pt idx="1">
                  <c:v>3.4188034188034198E-2</c:v>
                </c:pt>
                <c:pt idx="2">
                  <c:v>6.5573770491803296E-2</c:v>
                </c:pt>
                <c:pt idx="3">
                  <c:v>0.27272727272727298</c:v>
                </c:pt>
                <c:pt idx="4">
                  <c:v>0.104166666666667</c:v>
                </c:pt>
                <c:pt idx="5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20-46FC-8C42-9F5CE55111EC}"/>
            </c:ext>
          </c:extLst>
        </c:ser>
        <c:ser>
          <c:idx val="17"/>
          <c:order val="17"/>
          <c:tx>
            <c:strRef>
              <c:f>'RandomForests PB 0.1 - AppTags'!$A$19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AppTags'!$B$19:$G$19</c:f>
              <c:numCache>
                <c:formatCode>General</c:formatCode>
                <c:ptCount val="6"/>
                <c:pt idx="0">
                  <c:v>6.22222222222222E-2</c:v>
                </c:pt>
                <c:pt idx="1">
                  <c:v>0.19220779220779199</c:v>
                </c:pt>
                <c:pt idx="2">
                  <c:v>3.7209302325581402E-2</c:v>
                </c:pt>
                <c:pt idx="3">
                  <c:v>9.8360655737704902E-2</c:v>
                </c:pt>
                <c:pt idx="4">
                  <c:v>0.13953488372093001</c:v>
                </c:pt>
                <c:pt idx="5">
                  <c:v>0.132173913043478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20-46FC-8C42-9F5CE55111EC}"/>
            </c:ext>
          </c:extLst>
        </c:ser>
        <c:ser>
          <c:idx val="18"/>
          <c:order val="18"/>
          <c:tx>
            <c:strRef>
              <c:f>'RandomForests PB 0.1 - AppTags'!$A$20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AppTags'!$B$20:$G$20</c:f>
              <c:numCache>
                <c:formatCode>General</c:formatCode>
                <c:ptCount val="6"/>
                <c:pt idx="0">
                  <c:v>5.2631578947368397E-2</c:v>
                </c:pt>
                <c:pt idx="1">
                  <c:v>6.8965517241379296E-2</c:v>
                </c:pt>
                <c:pt idx="2">
                  <c:v>0.14285714285714299</c:v>
                </c:pt>
                <c:pt idx="3">
                  <c:v>0.11111111111111099</c:v>
                </c:pt>
                <c:pt idx="4">
                  <c:v>0.14285714285714299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20-46FC-8C42-9F5CE55111EC}"/>
            </c:ext>
          </c:extLst>
        </c:ser>
        <c:ser>
          <c:idx val="19"/>
          <c:order val="19"/>
          <c:tx>
            <c:strRef>
              <c:f>'RandomForests PB 0.1 - AppTags'!$A$21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AppTags'!$B$21:$G$21</c:f>
              <c:numCache>
                <c:formatCode>General</c:formatCode>
                <c:ptCount val="6"/>
                <c:pt idx="0">
                  <c:v>0.16</c:v>
                </c:pt>
                <c:pt idx="1">
                  <c:v>0.13725490196078399</c:v>
                </c:pt>
                <c:pt idx="2">
                  <c:v>8.8235294117647106E-2</c:v>
                </c:pt>
                <c:pt idx="3">
                  <c:v>7.4074074074074098E-2</c:v>
                </c:pt>
                <c:pt idx="4">
                  <c:v>0.157894736842105</c:v>
                </c:pt>
                <c:pt idx="5">
                  <c:v>0.13114754098360701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20-46FC-8C42-9F5CE55111EC}"/>
            </c:ext>
          </c:extLst>
        </c:ser>
        <c:ser>
          <c:idx val="20"/>
          <c:order val="20"/>
          <c:tx>
            <c:strRef>
              <c:f>'RandomForests PB 0.1 - AppTags'!$A$22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AppTags'!$B$22:$G$22</c:f>
              <c:numCache>
                <c:formatCode>General</c:formatCode>
                <c:ptCount val="6"/>
                <c:pt idx="0">
                  <c:v>0</c:v>
                </c:pt>
                <c:pt idx="1">
                  <c:v>3.9087947882736201E-2</c:v>
                </c:pt>
                <c:pt idx="2">
                  <c:v>0.103559870550162</c:v>
                </c:pt>
                <c:pt idx="3">
                  <c:v>0.13058419243986299</c:v>
                </c:pt>
                <c:pt idx="4">
                  <c:v>0.16875000000000001</c:v>
                </c:pt>
                <c:pt idx="5">
                  <c:v>0.16463414634146301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20-46FC-8C42-9F5CE55111EC}"/>
            </c:ext>
          </c:extLst>
        </c:ser>
        <c:ser>
          <c:idx val="21"/>
          <c:order val="21"/>
          <c:tx>
            <c:strRef>
              <c:f>'RandomForests PB 0.1 - AppTags'!$A$23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AppTags'!$B$23:$G$23</c:f>
              <c:numCache>
                <c:formatCode>General</c:formatCode>
                <c:ptCount val="6"/>
                <c:pt idx="0">
                  <c:v>9.7560975609756101E-2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0.168831168831169</c:v>
                </c:pt>
                <c:pt idx="5">
                  <c:v>0.17647058823529399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720-46FC-8C42-9F5CE55111EC}"/>
            </c:ext>
          </c:extLst>
        </c:ser>
        <c:ser>
          <c:idx val="22"/>
          <c:order val="22"/>
          <c:tx>
            <c:strRef>
              <c:f>'RandomForests PB 0.1 - AppTags'!$A$24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AppTags'!$B$24:$G$24</c:f>
              <c:numCache>
                <c:formatCode>General</c:formatCode>
                <c:ptCount val="6"/>
                <c:pt idx="0">
                  <c:v>3.2520325203252001E-2</c:v>
                </c:pt>
                <c:pt idx="1">
                  <c:v>0</c:v>
                </c:pt>
                <c:pt idx="2">
                  <c:v>0</c:v>
                </c:pt>
                <c:pt idx="3">
                  <c:v>0.14070351758794</c:v>
                </c:pt>
                <c:pt idx="4">
                  <c:v>0.180995475113122</c:v>
                </c:pt>
                <c:pt idx="5">
                  <c:v>0.21100917431192701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20-46FC-8C42-9F5CE55111EC}"/>
            </c:ext>
          </c:extLst>
        </c:ser>
        <c:ser>
          <c:idx val="23"/>
          <c:order val="23"/>
          <c:tx>
            <c:strRef>
              <c:f>'RandomForests PB 0.1 - AppTags'!$A$25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AppTags'!$B$25:$G$25</c:f>
              <c:numCache>
                <c:formatCode>General</c:formatCode>
                <c:ptCount val="6"/>
                <c:pt idx="0">
                  <c:v>0.22379269729092999</c:v>
                </c:pt>
                <c:pt idx="1">
                  <c:v>0.119349005424955</c:v>
                </c:pt>
                <c:pt idx="2">
                  <c:v>0.27083333333333298</c:v>
                </c:pt>
                <c:pt idx="3">
                  <c:v>0.250544662309368</c:v>
                </c:pt>
                <c:pt idx="4">
                  <c:v>0.19102749638205499</c:v>
                </c:pt>
                <c:pt idx="5">
                  <c:v>0.18786127167630101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20-46FC-8C42-9F5CE55111EC}"/>
            </c:ext>
          </c:extLst>
        </c:ser>
        <c:ser>
          <c:idx val="24"/>
          <c:order val="24"/>
          <c:tx>
            <c:strRef>
              <c:f>'RandomForests PB 0.1 - AppTags'!$A$26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AppTags'!$B$26:$G$26</c:f>
              <c:numCache>
                <c:formatCode>General</c:formatCode>
                <c:ptCount val="6"/>
                <c:pt idx="0">
                  <c:v>0.14285714285714299</c:v>
                </c:pt>
                <c:pt idx="1">
                  <c:v>0.30769230769230799</c:v>
                </c:pt>
                <c:pt idx="2">
                  <c:v>0.30769230769230799</c:v>
                </c:pt>
                <c:pt idx="3">
                  <c:v>6.4516129032258104E-2</c:v>
                </c:pt>
                <c:pt idx="4">
                  <c:v>0.19512195121951201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20-46FC-8C42-9F5CE55111EC}"/>
            </c:ext>
          </c:extLst>
        </c:ser>
        <c:ser>
          <c:idx val="25"/>
          <c:order val="25"/>
          <c:tx>
            <c:strRef>
              <c:f>'RandomForests PB 0.1 - AppTags'!$A$27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AppTags'!$B$27:$G$27</c:f>
              <c:numCache>
                <c:formatCode>General</c:formatCode>
                <c:ptCount val="6"/>
                <c:pt idx="0">
                  <c:v>0.23529411764705899</c:v>
                </c:pt>
                <c:pt idx="1">
                  <c:v>0.173913043478261</c:v>
                </c:pt>
                <c:pt idx="2">
                  <c:v>0.16</c:v>
                </c:pt>
                <c:pt idx="3">
                  <c:v>0.19047619047618999</c:v>
                </c:pt>
                <c:pt idx="4">
                  <c:v>0.2</c:v>
                </c:pt>
                <c:pt idx="5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20-46FC-8C42-9F5CE55111EC}"/>
            </c:ext>
          </c:extLst>
        </c:ser>
        <c:ser>
          <c:idx val="26"/>
          <c:order val="26"/>
          <c:tx>
            <c:strRef>
              <c:f>'RandomForests PB 0.1 - AppTags'!$A$28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AppTags'!$B$28:$G$28</c:f>
              <c:numCache>
                <c:formatCode>General</c:formatCode>
                <c:ptCount val="6"/>
                <c:pt idx="0">
                  <c:v>0.25</c:v>
                </c:pt>
                <c:pt idx="1">
                  <c:v>0.16666666666666699</c:v>
                </c:pt>
                <c:pt idx="2">
                  <c:v>0.25</c:v>
                </c:pt>
                <c:pt idx="3">
                  <c:v>0</c:v>
                </c:pt>
                <c:pt idx="4">
                  <c:v>0.2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20-46FC-8C42-9F5CE55111EC}"/>
            </c:ext>
          </c:extLst>
        </c:ser>
        <c:ser>
          <c:idx val="27"/>
          <c:order val="27"/>
          <c:tx>
            <c:strRef>
              <c:f>'RandomForests PB 0.1 - AppTags'!$A$29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AppTags'!$B$29:$G$29</c:f>
              <c:numCache>
                <c:formatCode>General</c:formatCode>
                <c:ptCount val="6"/>
                <c:pt idx="0">
                  <c:v>5.0069541029207201E-2</c:v>
                </c:pt>
                <c:pt idx="1">
                  <c:v>4.1163946061036197E-2</c:v>
                </c:pt>
                <c:pt idx="2">
                  <c:v>0.18280871670702201</c:v>
                </c:pt>
                <c:pt idx="3">
                  <c:v>4.80769230769231E-2</c:v>
                </c:pt>
                <c:pt idx="4">
                  <c:v>0.207212364052662</c:v>
                </c:pt>
                <c:pt idx="5">
                  <c:v>0.32384690873405297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720-46FC-8C42-9F5CE55111EC}"/>
            </c:ext>
          </c:extLst>
        </c:ser>
        <c:ser>
          <c:idx val="28"/>
          <c:order val="28"/>
          <c:tx>
            <c:strRef>
              <c:f>'RandomForests PB 0.1 - AppTags'!$A$30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AppTags'!$B$30:$G$30</c:f>
              <c:numCache>
                <c:formatCode>General</c:formatCode>
                <c:ptCount val="6"/>
                <c:pt idx="0">
                  <c:v>0.111498257839721</c:v>
                </c:pt>
                <c:pt idx="1">
                  <c:v>3.9525691699604702E-2</c:v>
                </c:pt>
                <c:pt idx="2">
                  <c:v>0</c:v>
                </c:pt>
                <c:pt idx="3">
                  <c:v>0</c:v>
                </c:pt>
                <c:pt idx="4">
                  <c:v>0.218579234972678</c:v>
                </c:pt>
                <c:pt idx="5">
                  <c:v>0.26578073089700999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720-46FC-8C42-9F5CE55111EC}"/>
            </c:ext>
          </c:extLst>
        </c:ser>
        <c:ser>
          <c:idx val="29"/>
          <c:order val="29"/>
          <c:tx>
            <c:strRef>
              <c:f>'RandomForests PB 0.1 - AppTags'!$A$31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AppTags'!$B$31:$G$31</c:f>
              <c:numCache>
                <c:formatCode>General</c:formatCode>
                <c:ptCount val="6"/>
                <c:pt idx="0">
                  <c:v>0.14457831325301199</c:v>
                </c:pt>
                <c:pt idx="1">
                  <c:v>3.2258064516128997E-2</c:v>
                </c:pt>
                <c:pt idx="2">
                  <c:v>0.15384615384615399</c:v>
                </c:pt>
                <c:pt idx="3">
                  <c:v>0.20472440944881901</c:v>
                </c:pt>
                <c:pt idx="4">
                  <c:v>0.23703703703703699</c:v>
                </c:pt>
                <c:pt idx="5">
                  <c:v>0.113207547169811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720-46FC-8C42-9F5CE55111EC}"/>
            </c:ext>
          </c:extLst>
        </c:ser>
        <c:ser>
          <c:idx val="30"/>
          <c:order val="30"/>
          <c:tx>
            <c:strRef>
              <c:f>'RandomForests PB 0.1 - AppTags'!$A$32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0.23529411764705899</c:v>
                </c:pt>
                <c:pt idx="3">
                  <c:v>0.16666666666666699</c:v>
                </c:pt>
                <c:pt idx="4">
                  <c:v>0.25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720-46FC-8C42-9F5CE55111EC}"/>
            </c:ext>
          </c:extLst>
        </c:ser>
        <c:ser>
          <c:idx val="31"/>
          <c:order val="31"/>
          <c:tx>
            <c:strRef>
              <c:f>'RandomForests PB 0.1 - AppTags'!$A$33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AppTags'!$B$33:$G$33</c:f>
              <c:numCache>
                <c:formatCode>General</c:formatCode>
                <c:ptCount val="6"/>
                <c:pt idx="0">
                  <c:v>0.28958333333333303</c:v>
                </c:pt>
                <c:pt idx="1">
                  <c:v>0.268808114961961</c:v>
                </c:pt>
                <c:pt idx="2">
                  <c:v>0.29394812680115301</c:v>
                </c:pt>
                <c:pt idx="3">
                  <c:v>0.31301182893539597</c:v>
                </c:pt>
                <c:pt idx="4">
                  <c:v>0.260599793174767</c:v>
                </c:pt>
                <c:pt idx="5">
                  <c:v>0.22950819672131201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720-46FC-8C42-9F5CE55111EC}"/>
            </c:ext>
          </c:extLst>
        </c:ser>
        <c:ser>
          <c:idx val="32"/>
          <c:order val="32"/>
          <c:tx>
            <c:strRef>
              <c:f>'RandomForests PB 0.1 - AppTags'!$A$34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AppTags'!$B$34:$G$34</c:f>
              <c:numCache>
                <c:formatCode>General</c:formatCode>
                <c:ptCount val="6"/>
                <c:pt idx="0">
                  <c:v>0.13235294117647101</c:v>
                </c:pt>
                <c:pt idx="1">
                  <c:v>0.191176470588235</c:v>
                </c:pt>
                <c:pt idx="2">
                  <c:v>0.18918918918918901</c:v>
                </c:pt>
                <c:pt idx="3">
                  <c:v>0.28358208955223901</c:v>
                </c:pt>
                <c:pt idx="4">
                  <c:v>0.30379746835443</c:v>
                </c:pt>
                <c:pt idx="5">
                  <c:v>0.37583892617449699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720-46FC-8C42-9F5CE55111EC}"/>
            </c:ext>
          </c:extLst>
        </c:ser>
        <c:ser>
          <c:idx val="33"/>
          <c:order val="33"/>
          <c:tx>
            <c:strRef>
              <c:f>'RandomForests PB 0.1 - AppTags'!$A$35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AppTags'!$B$35:$G$35</c:f>
              <c:numCache>
                <c:formatCode>General</c:formatCode>
                <c:ptCount val="6"/>
                <c:pt idx="0">
                  <c:v>0.29882604055496298</c:v>
                </c:pt>
                <c:pt idx="1">
                  <c:v>0.22440087145969501</c:v>
                </c:pt>
                <c:pt idx="2">
                  <c:v>0.275475923852184</c:v>
                </c:pt>
                <c:pt idx="3">
                  <c:v>0.25607064017659997</c:v>
                </c:pt>
                <c:pt idx="4">
                  <c:v>0.30965391621129301</c:v>
                </c:pt>
                <c:pt idx="5">
                  <c:v>0.26226012793177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20-46FC-8C42-9F5CE55111EC}"/>
            </c:ext>
          </c:extLst>
        </c:ser>
        <c:ser>
          <c:idx val="34"/>
          <c:order val="34"/>
          <c:tx>
            <c:strRef>
              <c:f>'RandomForests PB 0.1 - AppTags'!$A$36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AppTags'!$B$36:$G$36</c:f>
              <c:numCache>
                <c:formatCode>General</c:formatCode>
                <c:ptCount val="6"/>
                <c:pt idx="0">
                  <c:v>0.14285714285714299</c:v>
                </c:pt>
                <c:pt idx="1">
                  <c:v>0.17204301075268799</c:v>
                </c:pt>
                <c:pt idx="2">
                  <c:v>0.376470588235294</c:v>
                </c:pt>
                <c:pt idx="3">
                  <c:v>0.44660194174757301</c:v>
                </c:pt>
                <c:pt idx="4">
                  <c:v>0.34117647058823503</c:v>
                </c:pt>
                <c:pt idx="5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720-46FC-8C42-9F5CE55111EC}"/>
            </c:ext>
          </c:extLst>
        </c:ser>
        <c:ser>
          <c:idx val="35"/>
          <c:order val="35"/>
          <c:tx>
            <c:strRef>
              <c:f>'RandomForests PB 0.1 -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0.55705996131528002</c:v>
                </c:pt>
                <c:pt idx="3">
                  <c:v>0.70664505672609401</c:v>
                </c:pt>
                <c:pt idx="4">
                  <c:v>0.34367541766109799</c:v>
                </c:pt>
                <c:pt idx="5">
                  <c:v>0.61400359066427301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720-46FC-8C42-9F5CE55111EC}"/>
            </c:ext>
          </c:extLst>
        </c:ser>
        <c:ser>
          <c:idx val="36"/>
          <c:order val="36"/>
          <c:tx>
            <c:strRef>
              <c:f>'RandomForests PB 0.1 - AppTags'!$A$38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AppTags'!$B$38:$G$38</c:f>
              <c:numCache>
                <c:formatCode>General</c:formatCode>
                <c:ptCount val="6"/>
                <c:pt idx="0">
                  <c:v>0.33246753246753202</c:v>
                </c:pt>
                <c:pt idx="1">
                  <c:v>0.32161106101593001</c:v>
                </c:pt>
                <c:pt idx="2">
                  <c:v>0.34642178594046902</c:v>
                </c:pt>
                <c:pt idx="3">
                  <c:v>0.40862068965517201</c:v>
                </c:pt>
                <c:pt idx="4">
                  <c:v>0.36388583973655297</c:v>
                </c:pt>
                <c:pt idx="5">
                  <c:v>0.42149454240134299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20-46FC-8C42-9F5CE55111EC}"/>
            </c:ext>
          </c:extLst>
        </c:ser>
        <c:ser>
          <c:idx val="37"/>
          <c:order val="37"/>
          <c:tx>
            <c:strRef>
              <c:f>'RandomForests PB 0.1 - AppTags'!$A$39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6.7658998646819998E-2</c:v>
                </c:pt>
                <c:pt idx="3">
                  <c:v>0.464446444644464</c:v>
                </c:pt>
                <c:pt idx="4">
                  <c:v>0.39212007504690399</c:v>
                </c:pt>
                <c:pt idx="5">
                  <c:v>0.58669001751313499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720-46FC-8C42-9F5CE55111EC}"/>
            </c:ext>
          </c:extLst>
        </c:ser>
        <c:ser>
          <c:idx val="38"/>
          <c:order val="38"/>
          <c:tx>
            <c:strRef>
              <c:f>'RandomForests PB 0.1 - AppTags'!$A$40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AppTags'!$B$40:$G$40</c:f>
              <c:numCache>
                <c:formatCode>General</c:formatCode>
                <c:ptCount val="6"/>
                <c:pt idx="0">
                  <c:v>0.26864197530864198</c:v>
                </c:pt>
                <c:pt idx="1">
                  <c:v>0.35822671823861901</c:v>
                </c:pt>
                <c:pt idx="2">
                  <c:v>0.330456418629967</c:v>
                </c:pt>
                <c:pt idx="3">
                  <c:v>0.456509771538673</c:v>
                </c:pt>
                <c:pt idx="4">
                  <c:v>0.40726733407489801</c:v>
                </c:pt>
                <c:pt idx="5">
                  <c:v>0.68945743273048099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720-46FC-8C42-9F5CE55111EC}"/>
            </c:ext>
          </c:extLst>
        </c:ser>
        <c:ser>
          <c:idx val="39"/>
          <c:order val="39"/>
          <c:tx>
            <c:strRef>
              <c:f>'RandomForests PB 0.1 - AppTags'!$A$41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AppTags'!$B$41:$G$41</c:f>
              <c:numCache>
                <c:formatCode>General</c:formatCode>
                <c:ptCount val="6"/>
                <c:pt idx="0">
                  <c:v>0.38095238095238099</c:v>
                </c:pt>
                <c:pt idx="1">
                  <c:v>0.42857142857142899</c:v>
                </c:pt>
                <c:pt idx="2">
                  <c:v>0.4</c:v>
                </c:pt>
                <c:pt idx="3">
                  <c:v>0.5</c:v>
                </c:pt>
                <c:pt idx="4">
                  <c:v>0.42553191489361702</c:v>
                </c:pt>
                <c:pt idx="5">
                  <c:v>0.56603773584905703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720-46FC-8C42-9F5CE55111EC}"/>
            </c:ext>
          </c:extLst>
        </c:ser>
        <c:ser>
          <c:idx val="40"/>
          <c:order val="40"/>
          <c:tx>
            <c:strRef>
              <c:f>'RandomForests PB 0.1 - AppTags'!$A$42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AppTags'!$B$42:$G$42</c:f>
              <c:numCache>
                <c:formatCode>General</c:formatCode>
                <c:ptCount val="6"/>
                <c:pt idx="0">
                  <c:v>0.18181818181818199</c:v>
                </c:pt>
                <c:pt idx="1">
                  <c:v>0.256410256410256</c:v>
                </c:pt>
                <c:pt idx="2">
                  <c:v>0.41379310344827602</c:v>
                </c:pt>
                <c:pt idx="3">
                  <c:v>0.48</c:v>
                </c:pt>
                <c:pt idx="4">
                  <c:v>0.44444444444444398</c:v>
                </c:pt>
                <c:pt idx="5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720-46FC-8C42-9F5CE55111EC}"/>
            </c:ext>
          </c:extLst>
        </c:ser>
        <c:ser>
          <c:idx val="41"/>
          <c:order val="41"/>
          <c:tx>
            <c:strRef>
              <c:f>'RandomForests PB 0.1 - AppTags'!$A$43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AppTags'!$B$43:$G$43</c:f>
              <c:numCache>
                <c:formatCode>General</c:formatCode>
                <c:ptCount val="6"/>
                <c:pt idx="0">
                  <c:v>0.40540540540540498</c:v>
                </c:pt>
                <c:pt idx="1">
                  <c:v>0.38620689655172402</c:v>
                </c:pt>
                <c:pt idx="2">
                  <c:v>0.41975308641975301</c:v>
                </c:pt>
                <c:pt idx="3">
                  <c:v>0.41428571428571398</c:v>
                </c:pt>
                <c:pt idx="4">
                  <c:v>0.46540880503144699</c:v>
                </c:pt>
                <c:pt idx="5">
                  <c:v>0.48051948051948001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20-46FC-8C42-9F5CE55111EC}"/>
            </c:ext>
          </c:extLst>
        </c:ser>
        <c:ser>
          <c:idx val="42"/>
          <c:order val="42"/>
          <c:tx>
            <c:strRef>
              <c:f>'RandomForests PB 0.1 - AppTags'!$A$44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AppTags'!$B$44:$G$44</c:f>
              <c:numCache>
                <c:formatCode>General</c:formatCode>
                <c:ptCount val="6"/>
                <c:pt idx="0">
                  <c:v>0.46788990825688098</c:v>
                </c:pt>
                <c:pt idx="1">
                  <c:v>0.43965517241379298</c:v>
                </c:pt>
                <c:pt idx="2">
                  <c:v>0.39461883408071702</c:v>
                </c:pt>
                <c:pt idx="3">
                  <c:v>0.48245614035087703</c:v>
                </c:pt>
                <c:pt idx="4">
                  <c:v>0.47422680412371099</c:v>
                </c:pt>
                <c:pt idx="5">
                  <c:v>0.49074074074074098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720-46FC-8C42-9F5CE55111EC}"/>
            </c:ext>
          </c:extLst>
        </c:ser>
        <c:ser>
          <c:idx val="43"/>
          <c:order val="43"/>
          <c:tx>
            <c:strRef>
              <c:f>'RandomForests PB 0.1 - AppTags'!$A$45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AppTags'!$B$45:$G$45</c:f>
              <c:numCache>
                <c:formatCode>General</c:formatCode>
                <c:ptCount val="6"/>
                <c:pt idx="0">
                  <c:v>0.45336112558624297</c:v>
                </c:pt>
                <c:pt idx="1">
                  <c:v>0.50602409638554202</c:v>
                </c:pt>
                <c:pt idx="2">
                  <c:v>0.49206349206349198</c:v>
                </c:pt>
                <c:pt idx="3">
                  <c:v>0.51669817265280404</c:v>
                </c:pt>
                <c:pt idx="4">
                  <c:v>0.47530864197530898</c:v>
                </c:pt>
                <c:pt idx="5">
                  <c:v>0.48450347881087902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720-46FC-8C42-9F5CE55111EC}"/>
            </c:ext>
          </c:extLst>
        </c:ser>
        <c:ser>
          <c:idx val="44"/>
          <c:order val="44"/>
          <c:tx>
            <c:strRef>
              <c:f>'RandomForests PB 0.1 - AppTags'!$A$46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AppTags'!$B$46:$G$46</c:f>
              <c:numCache>
                <c:formatCode>General</c:formatCode>
                <c:ptCount val="6"/>
                <c:pt idx="0">
                  <c:v>0.173913043478261</c:v>
                </c:pt>
                <c:pt idx="1">
                  <c:v>0.15</c:v>
                </c:pt>
                <c:pt idx="2">
                  <c:v>0.21052631578947401</c:v>
                </c:pt>
                <c:pt idx="3">
                  <c:v>0.25806451612903197</c:v>
                </c:pt>
                <c:pt idx="4">
                  <c:v>0.48</c:v>
                </c:pt>
                <c:pt idx="5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720-46FC-8C42-9F5CE55111EC}"/>
            </c:ext>
          </c:extLst>
        </c:ser>
        <c:ser>
          <c:idx val="45"/>
          <c:order val="45"/>
          <c:tx>
            <c:strRef>
              <c:f>'RandomForests PB 0.1 - AppTags'!$A$47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AppTags'!$B$47:$G$47</c:f>
              <c:numCache>
                <c:formatCode>General</c:formatCode>
                <c:ptCount val="6"/>
                <c:pt idx="0">
                  <c:v>0.61928934010152303</c:v>
                </c:pt>
                <c:pt idx="1">
                  <c:v>0.59770114942528696</c:v>
                </c:pt>
                <c:pt idx="2">
                  <c:v>0.64197530864197505</c:v>
                </c:pt>
                <c:pt idx="3">
                  <c:v>0.56804733727810697</c:v>
                </c:pt>
                <c:pt idx="4">
                  <c:v>0.48484848484848497</c:v>
                </c:pt>
                <c:pt idx="5">
                  <c:v>0.57575757575757602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720-46FC-8C42-9F5CE55111EC}"/>
            </c:ext>
          </c:extLst>
        </c:ser>
        <c:ser>
          <c:idx val="46"/>
          <c:order val="46"/>
          <c:tx>
            <c:strRef>
              <c:f>'RandomForests PB 0.1 - AppTags'!$A$48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AppTags'!$B$48:$G$48</c:f>
              <c:numCache>
                <c:formatCode>General</c:formatCode>
                <c:ptCount val="6"/>
                <c:pt idx="0">
                  <c:v>0.54545454545454497</c:v>
                </c:pt>
                <c:pt idx="1">
                  <c:v>0.60372093023255802</c:v>
                </c:pt>
                <c:pt idx="2">
                  <c:v>0.51422197434467398</c:v>
                </c:pt>
                <c:pt idx="3">
                  <c:v>0.47700394218134001</c:v>
                </c:pt>
                <c:pt idx="4">
                  <c:v>0.49699157641395902</c:v>
                </c:pt>
                <c:pt idx="5">
                  <c:v>0.47172236503856002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720-46FC-8C42-9F5CE55111EC}"/>
            </c:ext>
          </c:extLst>
        </c:ser>
        <c:ser>
          <c:idx val="47"/>
          <c:order val="47"/>
          <c:tx>
            <c:strRef>
              <c:f>'RandomForests PB 0.1 - AppTags'!$A$49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AppTags'!$B$49:$G$49</c:f>
              <c:numCache>
                <c:formatCode>General</c:formatCode>
                <c:ptCount val="6"/>
                <c:pt idx="0">
                  <c:v>0.53846153846153899</c:v>
                </c:pt>
                <c:pt idx="1">
                  <c:v>0.58536585365853699</c:v>
                </c:pt>
                <c:pt idx="2">
                  <c:v>0.48598130841121501</c:v>
                </c:pt>
                <c:pt idx="3">
                  <c:v>0.54368932038835005</c:v>
                </c:pt>
                <c:pt idx="4">
                  <c:v>0.51724137931034497</c:v>
                </c:pt>
                <c:pt idx="5">
                  <c:v>0.50847457627118597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720-46FC-8C42-9F5CE55111EC}"/>
            </c:ext>
          </c:extLst>
        </c:ser>
        <c:ser>
          <c:idx val="48"/>
          <c:order val="48"/>
          <c:tx>
            <c:strRef>
              <c:f>'RandomForests PB 0.1 - AppTags'!$A$50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AppTags'!$B$50:$G$50</c:f>
              <c:numCache>
                <c:formatCode>General</c:formatCode>
                <c:ptCount val="6"/>
                <c:pt idx="0">
                  <c:v>0.40415007841717898</c:v>
                </c:pt>
                <c:pt idx="1">
                  <c:v>0.44230333257764698</c:v>
                </c:pt>
                <c:pt idx="2">
                  <c:v>0.49665690445930299</c:v>
                </c:pt>
                <c:pt idx="3">
                  <c:v>0.47467134092900998</c:v>
                </c:pt>
                <c:pt idx="4">
                  <c:v>0.51806615776081399</c:v>
                </c:pt>
                <c:pt idx="5">
                  <c:v>0.58043680551754295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720-46FC-8C42-9F5CE55111EC}"/>
            </c:ext>
          </c:extLst>
        </c:ser>
        <c:ser>
          <c:idx val="49"/>
          <c:order val="49"/>
          <c:tx>
            <c:strRef>
              <c:f>'RandomForests PB 0.1 - AppTags'!$A$51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AppTags'!$B$51:$G$51</c:f>
              <c:numCache>
                <c:formatCode>General</c:formatCode>
                <c:ptCount val="6"/>
                <c:pt idx="0">
                  <c:v>0.41496707885016898</c:v>
                </c:pt>
                <c:pt idx="1">
                  <c:v>0.43489768909701698</c:v>
                </c:pt>
                <c:pt idx="2">
                  <c:v>0.51548088165244899</c:v>
                </c:pt>
                <c:pt idx="3">
                  <c:v>0.50564819795589</c:v>
                </c:pt>
                <c:pt idx="4">
                  <c:v>0.51851851851851805</c:v>
                </c:pt>
                <c:pt idx="5">
                  <c:v>0.576889509513004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720-46FC-8C42-9F5CE55111EC}"/>
            </c:ext>
          </c:extLst>
        </c:ser>
        <c:ser>
          <c:idx val="50"/>
          <c:order val="50"/>
          <c:tx>
            <c:strRef>
              <c:f>'RandomForests PB 0.1 - AppTags'!$A$52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AppTags'!$B$52:$G$52</c:f>
              <c:numCache>
                <c:formatCode>General</c:formatCode>
                <c:ptCount val="6"/>
                <c:pt idx="0">
                  <c:v>0.64347826086956506</c:v>
                </c:pt>
                <c:pt idx="1">
                  <c:v>0.5</c:v>
                </c:pt>
                <c:pt idx="2">
                  <c:v>0.51666666666666705</c:v>
                </c:pt>
                <c:pt idx="3">
                  <c:v>0.56923076923076898</c:v>
                </c:pt>
                <c:pt idx="4">
                  <c:v>0.532258064516129</c:v>
                </c:pt>
                <c:pt idx="5">
                  <c:v>0.55357142857142905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720-46FC-8C42-9F5CE55111EC}"/>
            </c:ext>
          </c:extLst>
        </c:ser>
        <c:ser>
          <c:idx val="51"/>
          <c:order val="51"/>
          <c:tx>
            <c:strRef>
              <c:f>'RandomForests PB 0.1 - AppTags'!$A$53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AppTags'!$B$53:$G$53</c:f>
              <c:numCache>
                <c:formatCode>General</c:formatCode>
                <c:ptCount val="6"/>
                <c:pt idx="0">
                  <c:v>0.232558139534884</c:v>
                </c:pt>
                <c:pt idx="1">
                  <c:v>0</c:v>
                </c:pt>
                <c:pt idx="2">
                  <c:v>0.39455782312925203</c:v>
                </c:pt>
                <c:pt idx="3">
                  <c:v>0.44961240310077499</c:v>
                </c:pt>
                <c:pt idx="4">
                  <c:v>0.53465346534653502</c:v>
                </c:pt>
                <c:pt idx="5">
                  <c:v>0.43055555555555602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720-46FC-8C42-9F5CE55111EC}"/>
            </c:ext>
          </c:extLst>
        </c:ser>
        <c:ser>
          <c:idx val="52"/>
          <c:order val="52"/>
          <c:tx>
            <c:strRef>
              <c:f>'RandomForests PB 0.1 - AppTags'!$A$54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AppTags'!$B$54:$G$54</c:f>
              <c:numCache>
                <c:formatCode>General</c:formatCode>
                <c:ptCount val="6"/>
                <c:pt idx="0">
                  <c:v>0.3</c:v>
                </c:pt>
                <c:pt idx="1">
                  <c:v>0.34920634920634902</c:v>
                </c:pt>
                <c:pt idx="2">
                  <c:v>0.28571428571428598</c:v>
                </c:pt>
                <c:pt idx="3">
                  <c:v>0.22641509433962301</c:v>
                </c:pt>
                <c:pt idx="4">
                  <c:v>0.53571428571428603</c:v>
                </c:pt>
                <c:pt idx="5">
                  <c:v>0.35135135135135098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720-46FC-8C42-9F5CE55111EC}"/>
            </c:ext>
          </c:extLst>
        </c:ser>
        <c:ser>
          <c:idx val="53"/>
          <c:order val="53"/>
          <c:tx>
            <c:strRef>
              <c:f>'RandomForests PB 0.1 - AppTags'!$A$55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AppTags'!$B$55:$G$55</c:f>
              <c:numCache>
                <c:formatCode>General</c:formatCode>
                <c:ptCount val="6"/>
                <c:pt idx="0">
                  <c:v>0.65789473684210498</c:v>
                </c:pt>
                <c:pt idx="1">
                  <c:v>0.376811594202899</c:v>
                </c:pt>
                <c:pt idx="2">
                  <c:v>0.49032258064516099</c:v>
                </c:pt>
                <c:pt idx="3">
                  <c:v>0.57553956834532405</c:v>
                </c:pt>
                <c:pt idx="4">
                  <c:v>0.56338028169014098</c:v>
                </c:pt>
                <c:pt idx="5">
                  <c:v>0.58620689655172398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720-46FC-8C42-9F5CE55111EC}"/>
            </c:ext>
          </c:extLst>
        </c:ser>
        <c:ser>
          <c:idx val="54"/>
          <c:order val="54"/>
          <c:tx>
            <c:strRef>
              <c:f>'RandomForests PB 0.1 - AppTags'!$A$56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AppTags'!$B$56:$G$56</c:f>
              <c:numCache>
                <c:formatCode>General</c:formatCode>
                <c:ptCount val="6"/>
                <c:pt idx="0">
                  <c:v>0.83333333333333304</c:v>
                </c:pt>
                <c:pt idx="1">
                  <c:v>0.70769230769230795</c:v>
                </c:pt>
                <c:pt idx="2">
                  <c:v>0.78125</c:v>
                </c:pt>
                <c:pt idx="3">
                  <c:v>0.811594202898551</c:v>
                </c:pt>
                <c:pt idx="4">
                  <c:v>0.57627118644067798</c:v>
                </c:pt>
                <c:pt idx="5">
                  <c:v>0.79012345679012297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20-46FC-8C42-9F5CE55111EC}"/>
            </c:ext>
          </c:extLst>
        </c:ser>
        <c:ser>
          <c:idx val="55"/>
          <c:order val="55"/>
          <c:tx>
            <c:strRef>
              <c:f>'RandomForests PB 0.1 - AppTags'!$A$57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AppTags'!$B$57:$G$57</c:f>
              <c:numCache>
                <c:formatCode>General</c:formatCode>
                <c:ptCount val="6"/>
                <c:pt idx="0">
                  <c:v>0.444940476190476</c:v>
                </c:pt>
                <c:pt idx="1">
                  <c:v>0.44212098581030601</c:v>
                </c:pt>
                <c:pt idx="2">
                  <c:v>0.59874069834001098</c:v>
                </c:pt>
                <c:pt idx="3">
                  <c:v>0.63651591289782306</c:v>
                </c:pt>
                <c:pt idx="4">
                  <c:v>0.60348837209302297</c:v>
                </c:pt>
                <c:pt idx="5">
                  <c:v>0.61163434903047098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720-46FC-8C42-9F5CE55111EC}"/>
            </c:ext>
          </c:extLst>
        </c:ser>
        <c:ser>
          <c:idx val="56"/>
          <c:order val="56"/>
          <c:tx>
            <c:strRef>
              <c:f>'RandomForests PB 0.1 - AppTags'!$A$58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AppTags'!$B$58:$G$58</c:f>
              <c:numCache>
                <c:formatCode>General</c:formatCode>
                <c:ptCount val="6"/>
                <c:pt idx="0">
                  <c:v>0.50980392156862697</c:v>
                </c:pt>
                <c:pt idx="1">
                  <c:v>0.55019556714471995</c:v>
                </c:pt>
                <c:pt idx="2">
                  <c:v>0.54749999999999999</c:v>
                </c:pt>
                <c:pt idx="3">
                  <c:v>0.62885326757089999</c:v>
                </c:pt>
                <c:pt idx="4">
                  <c:v>0.61887694145758698</c:v>
                </c:pt>
                <c:pt idx="5">
                  <c:v>0.68213457076566097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20-46FC-8C42-9F5CE55111EC}"/>
            </c:ext>
          </c:extLst>
        </c:ser>
        <c:ser>
          <c:idx val="57"/>
          <c:order val="57"/>
          <c:tx>
            <c:strRef>
              <c:f>'RandomForests PB 0.1 - AppTags'!$A$59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AppTags'!$B$59:$G$59</c:f>
              <c:numCache>
                <c:formatCode>General</c:formatCode>
                <c:ptCount val="6"/>
                <c:pt idx="0">
                  <c:v>0.55910489777417305</c:v>
                </c:pt>
                <c:pt idx="1">
                  <c:v>0.54298057272938904</c:v>
                </c:pt>
                <c:pt idx="2">
                  <c:v>0.587995185514679</c:v>
                </c:pt>
                <c:pt idx="3">
                  <c:v>0.60407190816547596</c:v>
                </c:pt>
                <c:pt idx="4">
                  <c:v>0.62984712207933802</c:v>
                </c:pt>
                <c:pt idx="5">
                  <c:v>0.67999275318557895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720-46FC-8C42-9F5CE55111EC}"/>
            </c:ext>
          </c:extLst>
        </c:ser>
        <c:ser>
          <c:idx val="58"/>
          <c:order val="58"/>
          <c:tx>
            <c:strRef>
              <c:f>'RandomForests PB 0.1 - AppTags'!$A$60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AppTags'!$B$60:$G$60</c:f>
              <c:numCache>
                <c:formatCode>General</c:formatCode>
                <c:ptCount val="6"/>
                <c:pt idx="0">
                  <c:v>0.96428571428571397</c:v>
                </c:pt>
                <c:pt idx="1">
                  <c:v>0.88524590163934402</c:v>
                </c:pt>
                <c:pt idx="2">
                  <c:v>0.931034482758621</c:v>
                </c:pt>
                <c:pt idx="3">
                  <c:v>0.86153846153846203</c:v>
                </c:pt>
                <c:pt idx="4">
                  <c:v>0.65060240963855398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720-46FC-8C42-9F5CE55111EC}"/>
            </c:ext>
          </c:extLst>
        </c:ser>
        <c:ser>
          <c:idx val="59"/>
          <c:order val="59"/>
          <c:tx>
            <c:strRef>
              <c:f>'RandomForests PB 0.1 - AppTags'!$A$61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AppTags'!$B$61:$G$61</c:f>
              <c:numCache>
                <c:formatCode>General</c:formatCode>
                <c:ptCount val="6"/>
                <c:pt idx="0">
                  <c:v>0.64863327948303695</c:v>
                </c:pt>
                <c:pt idx="1">
                  <c:v>0.64424654617417498</c:v>
                </c:pt>
                <c:pt idx="2">
                  <c:v>0.65406518841633299</c:v>
                </c:pt>
                <c:pt idx="3">
                  <c:v>0.657957373147247</c:v>
                </c:pt>
                <c:pt idx="4">
                  <c:v>0.66581897370690302</c:v>
                </c:pt>
                <c:pt idx="5">
                  <c:v>0.66513832873416801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720-46FC-8C42-9F5CE55111EC}"/>
            </c:ext>
          </c:extLst>
        </c:ser>
        <c:ser>
          <c:idx val="60"/>
          <c:order val="60"/>
          <c:tx>
            <c:strRef>
              <c:f>'RandomForests PB 0.1 - AppTags'!$A$62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AppTags'!$B$62:$G$62</c:f>
              <c:numCache>
                <c:formatCode>General</c:formatCode>
                <c:ptCount val="6"/>
                <c:pt idx="0">
                  <c:v>0.49460611005348598</c:v>
                </c:pt>
                <c:pt idx="1">
                  <c:v>0.48439821693907897</c:v>
                </c:pt>
                <c:pt idx="2">
                  <c:v>0.52512063582174295</c:v>
                </c:pt>
                <c:pt idx="3">
                  <c:v>0.61828737300435399</c:v>
                </c:pt>
                <c:pt idx="4">
                  <c:v>0.66937436538311301</c:v>
                </c:pt>
                <c:pt idx="5">
                  <c:v>0.634739975485904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20-46FC-8C42-9F5CE55111EC}"/>
            </c:ext>
          </c:extLst>
        </c:ser>
        <c:ser>
          <c:idx val="61"/>
          <c:order val="61"/>
          <c:tx>
            <c:strRef>
              <c:f>'RandomForests PB 0.1 - AppTags'!$A$63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AppTags'!$B$63:$G$63</c:f>
              <c:numCache>
                <c:formatCode>General</c:formatCode>
                <c:ptCount val="6"/>
                <c:pt idx="0">
                  <c:v>0.39270687237026602</c:v>
                </c:pt>
                <c:pt idx="1">
                  <c:v>0.420537897310513</c:v>
                </c:pt>
                <c:pt idx="2">
                  <c:v>0.54591194968553503</c:v>
                </c:pt>
                <c:pt idx="3">
                  <c:v>0.68736141906873605</c:v>
                </c:pt>
                <c:pt idx="4">
                  <c:v>0.70105263157894704</c:v>
                </c:pt>
                <c:pt idx="5">
                  <c:v>0.72668112798264595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20-46FC-8C42-9F5CE55111EC}"/>
            </c:ext>
          </c:extLst>
        </c:ser>
        <c:ser>
          <c:idx val="62"/>
          <c:order val="62"/>
          <c:tx>
            <c:strRef>
              <c:f>'RandomForests PB 0.1 - AppTags'!$A$64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AppTags'!$B$64:$G$64</c:f>
              <c:numCache>
                <c:formatCode>General</c:formatCode>
                <c:ptCount val="6"/>
                <c:pt idx="0">
                  <c:v>0.62311557788944705</c:v>
                </c:pt>
                <c:pt idx="1">
                  <c:v>0.59</c:v>
                </c:pt>
                <c:pt idx="2">
                  <c:v>0.68421052631578905</c:v>
                </c:pt>
                <c:pt idx="3">
                  <c:v>0.76190476190476197</c:v>
                </c:pt>
                <c:pt idx="4">
                  <c:v>0.707317073170732</c:v>
                </c:pt>
                <c:pt idx="5">
                  <c:v>0.73255813953488402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720-46FC-8C42-9F5CE55111EC}"/>
            </c:ext>
          </c:extLst>
        </c:ser>
        <c:ser>
          <c:idx val="63"/>
          <c:order val="63"/>
          <c:tx>
            <c:strRef>
              <c:f>'RandomForests PB 0.1 - AppTags'!$A$65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AppTags'!$B$65:$G$65</c:f>
              <c:numCache>
                <c:formatCode>General</c:formatCode>
                <c:ptCount val="6"/>
                <c:pt idx="0">
                  <c:v>0.67248215701823899</c:v>
                </c:pt>
                <c:pt idx="1">
                  <c:v>0.69448818897637798</c:v>
                </c:pt>
                <c:pt idx="2">
                  <c:v>0.72727272727272696</c:v>
                </c:pt>
                <c:pt idx="3">
                  <c:v>0.71224165341812395</c:v>
                </c:pt>
                <c:pt idx="4">
                  <c:v>0.715044247787611</c:v>
                </c:pt>
                <c:pt idx="5">
                  <c:v>0.707979626485569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20-46FC-8C42-9F5CE55111EC}"/>
            </c:ext>
          </c:extLst>
        </c:ser>
        <c:ser>
          <c:idx val="64"/>
          <c:order val="64"/>
          <c:tx>
            <c:strRef>
              <c:f>'RandomForests PB 0.1 - AppTags'!$A$66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AppTags'!$B$66:$G$66</c:f>
              <c:numCache>
                <c:formatCode>General</c:formatCode>
                <c:ptCount val="6"/>
                <c:pt idx="0">
                  <c:v>0.71444153577661396</c:v>
                </c:pt>
                <c:pt idx="1">
                  <c:v>0.67458052733706197</c:v>
                </c:pt>
                <c:pt idx="2">
                  <c:v>0.74103349471396096</c:v>
                </c:pt>
                <c:pt idx="3">
                  <c:v>0.74402800658978596</c:v>
                </c:pt>
                <c:pt idx="4">
                  <c:v>0.74756903928432505</c:v>
                </c:pt>
                <c:pt idx="5">
                  <c:v>0.80301176470588198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20-46FC-8C42-9F5CE55111EC}"/>
            </c:ext>
          </c:extLst>
        </c:ser>
        <c:ser>
          <c:idx val="65"/>
          <c:order val="65"/>
          <c:tx>
            <c:strRef>
              <c:f>'RandomForests PB 0.1 - AppTags'!$A$67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AppTags'!$B$67:$G$67</c:f>
              <c:numCache>
                <c:formatCode>General</c:formatCode>
                <c:ptCount val="6"/>
                <c:pt idx="0">
                  <c:v>0.73053527980535304</c:v>
                </c:pt>
                <c:pt idx="1">
                  <c:v>0.70456723091663997</c:v>
                </c:pt>
                <c:pt idx="2">
                  <c:v>0.70854104353605896</c:v>
                </c:pt>
                <c:pt idx="3">
                  <c:v>0.76843071275619501</c:v>
                </c:pt>
                <c:pt idx="4">
                  <c:v>0.76683937823834203</c:v>
                </c:pt>
                <c:pt idx="5">
                  <c:v>0.69174917491749199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20-46FC-8C42-9F5CE55111EC}"/>
            </c:ext>
          </c:extLst>
        </c:ser>
        <c:ser>
          <c:idx val="66"/>
          <c:order val="66"/>
          <c:tx>
            <c:strRef>
              <c:f>'RandomForests PB 0.1 - AppTags'!$A$68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AppTags'!$B$68:$G$68</c:f>
              <c:numCache>
                <c:formatCode>General</c:formatCode>
                <c:ptCount val="6"/>
                <c:pt idx="0">
                  <c:v>0.71052631578947401</c:v>
                </c:pt>
                <c:pt idx="1">
                  <c:v>0.530612244897959</c:v>
                </c:pt>
                <c:pt idx="2">
                  <c:v>0.59340659340659296</c:v>
                </c:pt>
                <c:pt idx="3">
                  <c:v>0.81690140845070403</c:v>
                </c:pt>
                <c:pt idx="4">
                  <c:v>0.8</c:v>
                </c:pt>
                <c:pt idx="5">
                  <c:v>0.46511627906976699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720-46FC-8C42-9F5CE55111EC}"/>
            </c:ext>
          </c:extLst>
        </c:ser>
        <c:ser>
          <c:idx val="67"/>
          <c:order val="67"/>
          <c:tx>
            <c:strRef>
              <c:f>'RandomForests PB 0.1 - AppTags'!$A$69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AppTags'!$B$69:$G$69</c:f>
              <c:numCache>
                <c:formatCode>General</c:formatCode>
                <c:ptCount val="6"/>
                <c:pt idx="0">
                  <c:v>0.39024390243902402</c:v>
                </c:pt>
                <c:pt idx="1">
                  <c:v>0.4</c:v>
                </c:pt>
                <c:pt idx="2">
                  <c:v>0.49180327868852503</c:v>
                </c:pt>
                <c:pt idx="3">
                  <c:v>0.83333333333333304</c:v>
                </c:pt>
                <c:pt idx="4">
                  <c:v>0.8</c:v>
                </c:pt>
                <c:pt idx="5">
                  <c:v>0.74418604651162801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720-46FC-8C42-9F5CE55111EC}"/>
            </c:ext>
          </c:extLst>
        </c:ser>
        <c:ser>
          <c:idx val="68"/>
          <c:order val="68"/>
          <c:tx>
            <c:strRef>
              <c:f>'RandomForests PB 0.1 - AppTags'!$A$70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AppTags'!$B$70:$G$70</c:f>
              <c:numCache>
                <c:formatCode>General</c:formatCode>
                <c:ptCount val="6"/>
                <c:pt idx="0">
                  <c:v>0.72486772486772499</c:v>
                </c:pt>
                <c:pt idx="1">
                  <c:v>0.72236372898624601</c:v>
                </c:pt>
                <c:pt idx="2">
                  <c:v>0.77851711026616</c:v>
                </c:pt>
                <c:pt idx="3">
                  <c:v>0.83238512035010903</c:v>
                </c:pt>
                <c:pt idx="4">
                  <c:v>0.81471972614462995</c:v>
                </c:pt>
                <c:pt idx="5">
                  <c:v>0.80829454083791796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720-46FC-8C42-9F5CE55111EC}"/>
            </c:ext>
          </c:extLst>
        </c:ser>
        <c:ser>
          <c:idx val="69"/>
          <c:order val="69"/>
          <c:tx>
            <c:strRef>
              <c:f>'RandomForests PB 0.1 - AppTags'!$A$71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AppTags'!$B$71:$G$71</c:f>
              <c:numCache>
                <c:formatCode>General</c:formatCode>
                <c:ptCount val="6"/>
                <c:pt idx="0">
                  <c:v>0.73333333333333295</c:v>
                </c:pt>
                <c:pt idx="1">
                  <c:v>0.8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0.81481481481481499</c:v>
                </c:pt>
                <c:pt idx="5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720-46FC-8C42-9F5CE55111EC}"/>
            </c:ext>
          </c:extLst>
        </c:ser>
        <c:ser>
          <c:idx val="70"/>
          <c:order val="70"/>
          <c:tx>
            <c:strRef>
              <c:f>'RandomForests PB 0.1 - AppTags'!$A$72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AppTags'!$B$72:$G$72</c:f>
              <c:numCache>
                <c:formatCode>General</c:formatCode>
                <c:ptCount val="6"/>
                <c:pt idx="0">
                  <c:v>0.81713120326308597</c:v>
                </c:pt>
                <c:pt idx="1">
                  <c:v>0.87518142235123397</c:v>
                </c:pt>
                <c:pt idx="2">
                  <c:v>0.84761182714177397</c:v>
                </c:pt>
                <c:pt idx="3">
                  <c:v>0.75239616613418503</c:v>
                </c:pt>
                <c:pt idx="4">
                  <c:v>0.84051036682615599</c:v>
                </c:pt>
                <c:pt idx="5">
                  <c:v>0.76595744680851097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720-46FC-8C42-9F5CE55111EC}"/>
            </c:ext>
          </c:extLst>
        </c:ser>
        <c:ser>
          <c:idx val="71"/>
          <c:order val="71"/>
          <c:tx>
            <c:strRef>
              <c:f>'RandomForests PB 0.1 - AppTags'!$A$73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AppTags'!$B$73:$G$73</c:f>
              <c:numCache>
                <c:formatCode>General</c:formatCode>
                <c:ptCount val="6"/>
                <c:pt idx="0">
                  <c:v>0.82758620689655205</c:v>
                </c:pt>
                <c:pt idx="1">
                  <c:v>0.82324614927933004</c:v>
                </c:pt>
                <c:pt idx="2">
                  <c:v>0.82921582467816202</c:v>
                </c:pt>
                <c:pt idx="3">
                  <c:v>0.83962699003652097</c:v>
                </c:pt>
                <c:pt idx="4">
                  <c:v>0.84346289752650205</c:v>
                </c:pt>
                <c:pt idx="5">
                  <c:v>0.84071882217090099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720-46FC-8C42-9F5CE55111EC}"/>
            </c:ext>
          </c:extLst>
        </c:ser>
        <c:ser>
          <c:idx val="72"/>
          <c:order val="72"/>
          <c:tx>
            <c:strRef>
              <c:f>'RandomForests PB 0.1 - AppTags'!$A$74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AppTags'!$B$74:$G$74</c:f>
              <c:numCache>
                <c:formatCode>General</c:formatCode>
                <c:ptCount val="6"/>
                <c:pt idx="0">
                  <c:v>0.84366719660837297</c:v>
                </c:pt>
                <c:pt idx="1">
                  <c:v>0.85560923242082698</c:v>
                </c:pt>
                <c:pt idx="2">
                  <c:v>0.87390141383263298</c:v>
                </c:pt>
                <c:pt idx="3">
                  <c:v>0.86158401184307898</c:v>
                </c:pt>
                <c:pt idx="4">
                  <c:v>0.84990113248247401</c:v>
                </c:pt>
                <c:pt idx="5">
                  <c:v>0.85916515426497297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720-46FC-8C42-9F5CE55111EC}"/>
            </c:ext>
          </c:extLst>
        </c:ser>
        <c:ser>
          <c:idx val="73"/>
          <c:order val="73"/>
          <c:tx>
            <c:strRef>
              <c:f>'RandomForests PB 0.1 - AppTags'!$A$75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AppTags'!$B$75:$G$75</c:f>
              <c:numCache>
                <c:formatCode>General</c:formatCode>
                <c:ptCount val="6"/>
                <c:pt idx="0">
                  <c:v>0.83863736049515103</c:v>
                </c:pt>
                <c:pt idx="1">
                  <c:v>0.83459608383351402</c:v>
                </c:pt>
                <c:pt idx="2">
                  <c:v>0.84252975312284795</c:v>
                </c:pt>
                <c:pt idx="3">
                  <c:v>0.848356104861681</c:v>
                </c:pt>
                <c:pt idx="4">
                  <c:v>0.85519922254616099</c:v>
                </c:pt>
                <c:pt idx="5">
                  <c:v>0.85835289785020497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720-46FC-8C42-9F5CE55111EC}"/>
            </c:ext>
          </c:extLst>
        </c:ser>
        <c:ser>
          <c:idx val="74"/>
          <c:order val="74"/>
          <c:tx>
            <c:strRef>
              <c:f>'RandomForests PB 0.1 - AppTags'!$A$76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AppTags'!$B$76:$G$76</c:f>
              <c:numCache>
                <c:formatCode>General</c:formatCode>
                <c:ptCount val="6"/>
                <c:pt idx="0">
                  <c:v>0.86015037593985</c:v>
                </c:pt>
                <c:pt idx="1">
                  <c:v>0.88271604938271597</c:v>
                </c:pt>
                <c:pt idx="2">
                  <c:v>0.87925696594427205</c:v>
                </c:pt>
                <c:pt idx="3">
                  <c:v>0.86153846153846203</c:v>
                </c:pt>
                <c:pt idx="4">
                  <c:v>0.85834502103786803</c:v>
                </c:pt>
                <c:pt idx="5">
                  <c:v>0.86754002911208195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720-46FC-8C42-9F5CE55111EC}"/>
            </c:ext>
          </c:extLst>
        </c:ser>
        <c:ser>
          <c:idx val="75"/>
          <c:order val="75"/>
          <c:tx>
            <c:strRef>
              <c:f>'RandomForests PB 0.1 - AppTags'!$A$77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AppTags'!$B$77:$G$77</c:f>
              <c:numCache>
                <c:formatCode>General</c:formatCode>
                <c:ptCount val="6"/>
                <c:pt idx="0">
                  <c:v>0.88</c:v>
                </c:pt>
                <c:pt idx="1">
                  <c:v>0.89795918367346905</c:v>
                </c:pt>
                <c:pt idx="2">
                  <c:v>0.78899082568807299</c:v>
                </c:pt>
                <c:pt idx="3">
                  <c:v>0.86274509803921595</c:v>
                </c:pt>
                <c:pt idx="4">
                  <c:v>0.86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720-46FC-8C42-9F5CE55111EC}"/>
            </c:ext>
          </c:extLst>
        </c:ser>
        <c:ser>
          <c:idx val="76"/>
          <c:order val="76"/>
          <c:tx>
            <c:strRef>
              <c:f>'RandomForests PB 0.1 - AppTags'!$A$78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AppTags'!$B$78:$G$78</c:f>
              <c:numCache>
                <c:formatCode>General</c:formatCode>
                <c:ptCount val="6"/>
                <c:pt idx="0">
                  <c:v>0.87804878048780499</c:v>
                </c:pt>
                <c:pt idx="1">
                  <c:v>0.86</c:v>
                </c:pt>
                <c:pt idx="2">
                  <c:v>0.93114754098360697</c:v>
                </c:pt>
                <c:pt idx="3">
                  <c:v>0.90235690235690202</c:v>
                </c:pt>
                <c:pt idx="4">
                  <c:v>0.87272727272727302</c:v>
                </c:pt>
                <c:pt idx="5">
                  <c:v>0.89411764705882402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720-46FC-8C42-9F5CE55111EC}"/>
            </c:ext>
          </c:extLst>
        </c:ser>
        <c:ser>
          <c:idx val="77"/>
          <c:order val="77"/>
          <c:tx>
            <c:strRef>
              <c:f>'RandomForests PB 0.1 - AppTags'!$A$79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AppTags'!$B$79:$G$79</c:f>
              <c:numCache>
                <c:formatCode>General</c:formatCode>
                <c:ptCount val="6"/>
                <c:pt idx="0">
                  <c:v>0.94429708222811704</c:v>
                </c:pt>
                <c:pt idx="1">
                  <c:v>0.83383685800604201</c:v>
                </c:pt>
                <c:pt idx="2">
                  <c:v>0.976377952755905</c:v>
                </c:pt>
                <c:pt idx="3">
                  <c:v>0.96825396825396803</c:v>
                </c:pt>
                <c:pt idx="4">
                  <c:v>0.88151658767772501</c:v>
                </c:pt>
                <c:pt idx="5">
                  <c:v>0.95108695652173902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720-46FC-8C42-9F5CE55111EC}"/>
            </c:ext>
          </c:extLst>
        </c:ser>
        <c:ser>
          <c:idx val="78"/>
          <c:order val="78"/>
          <c:tx>
            <c:strRef>
              <c:f>'RandomForests PB 0.1 - AppTags'!$A$80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AppTags'!$B$80:$G$80</c:f>
              <c:numCache>
                <c:formatCode>General</c:formatCode>
                <c:ptCount val="6"/>
                <c:pt idx="0">
                  <c:v>0.94623655913978499</c:v>
                </c:pt>
                <c:pt idx="1">
                  <c:v>0.97777777777777797</c:v>
                </c:pt>
                <c:pt idx="2">
                  <c:v>0.98426966292134799</c:v>
                </c:pt>
                <c:pt idx="3">
                  <c:v>0.96916299559471397</c:v>
                </c:pt>
                <c:pt idx="4">
                  <c:v>0.88172043010752699</c:v>
                </c:pt>
                <c:pt idx="5">
                  <c:v>0.95444685466377399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720-46FC-8C42-9F5CE55111EC}"/>
            </c:ext>
          </c:extLst>
        </c:ser>
        <c:ser>
          <c:idx val="79"/>
          <c:order val="79"/>
          <c:tx>
            <c:strRef>
              <c:f>'RandomForests PB 0.1 - AppTags'!$A$81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AppTags'!$B$81:$G$81</c:f>
              <c:numCache>
                <c:formatCode>General</c:formatCode>
                <c:ptCount val="6"/>
                <c:pt idx="0">
                  <c:v>0.707317073170732</c:v>
                </c:pt>
                <c:pt idx="1">
                  <c:v>0.76767676767676796</c:v>
                </c:pt>
                <c:pt idx="2">
                  <c:v>0.837209302325581</c:v>
                </c:pt>
                <c:pt idx="3">
                  <c:v>0.84507042253521103</c:v>
                </c:pt>
                <c:pt idx="4">
                  <c:v>0.89743589743589702</c:v>
                </c:pt>
                <c:pt idx="5">
                  <c:v>0.52631578947368396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720-46FC-8C42-9F5CE55111EC}"/>
            </c:ext>
          </c:extLst>
        </c:ser>
        <c:ser>
          <c:idx val="80"/>
          <c:order val="80"/>
          <c:tx>
            <c:strRef>
              <c:f>'RandomForests PB 0.1 - AppTags'!$A$82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AppTags'!$B$82:$G$82</c:f>
              <c:numCache>
                <c:formatCode>General</c:formatCode>
                <c:ptCount val="6"/>
                <c:pt idx="0">
                  <c:v>0.90625</c:v>
                </c:pt>
                <c:pt idx="1">
                  <c:v>0.92063492063492103</c:v>
                </c:pt>
                <c:pt idx="2">
                  <c:v>0.89230769230769202</c:v>
                </c:pt>
                <c:pt idx="3">
                  <c:v>0.92307692307692302</c:v>
                </c:pt>
                <c:pt idx="4">
                  <c:v>0.89855072463768104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720-46FC-8C42-9F5CE55111EC}"/>
            </c:ext>
          </c:extLst>
        </c:ser>
        <c:ser>
          <c:idx val="81"/>
          <c:order val="81"/>
          <c:tx>
            <c:strRef>
              <c:f>'RandomForests PB 0.1 - AppTags'!$A$83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AppTags'!$B$83:$G$83</c:f>
              <c:numCache>
                <c:formatCode>General</c:formatCode>
                <c:ptCount val="6"/>
                <c:pt idx="0">
                  <c:v>0.35714285714285698</c:v>
                </c:pt>
                <c:pt idx="1">
                  <c:v>1</c:v>
                </c:pt>
                <c:pt idx="2">
                  <c:v>1</c:v>
                </c:pt>
                <c:pt idx="3">
                  <c:v>0.35714285714285698</c:v>
                </c:pt>
                <c:pt idx="4">
                  <c:v>0.90909090909090895</c:v>
                </c:pt>
                <c:pt idx="5">
                  <c:v>0.256410256410256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720-46FC-8C42-9F5CE55111EC}"/>
            </c:ext>
          </c:extLst>
        </c:ser>
        <c:ser>
          <c:idx val="82"/>
          <c:order val="82"/>
          <c:tx>
            <c:strRef>
              <c:f>'RandomForests PB 0.1 - AppTags'!$A$84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AppTags'!$B$84:$G$84</c:f>
              <c:numCache>
                <c:formatCode>General</c:formatCode>
                <c:ptCount val="6"/>
                <c:pt idx="0">
                  <c:v>0.96269554753309305</c:v>
                </c:pt>
                <c:pt idx="1">
                  <c:v>0.904458598726115</c:v>
                </c:pt>
                <c:pt idx="2">
                  <c:v>0.91342534504391504</c:v>
                </c:pt>
                <c:pt idx="3">
                  <c:v>0.94004796163069504</c:v>
                </c:pt>
                <c:pt idx="4">
                  <c:v>0.91235955056179796</c:v>
                </c:pt>
                <c:pt idx="5">
                  <c:v>0.89526184538653397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720-46FC-8C42-9F5CE55111EC}"/>
            </c:ext>
          </c:extLst>
        </c:ser>
        <c:ser>
          <c:idx val="83"/>
          <c:order val="83"/>
          <c:tx>
            <c:strRef>
              <c:f>'RandomForests PB 0.1 - AppTags'!$A$85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AppTags'!$B$85:$G$85</c:f>
              <c:numCache>
                <c:formatCode>General</c:formatCode>
                <c:ptCount val="6"/>
                <c:pt idx="0">
                  <c:v>0.95348837209302295</c:v>
                </c:pt>
                <c:pt idx="1">
                  <c:v>0.97041420118343202</c:v>
                </c:pt>
                <c:pt idx="2">
                  <c:v>0.94797687861271696</c:v>
                </c:pt>
                <c:pt idx="3">
                  <c:v>0.97619047619047605</c:v>
                </c:pt>
                <c:pt idx="4">
                  <c:v>0.92655367231638397</c:v>
                </c:pt>
                <c:pt idx="5">
                  <c:v>0.95906432748537995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720-46FC-8C42-9F5CE55111EC}"/>
            </c:ext>
          </c:extLst>
        </c:ser>
        <c:ser>
          <c:idx val="84"/>
          <c:order val="84"/>
          <c:tx>
            <c:strRef>
              <c:f>'RandomForests PB 0.1 - AppTags'!$A$86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AppTags'!$B$86:$G$86</c:f>
              <c:numCache>
                <c:formatCode>General</c:formatCode>
                <c:ptCount val="6"/>
                <c:pt idx="0">
                  <c:v>0.93657369050906703</c:v>
                </c:pt>
                <c:pt idx="1">
                  <c:v>0.93849949739559502</c:v>
                </c:pt>
                <c:pt idx="2">
                  <c:v>0.92769058295964102</c:v>
                </c:pt>
                <c:pt idx="3">
                  <c:v>0.93257800891530496</c:v>
                </c:pt>
                <c:pt idx="4">
                  <c:v>0.93624839243064495</c:v>
                </c:pt>
                <c:pt idx="5">
                  <c:v>0.93802315227070399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720-46FC-8C42-9F5CE55111EC}"/>
            </c:ext>
          </c:extLst>
        </c:ser>
        <c:ser>
          <c:idx val="85"/>
          <c:order val="85"/>
          <c:tx>
            <c:strRef>
              <c:f>'RandomForests PB 0.1 - AppTags'!$A$87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AppTags'!$B$87:$G$87</c:f>
              <c:numCache>
                <c:formatCode>General</c:formatCode>
                <c:ptCount val="6"/>
                <c:pt idx="0">
                  <c:v>0.75409836065573799</c:v>
                </c:pt>
                <c:pt idx="1">
                  <c:v>0.63829787234042601</c:v>
                </c:pt>
                <c:pt idx="2">
                  <c:v>0.77922077922077904</c:v>
                </c:pt>
                <c:pt idx="3">
                  <c:v>0.69714285714285695</c:v>
                </c:pt>
                <c:pt idx="4">
                  <c:v>0.939393939393939</c:v>
                </c:pt>
                <c:pt idx="5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720-46FC-8C42-9F5CE55111EC}"/>
            </c:ext>
          </c:extLst>
        </c:ser>
        <c:ser>
          <c:idx val="86"/>
          <c:order val="86"/>
          <c:tx>
            <c:strRef>
              <c:f>'RandomForests PB 0.1 - AppTags'!$A$88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AppTags'!$B$88:$G$88</c:f>
              <c:numCache>
                <c:formatCode>General</c:formatCode>
                <c:ptCount val="6"/>
                <c:pt idx="0">
                  <c:v>0.88888888888888895</c:v>
                </c:pt>
                <c:pt idx="1">
                  <c:v>0.74418604651162801</c:v>
                </c:pt>
                <c:pt idx="2">
                  <c:v>0.680851063829787</c:v>
                </c:pt>
                <c:pt idx="3">
                  <c:v>0.88888888888888895</c:v>
                </c:pt>
                <c:pt idx="4">
                  <c:v>0.94117647058823495</c:v>
                </c:pt>
                <c:pt idx="5">
                  <c:v>0.78048780487804903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720-46FC-8C42-9F5CE55111EC}"/>
            </c:ext>
          </c:extLst>
        </c:ser>
        <c:ser>
          <c:idx val="87"/>
          <c:order val="87"/>
          <c:tx>
            <c:strRef>
              <c:f>'RandomForests PB 0.1 - AppTags'!$A$89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AppTags'!$B$89:$G$89</c:f>
              <c:numCache>
                <c:formatCode>General</c:formatCode>
                <c:ptCount val="6"/>
                <c:pt idx="0">
                  <c:v>0.929824561403509</c:v>
                </c:pt>
                <c:pt idx="1">
                  <c:v>0.94186046511627897</c:v>
                </c:pt>
                <c:pt idx="2">
                  <c:v>0.94797687861271696</c:v>
                </c:pt>
                <c:pt idx="3">
                  <c:v>0.94492753623188397</c:v>
                </c:pt>
                <c:pt idx="4">
                  <c:v>0.94117647058823495</c:v>
                </c:pt>
                <c:pt idx="5">
                  <c:v>0.94362017804154297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720-46FC-8C42-9F5CE55111EC}"/>
            </c:ext>
          </c:extLst>
        </c:ser>
        <c:ser>
          <c:idx val="88"/>
          <c:order val="88"/>
          <c:tx>
            <c:strRef>
              <c:f>'RandomForests PB 0.1 - AppTags'!$A$90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AppTags'!$B$90:$G$90</c:f>
              <c:numCache>
                <c:formatCode>General</c:formatCode>
                <c:ptCount val="6"/>
                <c:pt idx="0">
                  <c:v>0.95258620689655205</c:v>
                </c:pt>
                <c:pt idx="1">
                  <c:v>0.85825242718446604</c:v>
                </c:pt>
                <c:pt idx="2">
                  <c:v>0.95258620689655205</c:v>
                </c:pt>
                <c:pt idx="3">
                  <c:v>0.95670995670995695</c:v>
                </c:pt>
                <c:pt idx="4">
                  <c:v>0.94243070362473402</c:v>
                </c:pt>
                <c:pt idx="5">
                  <c:v>0.95464362850971896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720-46FC-8C42-9F5CE55111EC}"/>
            </c:ext>
          </c:extLst>
        </c:ser>
        <c:ser>
          <c:idx val="89"/>
          <c:order val="89"/>
          <c:tx>
            <c:strRef>
              <c:f>'RandomForests PB 0.1 - AppTags'!$A$91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AppTags'!$B$91:$G$91</c:f>
              <c:numCache>
                <c:formatCode>General</c:formatCode>
                <c:ptCount val="6"/>
                <c:pt idx="0">
                  <c:v>0.91463414634146301</c:v>
                </c:pt>
                <c:pt idx="1">
                  <c:v>0.91167192429022104</c:v>
                </c:pt>
                <c:pt idx="2">
                  <c:v>0.931034482758621</c:v>
                </c:pt>
                <c:pt idx="3">
                  <c:v>0.90343698854337195</c:v>
                </c:pt>
                <c:pt idx="4">
                  <c:v>0.94385432473444597</c:v>
                </c:pt>
                <c:pt idx="5">
                  <c:v>0.93113772455089805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720-46FC-8C42-9F5CE55111EC}"/>
            </c:ext>
          </c:extLst>
        </c:ser>
        <c:ser>
          <c:idx val="90"/>
          <c:order val="90"/>
          <c:tx>
            <c:strRef>
              <c:f>'RandomForests PB 0.1 - AppTags'!$A$92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AppTags'!$B$92:$G$92</c:f>
              <c:numCache>
                <c:formatCode>General</c:formatCode>
                <c:ptCount val="6"/>
                <c:pt idx="0">
                  <c:v>0.96470588235294097</c:v>
                </c:pt>
                <c:pt idx="1">
                  <c:v>0.97499999999999998</c:v>
                </c:pt>
                <c:pt idx="2">
                  <c:v>0.91111111111111098</c:v>
                </c:pt>
                <c:pt idx="3">
                  <c:v>0.97619047619047605</c:v>
                </c:pt>
                <c:pt idx="4">
                  <c:v>0.95348837209302295</c:v>
                </c:pt>
                <c:pt idx="5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720-46FC-8C42-9F5CE55111EC}"/>
            </c:ext>
          </c:extLst>
        </c:ser>
        <c:ser>
          <c:idx val="91"/>
          <c:order val="91"/>
          <c:tx>
            <c:strRef>
              <c:f>'RandomForests PB 0.1 - AppTags'!$A$93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AppTags'!$B$93:$G$93</c:f>
              <c:numCache>
                <c:formatCode>General</c:formatCode>
                <c:ptCount val="6"/>
                <c:pt idx="0">
                  <c:v>0.966064981949458</c:v>
                </c:pt>
                <c:pt idx="1">
                  <c:v>0.96544276457883405</c:v>
                </c:pt>
                <c:pt idx="2">
                  <c:v>0.98023994354269595</c:v>
                </c:pt>
                <c:pt idx="3">
                  <c:v>0.98323225115947199</c:v>
                </c:pt>
                <c:pt idx="4">
                  <c:v>0.96064139941690996</c:v>
                </c:pt>
                <c:pt idx="5">
                  <c:v>0.970873786407767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720-46FC-8C42-9F5CE55111EC}"/>
            </c:ext>
          </c:extLst>
        </c:ser>
        <c:ser>
          <c:idx val="92"/>
          <c:order val="92"/>
          <c:tx>
            <c:strRef>
              <c:f>'RandomForests PB 0.1 - AppTags'!$A$94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AppTags'!$B$94:$G$94</c:f>
              <c:numCache>
                <c:formatCode>General</c:formatCode>
                <c:ptCount val="6"/>
                <c:pt idx="0">
                  <c:v>0.97542422469280299</c:v>
                </c:pt>
                <c:pt idx="1">
                  <c:v>0.96724697550899996</c:v>
                </c:pt>
                <c:pt idx="2">
                  <c:v>0.98523023457862702</c:v>
                </c:pt>
                <c:pt idx="3">
                  <c:v>0.96478248002367595</c:v>
                </c:pt>
                <c:pt idx="4">
                  <c:v>0.96172947706690004</c:v>
                </c:pt>
                <c:pt idx="5">
                  <c:v>0.98581765557163503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720-46FC-8C42-9F5CE55111EC}"/>
            </c:ext>
          </c:extLst>
        </c:ser>
        <c:ser>
          <c:idx val="93"/>
          <c:order val="93"/>
          <c:tx>
            <c:strRef>
              <c:f>'RandomForests PB 0.1 - AppTags'!$A$95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AppTags'!$B$95:$G$95</c:f>
              <c:numCache>
                <c:formatCode>General</c:formatCode>
                <c:ptCount val="6"/>
                <c:pt idx="0">
                  <c:v>0.82396088019559899</c:v>
                </c:pt>
                <c:pt idx="1">
                  <c:v>0.83006797281087596</c:v>
                </c:pt>
                <c:pt idx="2">
                  <c:v>0.94302691366655</c:v>
                </c:pt>
                <c:pt idx="3">
                  <c:v>0.94306671323786195</c:v>
                </c:pt>
                <c:pt idx="4">
                  <c:v>0.96439901304194597</c:v>
                </c:pt>
                <c:pt idx="5">
                  <c:v>0.94142406173272497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720-46FC-8C42-9F5CE55111EC}"/>
            </c:ext>
          </c:extLst>
        </c:ser>
        <c:ser>
          <c:idx val="94"/>
          <c:order val="94"/>
          <c:tx>
            <c:strRef>
              <c:f>'RandomForests PB 0.1 - AppTags'!$A$96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AppTags'!$B$96:$G$96</c:f>
              <c:numCache>
                <c:formatCode>General</c:formatCode>
                <c:ptCount val="6"/>
                <c:pt idx="0">
                  <c:v>0.69857697283311804</c:v>
                </c:pt>
                <c:pt idx="1">
                  <c:v>0.69230769230769196</c:v>
                </c:pt>
                <c:pt idx="2">
                  <c:v>0.69916434540390004</c:v>
                </c:pt>
                <c:pt idx="3">
                  <c:v>0.87752675386444701</c:v>
                </c:pt>
                <c:pt idx="4">
                  <c:v>0.96700796359499397</c:v>
                </c:pt>
                <c:pt idx="5">
                  <c:v>0.88009313154831204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720-46FC-8C42-9F5CE55111EC}"/>
            </c:ext>
          </c:extLst>
        </c:ser>
        <c:ser>
          <c:idx val="95"/>
          <c:order val="95"/>
          <c:tx>
            <c:strRef>
              <c:f>'RandomForests PB 0.1 - AppTags'!$A$97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AppTags'!$B$97:$G$97</c:f>
              <c:numCache>
                <c:formatCode>General</c:formatCode>
                <c:ptCount val="6"/>
                <c:pt idx="0">
                  <c:v>0.93538461538461504</c:v>
                </c:pt>
                <c:pt idx="1">
                  <c:v>0.96319018404907997</c:v>
                </c:pt>
                <c:pt idx="2">
                  <c:v>0.94704049844236804</c:v>
                </c:pt>
                <c:pt idx="3">
                  <c:v>0.95</c:v>
                </c:pt>
                <c:pt idx="4">
                  <c:v>0.96932515337423297</c:v>
                </c:pt>
                <c:pt idx="5">
                  <c:v>0.96755162241887904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720-46FC-8C42-9F5CE55111EC}"/>
            </c:ext>
          </c:extLst>
        </c:ser>
        <c:ser>
          <c:idx val="96"/>
          <c:order val="96"/>
          <c:tx>
            <c:strRef>
              <c:f>'RandomForests PB 0.1 - AppTags'!$A$98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AppTags'!$B$98:$G$98</c:f>
              <c:numCache>
                <c:formatCode>General</c:formatCode>
                <c:ptCount val="6"/>
                <c:pt idx="0">
                  <c:v>0.98039215686274495</c:v>
                </c:pt>
                <c:pt idx="1">
                  <c:v>0.98418972332015797</c:v>
                </c:pt>
                <c:pt idx="2">
                  <c:v>0.970873786407767</c:v>
                </c:pt>
                <c:pt idx="3">
                  <c:v>0.91074681238615696</c:v>
                </c:pt>
                <c:pt idx="4">
                  <c:v>0.98425196850393704</c:v>
                </c:pt>
                <c:pt idx="5">
                  <c:v>0.97847358121330696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720-46FC-8C42-9F5CE55111EC}"/>
            </c:ext>
          </c:extLst>
        </c:ser>
        <c:ser>
          <c:idx val="97"/>
          <c:order val="97"/>
          <c:tx>
            <c:strRef>
              <c:f>'RandomForests PB 0.1 - AppTags'!$A$99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AppTags'!$B$99:$G$99</c:f>
              <c:numCache>
                <c:formatCode>General</c:formatCode>
                <c:ptCount val="6"/>
                <c:pt idx="0">
                  <c:v>0.93643031784841102</c:v>
                </c:pt>
                <c:pt idx="1">
                  <c:v>0.95340501792114696</c:v>
                </c:pt>
                <c:pt idx="2">
                  <c:v>0.95704057279236299</c:v>
                </c:pt>
                <c:pt idx="3">
                  <c:v>0.991907514450867</c:v>
                </c:pt>
                <c:pt idx="4">
                  <c:v>0.99076212471131597</c:v>
                </c:pt>
                <c:pt idx="5">
                  <c:v>0.99420625724217804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720-46FC-8C42-9F5CE55111EC}"/>
            </c:ext>
          </c:extLst>
        </c:ser>
        <c:ser>
          <c:idx val="98"/>
          <c:order val="98"/>
          <c:tx>
            <c:strRef>
              <c:f>'RandomForests PB 0.1 - AppTags'!$A$100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AppTags'!$B$100:$G$100</c:f>
              <c:numCache>
                <c:formatCode>General</c:formatCode>
                <c:ptCount val="6"/>
                <c:pt idx="0">
                  <c:v>0.98245614035087703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0.99130434782608701</c:v>
                </c:pt>
                <c:pt idx="4">
                  <c:v>0.99130434782608701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720-46FC-8C42-9F5CE55111EC}"/>
            </c:ext>
          </c:extLst>
        </c:ser>
        <c:ser>
          <c:idx val="99"/>
          <c:order val="99"/>
          <c:tx>
            <c:strRef>
              <c:f>'RandomForests PB 0.1 - AppTags'!$A$101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AppTags'!$B$101:$G$101</c:f>
              <c:numCache>
                <c:formatCode>General</c:formatCode>
                <c:ptCount val="6"/>
                <c:pt idx="0">
                  <c:v>0.99759591305218898</c:v>
                </c:pt>
                <c:pt idx="1">
                  <c:v>0.99729397910350503</c:v>
                </c:pt>
                <c:pt idx="2">
                  <c:v>0.99798440101656305</c:v>
                </c:pt>
                <c:pt idx="3">
                  <c:v>0.99856165497229599</c:v>
                </c:pt>
                <c:pt idx="4">
                  <c:v>0.99815990085996498</c:v>
                </c:pt>
                <c:pt idx="5">
                  <c:v>0.99844790467130595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720-46FC-8C42-9F5CE55111EC}"/>
            </c:ext>
          </c:extLst>
        </c:ser>
        <c:ser>
          <c:idx val="100"/>
          <c:order val="100"/>
          <c:tx>
            <c:strRef>
              <c:f>'RandomForests PB 0.1 - AppTags'!$A$102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AppTags'!$B$102:$G$102</c:f>
              <c:numCache>
                <c:formatCode>General</c:formatCode>
                <c:ptCount val="6"/>
                <c:pt idx="0">
                  <c:v>0.999227414330218</c:v>
                </c:pt>
                <c:pt idx="1">
                  <c:v>0.99871569470941002</c:v>
                </c:pt>
                <c:pt idx="2">
                  <c:v>0.99891625247580196</c:v>
                </c:pt>
                <c:pt idx="3">
                  <c:v>0.99936463641007101</c:v>
                </c:pt>
                <c:pt idx="4">
                  <c:v>0.99963861577379798</c:v>
                </c:pt>
                <c:pt idx="5">
                  <c:v>0.99975074775673001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720-46FC-8C42-9F5CE55111EC}"/>
            </c:ext>
          </c:extLst>
        </c:ser>
        <c:ser>
          <c:idx val="101"/>
          <c:order val="101"/>
          <c:tx>
            <c:strRef>
              <c:f>'RandomForests PB 0.1 - AppTags'!$A$103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AppTags'!$B$103:$G$103</c:f>
              <c:numCache>
                <c:formatCode>General</c:formatCode>
                <c:ptCount val="6"/>
                <c:pt idx="0">
                  <c:v>0.99831119631201803</c:v>
                </c:pt>
                <c:pt idx="1">
                  <c:v>0.99858647576489901</c:v>
                </c:pt>
                <c:pt idx="2">
                  <c:v>0.99799178457325399</c:v>
                </c:pt>
                <c:pt idx="3">
                  <c:v>0.99977197062981704</c:v>
                </c:pt>
                <c:pt idx="4">
                  <c:v>0.99972637723458602</c:v>
                </c:pt>
                <c:pt idx="5">
                  <c:v>0.99863263445761197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720-46FC-8C42-9F5CE55111EC}"/>
            </c:ext>
          </c:extLst>
        </c:ser>
        <c:ser>
          <c:idx val="102"/>
          <c:order val="102"/>
          <c:tx>
            <c:strRef>
              <c:f>'RandomForests PB 0.1 - AppTags'!$A$104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AppTags'!$B$104:$G$104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0.99473129610115896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720-46FC-8C42-9F5CE55111EC}"/>
            </c:ext>
          </c:extLst>
        </c:ser>
        <c:ser>
          <c:idx val="103"/>
          <c:order val="103"/>
          <c:tx>
            <c:strRef>
              <c:f>'RandomForests PB 0.1 - AppTags'!$A$105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AppTags'!$B$105:$G$105</c:f>
              <c:numCache>
                <c:formatCode>General</c:formatCode>
                <c:ptCount val="6"/>
                <c:pt idx="0">
                  <c:v>0.61904761904761896</c:v>
                </c:pt>
                <c:pt idx="1">
                  <c:v>0.75</c:v>
                </c:pt>
                <c:pt idx="2">
                  <c:v>0.89655172413793105</c:v>
                </c:pt>
                <c:pt idx="3">
                  <c:v>0.83870967741935498</c:v>
                </c:pt>
                <c:pt idx="4">
                  <c:v>1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720-46FC-8C42-9F5CE55111EC}"/>
            </c:ext>
          </c:extLst>
        </c:ser>
        <c:ser>
          <c:idx val="104"/>
          <c:order val="104"/>
          <c:tx>
            <c:strRef>
              <c:f>'RandomForests PB 0.1 - AppTags'!$A$106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AppTags'!$B$106:$G$106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0.57627118644067798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720-46FC-8C42-9F5CE55111EC}"/>
            </c:ext>
          </c:extLst>
        </c:ser>
        <c:ser>
          <c:idx val="105"/>
          <c:order val="105"/>
          <c:tx>
            <c:strRef>
              <c:f>'RandomForests PB 0.1 - AppTags'!$A$107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AppTags'!$B$107:$G$107</c:f>
              <c:numCache>
                <c:formatCode>General</c:formatCode>
                <c:ptCount val="6"/>
                <c:pt idx="0">
                  <c:v>0.99135446685879003</c:v>
                </c:pt>
                <c:pt idx="1">
                  <c:v>0.99135446685879003</c:v>
                </c:pt>
                <c:pt idx="2">
                  <c:v>0.99135446685879003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720-46FC-8C42-9F5CE55111EC}"/>
            </c:ext>
          </c:extLst>
        </c:ser>
        <c:ser>
          <c:idx val="106"/>
          <c:order val="106"/>
          <c:tx>
            <c:strRef>
              <c:f>'RandomForests PB 0.1 - AppTags'!$A$108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AppTags'!$B$108:$G$108</c:f>
              <c:numCache>
                <c:formatCode>General</c:formatCode>
                <c:ptCount val="6"/>
                <c:pt idx="0">
                  <c:v>0.98550724637681197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720-46FC-8C42-9F5CE551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38735"/>
        <c:axId val="894072783"/>
      </c:barChart>
      <c:catAx>
        <c:axId val="5307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2783"/>
        <c:crosses val="autoZero"/>
        <c:auto val="1"/>
        <c:lblAlgn val="ctr"/>
        <c:lblOffset val="100"/>
        <c:noMultiLvlLbl val="0"/>
      </c:catAx>
      <c:valAx>
        <c:axId val="894072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0.2'!$A$2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0.2'!$B$2:$G$2</c:f>
              <c:numCache>
                <c:formatCode>0.0000</c:formatCode>
                <c:ptCount val="6"/>
                <c:pt idx="0">
                  <c:v>0.4</c:v>
                </c:pt>
                <c:pt idx="1">
                  <c:v>8.3333333333333301E-2</c:v>
                </c:pt>
                <c:pt idx="2">
                  <c:v>8.3333333333333301E-2</c:v>
                </c:pt>
                <c:pt idx="3">
                  <c:v>0</c:v>
                </c:pt>
                <c:pt idx="4">
                  <c:v>0.66666666666666696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32C-A21C-BF7B91EA1621}"/>
            </c:ext>
          </c:extLst>
        </c:ser>
        <c:ser>
          <c:idx val="1"/>
          <c:order val="1"/>
          <c:tx>
            <c:strRef>
              <c:f>'RandomForests PA 0.2'!$A$3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E-432C-A21C-BF7B91EA1621}"/>
            </c:ext>
          </c:extLst>
        </c:ser>
        <c:ser>
          <c:idx val="2"/>
          <c:order val="2"/>
          <c:tx>
            <c:strRef>
              <c:f>'RandomForests PA 0.2'!$A$4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0.2'!$B$4:$G$4</c:f>
              <c:numCache>
                <c:formatCode>0.0000</c:formatCode>
                <c:ptCount val="6"/>
                <c:pt idx="0">
                  <c:v>0.125</c:v>
                </c:pt>
                <c:pt idx="1">
                  <c:v>5.9701492537313397E-2</c:v>
                </c:pt>
                <c:pt idx="2">
                  <c:v>0.13157894736842099</c:v>
                </c:pt>
                <c:pt idx="3">
                  <c:v>4.6511627906976702E-2</c:v>
                </c:pt>
                <c:pt idx="4">
                  <c:v>6.6666666666666693E-2</c:v>
                </c:pt>
                <c:pt idx="5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E-432C-A21C-BF7B91EA1621}"/>
            </c:ext>
          </c:extLst>
        </c:ser>
        <c:ser>
          <c:idx val="3"/>
          <c:order val="3"/>
          <c:tx>
            <c:strRef>
              <c:f>'RandomForests PA 0.2'!$A$5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0.2'!$B$5:$G$5</c:f>
              <c:numCache>
                <c:formatCode>0.0000</c:formatCode>
                <c:ptCount val="6"/>
                <c:pt idx="0">
                  <c:v>2.7027027027027001E-2</c:v>
                </c:pt>
                <c:pt idx="1">
                  <c:v>4.7619047619047603E-2</c:v>
                </c:pt>
                <c:pt idx="2">
                  <c:v>0</c:v>
                </c:pt>
                <c:pt idx="3">
                  <c:v>5.8252427184466E-2</c:v>
                </c:pt>
                <c:pt idx="4">
                  <c:v>4.1095890410958902E-2</c:v>
                </c:pt>
                <c:pt idx="5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E-432C-A21C-BF7B91EA1621}"/>
            </c:ext>
          </c:extLst>
        </c:ser>
        <c:ser>
          <c:idx val="4"/>
          <c:order val="4"/>
          <c:tx>
            <c:strRef>
              <c:f>'RandomForests PA 0.2'!$A$6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0.2'!$B$6:$G$6</c:f>
              <c:numCache>
                <c:formatCode>0.0000</c:formatCode>
                <c:ptCount val="6"/>
                <c:pt idx="0">
                  <c:v>0</c:v>
                </c:pt>
                <c:pt idx="1">
                  <c:v>5.1282051282051301E-2</c:v>
                </c:pt>
                <c:pt idx="2">
                  <c:v>4.81927710843374E-2</c:v>
                </c:pt>
                <c:pt idx="3">
                  <c:v>6.4516129032258104E-2</c:v>
                </c:pt>
                <c:pt idx="4">
                  <c:v>0.19469026548672599</c:v>
                </c:pt>
                <c:pt idx="5">
                  <c:v>6.9565217391304293E-2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E-432C-A21C-BF7B91EA1621}"/>
            </c:ext>
          </c:extLst>
        </c:ser>
        <c:ser>
          <c:idx val="5"/>
          <c:order val="5"/>
          <c:tx>
            <c:strRef>
              <c:f>'RandomForests PA 0.2'!$A$7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4.08163265306122E-2</c:v>
                </c:pt>
                <c:pt idx="3">
                  <c:v>6.7796610169491497E-2</c:v>
                </c:pt>
                <c:pt idx="4">
                  <c:v>0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E-432C-A21C-BF7B91EA1621}"/>
            </c:ext>
          </c:extLst>
        </c:ser>
        <c:ser>
          <c:idx val="6"/>
          <c:order val="6"/>
          <c:tx>
            <c:strRef>
              <c:f>'RandomForests PA 0.2'!$A$8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0.2'!$B$8:$G$8</c:f>
              <c:numCache>
                <c:formatCode>0.0000</c:formatCode>
                <c:ptCount val="6"/>
                <c:pt idx="0">
                  <c:v>6.0606060606060601E-2</c:v>
                </c:pt>
                <c:pt idx="1">
                  <c:v>4.2105263157894701E-2</c:v>
                </c:pt>
                <c:pt idx="2">
                  <c:v>6.5934065934065894E-2</c:v>
                </c:pt>
                <c:pt idx="3">
                  <c:v>8.6021505376344107E-2</c:v>
                </c:pt>
                <c:pt idx="4">
                  <c:v>0</c:v>
                </c:pt>
                <c:pt idx="5">
                  <c:v>6.8965517241379296E-2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E-432C-A21C-BF7B91EA1621}"/>
            </c:ext>
          </c:extLst>
        </c:ser>
        <c:ser>
          <c:idx val="7"/>
          <c:order val="7"/>
          <c:tx>
            <c:strRef>
              <c:f>'RandomForests PA 0.2'!$A$9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0.2'!$B$9:$G$9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0.14285714285714299</c:v>
                </c:pt>
                <c:pt idx="4">
                  <c:v>0.11111111111111099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E-432C-A21C-BF7B91EA1621}"/>
            </c:ext>
          </c:extLst>
        </c:ser>
        <c:ser>
          <c:idx val="8"/>
          <c:order val="8"/>
          <c:tx>
            <c:strRef>
              <c:f>'RandomForests PA 0.2'!$A$10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0.2'!$B$10:$G$10</c:f>
              <c:numCache>
                <c:formatCode>0.0000</c:formatCode>
                <c:ptCount val="6"/>
                <c:pt idx="0">
                  <c:v>6.0606060606060601E-2</c:v>
                </c:pt>
                <c:pt idx="1">
                  <c:v>8.6956521739130405E-2</c:v>
                </c:pt>
                <c:pt idx="2">
                  <c:v>0.11111111111111099</c:v>
                </c:pt>
                <c:pt idx="3">
                  <c:v>0.14736842105263201</c:v>
                </c:pt>
                <c:pt idx="4">
                  <c:v>0.21505376344086</c:v>
                </c:pt>
                <c:pt idx="5">
                  <c:v>0.14457831325301199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E-432C-A21C-BF7B91EA1621}"/>
            </c:ext>
          </c:extLst>
        </c:ser>
        <c:ser>
          <c:idx val="9"/>
          <c:order val="9"/>
          <c:tx>
            <c:strRef>
              <c:f>'RandomForests PA 0.2'!$A$11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0.2'!$B$11:$G$11</c:f>
              <c:numCache>
                <c:formatCode>0.0000</c:formatCode>
                <c:ptCount val="6"/>
                <c:pt idx="0">
                  <c:v>0.407407407407407</c:v>
                </c:pt>
                <c:pt idx="1">
                  <c:v>0.38709677419354799</c:v>
                </c:pt>
                <c:pt idx="2">
                  <c:v>0.19607843137254899</c:v>
                </c:pt>
                <c:pt idx="3">
                  <c:v>0.15384615384615399</c:v>
                </c:pt>
                <c:pt idx="4">
                  <c:v>0.22641509433962301</c:v>
                </c:pt>
                <c:pt idx="5">
                  <c:v>0.46428571428571402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E-432C-A21C-BF7B91EA1621}"/>
            </c:ext>
          </c:extLst>
        </c:ser>
        <c:ser>
          <c:idx val="10"/>
          <c:order val="10"/>
          <c:tx>
            <c:strRef>
              <c:f>'RandomForests PA 0.2'!$A$12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0.2'!$B$12:$G$12</c:f>
              <c:numCache>
                <c:formatCode>0.0000</c:formatCode>
                <c:ptCount val="6"/>
                <c:pt idx="0">
                  <c:v>8.3916083916083906E-2</c:v>
                </c:pt>
                <c:pt idx="1">
                  <c:v>2.8776978417266199E-2</c:v>
                </c:pt>
                <c:pt idx="2">
                  <c:v>0.146596858638743</c:v>
                </c:pt>
                <c:pt idx="3">
                  <c:v>0.16831683168316799</c:v>
                </c:pt>
                <c:pt idx="4">
                  <c:v>0.14953271028037399</c:v>
                </c:pt>
                <c:pt idx="5">
                  <c:v>0.14973262032085599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E-432C-A21C-BF7B91EA1621}"/>
            </c:ext>
          </c:extLst>
        </c:ser>
        <c:ser>
          <c:idx val="11"/>
          <c:order val="11"/>
          <c:tx>
            <c:strRef>
              <c:f>'RandomForests PA 0.2'!$A$13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E-432C-A21C-BF7B91EA1621}"/>
            </c:ext>
          </c:extLst>
        </c:ser>
        <c:ser>
          <c:idx val="12"/>
          <c:order val="12"/>
          <c:tx>
            <c:strRef>
              <c:f>'RandomForests PA 0.2'!$A$14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0.2'!$B$14:$G$14</c:f>
              <c:numCache>
                <c:formatCode>0.0000</c:formatCode>
                <c:ptCount val="6"/>
                <c:pt idx="0">
                  <c:v>0.33333333333333298</c:v>
                </c:pt>
                <c:pt idx="1">
                  <c:v>0.15384615384615399</c:v>
                </c:pt>
                <c:pt idx="2">
                  <c:v>0.48275862068965503</c:v>
                </c:pt>
                <c:pt idx="3">
                  <c:v>0.266666666666667</c:v>
                </c:pt>
                <c:pt idx="4">
                  <c:v>0.476190476190476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E-432C-A21C-BF7B91EA1621}"/>
            </c:ext>
          </c:extLst>
        </c:ser>
        <c:ser>
          <c:idx val="13"/>
          <c:order val="13"/>
          <c:tx>
            <c:strRef>
              <c:f>'RandomForests PA 0.2'!$A$15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0.2'!$B$15:$G$15</c:f>
              <c:numCache>
                <c:formatCode>0.0000</c:formatCode>
                <c:ptCount val="6"/>
                <c:pt idx="0">
                  <c:v>0.4375</c:v>
                </c:pt>
                <c:pt idx="1">
                  <c:v>0.3125</c:v>
                </c:pt>
                <c:pt idx="2">
                  <c:v>7.4074074074074098E-2</c:v>
                </c:pt>
                <c:pt idx="3">
                  <c:v>0.31578947368421101</c:v>
                </c:pt>
                <c:pt idx="4">
                  <c:v>0.292682926829268</c:v>
                </c:pt>
                <c:pt idx="5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E-432C-A21C-BF7B91EA1621}"/>
            </c:ext>
          </c:extLst>
        </c:ser>
        <c:ser>
          <c:idx val="14"/>
          <c:order val="14"/>
          <c:tx>
            <c:strRef>
              <c:f>'RandomForests PA 0.2'!$A$16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0.2'!$B$16:$G$16</c:f>
              <c:numCache>
                <c:formatCode>0.0000</c:formatCode>
                <c:ptCount val="6"/>
                <c:pt idx="0">
                  <c:v>0.115384615384615</c:v>
                </c:pt>
                <c:pt idx="1">
                  <c:v>0.4</c:v>
                </c:pt>
                <c:pt idx="2">
                  <c:v>0.24</c:v>
                </c:pt>
                <c:pt idx="3">
                  <c:v>0.33333333333333298</c:v>
                </c:pt>
                <c:pt idx="4">
                  <c:v>0.22857142857142901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E-432C-A21C-BF7B91EA1621}"/>
            </c:ext>
          </c:extLst>
        </c:ser>
        <c:ser>
          <c:idx val="15"/>
          <c:order val="15"/>
          <c:tx>
            <c:strRef>
              <c:f>'RandomForests PA 0.2'!$A$17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0.2'!$B$17:$G$17</c:f>
              <c:numCache>
                <c:formatCode>0.0000</c:formatCode>
                <c:ptCount val="6"/>
                <c:pt idx="0">
                  <c:v>0.21978021978022</c:v>
                </c:pt>
                <c:pt idx="1">
                  <c:v>0.402985074626866</c:v>
                </c:pt>
                <c:pt idx="2">
                  <c:v>0.4</c:v>
                </c:pt>
                <c:pt idx="3">
                  <c:v>0.41958041958042003</c:v>
                </c:pt>
                <c:pt idx="4">
                  <c:v>0.46153846153846201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E-432C-A21C-BF7B91EA1621}"/>
            </c:ext>
          </c:extLst>
        </c:ser>
        <c:ser>
          <c:idx val="16"/>
          <c:order val="16"/>
          <c:tx>
            <c:strRef>
              <c:f>'RandomForests PA 0.2'!$A$18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0.2'!$B$18:$G$18</c:f>
              <c:numCache>
                <c:formatCode>0.0000</c:formatCode>
                <c:ptCount val="6"/>
                <c:pt idx="0">
                  <c:v>0.4</c:v>
                </c:pt>
                <c:pt idx="1">
                  <c:v>0.34782608695652201</c:v>
                </c:pt>
                <c:pt idx="2">
                  <c:v>0.3</c:v>
                </c:pt>
                <c:pt idx="3">
                  <c:v>0.44444444444444398</c:v>
                </c:pt>
                <c:pt idx="4">
                  <c:v>0.41666666666666702</c:v>
                </c:pt>
                <c:pt idx="5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E-432C-A21C-BF7B91EA1621}"/>
            </c:ext>
          </c:extLst>
        </c:ser>
        <c:ser>
          <c:idx val="17"/>
          <c:order val="17"/>
          <c:tx>
            <c:strRef>
              <c:f>'RandomForests PA 0.2'!$A$19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1E-432C-A21C-BF7B91EA1621}"/>
            </c:ext>
          </c:extLst>
        </c:ser>
        <c:ser>
          <c:idx val="18"/>
          <c:order val="18"/>
          <c:tx>
            <c:strRef>
              <c:f>'RandomForests PA 0.2'!$A$20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0.2'!$B$20:$G$20</c:f>
              <c:numCache>
                <c:formatCode>0.0000</c:formatCode>
                <c:ptCount val="6"/>
                <c:pt idx="0">
                  <c:v>0.57657657657657702</c:v>
                </c:pt>
                <c:pt idx="1">
                  <c:v>0.53846153846153799</c:v>
                </c:pt>
                <c:pt idx="2">
                  <c:v>0.64800000000000002</c:v>
                </c:pt>
                <c:pt idx="3">
                  <c:v>0.50980392156862797</c:v>
                </c:pt>
                <c:pt idx="4">
                  <c:v>0.58064516129032295</c:v>
                </c:pt>
                <c:pt idx="5">
                  <c:v>0.58490566037735803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1E-432C-A21C-BF7B91EA1621}"/>
            </c:ext>
          </c:extLst>
        </c:ser>
        <c:ser>
          <c:idx val="19"/>
          <c:order val="19"/>
          <c:tx>
            <c:strRef>
              <c:f>'RandomForests PA 0.2'!$A$21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0.2'!$B$21:$G$21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0.296296296296296</c:v>
                </c:pt>
                <c:pt idx="2">
                  <c:v>0.53333333333333299</c:v>
                </c:pt>
                <c:pt idx="3">
                  <c:v>0.66666666666666696</c:v>
                </c:pt>
                <c:pt idx="4">
                  <c:v>0.57142857142857095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1E-432C-A21C-BF7B91EA1621}"/>
            </c:ext>
          </c:extLst>
        </c:ser>
        <c:ser>
          <c:idx val="20"/>
          <c:order val="20"/>
          <c:tx>
            <c:strRef>
              <c:f>'RandomForests PA 0.2'!$A$22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0.66666666666666696</c:v>
                </c:pt>
                <c:pt idx="4">
                  <c:v>0.28571428571428598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E-432C-A21C-BF7B91EA1621}"/>
            </c:ext>
          </c:extLst>
        </c:ser>
        <c:ser>
          <c:idx val="21"/>
          <c:order val="21"/>
          <c:tx>
            <c:strRef>
              <c:f>'RandomForests PA 0.2'!$A$23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0.2'!$B$23:$G$23</c:f>
              <c:numCache>
                <c:formatCode>0.0000</c:formatCode>
                <c:ptCount val="6"/>
                <c:pt idx="0">
                  <c:v>0.29787234042553201</c:v>
                </c:pt>
                <c:pt idx="1">
                  <c:v>0.57692307692307698</c:v>
                </c:pt>
                <c:pt idx="2">
                  <c:v>0.58823529411764697</c:v>
                </c:pt>
                <c:pt idx="3">
                  <c:v>0.70769230769230795</c:v>
                </c:pt>
                <c:pt idx="4">
                  <c:v>0.66666666666666696</c:v>
                </c:pt>
                <c:pt idx="5">
                  <c:v>0.65384615384615397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1E-432C-A21C-BF7B91EA1621}"/>
            </c:ext>
          </c:extLst>
        </c:ser>
        <c:ser>
          <c:idx val="22"/>
          <c:order val="22"/>
          <c:tx>
            <c:strRef>
              <c:f>'RandomForests PA 0.2'!$A$24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0.2'!$B$24:$G$24</c:f>
              <c:numCache>
                <c:formatCode>0.0000</c:formatCode>
                <c:ptCount val="6"/>
                <c:pt idx="0">
                  <c:v>0.75</c:v>
                </c:pt>
                <c:pt idx="1">
                  <c:v>0.48648648648648601</c:v>
                </c:pt>
                <c:pt idx="2">
                  <c:v>0.38297872340425498</c:v>
                </c:pt>
                <c:pt idx="3">
                  <c:v>0.81481481481481499</c:v>
                </c:pt>
                <c:pt idx="4">
                  <c:v>0.230769230769231</c:v>
                </c:pt>
                <c:pt idx="5">
                  <c:v>0.78571428571428603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1E-432C-A21C-BF7B91EA1621}"/>
            </c:ext>
          </c:extLst>
        </c:ser>
        <c:ser>
          <c:idx val="23"/>
          <c:order val="23"/>
          <c:tx>
            <c:strRef>
              <c:f>'RandomForests PA 0.2'!$A$25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0.2'!$B$25:$G$25</c:f>
              <c:numCache>
                <c:formatCode>0.0000</c:formatCode>
                <c:ptCount val="6"/>
                <c:pt idx="0">
                  <c:v>0.89017645509612897</c:v>
                </c:pt>
                <c:pt idx="1">
                  <c:v>0.87044745057231998</c:v>
                </c:pt>
                <c:pt idx="2">
                  <c:v>0.85338448890106899</c:v>
                </c:pt>
                <c:pt idx="3">
                  <c:v>0.83854462762933502</c:v>
                </c:pt>
                <c:pt idx="4">
                  <c:v>0.854308390022676</c:v>
                </c:pt>
                <c:pt idx="5">
                  <c:v>0.83957678009722603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1E-432C-A21C-BF7B91EA1621}"/>
            </c:ext>
          </c:extLst>
        </c:ser>
        <c:ser>
          <c:idx val="24"/>
          <c:order val="24"/>
          <c:tx>
            <c:strRef>
              <c:f>'RandomForests PA 0.2'!$A$26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0.2'!$B$26:$G$26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0.94444444444444398</c:v>
                </c:pt>
                <c:pt idx="3">
                  <c:v>0.85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1E-432C-A21C-BF7B91EA1621}"/>
            </c:ext>
          </c:extLst>
        </c:ser>
        <c:ser>
          <c:idx val="25"/>
          <c:order val="25"/>
          <c:tx>
            <c:strRef>
              <c:f>'RandomForests PA 0.2'!$A$27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0.2'!$B$27:$G$27</c:f>
              <c:numCache>
                <c:formatCode>0.0000</c:formatCode>
                <c:ptCount val="6"/>
                <c:pt idx="0">
                  <c:v>0.93805309734513298</c:v>
                </c:pt>
                <c:pt idx="1">
                  <c:v>0.90322580645161299</c:v>
                </c:pt>
                <c:pt idx="2">
                  <c:v>0.9375</c:v>
                </c:pt>
                <c:pt idx="3">
                  <c:v>0.86635944700460799</c:v>
                </c:pt>
                <c:pt idx="4">
                  <c:v>0.814229249011858</c:v>
                </c:pt>
                <c:pt idx="5">
                  <c:v>0.94222222222222196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1E-432C-A21C-BF7B91EA1621}"/>
            </c:ext>
          </c:extLst>
        </c:ser>
        <c:ser>
          <c:idx val="26"/>
          <c:order val="26"/>
          <c:tx>
            <c:strRef>
              <c:f>'RandomForests PA 0.2'!$A$28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0.2'!$B$28:$G$28</c:f>
              <c:numCache>
                <c:formatCode>0.0000</c:formatCode>
                <c:ptCount val="6"/>
                <c:pt idx="0">
                  <c:v>0.60563380281690105</c:v>
                </c:pt>
                <c:pt idx="1">
                  <c:v>0.73529411764705899</c:v>
                </c:pt>
                <c:pt idx="2">
                  <c:v>0.72727272727272696</c:v>
                </c:pt>
                <c:pt idx="3">
                  <c:v>0.86821705426356599</c:v>
                </c:pt>
                <c:pt idx="4">
                  <c:v>0.86131386861313897</c:v>
                </c:pt>
                <c:pt idx="5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1E-432C-A21C-BF7B91EA1621}"/>
            </c:ext>
          </c:extLst>
        </c:ser>
        <c:ser>
          <c:idx val="27"/>
          <c:order val="27"/>
          <c:tx>
            <c:strRef>
              <c:f>'RandomForests PA 0.2'!$A$29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0.2'!$B$29:$G$29</c:f>
              <c:numCache>
                <c:formatCode>0.0000</c:formatCode>
                <c:ptCount val="6"/>
                <c:pt idx="0">
                  <c:v>0.9375</c:v>
                </c:pt>
                <c:pt idx="1">
                  <c:v>0.84210526315789502</c:v>
                </c:pt>
                <c:pt idx="2">
                  <c:v>0.94117647058823495</c:v>
                </c:pt>
                <c:pt idx="3">
                  <c:v>0.91428571428571404</c:v>
                </c:pt>
                <c:pt idx="4">
                  <c:v>0.94117647058823495</c:v>
                </c:pt>
                <c:pt idx="5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1E-432C-A21C-BF7B91EA1621}"/>
            </c:ext>
          </c:extLst>
        </c:ser>
        <c:ser>
          <c:idx val="28"/>
          <c:order val="28"/>
          <c:tx>
            <c:strRef>
              <c:f>'RandomForests PA 0.2'!$A$30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0.2'!$B$30:$G$30</c:f>
              <c:numCache>
                <c:formatCode>0.0000</c:formatCode>
                <c:ptCount val="6"/>
                <c:pt idx="0">
                  <c:v>0.98013245033112595</c:v>
                </c:pt>
                <c:pt idx="1">
                  <c:v>0.95865633074935397</c:v>
                </c:pt>
                <c:pt idx="2">
                  <c:v>0.97247706422018299</c:v>
                </c:pt>
                <c:pt idx="3">
                  <c:v>0.93147208121827396</c:v>
                </c:pt>
                <c:pt idx="4">
                  <c:v>0.98408488063660504</c:v>
                </c:pt>
                <c:pt idx="5">
                  <c:v>0.97889182058047497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1E-432C-A21C-BF7B91EA1621}"/>
            </c:ext>
          </c:extLst>
        </c:ser>
        <c:ser>
          <c:idx val="29"/>
          <c:order val="29"/>
          <c:tx>
            <c:strRef>
              <c:f>'RandomForests PA 0.2'!$A$31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0.2'!$B$31:$G$31</c:f>
              <c:numCache>
                <c:formatCode>0.0000</c:formatCode>
                <c:ptCount val="6"/>
                <c:pt idx="0">
                  <c:v>0.93617021276595702</c:v>
                </c:pt>
                <c:pt idx="1">
                  <c:v>0.95555555555555605</c:v>
                </c:pt>
                <c:pt idx="2">
                  <c:v>0.81481481481481499</c:v>
                </c:pt>
                <c:pt idx="3">
                  <c:v>0.93333333333333302</c:v>
                </c:pt>
                <c:pt idx="4">
                  <c:v>0.95652173913043503</c:v>
                </c:pt>
                <c:pt idx="5">
                  <c:v>0.94505494505494503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1E-432C-A21C-BF7B91EA1621}"/>
            </c:ext>
          </c:extLst>
        </c:ser>
        <c:ser>
          <c:idx val="30"/>
          <c:order val="30"/>
          <c:tx>
            <c:strRef>
              <c:f>'RandomForests PA 0.2'!$A$32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0.2'!$B$32:$G$32</c:f>
              <c:numCache>
                <c:formatCode>0.0000</c:formatCode>
                <c:ptCount val="6"/>
                <c:pt idx="0">
                  <c:v>0.92063492063492103</c:v>
                </c:pt>
                <c:pt idx="1">
                  <c:v>0.90909090909090895</c:v>
                </c:pt>
                <c:pt idx="2">
                  <c:v>0.92063492063492103</c:v>
                </c:pt>
                <c:pt idx="3">
                  <c:v>0.939393939393939</c:v>
                </c:pt>
                <c:pt idx="4">
                  <c:v>0.86111111111111105</c:v>
                </c:pt>
                <c:pt idx="5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E-432C-A21C-BF7B91EA1621}"/>
            </c:ext>
          </c:extLst>
        </c:ser>
        <c:ser>
          <c:idx val="31"/>
          <c:order val="31"/>
          <c:tx>
            <c:strRef>
              <c:f>'RandomForests PA 0.2'!$A$33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0.2'!$B$33:$G$33</c:f>
              <c:numCache>
                <c:formatCode>0.0000</c:formatCode>
                <c:ptCount val="6"/>
                <c:pt idx="0">
                  <c:v>0.76821192052980103</c:v>
                </c:pt>
                <c:pt idx="1">
                  <c:v>0.67692307692307696</c:v>
                </c:pt>
                <c:pt idx="2">
                  <c:v>0.91970802919707995</c:v>
                </c:pt>
                <c:pt idx="3">
                  <c:v>0.939393939393939</c:v>
                </c:pt>
                <c:pt idx="4">
                  <c:v>0.921875</c:v>
                </c:pt>
                <c:pt idx="5">
                  <c:v>0.91044776119403004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E-432C-A21C-BF7B91EA1621}"/>
            </c:ext>
          </c:extLst>
        </c:ser>
        <c:ser>
          <c:idx val="32"/>
          <c:order val="32"/>
          <c:tx>
            <c:strRef>
              <c:f>'RandomForests PA 0.2'!$A$34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0.2'!$B$34:$G$34</c:f>
              <c:numCache>
                <c:formatCode>0.0000</c:formatCode>
                <c:ptCount val="6"/>
                <c:pt idx="0">
                  <c:v>0.94006309148264999</c:v>
                </c:pt>
                <c:pt idx="1">
                  <c:v>0.94267515923566902</c:v>
                </c:pt>
                <c:pt idx="2">
                  <c:v>0.91411042944785303</c:v>
                </c:pt>
                <c:pt idx="3">
                  <c:v>0.949367088607595</c:v>
                </c:pt>
                <c:pt idx="4">
                  <c:v>0.87719298245613997</c:v>
                </c:pt>
                <c:pt idx="5">
                  <c:v>0.93290734824281096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11E-432C-A21C-BF7B91EA1621}"/>
            </c:ext>
          </c:extLst>
        </c:ser>
        <c:ser>
          <c:idx val="33"/>
          <c:order val="33"/>
          <c:tx>
            <c:strRef>
              <c:f>'RandomForests PA 0.2'!$A$35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0.2'!$B$35:$G$35</c:f>
              <c:numCache>
                <c:formatCode>0.0000</c:formatCode>
                <c:ptCount val="6"/>
                <c:pt idx="0">
                  <c:v>0.83174603174603201</c:v>
                </c:pt>
                <c:pt idx="1">
                  <c:v>0.88054607508532401</c:v>
                </c:pt>
                <c:pt idx="2">
                  <c:v>0.80263157894736803</c:v>
                </c:pt>
                <c:pt idx="3">
                  <c:v>0.95104895104895104</c:v>
                </c:pt>
                <c:pt idx="4">
                  <c:v>0.91836734693877597</c:v>
                </c:pt>
                <c:pt idx="5">
                  <c:v>0.91408934707903799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11E-432C-A21C-BF7B91EA1621}"/>
            </c:ext>
          </c:extLst>
        </c:ser>
        <c:ser>
          <c:idx val="34"/>
          <c:order val="34"/>
          <c:tx>
            <c:strRef>
              <c:f>'RandomForests PA 0.2'!$A$36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0.2'!$B$36:$G$36</c:f>
              <c:numCache>
                <c:formatCode>0.0000</c:formatCode>
                <c:ptCount val="6"/>
                <c:pt idx="0">
                  <c:v>0.565217391304348</c:v>
                </c:pt>
                <c:pt idx="1">
                  <c:v>0.625</c:v>
                </c:pt>
                <c:pt idx="2">
                  <c:v>0.89655172413793105</c:v>
                </c:pt>
                <c:pt idx="3">
                  <c:v>0.96296296296296302</c:v>
                </c:pt>
                <c:pt idx="4">
                  <c:v>0.83870967741935498</c:v>
                </c:pt>
                <c:pt idx="5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11E-432C-A21C-BF7B91EA1621}"/>
            </c:ext>
          </c:extLst>
        </c:ser>
        <c:ser>
          <c:idx val="35"/>
          <c:order val="35"/>
          <c:tx>
            <c:strRef>
              <c:f>'RandomForests PA 0.2'!$A$37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0.2'!$B$37:$G$37</c:f>
              <c:numCache>
                <c:formatCode>0.0000</c:formatCode>
                <c:ptCount val="6"/>
                <c:pt idx="0">
                  <c:v>0.78947368421052599</c:v>
                </c:pt>
                <c:pt idx="1">
                  <c:v>0.84210526315789502</c:v>
                </c:pt>
                <c:pt idx="2">
                  <c:v>0.90666666666666695</c:v>
                </c:pt>
                <c:pt idx="3">
                  <c:v>0.96296296296296302</c:v>
                </c:pt>
                <c:pt idx="4">
                  <c:v>0.92500000000000004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11E-432C-A21C-BF7B91EA1621}"/>
            </c:ext>
          </c:extLst>
        </c:ser>
        <c:ser>
          <c:idx val="36"/>
          <c:order val="36"/>
          <c:tx>
            <c:strRef>
              <c:f>'RandomForests PA 0.2'!$A$38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0.2'!$B$38:$G$38</c:f>
              <c:numCache>
                <c:formatCode>0.0000</c:formatCode>
                <c:ptCount val="6"/>
                <c:pt idx="0">
                  <c:v>0.91176470588235303</c:v>
                </c:pt>
                <c:pt idx="1">
                  <c:v>0.96111111111111103</c:v>
                </c:pt>
                <c:pt idx="2">
                  <c:v>0.97547683923705697</c:v>
                </c:pt>
                <c:pt idx="3">
                  <c:v>0.97340425531914898</c:v>
                </c:pt>
                <c:pt idx="4">
                  <c:v>0.98082191780821903</c:v>
                </c:pt>
                <c:pt idx="5">
                  <c:v>0.92896174863388004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11E-432C-A21C-BF7B91EA1621}"/>
            </c:ext>
          </c:extLst>
        </c:ser>
        <c:ser>
          <c:idx val="37"/>
          <c:order val="37"/>
          <c:tx>
            <c:strRef>
              <c:f>'RandomForests PA 0.2'!$A$39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0.2'!$B$39:$G$39</c:f>
              <c:numCache>
                <c:formatCode>0.0000</c:formatCode>
                <c:ptCount val="6"/>
                <c:pt idx="0">
                  <c:v>0.89795918367346905</c:v>
                </c:pt>
                <c:pt idx="1">
                  <c:v>0.93359375</c:v>
                </c:pt>
                <c:pt idx="2">
                  <c:v>0.98069498069498096</c:v>
                </c:pt>
                <c:pt idx="3">
                  <c:v>0.974658869395711</c:v>
                </c:pt>
                <c:pt idx="4">
                  <c:v>0.91097308488612805</c:v>
                </c:pt>
                <c:pt idx="5">
                  <c:v>0.99417475728155302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11E-432C-A21C-BF7B91EA1621}"/>
            </c:ext>
          </c:extLst>
        </c:ser>
        <c:ser>
          <c:idx val="38"/>
          <c:order val="38"/>
          <c:tx>
            <c:strRef>
              <c:f>'RandomForests PA 0.2'!$A$40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0.2'!$B$40:$G$40</c:f>
              <c:numCache>
                <c:formatCode>0.0000</c:formatCode>
                <c:ptCount val="6"/>
                <c:pt idx="0">
                  <c:v>0.97946287519747199</c:v>
                </c:pt>
                <c:pt idx="1">
                  <c:v>0.97995188452285498</c:v>
                </c:pt>
                <c:pt idx="2">
                  <c:v>0.97020933977455703</c:v>
                </c:pt>
                <c:pt idx="3">
                  <c:v>0.98207885304659504</c:v>
                </c:pt>
                <c:pt idx="4">
                  <c:v>0.98369781312127202</c:v>
                </c:pt>
                <c:pt idx="5">
                  <c:v>0.98329355608591895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11E-432C-A21C-BF7B91EA1621}"/>
            </c:ext>
          </c:extLst>
        </c:ser>
        <c:ser>
          <c:idx val="39"/>
          <c:order val="39"/>
          <c:tx>
            <c:strRef>
              <c:f>'RandomForests PA 0.2'!$A$41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0.2'!$B$41:$G$41</c:f>
              <c:numCache>
                <c:formatCode>0.0000</c:formatCode>
                <c:ptCount val="6"/>
                <c:pt idx="0">
                  <c:v>0.98346859032161105</c:v>
                </c:pt>
                <c:pt idx="1">
                  <c:v>0.98817823582903896</c:v>
                </c:pt>
                <c:pt idx="2">
                  <c:v>0.982888021615131</c:v>
                </c:pt>
                <c:pt idx="3">
                  <c:v>0.982888021615131</c:v>
                </c:pt>
                <c:pt idx="4">
                  <c:v>0.985147014246741</c:v>
                </c:pt>
                <c:pt idx="5">
                  <c:v>0.98675496688741704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11E-432C-A21C-BF7B91EA1621}"/>
            </c:ext>
          </c:extLst>
        </c:ser>
        <c:ser>
          <c:idx val="40"/>
          <c:order val="40"/>
          <c:tx>
            <c:strRef>
              <c:f>'RandomForests PA 0.2'!$A$42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0.2'!$B$42:$G$42</c:f>
              <c:numCache>
                <c:formatCode>0.0000</c:formatCode>
                <c:ptCount val="6"/>
                <c:pt idx="0">
                  <c:v>0.99390243902439002</c:v>
                </c:pt>
                <c:pt idx="1">
                  <c:v>0.99088145896656499</c:v>
                </c:pt>
                <c:pt idx="2">
                  <c:v>0.99390243902439002</c:v>
                </c:pt>
                <c:pt idx="3">
                  <c:v>0.98787878787878802</c:v>
                </c:pt>
                <c:pt idx="4">
                  <c:v>0.98787878787878802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1E-432C-A21C-BF7B91EA1621}"/>
            </c:ext>
          </c:extLst>
        </c:ser>
        <c:ser>
          <c:idx val="41"/>
          <c:order val="41"/>
          <c:tx>
            <c:strRef>
              <c:f>'RandomForests PA 0.2'!$A$43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0.2'!$B$43:$G$43</c:f>
              <c:numCache>
                <c:formatCode>0.0000</c:formatCode>
                <c:ptCount val="6"/>
                <c:pt idx="0">
                  <c:v>0.99512195121951197</c:v>
                </c:pt>
                <c:pt idx="1">
                  <c:v>0.99512195121951197</c:v>
                </c:pt>
                <c:pt idx="2">
                  <c:v>0.99512195121951197</c:v>
                </c:pt>
                <c:pt idx="3">
                  <c:v>0.98789346246973397</c:v>
                </c:pt>
                <c:pt idx="4">
                  <c:v>1</c:v>
                </c:pt>
                <c:pt idx="5">
                  <c:v>0.99270072992700698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E-432C-A21C-BF7B91EA1621}"/>
            </c:ext>
          </c:extLst>
        </c:ser>
        <c:ser>
          <c:idx val="42"/>
          <c:order val="42"/>
          <c:tx>
            <c:strRef>
              <c:f>'RandomForests PA 0.2'!$A$44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0.2'!$B$44:$G$44</c:f>
              <c:numCache>
                <c:formatCode>0.0000</c:formatCode>
                <c:ptCount val="6"/>
                <c:pt idx="0">
                  <c:v>0.99770114942528698</c:v>
                </c:pt>
                <c:pt idx="1">
                  <c:v>1</c:v>
                </c:pt>
                <c:pt idx="2">
                  <c:v>0.98861047835990901</c:v>
                </c:pt>
                <c:pt idx="3">
                  <c:v>0.98861047835990901</c:v>
                </c:pt>
                <c:pt idx="4">
                  <c:v>0.99086757990867602</c:v>
                </c:pt>
                <c:pt idx="5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11E-432C-A21C-BF7B91EA1621}"/>
            </c:ext>
          </c:extLst>
        </c:ser>
        <c:ser>
          <c:idx val="43"/>
          <c:order val="43"/>
          <c:tx>
            <c:strRef>
              <c:f>'RandomForests PA 0.2'!$A$45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0.2'!$B$45:$G$45</c:f>
              <c:numCache>
                <c:formatCode>0.0000</c:formatCode>
                <c:ptCount val="6"/>
                <c:pt idx="0">
                  <c:v>0.99300699300699302</c:v>
                </c:pt>
                <c:pt idx="1">
                  <c:v>0.97921478060046196</c:v>
                </c:pt>
                <c:pt idx="2">
                  <c:v>1</c:v>
                </c:pt>
                <c:pt idx="3">
                  <c:v>0.99061032863849796</c:v>
                </c:pt>
                <c:pt idx="4">
                  <c:v>0.98845265588914599</c:v>
                </c:pt>
                <c:pt idx="5">
                  <c:v>0.99766899766899797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11E-432C-A21C-BF7B91EA1621}"/>
            </c:ext>
          </c:extLst>
        </c:ser>
        <c:ser>
          <c:idx val="44"/>
          <c:order val="44"/>
          <c:tx>
            <c:strRef>
              <c:f>'RandomForests PA 0.2'!$A$46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0.2'!$B$46:$G$46</c:f>
              <c:numCache>
                <c:formatCode>0.0000</c:formatCode>
                <c:ptCount val="6"/>
                <c:pt idx="0">
                  <c:v>0.994994994994995</c:v>
                </c:pt>
                <c:pt idx="1">
                  <c:v>0.99499833277759298</c:v>
                </c:pt>
                <c:pt idx="2">
                  <c:v>0.99467376830892096</c:v>
                </c:pt>
                <c:pt idx="3">
                  <c:v>0.99230511876881899</c:v>
                </c:pt>
                <c:pt idx="4">
                  <c:v>0.99299299299299304</c:v>
                </c:pt>
                <c:pt idx="5">
                  <c:v>0.99032365699032399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11E-432C-A21C-BF7B91EA1621}"/>
            </c:ext>
          </c:extLst>
        </c:ser>
        <c:ser>
          <c:idx val="45"/>
          <c:order val="45"/>
          <c:tx>
            <c:strRef>
              <c:f>'RandomForests PA 0.2'!$A$47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0.2'!$B$47:$G$47</c:f>
              <c:numCache>
                <c:formatCode>0.0000</c:formatCode>
                <c:ptCount val="6"/>
                <c:pt idx="0">
                  <c:v>0.99327052489905798</c:v>
                </c:pt>
                <c:pt idx="1">
                  <c:v>0.96730245231607603</c:v>
                </c:pt>
                <c:pt idx="2">
                  <c:v>0.98273572377158003</c:v>
                </c:pt>
                <c:pt idx="3">
                  <c:v>0.99327052489905798</c:v>
                </c:pt>
                <c:pt idx="4">
                  <c:v>0.99460916442048497</c:v>
                </c:pt>
                <c:pt idx="5">
                  <c:v>0.99460916442048497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11E-432C-A21C-BF7B91EA1621}"/>
            </c:ext>
          </c:extLst>
        </c:ser>
        <c:ser>
          <c:idx val="46"/>
          <c:order val="46"/>
          <c:tx>
            <c:strRef>
              <c:f>'RandomForests PA 0.2'!$A$48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0.2'!$B$48:$G$48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0.95348837209302295</c:v>
                </c:pt>
                <c:pt idx="3">
                  <c:v>0.99393939393939401</c:v>
                </c:pt>
                <c:pt idx="4">
                  <c:v>0.99393939393939401</c:v>
                </c:pt>
                <c:pt idx="5">
                  <c:v>0.93181818181818199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11E-432C-A21C-BF7B91EA1621}"/>
            </c:ext>
          </c:extLst>
        </c:ser>
        <c:ser>
          <c:idx val="47"/>
          <c:order val="47"/>
          <c:tx>
            <c:strRef>
              <c:f>'RandomForests PA 0.2'!$A$49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0.2'!$B$49:$G$49</c:f>
              <c:numCache>
                <c:formatCode>0.0000</c:formatCode>
                <c:ptCount val="6"/>
                <c:pt idx="0">
                  <c:v>0.99430051813471498</c:v>
                </c:pt>
                <c:pt idx="1">
                  <c:v>0.99468567725210599</c:v>
                </c:pt>
                <c:pt idx="2">
                  <c:v>0.99649578195976596</c:v>
                </c:pt>
                <c:pt idx="3">
                  <c:v>0.99443077321590501</c:v>
                </c:pt>
                <c:pt idx="4">
                  <c:v>0.99675451122939096</c:v>
                </c:pt>
                <c:pt idx="5">
                  <c:v>0.99416569428238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11E-432C-A21C-BF7B91EA1621}"/>
            </c:ext>
          </c:extLst>
        </c:ser>
        <c:ser>
          <c:idx val="48"/>
          <c:order val="48"/>
          <c:tx>
            <c:strRef>
              <c:f>'RandomForests PA 0.2'!$A$50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0.2'!$B$50:$G$50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0.98660714285714302</c:v>
                </c:pt>
                <c:pt idx="2">
                  <c:v>0.96916299559471397</c:v>
                </c:pt>
                <c:pt idx="3">
                  <c:v>0.99547511312217196</c:v>
                </c:pt>
                <c:pt idx="4">
                  <c:v>0.99099099099099097</c:v>
                </c:pt>
                <c:pt idx="5">
                  <c:v>0.99095022624434403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11E-432C-A21C-BF7B91EA1621}"/>
            </c:ext>
          </c:extLst>
        </c:ser>
        <c:ser>
          <c:idx val="49"/>
          <c:order val="49"/>
          <c:tx>
            <c:strRef>
              <c:f>'RandomForests PA 0.2'!$A$51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0.2'!$B$51:$G$51</c:f>
              <c:numCache>
                <c:formatCode>0.0000</c:formatCode>
                <c:ptCount val="6"/>
                <c:pt idx="0">
                  <c:v>0.99693339330253095</c:v>
                </c:pt>
                <c:pt idx="1">
                  <c:v>0.99708216858128096</c:v>
                </c:pt>
                <c:pt idx="2">
                  <c:v>0.99799885648942299</c:v>
                </c:pt>
                <c:pt idx="3">
                  <c:v>0.99779402753380497</c:v>
                </c:pt>
                <c:pt idx="4">
                  <c:v>0.997733907682257</c:v>
                </c:pt>
                <c:pt idx="5">
                  <c:v>0.99822300292081101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11E-432C-A21C-BF7B91EA1621}"/>
            </c:ext>
          </c:extLst>
        </c:ser>
        <c:ser>
          <c:idx val="50"/>
          <c:order val="50"/>
          <c:tx>
            <c:strRef>
              <c:f>'RandomForests PA 0.2'!$A$52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0.2'!$B$52:$G$52</c:f>
              <c:numCache>
                <c:formatCode>0.0000</c:formatCode>
                <c:ptCount val="6"/>
                <c:pt idx="0">
                  <c:v>0.99924093337081799</c:v>
                </c:pt>
                <c:pt idx="1">
                  <c:v>0.99863593536864903</c:v>
                </c:pt>
                <c:pt idx="2">
                  <c:v>0.99907217364410805</c:v>
                </c:pt>
                <c:pt idx="3">
                  <c:v>0.99908647562295305</c:v>
                </c:pt>
                <c:pt idx="4">
                  <c:v>0.99933943303678097</c:v>
                </c:pt>
                <c:pt idx="5">
                  <c:v>0.99877711088933596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11E-432C-A21C-BF7B91EA1621}"/>
            </c:ext>
          </c:extLst>
        </c:ser>
        <c:ser>
          <c:idx val="51"/>
          <c:order val="51"/>
          <c:tx>
            <c:strRef>
              <c:f>'RandomForests PA 0.2'!$A$53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0.2'!$B$53:$G$53</c:f>
              <c:numCache>
                <c:formatCode>0.0000</c:formatCode>
                <c:ptCount val="6"/>
                <c:pt idx="0">
                  <c:v>0.99924413416618596</c:v>
                </c:pt>
                <c:pt idx="1">
                  <c:v>0.99925454621813403</c:v>
                </c:pt>
                <c:pt idx="2">
                  <c:v>0.99931739897504801</c:v>
                </c:pt>
                <c:pt idx="3">
                  <c:v>0.99951178795848605</c:v>
                </c:pt>
                <c:pt idx="4">
                  <c:v>0.999364832730537</c:v>
                </c:pt>
                <c:pt idx="5">
                  <c:v>0.99956427472740905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11E-432C-A21C-BF7B91EA1621}"/>
            </c:ext>
          </c:extLst>
        </c:ser>
        <c:ser>
          <c:idx val="52"/>
          <c:order val="52"/>
          <c:tx>
            <c:strRef>
              <c:f>'RandomForests PA 0.2'!$A$54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0.2'!$B$54:$G$54</c:f>
              <c:numCache>
                <c:formatCode>0.0000</c:formatCode>
                <c:ptCount val="6"/>
                <c:pt idx="0">
                  <c:v>1</c:v>
                </c:pt>
                <c:pt idx="1">
                  <c:v>0.99974425860569804</c:v>
                </c:pt>
                <c:pt idx="2">
                  <c:v>0.99953990082306599</c:v>
                </c:pt>
                <c:pt idx="3">
                  <c:v>0.99953952417498104</c:v>
                </c:pt>
                <c:pt idx="4">
                  <c:v>0.99882395050365602</c:v>
                </c:pt>
                <c:pt idx="5">
                  <c:v>0.99964210849225399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11E-432C-A21C-BF7B91EA1621}"/>
            </c:ext>
          </c:extLst>
        </c:ser>
        <c:ser>
          <c:idx val="53"/>
          <c:order val="53"/>
          <c:tx>
            <c:strRef>
              <c:f>'RandomForests PA 0.2'!$A$55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0.2'!$B$55:$G$55</c:f>
              <c:numCache>
                <c:formatCode>0.0000</c:formatCode>
                <c:ptCount val="6"/>
                <c:pt idx="0">
                  <c:v>0.99995798025071803</c:v>
                </c:pt>
                <c:pt idx="1">
                  <c:v>0.99987393015730697</c:v>
                </c:pt>
                <c:pt idx="2">
                  <c:v>0.99990195941119597</c:v>
                </c:pt>
                <c:pt idx="3">
                  <c:v>0.99988795518207296</c:v>
                </c:pt>
                <c:pt idx="4">
                  <c:v>0.99998599302452595</c:v>
                </c:pt>
                <c:pt idx="5">
                  <c:v>0.99977584757635196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11E-432C-A21C-BF7B91EA1621}"/>
            </c:ext>
          </c:extLst>
        </c:ser>
        <c:ser>
          <c:idx val="54"/>
          <c:order val="54"/>
          <c:tx>
            <c:strRef>
              <c:f>'RandomForests PA 0.2'!$A$56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0.2'!$B$56:$G$56</c:f>
              <c:numCache>
                <c:formatCode>0.0000</c:formatCode>
                <c:ptCount val="6"/>
                <c:pt idx="0">
                  <c:v>0.94915254237288105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11E-432C-A21C-BF7B91EA1621}"/>
            </c:ext>
          </c:extLst>
        </c:ser>
        <c:ser>
          <c:idx val="55"/>
          <c:order val="55"/>
          <c:tx>
            <c:strRef>
              <c:f>'RandomForests PA 0.2'!$A$57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0.2'!$B$57:$G$57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0.95975232198142402</c:v>
                </c:pt>
                <c:pt idx="3">
                  <c:v>1</c:v>
                </c:pt>
                <c:pt idx="4">
                  <c:v>0.95975232198142402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11E-432C-A21C-BF7B91EA1621}"/>
            </c:ext>
          </c:extLst>
        </c:ser>
        <c:ser>
          <c:idx val="56"/>
          <c:order val="56"/>
          <c:tx>
            <c:strRef>
              <c:f>'RandomForests PA 0.2'!$A$58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0.2'!$B$58:$G$58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11E-432C-A21C-BF7B91EA1621}"/>
            </c:ext>
          </c:extLst>
        </c:ser>
        <c:ser>
          <c:idx val="57"/>
          <c:order val="57"/>
          <c:tx>
            <c:strRef>
              <c:f>'RandomForests PA 0.2'!$A$59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0.2'!$B$59:$G$59</c:f>
              <c:numCache>
                <c:formatCode>0.0000</c:formatCode>
                <c:ptCount val="6"/>
                <c:pt idx="0">
                  <c:v>0.76923076923076905</c:v>
                </c:pt>
                <c:pt idx="1">
                  <c:v>0.76923076923076905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11E-432C-A21C-BF7B91EA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43855"/>
        <c:axId val="1016101055"/>
      </c:barChart>
      <c:catAx>
        <c:axId val="9499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1055"/>
        <c:crosses val="autoZero"/>
        <c:auto val="1"/>
        <c:lblAlgn val="ctr"/>
        <c:lblOffset val="100"/>
        <c:noMultiLvlLbl val="0"/>
      </c:catAx>
      <c:valAx>
        <c:axId val="1016101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0.2'!$A$2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0.2'!$B$2:$G$2</c:f>
              <c:numCache>
                <c:formatCode>0.0000</c:formatCode>
                <c:ptCount val="6"/>
                <c:pt idx="0">
                  <c:v>7.69230769230769E-2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5-458C-B854-95B14A396D84}"/>
            </c:ext>
          </c:extLst>
        </c:ser>
        <c:ser>
          <c:idx val="1"/>
          <c:order val="1"/>
          <c:tx>
            <c:strRef>
              <c:f>'RandomForests PB 0.2'!$A$3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5-458C-B854-95B14A396D84}"/>
            </c:ext>
          </c:extLst>
        </c:ser>
        <c:ser>
          <c:idx val="2"/>
          <c:order val="2"/>
          <c:tx>
            <c:strRef>
              <c:f>'RandomForests PB 0.2'!$A$4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0.2'!$B$4:$G$4</c:f>
              <c:numCache>
                <c:formatCode>0.0000</c:formatCode>
                <c:ptCount val="6"/>
                <c:pt idx="0">
                  <c:v>2.6315789473684199E-2</c:v>
                </c:pt>
                <c:pt idx="1">
                  <c:v>3.3519553072625698E-2</c:v>
                </c:pt>
                <c:pt idx="2">
                  <c:v>6.25E-2</c:v>
                </c:pt>
                <c:pt idx="3">
                  <c:v>4.3478260869565202E-2</c:v>
                </c:pt>
                <c:pt idx="4">
                  <c:v>1.8348623853211E-2</c:v>
                </c:pt>
                <c:pt idx="5">
                  <c:v>6.2992125984251995E-2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5-458C-B854-95B14A396D84}"/>
            </c:ext>
          </c:extLst>
        </c:ser>
        <c:ser>
          <c:idx val="3"/>
          <c:order val="3"/>
          <c:tx>
            <c:strRef>
              <c:f>'RandomForests PB 0.2'!$A$5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3.6363636363636397E-2</c:v>
                </c:pt>
                <c:pt idx="5">
                  <c:v>4.54545454545454E-2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5-458C-B854-95B14A396D84}"/>
            </c:ext>
          </c:extLst>
        </c:ser>
        <c:ser>
          <c:idx val="4"/>
          <c:order val="4"/>
          <c:tx>
            <c:strRef>
              <c:f>'RandomForests PB 0.2'!$A$6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3.5714285714285698E-2</c:v>
                </c:pt>
                <c:pt idx="3">
                  <c:v>3.2786885245901599E-2</c:v>
                </c:pt>
                <c:pt idx="4">
                  <c:v>3.9215686274509803E-2</c:v>
                </c:pt>
                <c:pt idx="5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5-458C-B854-95B14A396D84}"/>
            </c:ext>
          </c:extLst>
        </c:ser>
        <c:ser>
          <c:idx val="5"/>
          <c:order val="5"/>
          <c:tx>
            <c:strRef>
              <c:f>'RandomForests PB 0.2'!$A$7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2.9411764705882401E-2</c:v>
                </c:pt>
                <c:pt idx="3">
                  <c:v>7.69230769230769E-2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45-458C-B854-95B14A396D84}"/>
            </c:ext>
          </c:extLst>
        </c:ser>
        <c:ser>
          <c:idx val="6"/>
          <c:order val="6"/>
          <c:tx>
            <c:strRef>
              <c:f>'RandomForests PB 0.2'!$A$8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2.3529411764705899E-2</c:v>
                </c:pt>
                <c:pt idx="3">
                  <c:v>5.5555555555555601E-2</c:v>
                </c:pt>
                <c:pt idx="4">
                  <c:v>4.7058823529411799E-2</c:v>
                </c:pt>
                <c:pt idx="5">
                  <c:v>9.3023255813953501E-2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5-458C-B854-95B14A396D84}"/>
            </c:ext>
          </c:extLst>
        </c:ser>
        <c:ser>
          <c:idx val="7"/>
          <c:order val="7"/>
          <c:tx>
            <c:strRef>
              <c:f>'RandomForests PB 0.2'!$A$9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0.2'!$B$9:$G$9</c:f>
              <c:numCache>
                <c:formatCode>0.0000</c:formatCode>
                <c:ptCount val="6"/>
                <c:pt idx="0">
                  <c:v>4.1666666666666699E-2</c:v>
                </c:pt>
                <c:pt idx="1">
                  <c:v>4.3010752688171998E-2</c:v>
                </c:pt>
                <c:pt idx="2">
                  <c:v>9.0909090909090898E-2</c:v>
                </c:pt>
                <c:pt idx="3">
                  <c:v>7.69230769230769E-2</c:v>
                </c:pt>
                <c:pt idx="4">
                  <c:v>7.5949367088607597E-2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5-458C-B854-95B14A396D84}"/>
            </c:ext>
          </c:extLst>
        </c:ser>
        <c:ser>
          <c:idx val="8"/>
          <c:order val="8"/>
          <c:tx>
            <c:strRef>
              <c:f>'RandomForests PB 0.2'!$A$10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0.2'!$B$10:$G$10</c:f>
              <c:numCache>
                <c:formatCode>0.0000</c:formatCode>
                <c:ptCount val="6"/>
                <c:pt idx="0">
                  <c:v>5.0632911392405097E-2</c:v>
                </c:pt>
                <c:pt idx="1">
                  <c:v>5.8823529411764698E-2</c:v>
                </c:pt>
                <c:pt idx="2">
                  <c:v>6.2015503875968998E-2</c:v>
                </c:pt>
                <c:pt idx="3">
                  <c:v>0.10752688172043</c:v>
                </c:pt>
                <c:pt idx="4">
                  <c:v>7.7669902912621394E-2</c:v>
                </c:pt>
                <c:pt idx="5">
                  <c:v>0.113207547169811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5-458C-B854-95B14A396D84}"/>
            </c:ext>
          </c:extLst>
        </c:ser>
        <c:ser>
          <c:idx val="9"/>
          <c:order val="9"/>
          <c:tx>
            <c:strRef>
              <c:f>'RandomForests PB 0.2'!$A$11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0.20338983050847501</c:v>
                </c:pt>
                <c:pt idx="2">
                  <c:v>0</c:v>
                </c:pt>
                <c:pt idx="3">
                  <c:v>3.7037037037037E-2</c:v>
                </c:pt>
                <c:pt idx="4">
                  <c:v>9.5238095238095205E-2</c:v>
                </c:pt>
                <c:pt idx="5">
                  <c:v>0.12598425196850399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45-458C-B854-95B14A396D84}"/>
            </c:ext>
          </c:extLst>
        </c:ser>
        <c:ser>
          <c:idx val="10"/>
          <c:order val="10"/>
          <c:tx>
            <c:strRef>
              <c:f>'RandomForests PB 0.2'!$A$12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5-458C-B854-95B14A396D84}"/>
            </c:ext>
          </c:extLst>
        </c:ser>
        <c:ser>
          <c:idx val="11"/>
          <c:order val="11"/>
          <c:tx>
            <c:strRef>
              <c:f>'RandomForests PB 0.2'!$A$13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0.2'!$B$13:$G$13</c:f>
              <c:numCache>
                <c:formatCode>0.0000</c:formatCode>
                <c:ptCount val="6"/>
                <c:pt idx="0">
                  <c:v>2.2099447513812199E-2</c:v>
                </c:pt>
                <c:pt idx="1">
                  <c:v>1.13636363636364E-2</c:v>
                </c:pt>
                <c:pt idx="2">
                  <c:v>1.19760479041916E-2</c:v>
                </c:pt>
                <c:pt idx="3">
                  <c:v>0.20705882352941199</c:v>
                </c:pt>
                <c:pt idx="4">
                  <c:v>0.113821138211382</c:v>
                </c:pt>
                <c:pt idx="5">
                  <c:v>0.16025641025640999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45-458C-B854-95B14A396D84}"/>
            </c:ext>
          </c:extLst>
        </c:ser>
        <c:ser>
          <c:idx val="12"/>
          <c:order val="12"/>
          <c:tx>
            <c:strRef>
              <c:f>'RandomForests PB 0.2'!$A$14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0.2'!$B$14:$G$14</c:f>
              <c:numCache>
                <c:formatCode>0.0000</c:formatCode>
                <c:ptCount val="6"/>
                <c:pt idx="0">
                  <c:v>0.114285714285714</c:v>
                </c:pt>
                <c:pt idx="1">
                  <c:v>0.2</c:v>
                </c:pt>
                <c:pt idx="2">
                  <c:v>0.30645161290322598</c:v>
                </c:pt>
                <c:pt idx="3">
                  <c:v>0.312925170068027</c:v>
                </c:pt>
                <c:pt idx="4">
                  <c:v>0.15</c:v>
                </c:pt>
                <c:pt idx="5">
                  <c:v>0.22429906542056099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45-458C-B854-95B14A396D84}"/>
            </c:ext>
          </c:extLst>
        </c:ser>
        <c:ser>
          <c:idx val="13"/>
          <c:order val="13"/>
          <c:tx>
            <c:strRef>
              <c:f>'RandomForests PB 0.2'!$A$15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0.2'!$B$15:$G$15</c:f>
              <c:numCache>
                <c:formatCode>0.0000</c:formatCode>
                <c:ptCount val="6"/>
                <c:pt idx="0">
                  <c:v>2.1857923497267801E-2</c:v>
                </c:pt>
                <c:pt idx="1">
                  <c:v>5.78034682080925E-3</c:v>
                </c:pt>
                <c:pt idx="2">
                  <c:v>6.61577608142494E-2</c:v>
                </c:pt>
                <c:pt idx="3">
                  <c:v>3.1413612565444997E-2</c:v>
                </c:pt>
                <c:pt idx="4">
                  <c:v>0.193037974683544</c:v>
                </c:pt>
                <c:pt idx="5">
                  <c:v>0.160839160839161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45-458C-B854-95B14A396D84}"/>
            </c:ext>
          </c:extLst>
        </c:ser>
        <c:ser>
          <c:idx val="14"/>
          <c:order val="14"/>
          <c:tx>
            <c:strRef>
              <c:f>'RandomForests PB 0.2'!$A$16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0.2'!$B$16:$G$16</c:f>
              <c:numCache>
                <c:formatCode>0.0000</c:formatCode>
                <c:ptCount val="6"/>
                <c:pt idx="0">
                  <c:v>0.31833910034602098</c:v>
                </c:pt>
                <c:pt idx="1">
                  <c:v>0.14012738853503201</c:v>
                </c:pt>
                <c:pt idx="2">
                  <c:v>0.184049079754601</c:v>
                </c:pt>
                <c:pt idx="3">
                  <c:v>0.17989417989418</c:v>
                </c:pt>
                <c:pt idx="4">
                  <c:v>0.21468926553672299</c:v>
                </c:pt>
                <c:pt idx="5">
                  <c:v>0.14432989690721601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45-458C-B854-95B14A396D84}"/>
            </c:ext>
          </c:extLst>
        </c:ser>
        <c:ser>
          <c:idx val="15"/>
          <c:order val="15"/>
          <c:tx>
            <c:strRef>
              <c:f>'RandomForests PB 0.2'!$A$17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0.2'!$B$17:$G$17</c:f>
              <c:numCache>
                <c:formatCode>0.0000</c:formatCode>
                <c:ptCount val="6"/>
                <c:pt idx="0">
                  <c:v>2.8169014084507001E-2</c:v>
                </c:pt>
                <c:pt idx="1">
                  <c:v>0.27865168539325802</c:v>
                </c:pt>
                <c:pt idx="2">
                  <c:v>0.26616915422885601</c:v>
                </c:pt>
                <c:pt idx="3">
                  <c:v>0.36474164133738601</c:v>
                </c:pt>
                <c:pt idx="4">
                  <c:v>0.24971363115692999</c:v>
                </c:pt>
                <c:pt idx="5">
                  <c:v>0.260668973471742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45-458C-B854-95B14A396D84}"/>
            </c:ext>
          </c:extLst>
        </c:ser>
        <c:ser>
          <c:idx val="16"/>
          <c:order val="16"/>
          <c:tx>
            <c:strRef>
              <c:f>'RandomForests PB 0.2'!$A$18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0.2'!$B$18:$G$18</c:f>
              <c:numCache>
                <c:formatCode>0.0000</c:formatCode>
                <c:ptCount val="6"/>
                <c:pt idx="0">
                  <c:v>0.35920852359208499</c:v>
                </c:pt>
                <c:pt idx="1">
                  <c:v>0.31734754292480799</c:v>
                </c:pt>
                <c:pt idx="2">
                  <c:v>9.1116173120728908E-3</c:v>
                </c:pt>
                <c:pt idx="3">
                  <c:v>0.20053475935828899</c:v>
                </c:pt>
                <c:pt idx="4">
                  <c:v>0.270096463022508</c:v>
                </c:pt>
                <c:pt idx="5">
                  <c:v>0.26871794871794902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45-458C-B854-95B14A396D84}"/>
            </c:ext>
          </c:extLst>
        </c:ser>
        <c:ser>
          <c:idx val="17"/>
          <c:order val="17"/>
          <c:tx>
            <c:strRef>
              <c:f>'RandomForests PB 0.2'!$A$19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0.2'!$B$19:$G$19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0.22222222222222199</c:v>
                </c:pt>
                <c:pt idx="2">
                  <c:v>9.0909090909090898E-2</c:v>
                </c:pt>
                <c:pt idx="3">
                  <c:v>0.11111111111111099</c:v>
                </c:pt>
                <c:pt idx="4">
                  <c:v>0.28571428571428598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45-458C-B854-95B14A396D84}"/>
            </c:ext>
          </c:extLst>
        </c:ser>
        <c:ser>
          <c:idx val="18"/>
          <c:order val="18"/>
          <c:tx>
            <c:strRef>
              <c:f>'RandomForests PB 0.2'!$A$20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0.2'!$B$20:$G$20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0.15384615384615399</c:v>
                </c:pt>
                <c:pt idx="2">
                  <c:v>0.125</c:v>
                </c:pt>
                <c:pt idx="3">
                  <c:v>0.14285714285714299</c:v>
                </c:pt>
                <c:pt idx="4">
                  <c:v>0.31578947368421101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45-458C-B854-95B14A396D84}"/>
            </c:ext>
          </c:extLst>
        </c:ser>
        <c:ser>
          <c:idx val="19"/>
          <c:order val="19"/>
          <c:tx>
            <c:strRef>
              <c:f>'RandomForests PB 0.2'!$A$21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0.18181818181818199</c:v>
                </c:pt>
                <c:pt idx="3">
                  <c:v>0.36363636363636398</c:v>
                </c:pt>
                <c:pt idx="4">
                  <c:v>0.33333333333333298</c:v>
                </c:pt>
                <c:pt idx="5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45-458C-B854-95B14A396D84}"/>
            </c:ext>
          </c:extLst>
        </c:ser>
        <c:ser>
          <c:idx val="20"/>
          <c:order val="20"/>
          <c:tx>
            <c:strRef>
              <c:f>'RandomForests PB 0.2'!$A$22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0.2'!$B$22:$G$22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0.45454545454545497</c:v>
                </c:pt>
                <c:pt idx="2">
                  <c:v>0.41666666666666702</c:v>
                </c:pt>
                <c:pt idx="3">
                  <c:v>0.52173913043478304</c:v>
                </c:pt>
                <c:pt idx="4">
                  <c:v>0.36842105263157898</c:v>
                </c:pt>
                <c:pt idx="5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45-458C-B854-95B14A396D84}"/>
            </c:ext>
          </c:extLst>
        </c:ser>
        <c:ser>
          <c:idx val="21"/>
          <c:order val="21"/>
          <c:tx>
            <c:strRef>
              <c:f>'RandomForests PB 0.2'!$A$23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0.2'!$B$23:$G$23</c:f>
              <c:numCache>
                <c:formatCode>0.0000</c:formatCode>
                <c:ptCount val="6"/>
                <c:pt idx="0">
                  <c:v>0.33333333333333298</c:v>
                </c:pt>
                <c:pt idx="1">
                  <c:v>0.36363636363636398</c:v>
                </c:pt>
                <c:pt idx="2">
                  <c:v>0.2</c:v>
                </c:pt>
                <c:pt idx="3">
                  <c:v>0.266666666666667</c:v>
                </c:pt>
                <c:pt idx="4">
                  <c:v>0.44444444444444398</c:v>
                </c:pt>
                <c:pt idx="5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45-458C-B854-95B14A396D84}"/>
            </c:ext>
          </c:extLst>
        </c:ser>
        <c:ser>
          <c:idx val="22"/>
          <c:order val="22"/>
          <c:tx>
            <c:strRef>
              <c:f>'RandomForests PB 0.2'!$A$24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0.2'!$B$24:$G$24</c:f>
              <c:numCache>
                <c:formatCode>0.0000</c:formatCode>
                <c:ptCount val="6"/>
                <c:pt idx="0">
                  <c:v>0.35294117647058798</c:v>
                </c:pt>
                <c:pt idx="1">
                  <c:v>0.39215686274509798</c:v>
                </c:pt>
                <c:pt idx="2">
                  <c:v>8.8888888888888906E-2</c:v>
                </c:pt>
                <c:pt idx="3">
                  <c:v>0.45283018867924502</c:v>
                </c:pt>
                <c:pt idx="4">
                  <c:v>0.44897959183673503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45-458C-B854-95B14A396D84}"/>
            </c:ext>
          </c:extLst>
        </c:ser>
        <c:ser>
          <c:idx val="23"/>
          <c:order val="23"/>
          <c:tx>
            <c:strRef>
              <c:f>'RandomForests PB 0.2'!$A$25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0.2'!$B$25:$G$25</c:f>
              <c:numCache>
                <c:formatCode>0.0000</c:formatCode>
                <c:ptCount val="6"/>
                <c:pt idx="0">
                  <c:v>0.50828729281768004</c:v>
                </c:pt>
                <c:pt idx="1">
                  <c:v>0.52910052910052896</c:v>
                </c:pt>
                <c:pt idx="2">
                  <c:v>0.49180327868852503</c:v>
                </c:pt>
                <c:pt idx="3">
                  <c:v>0.44274809160305301</c:v>
                </c:pt>
                <c:pt idx="4">
                  <c:v>0.46753246753246802</c:v>
                </c:pt>
                <c:pt idx="5">
                  <c:v>0.44155844155844198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45-458C-B854-95B14A396D84}"/>
            </c:ext>
          </c:extLst>
        </c:ser>
        <c:ser>
          <c:idx val="24"/>
          <c:order val="24"/>
          <c:tx>
            <c:strRef>
              <c:f>'RandomForests PB 0.2'!$A$26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0.2'!$B$26:$G$26</c:f>
              <c:numCache>
                <c:formatCode>0.0000</c:formatCode>
                <c:ptCount val="6"/>
                <c:pt idx="0">
                  <c:v>0.42937853107344598</c:v>
                </c:pt>
                <c:pt idx="1">
                  <c:v>0.40883977900552498</c:v>
                </c:pt>
                <c:pt idx="2">
                  <c:v>0.41142857142857098</c:v>
                </c:pt>
                <c:pt idx="3">
                  <c:v>0.57959183673469405</c:v>
                </c:pt>
                <c:pt idx="4">
                  <c:v>0.49214659685863898</c:v>
                </c:pt>
                <c:pt idx="5">
                  <c:v>0.51231527093596096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45-458C-B854-95B14A396D84}"/>
            </c:ext>
          </c:extLst>
        </c:ser>
        <c:ser>
          <c:idx val="25"/>
          <c:order val="25"/>
          <c:tx>
            <c:strRef>
              <c:f>'RandomForests PB 0.2'!$A$27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0.2'!$B$27:$G$27</c:f>
              <c:numCache>
                <c:formatCode>0.0000</c:formatCode>
                <c:ptCount val="6"/>
                <c:pt idx="0">
                  <c:v>0.12903225806451599</c:v>
                </c:pt>
                <c:pt idx="1">
                  <c:v>0.46153846153846201</c:v>
                </c:pt>
                <c:pt idx="2">
                  <c:v>0.5</c:v>
                </c:pt>
                <c:pt idx="3">
                  <c:v>0.59459459459459496</c:v>
                </c:pt>
                <c:pt idx="4">
                  <c:v>0.52631578947368396</c:v>
                </c:pt>
                <c:pt idx="5">
                  <c:v>0.41025641025641002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45-458C-B854-95B14A396D84}"/>
            </c:ext>
          </c:extLst>
        </c:ser>
        <c:ser>
          <c:idx val="26"/>
          <c:order val="26"/>
          <c:tx>
            <c:strRef>
              <c:f>'RandomForests PB 0.2'!$A$28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0.2'!$B$28:$G$28</c:f>
              <c:numCache>
                <c:formatCode>0.0000</c:formatCode>
                <c:ptCount val="6"/>
                <c:pt idx="0">
                  <c:v>0.66897746967071103</c:v>
                </c:pt>
                <c:pt idx="1">
                  <c:v>0.68445475638051001</c:v>
                </c:pt>
                <c:pt idx="2">
                  <c:v>0.67407840842597999</c:v>
                </c:pt>
                <c:pt idx="3">
                  <c:v>0.63959390862944199</c:v>
                </c:pt>
                <c:pt idx="4">
                  <c:v>0.56033287101248297</c:v>
                </c:pt>
                <c:pt idx="5">
                  <c:v>0.60910307898259697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45-458C-B854-95B14A396D84}"/>
            </c:ext>
          </c:extLst>
        </c:ser>
        <c:ser>
          <c:idx val="27"/>
          <c:order val="27"/>
          <c:tx>
            <c:strRef>
              <c:f>'RandomForests PB 0.2'!$A$29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0.2'!$B$29:$G$29</c:f>
              <c:numCache>
                <c:formatCode>0.0000</c:formatCode>
                <c:ptCount val="6"/>
                <c:pt idx="0">
                  <c:v>0.1</c:v>
                </c:pt>
                <c:pt idx="1">
                  <c:v>9.5238095238095205E-2</c:v>
                </c:pt>
                <c:pt idx="2">
                  <c:v>5.7142857142857099E-2</c:v>
                </c:pt>
                <c:pt idx="3">
                  <c:v>0.48</c:v>
                </c:pt>
                <c:pt idx="4">
                  <c:v>0.6875</c:v>
                </c:pt>
                <c:pt idx="5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45-458C-B854-95B14A396D84}"/>
            </c:ext>
          </c:extLst>
        </c:ser>
        <c:ser>
          <c:idx val="28"/>
          <c:order val="28"/>
          <c:tx>
            <c:strRef>
              <c:f>'RandomForests PB 0.2'!$A$30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0.2'!$B$30:$G$30</c:f>
              <c:numCache>
                <c:formatCode>0.0000</c:formatCode>
                <c:ptCount val="6"/>
                <c:pt idx="0">
                  <c:v>0.108108108108108</c:v>
                </c:pt>
                <c:pt idx="1">
                  <c:v>0.34146341463414598</c:v>
                </c:pt>
                <c:pt idx="2">
                  <c:v>0.45283018867924502</c:v>
                </c:pt>
                <c:pt idx="3">
                  <c:v>0.55384615384615399</c:v>
                </c:pt>
                <c:pt idx="4">
                  <c:v>0.71428571428571397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645-458C-B854-95B14A396D84}"/>
            </c:ext>
          </c:extLst>
        </c:ser>
        <c:ser>
          <c:idx val="29"/>
          <c:order val="29"/>
          <c:tx>
            <c:strRef>
              <c:f>'RandomForests PB 0.2'!$A$31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0.2'!$B$31:$G$31</c:f>
              <c:numCache>
                <c:formatCode>0.0000</c:formatCode>
                <c:ptCount val="6"/>
                <c:pt idx="0">
                  <c:v>0.625</c:v>
                </c:pt>
                <c:pt idx="1">
                  <c:v>0.76923076923076905</c:v>
                </c:pt>
                <c:pt idx="2">
                  <c:v>0.45454545454545497</c:v>
                </c:pt>
                <c:pt idx="3">
                  <c:v>0.52631578947368396</c:v>
                </c:pt>
                <c:pt idx="4">
                  <c:v>0.71428571428571397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45-458C-B854-95B14A396D84}"/>
            </c:ext>
          </c:extLst>
        </c:ser>
        <c:ser>
          <c:idx val="30"/>
          <c:order val="30"/>
          <c:tx>
            <c:strRef>
              <c:f>'RandomForests PB 0.2'!$A$32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0.2'!$B$32:$G$32</c:f>
              <c:numCache>
                <c:formatCode>0.0000</c:formatCode>
                <c:ptCount val="6"/>
                <c:pt idx="0">
                  <c:v>0.707635009310987</c:v>
                </c:pt>
                <c:pt idx="1">
                  <c:v>0.65283018867924503</c:v>
                </c:pt>
                <c:pt idx="2">
                  <c:v>0.76078431372549005</c:v>
                </c:pt>
                <c:pt idx="3">
                  <c:v>0.74383301707779903</c:v>
                </c:pt>
                <c:pt idx="4">
                  <c:v>0.72</c:v>
                </c:pt>
                <c:pt idx="5">
                  <c:v>0.63846153846153797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45-458C-B854-95B14A396D84}"/>
            </c:ext>
          </c:extLst>
        </c:ser>
        <c:ser>
          <c:idx val="31"/>
          <c:order val="31"/>
          <c:tx>
            <c:strRef>
              <c:f>'RandomForests PB 0.2'!$A$33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0.2'!$B$33:$G$33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  <c:pt idx="3">
                  <c:v>1</c:v>
                </c:pt>
                <c:pt idx="4">
                  <c:v>0.76923076923076905</c:v>
                </c:pt>
                <c:pt idx="5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45-458C-B854-95B14A396D84}"/>
            </c:ext>
          </c:extLst>
        </c:ser>
        <c:ser>
          <c:idx val="32"/>
          <c:order val="32"/>
          <c:tx>
            <c:strRef>
              <c:f>'RandomForests PB 0.2'!$A$34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0.2'!$B$34:$G$34</c:f>
              <c:numCache>
                <c:formatCode>0.0000</c:formatCode>
                <c:ptCount val="6"/>
                <c:pt idx="0">
                  <c:v>0.88390501319261205</c:v>
                </c:pt>
                <c:pt idx="1">
                  <c:v>0.89167974882260603</c:v>
                </c:pt>
                <c:pt idx="2">
                  <c:v>0.79124696075026002</c:v>
                </c:pt>
                <c:pt idx="3">
                  <c:v>0.84281734978113798</c:v>
                </c:pt>
                <c:pt idx="4">
                  <c:v>0.85461649187744204</c:v>
                </c:pt>
                <c:pt idx="5">
                  <c:v>0.86443844716628604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645-458C-B854-95B14A396D84}"/>
            </c:ext>
          </c:extLst>
        </c:ser>
        <c:ser>
          <c:idx val="33"/>
          <c:order val="33"/>
          <c:tx>
            <c:strRef>
              <c:f>'RandomForests PB 0.2'!$A$35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0.2'!$B$35:$G$35</c:f>
              <c:numCache>
                <c:formatCode>0.0000</c:formatCode>
                <c:ptCount val="6"/>
                <c:pt idx="0">
                  <c:v>0.90111779879621701</c:v>
                </c:pt>
                <c:pt idx="1">
                  <c:v>0.90517241379310298</c:v>
                </c:pt>
                <c:pt idx="2">
                  <c:v>0.90209790209790197</c:v>
                </c:pt>
                <c:pt idx="3">
                  <c:v>0.88586030664395199</c:v>
                </c:pt>
                <c:pt idx="4">
                  <c:v>0.85665818490246004</c:v>
                </c:pt>
                <c:pt idx="5">
                  <c:v>0.866725507502207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45-458C-B854-95B14A396D84}"/>
            </c:ext>
          </c:extLst>
        </c:ser>
        <c:ser>
          <c:idx val="34"/>
          <c:order val="34"/>
          <c:tx>
            <c:strRef>
              <c:f>'RandomForests PB 0.2'!$A$36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0.2'!$B$36:$G$36</c:f>
              <c:numCache>
                <c:formatCode>0.0000</c:formatCode>
                <c:ptCount val="6"/>
                <c:pt idx="0">
                  <c:v>0.89295039164490897</c:v>
                </c:pt>
                <c:pt idx="1">
                  <c:v>0.92270531400966205</c:v>
                </c:pt>
                <c:pt idx="2">
                  <c:v>0.95308641975308594</c:v>
                </c:pt>
                <c:pt idx="3">
                  <c:v>0.87657430730478603</c:v>
                </c:pt>
                <c:pt idx="4">
                  <c:v>0.86543535620052803</c:v>
                </c:pt>
                <c:pt idx="5">
                  <c:v>0.94061757719715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45-458C-B854-95B14A396D84}"/>
            </c:ext>
          </c:extLst>
        </c:ser>
        <c:ser>
          <c:idx val="35"/>
          <c:order val="35"/>
          <c:tx>
            <c:strRef>
              <c:f>'RandomForests PB 0.2'!$A$37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0.2'!$B$37:$G$37</c:f>
              <c:numCache>
                <c:formatCode>0.0000</c:formatCode>
                <c:ptCount val="6"/>
                <c:pt idx="0">
                  <c:v>0.90967741935483903</c:v>
                </c:pt>
                <c:pt idx="1">
                  <c:v>0.84375</c:v>
                </c:pt>
                <c:pt idx="2">
                  <c:v>0.90657439446366805</c:v>
                </c:pt>
                <c:pt idx="3">
                  <c:v>0.83802816901408494</c:v>
                </c:pt>
                <c:pt idx="4">
                  <c:v>0.89045936395759695</c:v>
                </c:pt>
                <c:pt idx="5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645-458C-B854-95B14A396D84}"/>
            </c:ext>
          </c:extLst>
        </c:ser>
        <c:ser>
          <c:idx val="36"/>
          <c:order val="36"/>
          <c:tx>
            <c:strRef>
              <c:f>'RandomForests PB 0.2'!$A$38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0.2'!$B$38:$G$38</c:f>
              <c:numCache>
                <c:formatCode>0.0000</c:formatCode>
                <c:ptCount val="6"/>
                <c:pt idx="0">
                  <c:v>0.84507042253521103</c:v>
                </c:pt>
                <c:pt idx="1">
                  <c:v>0.85714285714285698</c:v>
                </c:pt>
                <c:pt idx="2">
                  <c:v>0.81690140845070403</c:v>
                </c:pt>
                <c:pt idx="3">
                  <c:v>0.73684210526315796</c:v>
                </c:pt>
                <c:pt idx="4">
                  <c:v>0.891891891891892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645-458C-B854-95B14A396D84}"/>
            </c:ext>
          </c:extLst>
        </c:ser>
        <c:ser>
          <c:idx val="37"/>
          <c:order val="37"/>
          <c:tx>
            <c:strRef>
              <c:f>'RandomForests PB 0.2'!$A$39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0.2'!$B$39:$G$39</c:f>
              <c:numCache>
                <c:formatCode>0.0000</c:formatCode>
                <c:ptCount val="6"/>
                <c:pt idx="0">
                  <c:v>0.86174103877103103</c:v>
                </c:pt>
                <c:pt idx="1">
                  <c:v>0.81963977300764901</c:v>
                </c:pt>
                <c:pt idx="2">
                  <c:v>0.869102346963465</c:v>
                </c:pt>
                <c:pt idx="3">
                  <c:v>0.88960078856579605</c:v>
                </c:pt>
                <c:pt idx="4">
                  <c:v>0.89290953545232299</c:v>
                </c:pt>
                <c:pt idx="5">
                  <c:v>0.91231387378870199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645-458C-B854-95B14A396D84}"/>
            </c:ext>
          </c:extLst>
        </c:ser>
        <c:ser>
          <c:idx val="38"/>
          <c:order val="38"/>
          <c:tx>
            <c:strRef>
              <c:f>'RandomForests PB 0.2'!$A$40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0.2'!$B$40:$G$40</c:f>
              <c:numCache>
                <c:formatCode>0.0000</c:formatCode>
                <c:ptCount val="6"/>
                <c:pt idx="0">
                  <c:v>0.93333333333333302</c:v>
                </c:pt>
                <c:pt idx="1">
                  <c:v>0.92307692307692302</c:v>
                </c:pt>
                <c:pt idx="2">
                  <c:v>0.86153846153846203</c:v>
                </c:pt>
                <c:pt idx="3">
                  <c:v>0.91803278688524603</c:v>
                </c:pt>
                <c:pt idx="4">
                  <c:v>0.89655172413793105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645-458C-B854-95B14A396D84}"/>
            </c:ext>
          </c:extLst>
        </c:ser>
        <c:ser>
          <c:idx val="39"/>
          <c:order val="39"/>
          <c:tx>
            <c:strRef>
              <c:f>'RandomForests PB 0.2'!$A$41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0.2'!$B$41:$G$41</c:f>
              <c:numCache>
                <c:formatCode>0.0000</c:formatCode>
                <c:ptCount val="6"/>
                <c:pt idx="0">
                  <c:v>0.77611940298507498</c:v>
                </c:pt>
                <c:pt idx="1">
                  <c:v>0.86301369863013699</c:v>
                </c:pt>
                <c:pt idx="2">
                  <c:v>0.91044776119403004</c:v>
                </c:pt>
                <c:pt idx="3">
                  <c:v>0.55384615384615399</c:v>
                </c:pt>
                <c:pt idx="4">
                  <c:v>0.91428571428571404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645-458C-B854-95B14A396D84}"/>
            </c:ext>
          </c:extLst>
        </c:ser>
        <c:ser>
          <c:idx val="40"/>
          <c:order val="40"/>
          <c:tx>
            <c:strRef>
              <c:f>'RandomForests PB 0.2'!$A$42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0.2'!$B$42:$G$42</c:f>
              <c:numCache>
                <c:formatCode>0.0000</c:formatCode>
                <c:ptCount val="6"/>
                <c:pt idx="0">
                  <c:v>0.89655172413793105</c:v>
                </c:pt>
                <c:pt idx="1">
                  <c:v>0.87248322147651003</c:v>
                </c:pt>
                <c:pt idx="2">
                  <c:v>0.91176470588235303</c:v>
                </c:pt>
                <c:pt idx="3">
                  <c:v>0.94736842105263197</c:v>
                </c:pt>
                <c:pt idx="4">
                  <c:v>0.92857142857142905</c:v>
                </c:pt>
                <c:pt idx="5">
                  <c:v>0.87074829931972797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645-458C-B854-95B14A396D84}"/>
            </c:ext>
          </c:extLst>
        </c:ser>
        <c:ser>
          <c:idx val="41"/>
          <c:order val="41"/>
          <c:tx>
            <c:strRef>
              <c:f>'RandomForests PB 0.2'!$A$43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0.2'!$B$43:$G$43</c:f>
              <c:numCache>
                <c:formatCode>0.0000</c:formatCode>
                <c:ptCount val="6"/>
                <c:pt idx="0">
                  <c:v>0.74285714285714299</c:v>
                </c:pt>
                <c:pt idx="1">
                  <c:v>0.92857142857142905</c:v>
                </c:pt>
                <c:pt idx="2">
                  <c:v>0.68965517241379304</c:v>
                </c:pt>
                <c:pt idx="3">
                  <c:v>0.89655172413793105</c:v>
                </c:pt>
                <c:pt idx="4">
                  <c:v>0.92857142857142905</c:v>
                </c:pt>
                <c:pt idx="5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645-458C-B854-95B14A396D84}"/>
            </c:ext>
          </c:extLst>
        </c:ser>
        <c:ser>
          <c:idx val="42"/>
          <c:order val="42"/>
          <c:tx>
            <c:strRef>
              <c:f>'RandomForests PB 0.2'!$A$44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0.2'!$B$44:$G$44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0.81818181818181801</c:v>
                </c:pt>
                <c:pt idx="2">
                  <c:v>0.98181818181818203</c:v>
                </c:pt>
                <c:pt idx="3">
                  <c:v>0.931034482758621</c:v>
                </c:pt>
                <c:pt idx="4">
                  <c:v>0.931034482758621</c:v>
                </c:pt>
                <c:pt idx="5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645-458C-B854-95B14A396D84}"/>
            </c:ext>
          </c:extLst>
        </c:ser>
        <c:ser>
          <c:idx val="43"/>
          <c:order val="43"/>
          <c:tx>
            <c:strRef>
              <c:f>'RandomForests PB 0.2'!$A$45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0.2'!$B$45:$G$45</c:f>
              <c:numCache>
                <c:formatCode>0.0000</c:formatCode>
                <c:ptCount val="6"/>
                <c:pt idx="0">
                  <c:v>0.92492492492492495</c:v>
                </c:pt>
                <c:pt idx="1">
                  <c:v>0.94610778443113797</c:v>
                </c:pt>
                <c:pt idx="2">
                  <c:v>0.936555891238671</c:v>
                </c:pt>
                <c:pt idx="3">
                  <c:v>0.94610778443113797</c:v>
                </c:pt>
                <c:pt idx="4">
                  <c:v>0.93452380952380998</c:v>
                </c:pt>
                <c:pt idx="5">
                  <c:v>0.95440729483282705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645-458C-B854-95B14A396D84}"/>
            </c:ext>
          </c:extLst>
        </c:ser>
        <c:ser>
          <c:idx val="44"/>
          <c:order val="44"/>
          <c:tx>
            <c:strRef>
              <c:f>'RandomForests PB 0.2'!$A$46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0.2'!$B$46:$G$46</c:f>
              <c:numCache>
                <c:formatCode>0.0000</c:formatCode>
                <c:ptCount val="6"/>
                <c:pt idx="0">
                  <c:v>0.94805194805194803</c:v>
                </c:pt>
                <c:pt idx="1">
                  <c:v>0.984520123839009</c:v>
                </c:pt>
                <c:pt idx="2">
                  <c:v>1</c:v>
                </c:pt>
                <c:pt idx="3">
                  <c:v>0.98757763975155299</c:v>
                </c:pt>
                <c:pt idx="4">
                  <c:v>0.94193548387096804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645-458C-B854-95B14A396D84}"/>
            </c:ext>
          </c:extLst>
        </c:ser>
        <c:ser>
          <c:idx val="45"/>
          <c:order val="45"/>
          <c:tx>
            <c:strRef>
              <c:f>'RandomForests PB 0.2'!$A$47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0.2'!$B$47:$G$47</c:f>
              <c:numCache>
                <c:formatCode>0.0000</c:formatCode>
                <c:ptCount val="6"/>
                <c:pt idx="0">
                  <c:v>0.76190476190476197</c:v>
                </c:pt>
                <c:pt idx="1">
                  <c:v>0.96969696969696995</c:v>
                </c:pt>
                <c:pt idx="2">
                  <c:v>0.91891891891891897</c:v>
                </c:pt>
                <c:pt idx="3">
                  <c:v>0.96969696969696995</c:v>
                </c:pt>
                <c:pt idx="4">
                  <c:v>0.94444444444444398</c:v>
                </c:pt>
                <c:pt idx="5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645-458C-B854-95B14A396D84}"/>
            </c:ext>
          </c:extLst>
        </c:ser>
        <c:ser>
          <c:idx val="46"/>
          <c:order val="46"/>
          <c:tx>
            <c:strRef>
              <c:f>'RandomForests PB 0.2'!$A$48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0.2'!$B$48:$G$48</c:f>
              <c:numCache>
                <c:formatCode>0.0000</c:formatCode>
                <c:ptCount val="6"/>
                <c:pt idx="0">
                  <c:v>0.94623655913978499</c:v>
                </c:pt>
                <c:pt idx="1">
                  <c:v>0.94623655913978499</c:v>
                </c:pt>
                <c:pt idx="2">
                  <c:v>0.94623655913978499</c:v>
                </c:pt>
                <c:pt idx="3">
                  <c:v>0.94623655913978499</c:v>
                </c:pt>
                <c:pt idx="4">
                  <c:v>0.94623655913978499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645-458C-B854-95B14A396D84}"/>
            </c:ext>
          </c:extLst>
        </c:ser>
        <c:ser>
          <c:idx val="47"/>
          <c:order val="47"/>
          <c:tx>
            <c:strRef>
              <c:f>'RandomForests PB 0.2'!$A$49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0.2'!$B$49:$G$49</c:f>
              <c:numCache>
                <c:formatCode>0.0000</c:formatCode>
                <c:ptCount val="6"/>
                <c:pt idx="0">
                  <c:v>0.74747474747474796</c:v>
                </c:pt>
                <c:pt idx="1">
                  <c:v>0.83333333333333304</c:v>
                </c:pt>
                <c:pt idx="2">
                  <c:v>0.94117647058823495</c:v>
                </c:pt>
                <c:pt idx="3">
                  <c:v>0.95</c:v>
                </c:pt>
                <c:pt idx="4">
                  <c:v>0.95</c:v>
                </c:pt>
                <c:pt idx="5">
                  <c:v>0.95121951219512202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645-458C-B854-95B14A396D84}"/>
            </c:ext>
          </c:extLst>
        </c:ser>
        <c:ser>
          <c:idx val="48"/>
          <c:order val="48"/>
          <c:tx>
            <c:strRef>
              <c:f>'RandomForests PB 0.2'!$A$50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0.2'!$B$50:$G$50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0.96296296296296302</c:v>
                </c:pt>
                <c:pt idx="3">
                  <c:v>0.95121951219512202</c:v>
                </c:pt>
                <c:pt idx="4">
                  <c:v>0.952380952380952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645-458C-B854-95B14A396D84}"/>
            </c:ext>
          </c:extLst>
        </c:ser>
        <c:ser>
          <c:idx val="49"/>
          <c:order val="49"/>
          <c:tx>
            <c:strRef>
              <c:f>'RandomForests PB 0.2'!$A$51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0.2'!$B$51:$G$51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0.98013245033112595</c:v>
                </c:pt>
                <c:pt idx="2">
                  <c:v>0.96986301369863004</c:v>
                </c:pt>
                <c:pt idx="3">
                  <c:v>0.90356671070013195</c:v>
                </c:pt>
                <c:pt idx="4">
                  <c:v>0.95918367346938804</c:v>
                </c:pt>
                <c:pt idx="5">
                  <c:v>0.95153061224489799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645-458C-B854-95B14A396D84}"/>
            </c:ext>
          </c:extLst>
        </c:ser>
        <c:ser>
          <c:idx val="50"/>
          <c:order val="50"/>
          <c:tx>
            <c:strRef>
              <c:f>'RandomForests PB 0.2'!$A$52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0.2'!$B$52:$G$52</c:f>
              <c:numCache>
                <c:formatCode>0.0000</c:formatCode>
                <c:ptCount val="6"/>
                <c:pt idx="0">
                  <c:v>0.99297423887587799</c:v>
                </c:pt>
                <c:pt idx="1">
                  <c:v>0.99065420560747697</c:v>
                </c:pt>
                <c:pt idx="2">
                  <c:v>0.99065420560747697</c:v>
                </c:pt>
                <c:pt idx="3">
                  <c:v>0.997647058823529</c:v>
                </c:pt>
                <c:pt idx="4">
                  <c:v>0.97025171624714002</c:v>
                </c:pt>
                <c:pt idx="5">
                  <c:v>0.997647058823529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645-458C-B854-95B14A396D84}"/>
            </c:ext>
          </c:extLst>
        </c:ser>
        <c:ser>
          <c:idx val="51"/>
          <c:order val="51"/>
          <c:tx>
            <c:strRef>
              <c:f>'RandomForests PB 0.2'!$A$53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0.2'!$B$53:$G$53</c:f>
              <c:numCache>
                <c:formatCode>0.0000</c:formatCode>
                <c:ptCount val="6"/>
                <c:pt idx="0">
                  <c:v>0.94444444444444398</c:v>
                </c:pt>
                <c:pt idx="1">
                  <c:v>0.94444444444444398</c:v>
                </c:pt>
                <c:pt idx="2">
                  <c:v>0.97142857142857097</c:v>
                </c:pt>
                <c:pt idx="3">
                  <c:v>1</c:v>
                </c:pt>
                <c:pt idx="4">
                  <c:v>0.97142857142857097</c:v>
                </c:pt>
                <c:pt idx="5">
                  <c:v>0.65384615384615397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45-458C-B854-95B14A396D84}"/>
            </c:ext>
          </c:extLst>
        </c:ser>
        <c:ser>
          <c:idx val="52"/>
          <c:order val="52"/>
          <c:tx>
            <c:strRef>
              <c:f>'RandomForests PB 0.2'!$A$54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0.2'!$B$54:$G$54</c:f>
              <c:numCache>
                <c:formatCode>0.0000</c:formatCode>
                <c:ptCount val="6"/>
                <c:pt idx="0">
                  <c:v>0.95306185887472805</c:v>
                </c:pt>
                <c:pt idx="1">
                  <c:v>0.931616068690586</c:v>
                </c:pt>
                <c:pt idx="2">
                  <c:v>0.97009179745336105</c:v>
                </c:pt>
                <c:pt idx="3">
                  <c:v>0.99101258238466094</c:v>
                </c:pt>
                <c:pt idx="4">
                  <c:v>0.97634022162323997</c:v>
                </c:pt>
                <c:pt idx="5">
                  <c:v>0.98864994026284403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645-458C-B854-95B14A396D84}"/>
            </c:ext>
          </c:extLst>
        </c:ser>
        <c:ser>
          <c:idx val="53"/>
          <c:order val="53"/>
          <c:tx>
            <c:strRef>
              <c:f>'RandomForests PB 0.2'!$A$55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0.2'!$B$55:$G$55</c:f>
              <c:numCache>
                <c:formatCode>0.0000</c:formatCode>
                <c:ptCount val="6"/>
                <c:pt idx="0">
                  <c:v>0.95256166982922197</c:v>
                </c:pt>
                <c:pt idx="1">
                  <c:v>0.95703125</c:v>
                </c:pt>
                <c:pt idx="2">
                  <c:v>0.94117647058823495</c:v>
                </c:pt>
                <c:pt idx="3">
                  <c:v>0.97199999999999998</c:v>
                </c:pt>
                <c:pt idx="4">
                  <c:v>0.976653696498054</c:v>
                </c:pt>
                <c:pt idx="5">
                  <c:v>0.98418972332015797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645-458C-B854-95B14A396D84}"/>
            </c:ext>
          </c:extLst>
        </c:ser>
        <c:ser>
          <c:idx val="54"/>
          <c:order val="54"/>
          <c:tx>
            <c:strRef>
              <c:f>'RandomForests PB 0.2'!$A$56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0.2'!$B$56:$G$56</c:f>
              <c:numCache>
                <c:formatCode>0.0000</c:formatCode>
                <c:ptCount val="6"/>
                <c:pt idx="0">
                  <c:v>0.93732970027247997</c:v>
                </c:pt>
                <c:pt idx="1">
                  <c:v>0.95209580838323404</c:v>
                </c:pt>
                <c:pt idx="2">
                  <c:v>0.92972972972973</c:v>
                </c:pt>
                <c:pt idx="3">
                  <c:v>0.98550724637681197</c:v>
                </c:pt>
                <c:pt idx="4">
                  <c:v>0.97947214076246303</c:v>
                </c:pt>
                <c:pt idx="5">
                  <c:v>0.90760869565217395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645-458C-B854-95B14A396D84}"/>
            </c:ext>
          </c:extLst>
        </c:ser>
        <c:ser>
          <c:idx val="55"/>
          <c:order val="55"/>
          <c:tx>
            <c:strRef>
              <c:f>'RandomForests PB 0.2'!$A$57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0.2'!$B$57:$G$57</c:f>
              <c:numCache>
                <c:formatCode>0.0000</c:formatCode>
                <c:ptCount val="6"/>
                <c:pt idx="0">
                  <c:v>0.96470588235294097</c:v>
                </c:pt>
                <c:pt idx="1">
                  <c:v>0.98795180722891596</c:v>
                </c:pt>
                <c:pt idx="2">
                  <c:v>1</c:v>
                </c:pt>
                <c:pt idx="3">
                  <c:v>1</c:v>
                </c:pt>
                <c:pt idx="4">
                  <c:v>0.98203592814371299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645-458C-B854-95B14A396D84}"/>
            </c:ext>
          </c:extLst>
        </c:ser>
        <c:ser>
          <c:idx val="56"/>
          <c:order val="56"/>
          <c:tx>
            <c:strRef>
              <c:f>'RandomForests PB 0.2'!$A$58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0.2'!$B$58:$G$58</c:f>
              <c:numCache>
                <c:formatCode>0.0000</c:formatCode>
                <c:ptCount val="6"/>
                <c:pt idx="0">
                  <c:v>0.98338062423996797</c:v>
                </c:pt>
                <c:pt idx="1">
                  <c:v>0.97685749086479901</c:v>
                </c:pt>
                <c:pt idx="2">
                  <c:v>0.98143664245359197</c:v>
                </c:pt>
                <c:pt idx="3">
                  <c:v>0.98134630981346305</c:v>
                </c:pt>
                <c:pt idx="4">
                  <c:v>0.98230088495575196</c:v>
                </c:pt>
                <c:pt idx="5">
                  <c:v>0.98346107301331198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645-458C-B854-95B14A396D84}"/>
            </c:ext>
          </c:extLst>
        </c:ser>
        <c:ser>
          <c:idx val="57"/>
          <c:order val="57"/>
          <c:tx>
            <c:strRef>
              <c:f>'RandomForests PB 0.2'!$A$59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0.2'!$B$59:$G$59</c:f>
              <c:numCache>
                <c:formatCode>0.0000</c:formatCode>
                <c:ptCount val="6"/>
                <c:pt idx="0">
                  <c:v>0.98086124401913899</c:v>
                </c:pt>
                <c:pt idx="1">
                  <c:v>0.98329355608591895</c:v>
                </c:pt>
                <c:pt idx="2">
                  <c:v>1</c:v>
                </c:pt>
                <c:pt idx="3">
                  <c:v>1</c:v>
                </c:pt>
                <c:pt idx="4">
                  <c:v>0.98329355608591895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645-458C-B854-95B14A396D84}"/>
            </c:ext>
          </c:extLst>
        </c:ser>
        <c:ser>
          <c:idx val="58"/>
          <c:order val="58"/>
          <c:tx>
            <c:strRef>
              <c:f>'RandomForests PB 0.2'!$A$60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0.2'!$B$60:$G$60</c:f>
              <c:numCache>
                <c:formatCode>0.0000</c:formatCode>
                <c:ptCount val="6"/>
                <c:pt idx="0">
                  <c:v>0.98756544502617805</c:v>
                </c:pt>
                <c:pt idx="1">
                  <c:v>0.99513145082765297</c:v>
                </c:pt>
                <c:pt idx="2">
                  <c:v>0.98928223449171804</c:v>
                </c:pt>
                <c:pt idx="3">
                  <c:v>0.99414824447334205</c:v>
                </c:pt>
                <c:pt idx="4">
                  <c:v>0.98458510987208903</c:v>
                </c:pt>
                <c:pt idx="5">
                  <c:v>0.99053215801501804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645-458C-B854-95B14A396D84}"/>
            </c:ext>
          </c:extLst>
        </c:ser>
        <c:ser>
          <c:idx val="59"/>
          <c:order val="59"/>
          <c:tx>
            <c:strRef>
              <c:f>'RandomForests PB 0.2'!$A$61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0.2'!$B$61:$G$61</c:f>
              <c:numCache>
                <c:formatCode>0.0000</c:formatCode>
                <c:ptCount val="6"/>
                <c:pt idx="0">
                  <c:v>0.98240436425425404</c:v>
                </c:pt>
                <c:pt idx="1">
                  <c:v>0.98027979854504799</c:v>
                </c:pt>
                <c:pt idx="2">
                  <c:v>0.98665528396836799</c:v>
                </c:pt>
                <c:pt idx="3">
                  <c:v>0.98749943993906497</c:v>
                </c:pt>
                <c:pt idx="4">
                  <c:v>0.98702521008403399</c:v>
                </c:pt>
                <c:pt idx="5">
                  <c:v>0.99027246115739698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645-458C-B854-95B14A396D84}"/>
            </c:ext>
          </c:extLst>
        </c:ser>
        <c:ser>
          <c:idx val="60"/>
          <c:order val="60"/>
          <c:tx>
            <c:strRef>
              <c:f>'RandomForests PB 0.2'!$A$62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0.2'!$B$62:$G$62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0.98347107438016501</c:v>
                </c:pt>
                <c:pt idx="2">
                  <c:v>0.99304589707927704</c:v>
                </c:pt>
                <c:pt idx="3">
                  <c:v>0.99304589707927704</c:v>
                </c:pt>
                <c:pt idx="4">
                  <c:v>0.99304589707927704</c:v>
                </c:pt>
                <c:pt idx="5">
                  <c:v>0.99304589707927704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645-458C-B854-95B14A396D84}"/>
            </c:ext>
          </c:extLst>
        </c:ser>
        <c:ser>
          <c:idx val="61"/>
          <c:order val="61"/>
          <c:tx>
            <c:strRef>
              <c:f>'RandomForests PB 0.2'!$A$63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0.2'!$B$63:$G$63</c:f>
              <c:numCache>
                <c:formatCode>0.0000</c:formatCode>
                <c:ptCount val="6"/>
                <c:pt idx="0">
                  <c:v>0.94886363636363602</c:v>
                </c:pt>
                <c:pt idx="1">
                  <c:v>0.98525073746312697</c:v>
                </c:pt>
                <c:pt idx="2">
                  <c:v>0.98525073746312697</c:v>
                </c:pt>
                <c:pt idx="3">
                  <c:v>1</c:v>
                </c:pt>
                <c:pt idx="4">
                  <c:v>0.99404761904761896</c:v>
                </c:pt>
                <c:pt idx="5">
                  <c:v>0.99404761904761896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645-458C-B854-95B14A396D84}"/>
            </c:ext>
          </c:extLst>
        </c:ser>
        <c:ser>
          <c:idx val="62"/>
          <c:order val="62"/>
          <c:tx>
            <c:strRef>
              <c:f>'RandomForests PB 0.2'!$A$64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0.2'!$B$64:$G$64</c:f>
              <c:numCache>
                <c:formatCode>0.0000</c:formatCode>
                <c:ptCount val="6"/>
                <c:pt idx="0">
                  <c:v>0.99557522123893805</c:v>
                </c:pt>
                <c:pt idx="1">
                  <c:v>0.99557522123893805</c:v>
                </c:pt>
                <c:pt idx="2">
                  <c:v>0.99557522123893805</c:v>
                </c:pt>
                <c:pt idx="3">
                  <c:v>0.99557522123893805</c:v>
                </c:pt>
                <c:pt idx="4">
                  <c:v>0.99557522123893805</c:v>
                </c:pt>
                <c:pt idx="5">
                  <c:v>0.98684210526315796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645-458C-B854-95B14A396D84}"/>
            </c:ext>
          </c:extLst>
        </c:ser>
        <c:ser>
          <c:idx val="63"/>
          <c:order val="63"/>
          <c:tx>
            <c:strRef>
              <c:f>'RandomForests PB 0.2'!$A$65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0.2'!$B$65:$G$65</c:f>
              <c:numCache>
                <c:formatCode>0.0000</c:formatCode>
                <c:ptCount val="6"/>
                <c:pt idx="0">
                  <c:v>0.99216710182767598</c:v>
                </c:pt>
                <c:pt idx="1">
                  <c:v>0.99737532808398999</c:v>
                </c:pt>
                <c:pt idx="2">
                  <c:v>0.98701298701298701</c:v>
                </c:pt>
                <c:pt idx="3">
                  <c:v>1</c:v>
                </c:pt>
                <c:pt idx="4">
                  <c:v>0.99737532808398999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645-458C-B854-95B14A396D84}"/>
            </c:ext>
          </c:extLst>
        </c:ser>
        <c:ser>
          <c:idx val="64"/>
          <c:order val="64"/>
          <c:tx>
            <c:strRef>
              <c:f>'RandomForests PB 0.2'!$A$66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0.2'!$B$66:$G$66</c:f>
              <c:numCache>
                <c:formatCode>0.0000</c:formatCode>
                <c:ptCount val="6"/>
                <c:pt idx="0">
                  <c:v>0.99877803840049495</c:v>
                </c:pt>
                <c:pt idx="1">
                  <c:v>0.99893285405374999</c:v>
                </c:pt>
                <c:pt idx="2">
                  <c:v>0.99846847732924904</c:v>
                </c:pt>
                <c:pt idx="3">
                  <c:v>0.99837069498286402</c:v>
                </c:pt>
                <c:pt idx="4">
                  <c:v>0.99914324639390995</c:v>
                </c:pt>
                <c:pt idx="5">
                  <c:v>0.99894634804231497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645-458C-B854-95B14A396D84}"/>
            </c:ext>
          </c:extLst>
        </c:ser>
        <c:ser>
          <c:idx val="65"/>
          <c:order val="65"/>
          <c:tx>
            <c:strRef>
              <c:f>'RandomForests PB 0.2'!$A$67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0.2'!$B$67:$G$67</c:f>
              <c:numCache>
                <c:formatCode>0.0000</c:formatCode>
                <c:ptCount val="6"/>
                <c:pt idx="0">
                  <c:v>0.99897045197158396</c:v>
                </c:pt>
                <c:pt idx="1">
                  <c:v>0.99912483912483896</c:v>
                </c:pt>
                <c:pt idx="2">
                  <c:v>0.99943430187708904</c:v>
                </c:pt>
                <c:pt idx="3">
                  <c:v>0.99907331136738098</c:v>
                </c:pt>
                <c:pt idx="4">
                  <c:v>0.99927961304929502</c:v>
                </c:pt>
                <c:pt idx="5">
                  <c:v>0.99994855173123398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645-458C-B854-95B14A396D84}"/>
            </c:ext>
          </c:extLst>
        </c:ser>
        <c:ser>
          <c:idx val="66"/>
          <c:order val="66"/>
          <c:tx>
            <c:strRef>
              <c:f>'RandomForests PB 0.2'!$A$68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0.2'!$B$68:$G$68</c:f>
              <c:numCache>
                <c:formatCode>0.0000</c:formatCode>
                <c:ptCount val="6"/>
                <c:pt idx="0">
                  <c:v>0.99919135484819499</c:v>
                </c:pt>
                <c:pt idx="1">
                  <c:v>0.99935949935949897</c:v>
                </c:pt>
                <c:pt idx="2">
                  <c:v>0.99928595430107503</c:v>
                </c:pt>
                <c:pt idx="3">
                  <c:v>0.99906539111806503</c:v>
                </c:pt>
                <c:pt idx="4">
                  <c:v>0.99953806744215301</c:v>
                </c:pt>
                <c:pt idx="5">
                  <c:v>0.999527474719898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645-458C-B854-95B14A396D84}"/>
            </c:ext>
          </c:extLst>
        </c:ser>
        <c:ser>
          <c:idx val="67"/>
          <c:order val="67"/>
          <c:tx>
            <c:strRef>
              <c:f>'RandomForests PB 0.2'!$A$69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0.2'!$B$69:$G$69</c:f>
              <c:numCache>
                <c:formatCode>0.0000</c:formatCode>
                <c:ptCount val="6"/>
                <c:pt idx="0">
                  <c:v>0.99978984827045103</c:v>
                </c:pt>
                <c:pt idx="1">
                  <c:v>0.99971971523067404</c:v>
                </c:pt>
                <c:pt idx="2">
                  <c:v>0.99948158215521699</c:v>
                </c:pt>
                <c:pt idx="3">
                  <c:v>0.99997197466509702</c:v>
                </c:pt>
                <c:pt idx="4">
                  <c:v>0.99997197466509702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645-458C-B854-95B14A396D84}"/>
            </c:ext>
          </c:extLst>
        </c:ser>
        <c:ser>
          <c:idx val="68"/>
          <c:order val="68"/>
          <c:tx>
            <c:strRef>
              <c:f>'RandomForests PB 0.2'!$A$70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645-458C-B854-95B14A396D84}"/>
            </c:ext>
          </c:extLst>
        </c:ser>
        <c:ser>
          <c:idx val="69"/>
          <c:order val="69"/>
          <c:tx>
            <c:strRef>
              <c:f>'RandomForests PB 0.2'!$A$71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0.97142857142857097</c:v>
                </c:pt>
                <c:pt idx="3">
                  <c:v>0.89473684210526305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645-458C-B854-95B14A3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62367"/>
        <c:axId val="1016000399"/>
      </c:barChart>
      <c:catAx>
        <c:axId val="898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0399"/>
        <c:crosses val="autoZero"/>
        <c:auto val="1"/>
        <c:lblAlgn val="ctr"/>
        <c:lblOffset val="100"/>
        <c:noMultiLvlLbl val="0"/>
      </c:catAx>
      <c:valAx>
        <c:axId val="1016000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0.2 -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2FB-A2C0-B2BAF8FA1B48}"/>
            </c:ext>
          </c:extLst>
        </c:ser>
        <c:ser>
          <c:idx val="1"/>
          <c:order val="1"/>
          <c:tx>
            <c:strRef>
              <c:f>'RandomForests PB 0.2 - AppTags'!$A$3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2FB-A2C0-B2BAF8FA1B48}"/>
            </c:ext>
          </c:extLst>
        </c:ser>
        <c:ser>
          <c:idx val="2"/>
          <c:order val="2"/>
          <c:tx>
            <c:strRef>
              <c:f>'RandomForests PB 0.2 - AppTags'!$A$4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0.105263157894737</c:v>
                </c:pt>
                <c:pt idx="4">
                  <c:v>0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8-42FB-A2C0-B2BAF8FA1B48}"/>
            </c:ext>
          </c:extLst>
        </c:ser>
        <c:ser>
          <c:idx val="3"/>
          <c:order val="3"/>
          <c:tx>
            <c:strRef>
              <c:f>'RandomForests PB 0.2 - AppTags'!$A$5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2FB-A2C0-B2BAF8FA1B48}"/>
            </c:ext>
          </c:extLst>
        </c:ser>
        <c:ser>
          <c:idx val="4"/>
          <c:order val="4"/>
          <c:tx>
            <c:strRef>
              <c:f>'RandomForests PB 0.2 - AppTags'!$A$6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8-42FB-A2C0-B2BAF8FA1B48}"/>
            </c:ext>
          </c:extLst>
        </c:ser>
        <c:ser>
          <c:idx val="5"/>
          <c:order val="5"/>
          <c:tx>
            <c:strRef>
              <c:f>'RandomForests PB 0.2 - AppTags'!$A$7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AppTags'!$B$7:$G$7</c:f>
              <c:numCache>
                <c:formatCode>0.0000</c:formatCode>
                <c:ptCount val="6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3.8461538461538498E-2</c:v>
                </c:pt>
                <c:pt idx="4">
                  <c:v>0</c:v>
                </c:pt>
                <c:pt idx="5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8-42FB-A2C0-B2BAF8FA1B48}"/>
            </c:ext>
          </c:extLst>
        </c:ser>
        <c:ser>
          <c:idx val="6"/>
          <c:order val="6"/>
          <c:tx>
            <c:strRef>
              <c:f>'RandomForests PB 0.2 - AppTags'!$A$8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AppTags'!$B$8:$G$8</c:f>
              <c:numCache>
                <c:formatCode>0.0000</c:formatCode>
                <c:ptCount val="6"/>
                <c:pt idx="0">
                  <c:v>5.8823529411764698E-2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8-42FB-A2C0-B2BAF8FA1B48}"/>
            </c:ext>
          </c:extLst>
        </c:ser>
        <c:ser>
          <c:idx val="7"/>
          <c:order val="7"/>
          <c:tx>
            <c:strRef>
              <c:f>'RandomForests PB 0.2 - AppTags'!$A$9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1.1428571428571401E-2</c:v>
                </c:pt>
                <c:pt idx="2">
                  <c:v>1.1111111111111099E-2</c:v>
                </c:pt>
                <c:pt idx="3">
                  <c:v>2.23463687150838E-2</c:v>
                </c:pt>
                <c:pt idx="4">
                  <c:v>1.13636363636364E-2</c:v>
                </c:pt>
                <c:pt idx="5">
                  <c:v>0.103174603174603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B8-42FB-A2C0-B2BAF8FA1B48}"/>
            </c:ext>
          </c:extLst>
        </c:ser>
        <c:ser>
          <c:idx val="8"/>
          <c:order val="8"/>
          <c:tx>
            <c:strRef>
              <c:f>'RandomForests PB 0.2 - AppTags'!$A$10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2.8985507246376802E-2</c:v>
                </c:pt>
                <c:pt idx="5">
                  <c:v>2.9850746268656699E-2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B8-42FB-A2C0-B2BAF8FA1B48}"/>
            </c:ext>
          </c:extLst>
        </c:ser>
        <c:ser>
          <c:idx val="9"/>
          <c:order val="9"/>
          <c:tx>
            <c:strRef>
              <c:f>'RandomForests PB 0.2 - AppTags'!$A$11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2.8169014084507001E-2</c:v>
                </c:pt>
                <c:pt idx="4">
                  <c:v>3.03030303030303E-2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8-42FB-A2C0-B2BAF8FA1B48}"/>
            </c:ext>
          </c:extLst>
        </c:ser>
        <c:ser>
          <c:idx val="10"/>
          <c:order val="10"/>
          <c:tx>
            <c:strRef>
              <c:f>'RandomForests PB 0.2 - AppTags'!$A$12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5.5555555555555601E-2</c:v>
                </c:pt>
                <c:pt idx="2">
                  <c:v>3.8910505836575897E-2</c:v>
                </c:pt>
                <c:pt idx="3">
                  <c:v>0</c:v>
                </c:pt>
                <c:pt idx="4">
                  <c:v>3.6697247706422E-2</c:v>
                </c:pt>
                <c:pt idx="5">
                  <c:v>2.06185567010309E-2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8-42FB-A2C0-B2BAF8FA1B48}"/>
            </c:ext>
          </c:extLst>
        </c:ser>
        <c:ser>
          <c:idx val="11"/>
          <c:order val="11"/>
          <c:tx>
            <c:strRef>
              <c:f>'RandomForests PB 0.2 - AppTags'!$A$13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4.2553191489361701E-2</c:v>
                </c:pt>
                <c:pt idx="4">
                  <c:v>4.3478260869565202E-2</c:v>
                </c:pt>
                <c:pt idx="5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B8-42FB-A2C0-B2BAF8FA1B48}"/>
            </c:ext>
          </c:extLst>
        </c:ser>
        <c:ser>
          <c:idx val="12"/>
          <c:order val="12"/>
          <c:tx>
            <c:strRef>
              <c:f>'RandomForests PB 0.2 - AppTags'!$A$14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3.6363636363636397E-2</c:v>
                </c:pt>
                <c:pt idx="2">
                  <c:v>3.3898305084745797E-2</c:v>
                </c:pt>
                <c:pt idx="3">
                  <c:v>0.16326530612244899</c:v>
                </c:pt>
                <c:pt idx="4">
                  <c:v>9.5238095238095205E-2</c:v>
                </c:pt>
                <c:pt idx="5">
                  <c:v>0.124031007751938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B8-42FB-A2C0-B2BAF8FA1B48}"/>
            </c:ext>
          </c:extLst>
        </c:ser>
        <c:ser>
          <c:idx val="13"/>
          <c:order val="13"/>
          <c:tx>
            <c:strRef>
              <c:f>'RandomForests PB 0.2 - AppTags'!$A$15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AppTags'!$B$15:$G$15</c:f>
              <c:numCache>
                <c:formatCode>0.0000</c:formatCode>
                <c:ptCount val="6"/>
                <c:pt idx="0">
                  <c:v>1.72413793103448E-2</c:v>
                </c:pt>
                <c:pt idx="1">
                  <c:v>1.6260162601626001E-2</c:v>
                </c:pt>
                <c:pt idx="2">
                  <c:v>1.7391304347826101E-2</c:v>
                </c:pt>
                <c:pt idx="3">
                  <c:v>0.189349112426036</c:v>
                </c:pt>
                <c:pt idx="4">
                  <c:v>0.1</c:v>
                </c:pt>
                <c:pt idx="5">
                  <c:v>0.19791666666666699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B8-42FB-A2C0-B2BAF8FA1B48}"/>
            </c:ext>
          </c:extLst>
        </c:ser>
        <c:ser>
          <c:idx val="14"/>
          <c:order val="14"/>
          <c:tx>
            <c:strRef>
              <c:f>'RandomForests PB 0.2 - AppTags'!$A$16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AppTags'!$B$16:$G$16</c:f>
              <c:numCache>
                <c:formatCode>0.0000</c:formatCode>
                <c:ptCount val="6"/>
                <c:pt idx="0">
                  <c:v>4.08163265306122E-2</c:v>
                </c:pt>
                <c:pt idx="1">
                  <c:v>3.5714285714285698E-2</c:v>
                </c:pt>
                <c:pt idx="2">
                  <c:v>6.6666666666666693E-2</c:v>
                </c:pt>
                <c:pt idx="3">
                  <c:v>0.13207547169811301</c:v>
                </c:pt>
                <c:pt idx="4">
                  <c:v>0.12121212121212099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B8-42FB-A2C0-B2BAF8FA1B48}"/>
            </c:ext>
          </c:extLst>
        </c:ser>
        <c:ser>
          <c:idx val="15"/>
          <c:order val="15"/>
          <c:tx>
            <c:strRef>
              <c:f>'RandomForests PB 0.2 - AppTags'!$A$17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0.35141800246609101</c:v>
                </c:pt>
                <c:pt idx="2">
                  <c:v>2.78551532033426E-2</c:v>
                </c:pt>
                <c:pt idx="3">
                  <c:v>0.116630669546436</c:v>
                </c:pt>
                <c:pt idx="4">
                  <c:v>0.128630705394191</c:v>
                </c:pt>
                <c:pt idx="5">
                  <c:v>0.168126094570928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B8-42FB-A2C0-B2BAF8FA1B48}"/>
            </c:ext>
          </c:extLst>
        </c:ser>
        <c:ser>
          <c:idx val="16"/>
          <c:order val="16"/>
          <c:tx>
            <c:strRef>
              <c:f>'RandomForests PB 0.2 - AppTags'!$A$18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AppTags'!$B$18:$G$18</c:f>
              <c:numCache>
                <c:formatCode>0.0000</c:formatCode>
                <c:ptCount val="6"/>
                <c:pt idx="0">
                  <c:v>5.4545454545454501E-2</c:v>
                </c:pt>
                <c:pt idx="1">
                  <c:v>8.7649402390438294E-2</c:v>
                </c:pt>
                <c:pt idx="2">
                  <c:v>7.0175438596491196E-2</c:v>
                </c:pt>
                <c:pt idx="3">
                  <c:v>8.3333333333333301E-2</c:v>
                </c:pt>
                <c:pt idx="4">
                  <c:v>0.15151515151515199</c:v>
                </c:pt>
                <c:pt idx="5">
                  <c:v>0.17808219178082199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B8-42FB-A2C0-B2BAF8FA1B48}"/>
            </c:ext>
          </c:extLst>
        </c:ser>
        <c:ser>
          <c:idx val="17"/>
          <c:order val="17"/>
          <c:tx>
            <c:strRef>
              <c:f>'RandomForests PB 0.2 -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7.4074074074074098E-2</c:v>
                </c:pt>
                <c:pt idx="3">
                  <c:v>0.2</c:v>
                </c:pt>
                <c:pt idx="4">
                  <c:v>0.15384615384615399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B8-42FB-A2C0-B2BAF8FA1B48}"/>
            </c:ext>
          </c:extLst>
        </c:ser>
        <c:ser>
          <c:idx val="18"/>
          <c:order val="18"/>
          <c:tx>
            <c:strRef>
              <c:f>'RandomForests PB 0.2 - AppTags'!$A$20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6.5217391304347797E-2</c:v>
                </c:pt>
                <c:pt idx="2">
                  <c:v>0</c:v>
                </c:pt>
                <c:pt idx="3">
                  <c:v>0.05</c:v>
                </c:pt>
                <c:pt idx="4">
                  <c:v>0.17699115044247801</c:v>
                </c:pt>
                <c:pt idx="5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B8-42FB-A2C0-B2BAF8FA1B48}"/>
            </c:ext>
          </c:extLst>
        </c:ser>
        <c:ser>
          <c:idx val="19"/>
          <c:order val="19"/>
          <c:tx>
            <c:strRef>
              <c:f>'RandomForests PB 0.2 - AppTags'!$A$21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0.18518518518518501</c:v>
                </c:pt>
                <c:pt idx="3">
                  <c:v>0.12121212121212099</c:v>
                </c:pt>
                <c:pt idx="4">
                  <c:v>0.2</c:v>
                </c:pt>
                <c:pt idx="5">
                  <c:v>0.246153846153846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B8-42FB-A2C0-B2BAF8FA1B48}"/>
            </c:ext>
          </c:extLst>
        </c:ser>
        <c:ser>
          <c:idx val="20"/>
          <c:order val="20"/>
          <c:tx>
            <c:strRef>
              <c:f>'RandomForests PB 0.2 -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AppTags'!$B$22:$G$22</c:f>
              <c:numCache>
                <c:formatCode>0.0000</c:formatCode>
                <c:ptCount val="6"/>
                <c:pt idx="0">
                  <c:v>0.296296296296296</c:v>
                </c:pt>
                <c:pt idx="1">
                  <c:v>0.1</c:v>
                </c:pt>
                <c:pt idx="2">
                  <c:v>0.42105263157894701</c:v>
                </c:pt>
                <c:pt idx="3">
                  <c:v>0.22222222222222199</c:v>
                </c:pt>
                <c:pt idx="4">
                  <c:v>0.23529411764705899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B8-42FB-A2C0-B2BAF8FA1B48}"/>
            </c:ext>
          </c:extLst>
        </c:ser>
        <c:ser>
          <c:idx val="21"/>
          <c:order val="21"/>
          <c:tx>
            <c:strRef>
              <c:f>'RandomForests PB 0.2 - AppTags'!$A$23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5.0632911392405097E-2</c:v>
                </c:pt>
                <c:pt idx="3">
                  <c:v>0.105263157894737</c:v>
                </c:pt>
                <c:pt idx="4">
                  <c:v>0.25306122448979601</c:v>
                </c:pt>
                <c:pt idx="5">
                  <c:v>0.33121019108280297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B8-42FB-A2C0-B2BAF8FA1B48}"/>
            </c:ext>
          </c:extLst>
        </c:ser>
        <c:ser>
          <c:idx val="22"/>
          <c:order val="22"/>
          <c:tx>
            <c:strRef>
              <c:f>'RandomForests PB 0.2 - AppTags'!$A$24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AppTags'!$B$24:$G$24</c:f>
              <c:numCache>
                <c:formatCode>0.0000</c:formatCode>
                <c:ptCount val="6"/>
                <c:pt idx="0">
                  <c:v>0.266666666666667</c:v>
                </c:pt>
                <c:pt idx="1">
                  <c:v>0.19047619047618999</c:v>
                </c:pt>
                <c:pt idx="2">
                  <c:v>0.16</c:v>
                </c:pt>
                <c:pt idx="3">
                  <c:v>0.36363636363636398</c:v>
                </c:pt>
                <c:pt idx="4">
                  <c:v>0.266666666666667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B8-42FB-A2C0-B2BAF8FA1B48}"/>
            </c:ext>
          </c:extLst>
        </c:ser>
        <c:ser>
          <c:idx val="23"/>
          <c:order val="23"/>
          <c:tx>
            <c:strRef>
              <c:f>'RandomForests PB 0.2 - AppTags'!$A$25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AppTags'!$B$25:$G$25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0.116666666666667</c:v>
                </c:pt>
                <c:pt idx="2">
                  <c:v>0.28965517241379302</c:v>
                </c:pt>
                <c:pt idx="3">
                  <c:v>0.30769230769230799</c:v>
                </c:pt>
                <c:pt idx="4">
                  <c:v>0.27118644067796599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B8-42FB-A2C0-B2BAF8FA1B48}"/>
            </c:ext>
          </c:extLst>
        </c:ser>
        <c:ser>
          <c:idx val="24"/>
          <c:order val="24"/>
          <c:tx>
            <c:strRef>
              <c:f>'RandomForests PB 0.2 - AppTags'!$A$26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AppTags'!$B$26:$G$26</c:f>
              <c:numCache>
                <c:formatCode>0.0000</c:formatCode>
                <c:ptCount val="6"/>
                <c:pt idx="0">
                  <c:v>0.32258064516128998</c:v>
                </c:pt>
                <c:pt idx="1">
                  <c:v>0.36363636363636398</c:v>
                </c:pt>
                <c:pt idx="2">
                  <c:v>0.38709677419354799</c:v>
                </c:pt>
                <c:pt idx="3">
                  <c:v>0.36363636363636398</c:v>
                </c:pt>
                <c:pt idx="4">
                  <c:v>0.27777777777777801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B8-42FB-A2C0-B2BAF8FA1B48}"/>
            </c:ext>
          </c:extLst>
        </c:ser>
        <c:ser>
          <c:idx val="25"/>
          <c:order val="25"/>
          <c:tx>
            <c:strRef>
              <c:f>'RandomForests PB 0.2 - AppTags'!$A$27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0.169550173010381</c:v>
                </c:pt>
                <c:pt idx="2">
                  <c:v>0.33980582524271802</c:v>
                </c:pt>
                <c:pt idx="3">
                  <c:v>0.34134007585335002</c:v>
                </c:pt>
                <c:pt idx="4">
                  <c:v>0.28390596745027102</c:v>
                </c:pt>
                <c:pt idx="5">
                  <c:v>0.333643988816403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B8-42FB-A2C0-B2BAF8FA1B48}"/>
            </c:ext>
          </c:extLst>
        </c:ser>
        <c:ser>
          <c:idx val="26"/>
          <c:order val="26"/>
          <c:tx>
            <c:strRef>
              <c:f>'RandomForests PB 0.2 - AppTags'!$A$28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AppTags'!$B$28:$G$28</c:f>
              <c:numCache>
                <c:formatCode>0.0000</c:formatCode>
                <c:ptCount val="6"/>
                <c:pt idx="0">
                  <c:v>1.1551155115511601E-2</c:v>
                </c:pt>
                <c:pt idx="1">
                  <c:v>0.16155291170945499</c:v>
                </c:pt>
                <c:pt idx="2">
                  <c:v>0.105342362678706</c:v>
                </c:pt>
                <c:pt idx="3">
                  <c:v>0.26747720364741601</c:v>
                </c:pt>
                <c:pt idx="4">
                  <c:v>0.28700128700128702</c:v>
                </c:pt>
                <c:pt idx="5">
                  <c:v>0.35671560630777599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B8-42FB-A2C0-B2BAF8FA1B48}"/>
            </c:ext>
          </c:extLst>
        </c:ser>
        <c:ser>
          <c:idx val="27"/>
          <c:order val="27"/>
          <c:tx>
            <c:strRef>
              <c:f>'RandomForests PB 0.2 - AppTags'!$A$29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AppTags'!$B$29:$G$29</c:f>
              <c:numCache>
                <c:formatCode>0.0000</c:formatCode>
                <c:ptCount val="6"/>
                <c:pt idx="0">
                  <c:v>4.08163265306122E-2</c:v>
                </c:pt>
                <c:pt idx="1">
                  <c:v>9.8360655737704902E-2</c:v>
                </c:pt>
                <c:pt idx="2">
                  <c:v>0.105263157894737</c:v>
                </c:pt>
                <c:pt idx="3">
                  <c:v>0.19834710743801701</c:v>
                </c:pt>
                <c:pt idx="4">
                  <c:v>0.29032258064516098</c:v>
                </c:pt>
                <c:pt idx="5">
                  <c:v>0.26373626373626402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B8-42FB-A2C0-B2BAF8FA1B48}"/>
            </c:ext>
          </c:extLst>
        </c:ser>
        <c:ser>
          <c:idx val="28"/>
          <c:order val="28"/>
          <c:tx>
            <c:strRef>
              <c:f>'RandomForests PB 0.2 - AppTags'!$A$30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AppTags'!$B$30:$G$30</c:f>
              <c:numCache>
                <c:formatCode>0.0000</c:formatCode>
                <c:ptCount val="6"/>
                <c:pt idx="0">
                  <c:v>0.38485804416403802</c:v>
                </c:pt>
                <c:pt idx="1">
                  <c:v>0.20091324200913199</c:v>
                </c:pt>
                <c:pt idx="2">
                  <c:v>0.25130890052355997</c:v>
                </c:pt>
                <c:pt idx="3">
                  <c:v>0.25341614906832299</c:v>
                </c:pt>
                <c:pt idx="4">
                  <c:v>0.319792566983578</c:v>
                </c:pt>
                <c:pt idx="5">
                  <c:v>0.25310734463276802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EB8-42FB-A2C0-B2BAF8FA1B48}"/>
            </c:ext>
          </c:extLst>
        </c:ser>
        <c:ser>
          <c:idx val="29"/>
          <c:order val="29"/>
          <c:tx>
            <c:strRef>
              <c:f>'RandomForests PB 0.2 - AppTags'!$A$31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AppTags'!$B$31:$G$31</c:f>
              <c:numCache>
                <c:formatCode>0.0000</c:formatCode>
                <c:ptCount val="6"/>
                <c:pt idx="0">
                  <c:v>2.0338983050847501E-2</c:v>
                </c:pt>
                <c:pt idx="1">
                  <c:v>7.6677316293929695E-2</c:v>
                </c:pt>
                <c:pt idx="2">
                  <c:v>7.0512820512820498E-2</c:v>
                </c:pt>
                <c:pt idx="3">
                  <c:v>0.19642857142857101</c:v>
                </c:pt>
                <c:pt idx="4">
                  <c:v>0.37122969837587</c:v>
                </c:pt>
                <c:pt idx="5">
                  <c:v>0.19289340101522801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B8-42FB-A2C0-B2BAF8FA1B48}"/>
            </c:ext>
          </c:extLst>
        </c:ser>
        <c:ser>
          <c:idx val="30"/>
          <c:order val="30"/>
          <c:tx>
            <c:strRef>
              <c:f>'RandomForests PB 0.2 -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AppTags'!$B$32:$G$32</c:f>
              <c:numCache>
                <c:formatCode>0.0000</c:formatCode>
                <c:ptCount val="6"/>
                <c:pt idx="0">
                  <c:v>0.19512195121951201</c:v>
                </c:pt>
                <c:pt idx="1">
                  <c:v>0.452380952380952</c:v>
                </c:pt>
                <c:pt idx="2">
                  <c:v>0.43165467625899301</c:v>
                </c:pt>
                <c:pt idx="3">
                  <c:v>0.46428571428571402</c:v>
                </c:pt>
                <c:pt idx="4">
                  <c:v>0.43870967741935502</c:v>
                </c:pt>
                <c:pt idx="5">
                  <c:v>0.42748091603053401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EB8-42FB-A2C0-B2BAF8FA1B48}"/>
            </c:ext>
          </c:extLst>
        </c:ser>
        <c:ser>
          <c:idx val="31"/>
          <c:order val="31"/>
          <c:tx>
            <c:strRef>
              <c:f>'RandomForests PB 0.2 - AppTags'!$A$33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AppTags'!$B$33:$G$33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6.8965517241379296E-2</c:v>
                </c:pt>
                <c:pt idx="2">
                  <c:v>0.28571428571428598</c:v>
                </c:pt>
                <c:pt idx="3">
                  <c:v>0.85714285714285698</c:v>
                </c:pt>
                <c:pt idx="4">
                  <c:v>0.44444444444444398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EB8-42FB-A2C0-B2BAF8FA1B48}"/>
            </c:ext>
          </c:extLst>
        </c:ser>
        <c:ser>
          <c:idx val="32"/>
          <c:order val="32"/>
          <c:tx>
            <c:strRef>
              <c:f>'RandomForests PB 0.2 - AppTags'!$A$34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AppTags'!$B$34:$G$34</c:f>
              <c:numCache>
                <c:formatCode>0.0000</c:formatCode>
                <c:ptCount val="6"/>
                <c:pt idx="0">
                  <c:v>0.64864864864864902</c:v>
                </c:pt>
                <c:pt idx="1">
                  <c:v>0.66666666666666696</c:v>
                </c:pt>
                <c:pt idx="2">
                  <c:v>0.48739495798319299</c:v>
                </c:pt>
                <c:pt idx="3">
                  <c:v>0.53913043478260902</c:v>
                </c:pt>
                <c:pt idx="4">
                  <c:v>0.45070422535211302</c:v>
                </c:pt>
                <c:pt idx="5">
                  <c:v>0.56692913385826804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EB8-42FB-A2C0-B2BAF8FA1B48}"/>
            </c:ext>
          </c:extLst>
        </c:ser>
        <c:ser>
          <c:idx val="33"/>
          <c:order val="33"/>
          <c:tx>
            <c:strRef>
              <c:f>'RandomForests PB 0.2 - AppTags'!$A$35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AppTags'!$B$35:$G$35</c:f>
              <c:numCache>
                <c:formatCode>0.0000</c:formatCode>
                <c:ptCount val="6"/>
                <c:pt idx="0">
                  <c:v>0.133333333333333</c:v>
                </c:pt>
                <c:pt idx="1">
                  <c:v>0.46153846153846201</c:v>
                </c:pt>
                <c:pt idx="2">
                  <c:v>0.42105263157894701</c:v>
                </c:pt>
                <c:pt idx="3">
                  <c:v>0.36363636363636398</c:v>
                </c:pt>
                <c:pt idx="4">
                  <c:v>0.45454545454545497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EB8-42FB-A2C0-B2BAF8FA1B48}"/>
            </c:ext>
          </c:extLst>
        </c:ser>
        <c:ser>
          <c:idx val="34"/>
          <c:order val="34"/>
          <c:tx>
            <c:strRef>
              <c:f>'RandomForests PB 0.2 - AppTags'!$A$36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AppTags'!$B$36:$G$36</c:f>
              <c:numCache>
                <c:formatCode>0.0000</c:formatCode>
                <c:ptCount val="6"/>
                <c:pt idx="0">
                  <c:v>0.28636959370904302</c:v>
                </c:pt>
                <c:pt idx="1">
                  <c:v>0.33546423135464198</c:v>
                </c:pt>
                <c:pt idx="2">
                  <c:v>0.377380265435661</c:v>
                </c:pt>
                <c:pt idx="3">
                  <c:v>0.36859565057132299</c:v>
                </c:pt>
                <c:pt idx="4">
                  <c:v>0.467746686303387</c:v>
                </c:pt>
                <c:pt idx="5">
                  <c:v>0.43661016949152498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EB8-42FB-A2C0-B2BAF8FA1B48}"/>
            </c:ext>
          </c:extLst>
        </c:ser>
        <c:ser>
          <c:idx val="35"/>
          <c:order val="35"/>
          <c:tx>
            <c:strRef>
              <c:f>'RandomForests PB 0.2 - AppTags'!$A$37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AppTags'!$B$37:$G$37</c:f>
              <c:numCache>
                <c:formatCode>0.0000</c:formatCode>
                <c:ptCount val="6"/>
                <c:pt idx="0">
                  <c:v>0.105263157894737</c:v>
                </c:pt>
                <c:pt idx="1">
                  <c:v>0.11764705882352899</c:v>
                </c:pt>
                <c:pt idx="2">
                  <c:v>0.62068965517241403</c:v>
                </c:pt>
                <c:pt idx="3">
                  <c:v>0.53846153846153799</c:v>
                </c:pt>
                <c:pt idx="4">
                  <c:v>0.47058823529411797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EB8-42FB-A2C0-B2BAF8FA1B48}"/>
            </c:ext>
          </c:extLst>
        </c:ser>
        <c:ser>
          <c:idx val="36"/>
          <c:order val="36"/>
          <c:tx>
            <c:strRef>
              <c:f>'RandomForests PB 0.2 - AppTags'!$A$38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0.17283950617284</c:v>
                </c:pt>
                <c:pt idx="3">
                  <c:v>0.465753424657534</c:v>
                </c:pt>
                <c:pt idx="4">
                  <c:v>0.48936170212766</c:v>
                </c:pt>
                <c:pt idx="5">
                  <c:v>0.60215053763440896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EB8-42FB-A2C0-B2BAF8FA1B48}"/>
            </c:ext>
          </c:extLst>
        </c:ser>
        <c:ser>
          <c:idx val="37"/>
          <c:order val="37"/>
          <c:tx>
            <c:strRef>
              <c:f>'RandomForests PB 0.2 - AppTags'!$A$39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3.1796502384737698E-3</c:v>
                </c:pt>
                <c:pt idx="2">
                  <c:v>5.5469953775038501E-2</c:v>
                </c:pt>
                <c:pt idx="3">
                  <c:v>0.49842931937172802</c:v>
                </c:pt>
                <c:pt idx="4">
                  <c:v>0.50730688935281798</c:v>
                </c:pt>
                <c:pt idx="5">
                  <c:v>0.56563706563706595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EB8-42FB-A2C0-B2BAF8FA1B48}"/>
            </c:ext>
          </c:extLst>
        </c:ser>
        <c:ser>
          <c:idx val="38"/>
          <c:order val="38"/>
          <c:tx>
            <c:strRef>
              <c:f>'RandomForests PB 0.2 - AppTags'!$A$40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AppTags'!$B$40:$G$40</c:f>
              <c:numCache>
                <c:formatCode>0.0000</c:formatCode>
                <c:ptCount val="6"/>
                <c:pt idx="0">
                  <c:v>0.19354838709677399</c:v>
                </c:pt>
                <c:pt idx="1">
                  <c:v>0.44444444444444398</c:v>
                </c:pt>
                <c:pt idx="2">
                  <c:v>0.23529411764705899</c:v>
                </c:pt>
                <c:pt idx="3">
                  <c:v>0.41176470588235298</c:v>
                </c:pt>
                <c:pt idx="4">
                  <c:v>0.512820512820513</c:v>
                </c:pt>
                <c:pt idx="5">
                  <c:v>0.48888888888888898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EB8-42FB-A2C0-B2BAF8FA1B48}"/>
            </c:ext>
          </c:extLst>
        </c:ser>
        <c:ser>
          <c:idx val="39"/>
          <c:order val="39"/>
          <c:tx>
            <c:strRef>
              <c:f>'RandomForests PB 0.2 - AppTags'!$A$41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AppTags'!$B$41:$G$41</c:f>
              <c:numCache>
                <c:formatCode>0.0000</c:formatCode>
                <c:ptCount val="6"/>
                <c:pt idx="0">
                  <c:v>0.67383512544802904</c:v>
                </c:pt>
                <c:pt idx="1">
                  <c:v>0.46153846153846201</c:v>
                </c:pt>
                <c:pt idx="2">
                  <c:v>0.52631578947368396</c:v>
                </c:pt>
                <c:pt idx="3">
                  <c:v>0.416243654822335</c:v>
                </c:pt>
                <c:pt idx="4">
                  <c:v>0.51401869158878499</c:v>
                </c:pt>
                <c:pt idx="5">
                  <c:v>0.63934426229508201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EB8-42FB-A2C0-B2BAF8FA1B48}"/>
            </c:ext>
          </c:extLst>
        </c:ser>
        <c:ser>
          <c:idx val="40"/>
          <c:order val="40"/>
          <c:tx>
            <c:strRef>
              <c:f>'RandomForests PB 0.2 - AppTags'!$A$42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AppTags'!$B$42:$G$42</c:f>
              <c:numCache>
                <c:formatCode>0.0000</c:formatCode>
                <c:ptCount val="6"/>
                <c:pt idx="0">
                  <c:v>0.647887323943662</c:v>
                </c:pt>
                <c:pt idx="1">
                  <c:v>0.65263157894736801</c:v>
                </c:pt>
                <c:pt idx="2">
                  <c:v>0.44776119402985098</c:v>
                </c:pt>
                <c:pt idx="3">
                  <c:v>0.51376146788990795</c:v>
                </c:pt>
                <c:pt idx="4">
                  <c:v>0.52380952380952395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EB8-42FB-A2C0-B2BAF8FA1B48}"/>
            </c:ext>
          </c:extLst>
        </c:ser>
        <c:ser>
          <c:idx val="41"/>
          <c:order val="41"/>
          <c:tx>
            <c:strRef>
              <c:f>'RandomForests PB 0.2 - AppTags'!$A$43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AppTags'!$B$43:$G$43</c:f>
              <c:numCache>
                <c:formatCode>0.0000</c:formatCode>
                <c:ptCount val="6"/>
                <c:pt idx="0">
                  <c:v>0.47689674843126101</c:v>
                </c:pt>
                <c:pt idx="1">
                  <c:v>0.42162162162162198</c:v>
                </c:pt>
                <c:pt idx="2">
                  <c:v>0.38888888888888901</c:v>
                </c:pt>
                <c:pt idx="3">
                  <c:v>0.549562682215743</c:v>
                </c:pt>
                <c:pt idx="4">
                  <c:v>0.53749999999999998</c:v>
                </c:pt>
                <c:pt idx="5">
                  <c:v>0.50743931088488703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EB8-42FB-A2C0-B2BAF8FA1B48}"/>
            </c:ext>
          </c:extLst>
        </c:ser>
        <c:ser>
          <c:idx val="42"/>
          <c:order val="42"/>
          <c:tx>
            <c:strRef>
              <c:f>'RandomForests PB 0.2 - AppTags'!$A$44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AppTags'!$B$44:$G$44</c:f>
              <c:numCache>
                <c:formatCode>0.0000</c:formatCode>
                <c:ptCount val="6"/>
                <c:pt idx="0">
                  <c:v>0.34782608695652201</c:v>
                </c:pt>
                <c:pt idx="1">
                  <c:v>0.22950819672131101</c:v>
                </c:pt>
                <c:pt idx="2">
                  <c:v>0.30088495575221202</c:v>
                </c:pt>
                <c:pt idx="3">
                  <c:v>0.46017699115044203</c:v>
                </c:pt>
                <c:pt idx="4">
                  <c:v>0.54</c:v>
                </c:pt>
                <c:pt idx="5">
                  <c:v>0.48421052631578898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EB8-42FB-A2C0-B2BAF8FA1B48}"/>
            </c:ext>
          </c:extLst>
        </c:ser>
        <c:ser>
          <c:idx val="43"/>
          <c:order val="43"/>
          <c:tx>
            <c:strRef>
              <c:f>'RandomForests PB 0.2 - AppTags'!$A$45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AppTags'!$B$45:$G$45</c:f>
              <c:numCache>
                <c:formatCode>0.0000</c:formatCode>
                <c:ptCount val="6"/>
                <c:pt idx="0">
                  <c:v>0.32749562171628699</c:v>
                </c:pt>
                <c:pt idx="1">
                  <c:v>0.40160450218523602</c:v>
                </c:pt>
                <c:pt idx="2">
                  <c:v>0.47402524857557798</c:v>
                </c:pt>
                <c:pt idx="3">
                  <c:v>0.56204610041048297</c:v>
                </c:pt>
                <c:pt idx="4">
                  <c:v>0.57773789940680897</c:v>
                </c:pt>
                <c:pt idx="5">
                  <c:v>0.59105638366817903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EB8-42FB-A2C0-B2BAF8FA1B48}"/>
            </c:ext>
          </c:extLst>
        </c:ser>
        <c:ser>
          <c:idx val="44"/>
          <c:order val="44"/>
          <c:tx>
            <c:strRef>
              <c:f>'RandomForests PB 0.2 - AppTags'!$A$46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AppTags'!$B$46:$G$46</c:f>
              <c:numCache>
                <c:formatCode>0.0000</c:formatCode>
                <c:ptCount val="6"/>
                <c:pt idx="0">
                  <c:v>0.12903225806451599</c:v>
                </c:pt>
                <c:pt idx="1">
                  <c:v>0.3</c:v>
                </c:pt>
                <c:pt idx="2">
                  <c:v>0.32432432432432401</c:v>
                </c:pt>
                <c:pt idx="3">
                  <c:v>0.28571428571428598</c:v>
                </c:pt>
                <c:pt idx="4">
                  <c:v>0.59090909090909105</c:v>
                </c:pt>
                <c:pt idx="5">
                  <c:v>0.439024390243902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EB8-42FB-A2C0-B2BAF8FA1B48}"/>
            </c:ext>
          </c:extLst>
        </c:ser>
        <c:ser>
          <c:idx val="45"/>
          <c:order val="45"/>
          <c:tx>
            <c:strRef>
              <c:f>'RandomForests PB 0.2 - AppTags'!$A$47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AppTags'!$B$47:$G$47</c:f>
              <c:numCache>
                <c:formatCode>0.0000</c:formatCode>
                <c:ptCount val="6"/>
                <c:pt idx="0">
                  <c:v>0.61629789530491097</c:v>
                </c:pt>
                <c:pt idx="1">
                  <c:v>0.62551020408163305</c:v>
                </c:pt>
                <c:pt idx="2">
                  <c:v>0.64483627204030203</c:v>
                </c:pt>
                <c:pt idx="3">
                  <c:v>0.57065948855989201</c:v>
                </c:pt>
                <c:pt idx="4">
                  <c:v>0.59876118375774301</c:v>
                </c:pt>
                <c:pt idx="5">
                  <c:v>0.60919540229885105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EB8-42FB-A2C0-B2BAF8FA1B48}"/>
            </c:ext>
          </c:extLst>
        </c:ser>
        <c:ser>
          <c:idx val="46"/>
          <c:order val="46"/>
          <c:tx>
            <c:strRef>
              <c:f>'RandomForests PB 0.2 - AppTags'!$A$48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AppTags'!$B$48:$G$48</c:f>
              <c:numCache>
                <c:formatCode>0.0000</c:formatCode>
                <c:ptCount val="6"/>
                <c:pt idx="0">
                  <c:v>4.2553191489361701E-2</c:v>
                </c:pt>
                <c:pt idx="1">
                  <c:v>0.64705882352941202</c:v>
                </c:pt>
                <c:pt idx="2">
                  <c:v>0.49180327868852503</c:v>
                </c:pt>
                <c:pt idx="3">
                  <c:v>0.58024691358024705</c:v>
                </c:pt>
                <c:pt idx="4">
                  <c:v>0.620253164556962</c:v>
                </c:pt>
                <c:pt idx="5">
                  <c:v>0.55944055944055904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EB8-42FB-A2C0-B2BAF8FA1B48}"/>
            </c:ext>
          </c:extLst>
        </c:ser>
        <c:ser>
          <c:idx val="47"/>
          <c:order val="47"/>
          <c:tx>
            <c:strRef>
              <c:f>'RandomForests PB 0.2 - AppTags'!$A$49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0.577565632458234</c:v>
                </c:pt>
                <c:pt idx="2">
                  <c:v>0.62050739957716705</c:v>
                </c:pt>
                <c:pt idx="3">
                  <c:v>0.620333141872487</c:v>
                </c:pt>
                <c:pt idx="4">
                  <c:v>0.62194357366771202</c:v>
                </c:pt>
                <c:pt idx="5">
                  <c:v>0.62656072644721905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EB8-42FB-A2C0-B2BAF8FA1B48}"/>
            </c:ext>
          </c:extLst>
        </c:ser>
        <c:ser>
          <c:idx val="48"/>
          <c:order val="48"/>
          <c:tx>
            <c:strRef>
              <c:f>'RandomForests PB 0.2 - AppTags'!$A$50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AppTags'!$B$50:$G$50</c:f>
              <c:numCache>
                <c:formatCode>0.0000</c:formatCode>
                <c:ptCount val="6"/>
                <c:pt idx="0">
                  <c:v>0.613390928725702</c:v>
                </c:pt>
                <c:pt idx="1">
                  <c:v>0.58426966292134797</c:v>
                </c:pt>
                <c:pt idx="2">
                  <c:v>0.72597864768683296</c:v>
                </c:pt>
                <c:pt idx="3">
                  <c:v>0.686746987951807</c:v>
                </c:pt>
                <c:pt idx="4">
                  <c:v>0.62282398452611198</c:v>
                </c:pt>
                <c:pt idx="5">
                  <c:v>0.72693032015065895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EB8-42FB-A2C0-B2BAF8FA1B48}"/>
            </c:ext>
          </c:extLst>
        </c:ser>
        <c:ser>
          <c:idx val="49"/>
          <c:order val="49"/>
          <c:tx>
            <c:strRef>
              <c:f>'RandomForests PB 0.2 - AppTags'!$A$51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0.26190476190476197</c:v>
                </c:pt>
                <c:pt idx="2">
                  <c:v>0.13888888888888901</c:v>
                </c:pt>
                <c:pt idx="3">
                  <c:v>0.569620253164557</c:v>
                </c:pt>
                <c:pt idx="4">
                  <c:v>0.64383561643835596</c:v>
                </c:pt>
                <c:pt idx="5">
                  <c:v>0.68322981366459601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EB8-42FB-A2C0-B2BAF8FA1B48}"/>
            </c:ext>
          </c:extLst>
        </c:ser>
        <c:ser>
          <c:idx val="50"/>
          <c:order val="50"/>
          <c:tx>
            <c:strRef>
              <c:f>'RandomForests PB 0.2 - AppTags'!$A$52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AppTags'!$B$52:$G$52</c:f>
              <c:numCache>
                <c:formatCode>0.0000</c:formatCode>
                <c:ptCount val="6"/>
                <c:pt idx="0">
                  <c:v>0.58436151691771998</c:v>
                </c:pt>
                <c:pt idx="1">
                  <c:v>0.62187233180417101</c:v>
                </c:pt>
                <c:pt idx="2">
                  <c:v>0.63930564558202796</c:v>
                </c:pt>
                <c:pt idx="3">
                  <c:v>0.65620665207607698</c:v>
                </c:pt>
                <c:pt idx="4">
                  <c:v>0.66136965569428696</c:v>
                </c:pt>
                <c:pt idx="5">
                  <c:v>0.67132345461327203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EB8-42FB-A2C0-B2BAF8FA1B48}"/>
            </c:ext>
          </c:extLst>
        </c:ser>
        <c:ser>
          <c:idx val="51"/>
          <c:order val="51"/>
          <c:tx>
            <c:strRef>
              <c:f>'RandomForests PB 0.2 - AppTags'!$A$53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AppTags'!$B$53:$G$53</c:f>
              <c:numCache>
                <c:formatCode>0.0000</c:formatCode>
                <c:ptCount val="6"/>
                <c:pt idx="0">
                  <c:v>0.31578947368421101</c:v>
                </c:pt>
                <c:pt idx="1">
                  <c:v>0.46153846153846201</c:v>
                </c:pt>
                <c:pt idx="2">
                  <c:v>0.50980392156862797</c:v>
                </c:pt>
                <c:pt idx="3">
                  <c:v>0.66666666666666696</c:v>
                </c:pt>
                <c:pt idx="4">
                  <c:v>0.66666666666666696</c:v>
                </c:pt>
                <c:pt idx="5">
                  <c:v>0.48148148148148201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EB8-42FB-A2C0-B2BAF8FA1B48}"/>
            </c:ext>
          </c:extLst>
        </c:ser>
        <c:ser>
          <c:idx val="52"/>
          <c:order val="52"/>
          <c:tx>
            <c:strRef>
              <c:f>'RandomForests PB 0.2 - AppTags'!$A$54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AppTags'!$B$54:$G$54</c:f>
              <c:numCache>
                <c:formatCode>0.0000</c:formatCode>
                <c:ptCount val="6"/>
                <c:pt idx="0">
                  <c:v>0.173913043478261</c:v>
                </c:pt>
                <c:pt idx="1">
                  <c:v>4.5454545454545497E-2</c:v>
                </c:pt>
                <c:pt idx="2">
                  <c:v>0.19047619047618999</c:v>
                </c:pt>
                <c:pt idx="3">
                  <c:v>0.5</c:v>
                </c:pt>
                <c:pt idx="4">
                  <c:v>0.66666666666666696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EB8-42FB-A2C0-B2BAF8FA1B48}"/>
            </c:ext>
          </c:extLst>
        </c:ser>
        <c:ser>
          <c:idx val="53"/>
          <c:order val="53"/>
          <c:tx>
            <c:strRef>
              <c:f>'RandomForests PB 0.2 - AppTags'!$A$55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AppTags'!$B$55:$G$55</c:f>
              <c:numCache>
                <c:formatCode>0.0000</c:formatCode>
                <c:ptCount val="6"/>
                <c:pt idx="0">
                  <c:v>0.47058823529411797</c:v>
                </c:pt>
                <c:pt idx="1">
                  <c:v>0.47058823529411797</c:v>
                </c:pt>
                <c:pt idx="2">
                  <c:v>0.18181818181818199</c:v>
                </c:pt>
                <c:pt idx="3">
                  <c:v>0.33333333333333298</c:v>
                </c:pt>
                <c:pt idx="4">
                  <c:v>0.66666666666666696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EB8-42FB-A2C0-B2BAF8FA1B48}"/>
            </c:ext>
          </c:extLst>
        </c:ser>
        <c:ser>
          <c:idx val="54"/>
          <c:order val="54"/>
          <c:tx>
            <c:strRef>
              <c:f>'RandomForests PB 0.2 - AppTags'!$A$56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AppTags'!$B$56:$G$56</c:f>
              <c:numCache>
                <c:formatCode>0.0000</c:formatCode>
                <c:ptCount val="6"/>
                <c:pt idx="0">
                  <c:v>0.47072272323129699</c:v>
                </c:pt>
                <c:pt idx="1">
                  <c:v>0.52499193808448896</c:v>
                </c:pt>
                <c:pt idx="2">
                  <c:v>0.53941818968314004</c:v>
                </c:pt>
                <c:pt idx="3">
                  <c:v>0.65350028457598197</c:v>
                </c:pt>
                <c:pt idx="4">
                  <c:v>0.67191516709511601</c:v>
                </c:pt>
                <c:pt idx="5">
                  <c:v>0.70065843173532105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EB8-42FB-A2C0-B2BAF8FA1B48}"/>
            </c:ext>
          </c:extLst>
        </c:ser>
        <c:ser>
          <c:idx val="55"/>
          <c:order val="55"/>
          <c:tx>
            <c:strRef>
              <c:f>'RandomForests PB 0.2 - AppTags'!$A$57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AppTags'!$B$57:$G$57</c:f>
              <c:numCache>
                <c:formatCode>0.0000</c:formatCode>
                <c:ptCount val="6"/>
                <c:pt idx="0">
                  <c:v>0.38432364096080901</c:v>
                </c:pt>
                <c:pt idx="1">
                  <c:v>0.38958743967919501</c:v>
                </c:pt>
                <c:pt idx="2">
                  <c:v>0.39557151406343499</c:v>
                </c:pt>
                <c:pt idx="3">
                  <c:v>0.53153291391744695</c:v>
                </c:pt>
                <c:pt idx="4">
                  <c:v>0.67328699106256196</c:v>
                </c:pt>
                <c:pt idx="5">
                  <c:v>0.72067165872475603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EB8-42FB-A2C0-B2BAF8FA1B48}"/>
            </c:ext>
          </c:extLst>
        </c:ser>
        <c:ser>
          <c:idx val="56"/>
          <c:order val="56"/>
          <c:tx>
            <c:strRef>
              <c:f>'RandomForests PB 0.2 - AppTags'!$A$58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AppTags'!$B$58:$G$58</c:f>
              <c:numCache>
                <c:formatCode>0.0000</c:formatCode>
                <c:ptCount val="6"/>
                <c:pt idx="0">
                  <c:v>0.40306956849918202</c:v>
                </c:pt>
                <c:pt idx="1">
                  <c:v>0.480329368709973</c:v>
                </c:pt>
                <c:pt idx="2">
                  <c:v>0.50529222273354801</c:v>
                </c:pt>
                <c:pt idx="3">
                  <c:v>0.65471264367816095</c:v>
                </c:pt>
                <c:pt idx="4">
                  <c:v>0.68063420158550403</c:v>
                </c:pt>
                <c:pt idx="5">
                  <c:v>0.67472208796520095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EB8-42FB-A2C0-B2BAF8FA1B48}"/>
            </c:ext>
          </c:extLst>
        </c:ser>
        <c:ser>
          <c:idx val="57"/>
          <c:order val="57"/>
          <c:tx>
            <c:strRef>
              <c:f>'RandomForests PB 0.2 - AppTags'!$A$59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AppTags'!$B$59:$G$59</c:f>
              <c:numCache>
                <c:formatCode>0.0000</c:formatCode>
                <c:ptCount val="6"/>
                <c:pt idx="0">
                  <c:v>4.4843049327354303E-3</c:v>
                </c:pt>
                <c:pt idx="1">
                  <c:v>0.55407407407407405</c:v>
                </c:pt>
                <c:pt idx="2">
                  <c:v>0.55141579731743695</c:v>
                </c:pt>
                <c:pt idx="3">
                  <c:v>0.53125</c:v>
                </c:pt>
                <c:pt idx="4">
                  <c:v>0.73170731707317105</c:v>
                </c:pt>
                <c:pt idx="5">
                  <c:v>0.73027989821882999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EB8-42FB-A2C0-B2BAF8FA1B48}"/>
            </c:ext>
          </c:extLst>
        </c:ser>
        <c:ser>
          <c:idx val="58"/>
          <c:order val="58"/>
          <c:tx>
            <c:strRef>
              <c:f>'RandomForests PB 0.2 - AppTags'!$A$60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AppTags'!$B$60:$G$60</c:f>
              <c:numCache>
                <c:formatCode>0.0000</c:formatCode>
                <c:ptCount val="6"/>
                <c:pt idx="0">
                  <c:v>0.62552594670406703</c:v>
                </c:pt>
                <c:pt idx="1">
                  <c:v>0.66400000000000003</c:v>
                </c:pt>
                <c:pt idx="2">
                  <c:v>0.60128617363344095</c:v>
                </c:pt>
                <c:pt idx="3">
                  <c:v>0.80216802168021695</c:v>
                </c:pt>
                <c:pt idx="4">
                  <c:v>0.74481074481074505</c:v>
                </c:pt>
                <c:pt idx="5">
                  <c:v>0.78272251308900498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EB8-42FB-A2C0-B2BAF8FA1B48}"/>
            </c:ext>
          </c:extLst>
        </c:ser>
        <c:ser>
          <c:idx val="59"/>
          <c:order val="59"/>
          <c:tx>
            <c:strRef>
              <c:f>'RandomForests PB 0.2 - AppTags'!$A$61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AppTags'!$B$61:$G$61</c:f>
              <c:numCache>
                <c:formatCode>0.0000</c:formatCode>
                <c:ptCount val="6"/>
                <c:pt idx="0">
                  <c:v>0.20401854714064899</c:v>
                </c:pt>
                <c:pt idx="1">
                  <c:v>0.70638297872340405</c:v>
                </c:pt>
                <c:pt idx="2">
                  <c:v>0.74280408542247001</c:v>
                </c:pt>
                <c:pt idx="3">
                  <c:v>0.79526842584167401</c:v>
                </c:pt>
                <c:pt idx="4">
                  <c:v>0.756255792400371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EB8-42FB-A2C0-B2BAF8FA1B48}"/>
            </c:ext>
          </c:extLst>
        </c:ser>
        <c:ser>
          <c:idx val="60"/>
          <c:order val="60"/>
          <c:tx>
            <c:strRef>
              <c:f>'RandomForests PB 0.2 - AppTags'!$A$62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AppTags'!$B$62:$G$62</c:f>
              <c:numCache>
                <c:formatCode>0.0000</c:formatCode>
                <c:ptCount val="6"/>
                <c:pt idx="0">
                  <c:v>0.50621231130357403</c:v>
                </c:pt>
                <c:pt idx="1">
                  <c:v>0.69635495059223895</c:v>
                </c:pt>
                <c:pt idx="2">
                  <c:v>0.70155666251556703</c:v>
                </c:pt>
                <c:pt idx="3">
                  <c:v>0.75102398149016703</c:v>
                </c:pt>
                <c:pt idx="4">
                  <c:v>0.75896107100993304</c:v>
                </c:pt>
                <c:pt idx="5">
                  <c:v>0.78174796352189002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EB8-42FB-A2C0-B2BAF8FA1B48}"/>
            </c:ext>
          </c:extLst>
        </c:ser>
        <c:ser>
          <c:idx val="61"/>
          <c:order val="61"/>
          <c:tx>
            <c:strRef>
              <c:f>'RandomForests PB 0.2 - AppTags'!$A$63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AppTags'!$B$63:$G$63</c:f>
              <c:numCache>
                <c:formatCode>0.0000</c:formatCode>
                <c:ptCount val="6"/>
                <c:pt idx="0">
                  <c:v>0.632911392405063</c:v>
                </c:pt>
                <c:pt idx="1">
                  <c:v>0.81967213114754101</c:v>
                </c:pt>
                <c:pt idx="2">
                  <c:v>0.74193548387096797</c:v>
                </c:pt>
                <c:pt idx="3">
                  <c:v>0.90322580645161299</c:v>
                </c:pt>
                <c:pt idx="4">
                  <c:v>0.76923076923076905</c:v>
                </c:pt>
                <c:pt idx="5">
                  <c:v>0.64864864864864902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EB8-42FB-A2C0-B2BAF8FA1B48}"/>
            </c:ext>
          </c:extLst>
        </c:ser>
        <c:ser>
          <c:idx val="62"/>
          <c:order val="62"/>
          <c:tx>
            <c:strRef>
              <c:f>'RandomForests PB 0.2 - AppTags'!$A$64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0.72468675922790404</c:v>
                </c:pt>
                <c:pt idx="2">
                  <c:v>0.79078694817658302</c:v>
                </c:pt>
                <c:pt idx="3">
                  <c:v>0.78258000659848204</c:v>
                </c:pt>
                <c:pt idx="4">
                  <c:v>0.79505182213306602</c:v>
                </c:pt>
                <c:pt idx="5">
                  <c:v>0.80065466448445199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EB8-42FB-A2C0-B2BAF8FA1B48}"/>
            </c:ext>
          </c:extLst>
        </c:ser>
        <c:ser>
          <c:idx val="63"/>
          <c:order val="63"/>
          <c:tx>
            <c:strRef>
              <c:f>'RandomForests PB 0.2 - AppTags'!$A$65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AppTags'!$B$65:$G$65</c:f>
              <c:numCache>
                <c:formatCode>0.0000</c:formatCode>
                <c:ptCount val="6"/>
                <c:pt idx="0">
                  <c:v>0.63174858984689797</c:v>
                </c:pt>
                <c:pt idx="1">
                  <c:v>0.72411278561011205</c:v>
                </c:pt>
                <c:pt idx="2">
                  <c:v>0.73474615742897098</c:v>
                </c:pt>
                <c:pt idx="3">
                  <c:v>0.80935376108743196</c:v>
                </c:pt>
                <c:pt idx="4">
                  <c:v>0.82216933015980997</c:v>
                </c:pt>
                <c:pt idx="5">
                  <c:v>0.83482093663911805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EB8-42FB-A2C0-B2BAF8FA1B48}"/>
            </c:ext>
          </c:extLst>
        </c:ser>
        <c:ser>
          <c:idx val="64"/>
          <c:order val="64"/>
          <c:tx>
            <c:strRef>
              <c:f>'RandomForests PB 0.2 - AppTags'!$A$66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AppTags'!$B$66:$G$66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0.82926829268292701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EB8-42FB-A2C0-B2BAF8FA1B48}"/>
            </c:ext>
          </c:extLst>
        </c:ser>
        <c:ser>
          <c:idx val="65"/>
          <c:order val="65"/>
          <c:tx>
            <c:strRef>
              <c:f>'RandomForests PB 0.2 - AppTags'!$A$67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AppTags'!$B$67:$G$67</c:f>
              <c:numCache>
                <c:formatCode>0.0000</c:formatCode>
                <c:ptCount val="6"/>
                <c:pt idx="0">
                  <c:v>0.72251308900523603</c:v>
                </c:pt>
                <c:pt idx="1">
                  <c:v>0.80973671137605596</c:v>
                </c:pt>
                <c:pt idx="2">
                  <c:v>0.73118279569892497</c:v>
                </c:pt>
                <c:pt idx="3">
                  <c:v>0.78207964601769897</c:v>
                </c:pt>
                <c:pt idx="4">
                  <c:v>0.833587786259542</c:v>
                </c:pt>
                <c:pt idx="5">
                  <c:v>0.80423814328960597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EB8-42FB-A2C0-B2BAF8FA1B48}"/>
            </c:ext>
          </c:extLst>
        </c:ser>
        <c:ser>
          <c:idx val="66"/>
          <c:order val="66"/>
          <c:tx>
            <c:strRef>
              <c:f>'RandomForests PB 0.2 - AppTags'!$A$68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AppTags'!$B$68:$G$68</c:f>
              <c:numCache>
                <c:formatCode>0.0000</c:formatCode>
                <c:ptCount val="6"/>
                <c:pt idx="0">
                  <c:v>0.73819742489270401</c:v>
                </c:pt>
                <c:pt idx="1">
                  <c:v>0.57923497267759605</c:v>
                </c:pt>
                <c:pt idx="2">
                  <c:v>0.63874345549738198</c:v>
                </c:pt>
                <c:pt idx="3">
                  <c:v>0.73043478260869599</c:v>
                </c:pt>
                <c:pt idx="4">
                  <c:v>0.84375</c:v>
                </c:pt>
                <c:pt idx="5">
                  <c:v>0.93401015228426398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EB8-42FB-A2C0-B2BAF8FA1B48}"/>
            </c:ext>
          </c:extLst>
        </c:ser>
        <c:ser>
          <c:idx val="67"/>
          <c:order val="67"/>
          <c:tx>
            <c:strRef>
              <c:f>'RandomForests PB 0.2 - AppTags'!$A$69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AppTags'!$B$69:$G$69</c:f>
              <c:numCache>
                <c:formatCode>0.0000</c:formatCode>
                <c:ptCount val="6"/>
                <c:pt idx="0">
                  <c:v>0.81922196796338698</c:v>
                </c:pt>
                <c:pt idx="1">
                  <c:v>0.78358809332260704</c:v>
                </c:pt>
                <c:pt idx="2">
                  <c:v>0.82968750000000002</c:v>
                </c:pt>
                <c:pt idx="3">
                  <c:v>0.79016393442622901</c:v>
                </c:pt>
                <c:pt idx="4">
                  <c:v>0.85262281432139897</c:v>
                </c:pt>
                <c:pt idx="5">
                  <c:v>0.79780420860018297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EB8-42FB-A2C0-B2BAF8FA1B48}"/>
            </c:ext>
          </c:extLst>
        </c:ser>
        <c:ser>
          <c:idx val="68"/>
          <c:order val="68"/>
          <c:tx>
            <c:strRef>
              <c:f>'RandomForests PB 0.2 - AppTags'!$A$70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AppTags'!$B$70:$G$70</c:f>
              <c:numCache>
                <c:formatCode>0.0000</c:formatCode>
                <c:ptCount val="6"/>
                <c:pt idx="0">
                  <c:v>0.79449560558843102</c:v>
                </c:pt>
                <c:pt idx="1">
                  <c:v>0.84486615752526395</c:v>
                </c:pt>
                <c:pt idx="2">
                  <c:v>0.84539788153416695</c:v>
                </c:pt>
                <c:pt idx="3">
                  <c:v>0.84239624356255705</c:v>
                </c:pt>
                <c:pt idx="4">
                  <c:v>0.85555292446128395</c:v>
                </c:pt>
                <c:pt idx="5">
                  <c:v>0.85089994498152899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EB8-42FB-A2C0-B2BAF8FA1B48}"/>
            </c:ext>
          </c:extLst>
        </c:ser>
        <c:ser>
          <c:idx val="69"/>
          <c:order val="69"/>
          <c:tx>
            <c:strRef>
              <c:f>'RandomForests PB 0.2 - AppTags'!$A$71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AppTags'!$B$71:$G$71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0.74285714285714299</c:v>
                </c:pt>
                <c:pt idx="2">
                  <c:v>0.86666666666666703</c:v>
                </c:pt>
                <c:pt idx="3">
                  <c:v>0.88888888888888895</c:v>
                </c:pt>
                <c:pt idx="4">
                  <c:v>0.86666666666666703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EB8-42FB-A2C0-B2BAF8FA1B48}"/>
            </c:ext>
          </c:extLst>
        </c:ser>
        <c:ser>
          <c:idx val="70"/>
          <c:order val="70"/>
          <c:tx>
            <c:strRef>
              <c:f>'RandomForests PB 0.2 - AppTags'!$A$72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AppTags'!$B$72:$G$72</c:f>
              <c:numCache>
                <c:formatCode>0.0000</c:formatCode>
                <c:ptCount val="6"/>
                <c:pt idx="0">
                  <c:v>0.68493150684931503</c:v>
                </c:pt>
                <c:pt idx="1">
                  <c:v>0.8</c:v>
                </c:pt>
                <c:pt idx="2">
                  <c:v>0.78947368421052599</c:v>
                </c:pt>
                <c:pt idx="3">
                  <c:v>0.73239436619718301</c:v>
                </c:pt>
                <c:pt idx="4">
                  <c:v>0.86842105263157898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EB8-42FB-A2C0-B2BAF8FA1B48}"/>
            </c:ext>
          </c:extLst>
        </c:ser>
        <c:ser>
          <c:idx val="71"/>
          <c:order val="71"/>
          <c:tx>
            <c:strRef>
              <c:f>'RandomForests PB 0.2 - AppTags'!$A$73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AppTags'!$B$73:$G$73</c:f>
              <c:numCache>
                <c:formatCode>0.0000</c:formatCode>
                <c:ptCount val="6"/>
                <c:pt idx="0">
                  <c:v>0.77876314089387499</c:v>
                </c:pt>
                <c:pt idx="1">
                  <c:v>0.83554771486851498</c:v>
                </c:pt>
                <c:pt idx="2">
                  <c:v>0.85750226426486897</c:v>
                </c:pt>
                <c:pt idx="3">
                  <c:v>0.84251665107062301</c:v>
                </c:pt>
                <c:pt idx="4">
                  <c:v>0.86915743365112097</c:v>
                </c:pt>
                <c:pt idx="5">
                  <c:v>0.87021039800731403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EB8-42FB-A2C0-B2BAF8FA1B48}"/>
            </c:ext>
          </c:extLst>
        </c:ser>
        <c:ser>
          <c:idx val="72"/>
          <c:order val="72"/>
          <c:tx>
            <c:strRef>
              <c:f>'RandomForests PB 0.2 - AppTags'!$A$74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AppTags'!$B$74:$G$74</c:f>
              <c:numCache>
                <c:formatCode>0.0000</c:formatCode>
                <c:ptCount val="6"/>
                <c:pt idx="0">
                  <c:v>0.90088858509911196</c:v>
                </c:pt>
                <c:pt idx="1">
                  <c:v>0.88805475822477398</c:v>
                </c:pt>
                <c:pt idx="2">
                  <c:v>0.90113895216400897</c:v>
                </c:pt>
                <c:pt idx="3">
                  <c:v>0.88987173816895204</c:v>
                </c:pt>
                <c:pt idx="4">
                  <c:v>0.87300215982721396</c:v>
                </c:pt>
                <c:pt idx="5">
                  <c:v>0.86768714615223297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EB8-42FB-A2C0-B2BAF8FA1B48}"/>
            </c:ext>
          </c:extLst>
        </c:ser>
        <c:ser>
          <c:idx val="73"/>
          <c:order val="73"/>
          <c:tx>
            <c:strRef>
              <c:f>'RandomForests PB 0.2 - AppTags'!$A$75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AppTags'!$B$75:$G$75</c:f>
              <c:numCache>
                <c:formatCode>0.0000</c:formatCode>
                <c:ptCount val="6"/>
                <c:pt idx="0">
                  <c:v>0.89138576779026202</c:v>
                </c:pt>
                <c:pt idx="1">
                  <c:v>0.879432624113475</c:v>
                </c:pt>
                <c:pt idx="2">
                  <c:v>0.917241379310345</c:v>
                </c:pt>
                <c:pt idx="3">
                  <c:v>0.92631578947368398</c:v>
                </c:pt>
                <c:pt idx="4">
                  <c:v>0.87788778877887796</c:v>
                </c:pt>
                <c:pt idx="5">
                  <c:v>0.89273356401384096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EB8-42FB-A2C0-B2BAF8FA1B48}"/>
            </c:ext>
          </c:extLst>
        </c:ser>
        <c:ser>
          <c:idx val="74"/>
          <c:order val="74"/>
          <c:tx>
            <c:strRef>
              <c:f>'RandomForests PB 0.2 - AppTags'!$A$76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AppTags'!$B$76:$G$76</c:f>
              <c:numCache>
                <c:formatCode>0.0000</c:formatCode>
                <c:ptCount val="6"/>
                <c:pt idx="0">
                  <c:v>0.91954022988505701</c:v>
                </c:pt>
                <c:pt idx="1">
                  <c:v>0.96385542168674698</c:v>
                </c:pt>
                <c:pt idx="2">
                  <c:v>0.96385542168674698</c:v>
                </c:pt>
                <c:pt idx="3">
                  <c:v>0.97560975609756095</c:v>
                </c:pt>
                <c:pt idx="4">
                  <c:v>0.879120879120879</c:v>
                </c:pt>
                <c:pt idx="5">
                  <c:v>0.952380952380952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EB8-42FB-A2C0-B2BAF8FA1B48}"/>
            </c:ext>
          </c:extLst>
        </c:ser>
        <c:ser>
          <c:idx val="75"/>
          <c:order val="75"/>
          <c:tx>
            <c:strRef>
              <c:f>'RandomForests PB 0.2 - AppTags'!$A$77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AppTags'!$B$77:$G$77</c:f>
              <c:numCache>
                <c:formatCode>0.0000</c:formatCode>
                <c:ptCount val="6"/>
                <c:pt idx="0">
                  <c:v>0.81135225375625997</c:v>
                </c:pt>
                <c:pt idx="1">
                  <c:v>0.87003610108303298</c:v>
                </c:pt>
                <c:pt idx="2">
                  <c:v>0.88612099644128095</c:v>
                </c:pt>
                <c:pt idx="3">
                  <c:v>0.853242320819113</c:v>
                </c:pt>
                <c:pt idx="4">
                  <c:v>0.88013698630137005</c:v>
                </c:pt>
                <c:pt idx="5">
                  <c:v>0.81744749596122801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EB8-42FB-A2C0-B2BAF8FA1B48}"/>
            </c:ext>
          </c:extLst>
        </c:ser>
        <c:ser>
          <c:idx val="76"/>
          <c:order val="76"/>
          <c:tx>
            <c:strRef>
              <c:f>'RandomForests PB 0.2 - AppTags'!$A$78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AppTags'!$B$78:$G$78</c:f>
              <c:numCache>
                <c:formatCode>0.0000</c:formatCode>
                <c:ptCount val="6"/>
                <c:pt idx="0">
                  <c:v>1</c:v>
                </c:pt>
                <c:pt idx="1">
                  <c:v>0.476190476190476</c:v>
                </c:pt>
                <c:pt idx="2">
                  <c:v>0.476190476190476</c:v>
                </c:pt>
                <c:pt idx="3">
                  <c:v>0.8</c:v>
                </c:pt>
                <c:pt idx="4">
                  <c:v>0.88888888888888895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EB8-42FB-A2C0-B2BAF8FA1B48}"/>
            </c:ext>
          </c:extLst>
        </c:ser>
        <c:ser>
          <c:idx val="77"/>
          <c:order val="77"/>
          <c:tx>
            <c:strRef>
              <c:f>'RandomForests PB 0.2 - AppTags'!$A$79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AppTags'!$B$79:$G$79</c:f>
              <c:numCache>
                <c:formatCode>0.0000</c:formatCode>
                <c:ptCount val="6"/>
                <c:pt idx="0">
                  <c:v>6.2052505966587103E-2</c:v>
                </c:pt>
                <c:pt idx="1">
                  <c:v>0.851642129105323</c:v>
                </c:pt>
                <c:pt idx="2">
                  <c:v>0.67365269461077804</c:v>
                </c:pt>
                <c:pt idx="3">
                  <c:v>0.62162162162162204</c:v>
                </c:pt>
                <c:pt idx="4">
                  <c:v>0.9272030651341</c:v>
                </c:pt>
                <c:pt idx="5">
                  <c:v>0.93644617380025896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EB8-42FB-A2C0-B2BAF8FA1B48}"/>
            </c:ext>
          </c:extLst>
        </c:ser>
        <c:ser>
          <c:idx val="78"/>
          <c:order val="78"/>
          <c:tx>
            <c:strRef>
              <c:f>'RandomForests PB 0.2 - AppTags'!$A$80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AppTags'!$B$80:$G$80</c:f>
              <c:numCache>
                <c:formatCode>0.0000</c:formatCode>
                <c:ptCount val="6"/>
                <c:pt idx="0">
                  <c:v>0.93017377567140602</c:v>
                </c:pt>
                <c:pt idx="1">
                  <c:v>0.94026135656502796</c:v>
                </c:pt>
                <c:pt idx="2">
                  <c:v>0.94250258531540798</c:v>
                </c:pt>
                <c:pt idx="3">
                  <c:v>0.93320770519262997</c:v>
                </c:pt>
                <c:pt idx="4">
                  <c:v>0.93907325593342195</c:v>
                </c:pt>
                <c:pt idx="5">
                  <c:v>0.93875012954710302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EB8-42FB-A2C0-B2BAF8FA1B48}"/>
            </c:ext>
          </c:extLst>
        </c:ser>
        <c:ser>
          <c:idx val="79"/>
          <c:order val="79"/>
          <c:tx>
            <c:strRef>
              <c:f>'RandomForests PB 0.2 - AppTags'!$A$81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AppTags'!$B$81:$G$81</c:f>
              <c:numCache>
                <c:formatCode>0.0000</c:formatCode>
                <c:ptCount val="6"/>
                <c:pt idx="0">
                  <c:v>0.38834951456310701</c:v>
                </c:pt>
                <c:pt idx="1">
                  <c:v>0.763636363636363</c:v>
                </c:pt>
                <c:pt idx="2">
                  <c:v>0.67625899280575497</c:v>
                </c:pt>
                <c:pt idx="3">
                  <c:v>0.8125</c:v>
                </c:pt>
                <c:pt idx="4">
                  <c:v>0.94214876033057804</c:v>
                </c:pt>
                <c:pt idx="5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EB8-42FB-A2C0-B2BAF8FA1B48}"/>
            </c:ext>
          </c:extLst>
        </c:ser>
        <c:ser>
          <c:idx val="80"/>
          <c:order val="80"/>
          <c:tx>
            <c:strRef>
              <c:f>'RandomForests PB 0.2 - AppTags'!$A$82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AppTags'!$B$82:$G$82</c:f>
              <c:numCache>
                <c:formatCode>0.0000</c:formatCode>
                <c:ptCount val="6"/>
                <c:pt idx="0">
                  <c:v>0</c:v>
                </c:pt>
                <c:pt idx="1">
                  <c:v>0.72376873661670205</c:v>
                </c:pt>
                <c:pt idx="2">
                  <c:v>0.92307692307692302</c:v>
                </c:pt>
                <c:pt idx="3">
                  <c:v>0.93848857644991202</c:v>
                </c:pt>
                <c:pt idx="4">
                  <c:v>0.94539249146757698</c:v>
                </c:pt>
                <c:pt idx="5">
                  <c:v>0.93377483443708598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EB8-42FB-A2C0-B2BAF8FA1B48}"/>
            </c:ext>
          </c:extLst>
        </c:ser>
        <c:ser>
          <c:idx val="81"/>
          <c:order val="81"/>
          <c:tx>
            <c:strRef>
              <c:f>'RandomForests PB 0.2 - AppTags'!$A$83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AppTags'!$B$83:$G$83</c:f>
              <c:numCache>
                <c:formatCode>0.0000</c:formatCode>
                <c:ptCount val="6"/>
                <c:pt idx="0">
                  <c:v>0.92457420924574196</c:v>
                </c:pt>
                <c:pt idx="1">
                  <c:v>0.90574712643678201</c:v>
                </c:pt>
                <c:pt idx="2">
                  <c:v>0.89545454545454495</c:v>
                </c:pt>
                <c:pt idx="3">
                  <c:v>0.95399515738498797</c:v>
                </c:pt>
                <c:pt idx="4">
                  <c:v>0.94890510948905105</c:v>
                </c:pt>
                <c:pt idx="5">
                  <c:v>0.975247524752475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EB8-42FB-A2C0-B2BAF8FA1B48}"/>
            </c:ext>
          </c:extLst>
        </c:ser>
        <c:ser>
          <c:idx val="82"/>
          <c:order val="82"/>
          <c:tx>
            <c:strRef>
              <c:f>'RandomForests PB 0.2 - AppTags'!$A$84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AppTags'!$B$84:$G$84</c:f>
              <c:numCache>
                <c:formatCode>0.0000</c:formatCode>
                <c:ptCount val="6"/>
                <c:pt idx="0">
                  <c:v>0.96551724137931005</c:v>
                </c:pt>
                <c:pt idx="1">
                  <c:v>0.95297805642633204</c:v>
                </c:pt>
                <c:pt idx="2">
                  <c:v>0.96551724137931005</c:v>
                </c:pt>
                <c:pt idx="3">
                  <c:v>0.95597484276729605</c:v>
                </c:pt>
                <c:pt idx="4">
                  <c:v>0.95625000000000004</c:v>
                </c:pt>
                <c:pt idx="5">
                  <c:v>0.958990536277603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EB8-42FB-A2C0-B2BAF8FA1B48}"/>
            </c:ext>
          </c:extLst>
        </c:ser>
        <c:ser>
          <c:idx val="83"/>
          <c:order val="83"/>
          <c:tx>
            <c:strRef>
              <c:f>'RandomForests PB 0.2 - AppTags'!$A$85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AppTags'!$B$85:$G$85</c:f>
              <c:numCache>
                <c:formatCode>0.0000</c:formatCode>
                <c:ptCount val="6"/>
                <c:pt idx="0">
                  <c:v>0.88</c:v>
                </c:pt>
                <c:pt idx="1">
                  <c:v>0.93617021276595702</c:v>
                </c:pt>
                <c:pt idx="2">
                  <c:v>0.93617021276595702</c:v>
                </c:pt>
                <c:pt idx="3">
                  <c:v>0.93617021276595702</c:v>
                </c:pt>
                <c:pt idx="4">
                  <c:v>0.95652173913043503</c:v>
                </c:pt>
                <c:pt idx="5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EB8-42FB-A2C0-B2BAF8FA1B48}"/>
            </c:ext>
          </c:extLst>
        </c:ser>
        <c:ser>
          <c:idx val="84"/>
          <c:order val="84"/>
          <c:tx>
            <c:strRef>
              <c:f>'RandomForests PB 0.2 - AppTags'!$A$86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AppTags'!$B$86:$G$86</c:f>
              <c:numCache>
                <c:formatCode>0.0000</c:formatCode>
                <c:ptCount val="6"/>
                <c:pt idx="0">
                  <c:v>0.93617021276595702</c:v>
                </c:pt>
                <c:pt idx="1">
                  <c:v>0.87755102040816302</c:v>
                </c:pt>
                <c:pt idx="2">
                  <c:v>0.77500000000000002</c:v>
                </c:pt>
                <c:pt idx="3">
                  <c:v>0.92307692307692302</c:v>
                </c:pt>
                <c:pt idx="4">
                  <c:v>0.95652173913043503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EB8-42FB-A2C0-B2BAF8FA1B48}"/>
            </c:ext>
          </c:extLst>
        </c:ser>
        <c:ser>
          <c:idx val="85"/>
          <c:order val="85"/>
          <c:tx>
            <c:strRef>
              <c:f>'RandomForests PB 0.2 - AppTags'!$A$87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AppTags'!$B$87:$G$87</c:f>
              <c:numCache>
                <c:formatCode>0.0000</c:formatCode>
                <c:ptCount val="6"/>
                <c:pt idx="0">
                  <c:v>0.952380952380952</c:v>
                </c:pt>
                <c:pt idx="1">
                  <c:v>0.952380952380952</c:v>
                </c:pt>
                <c:pt idx="2">
                  <c:v>0.952380952380952</c:v>
                </c:pt>
                <c:pt idx="3">
                  <c:v>0.95384615384615401</c:v>
                </c:pt>
                <c:pt idx="4">
                  <c:v>0.967741935483871</c:v>
                </c:pt>
                <c:pt idx="5">
                  <c:v>0.91176470588235303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EB8-42FB-A2C0-B2BAF8FA1B48}"/>
            </c:ext>
          </c:extLst>
        </c:ser>
        <c:ser>
          <c:idx val="86"/>
          <c:order val="86"/>
          <c:tx>
            <c:strRef>
              <c:f>'RandomForests PB 0.2 - AppTags'!$A$88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AppTags'!$B$88:$G$88</c:f>
              <c:numCache>
                <c:formatCode>0.0000</c:formatCode>
                <c:ptCount val="6"/>
                <c:pt idx="0">
                  <c:v>0.90909090909090895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EB8-42FB-A2C0-B2BAF8FA1B48}"/>
            </c:ext>
          </c:extLst>
        </c:ser>
        <c:ser>
          <c:idx val="87"/>
          <c:order val="87"/>
          <c:tx>
            <c:strRef>
              <c:f>'RandomForests PB 0.2 - AppTags'!$A$89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AppTags'!$B$89:$G$89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0.82105263157894703</c:v>
                </c:pt>
                <c:pt idx="2">
                  <c:v>0.97499999999999998</c:v>
                </c:pt>
                <c:pt idx="3">
                  <c:v>0.94871794871794901</c:v>
                </c:pt>
                <c:pt idx="4">
                  <c:v>0.97499999999999998</c:v>
                </c:pt>
                <c:pt idx="5">
                  <c:v>0.94871794871794901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EB8-42FB-A2C0-B2BAF8FA1B48}"/>
            </c:ext>
          </c:extLst>
        </c:ser>
        <c:ser>
          <c:idx val="88"/>
          <c:order val="88"/>
          <c:tx>
            <c:strRef>
              <c:f>'RandomForests PB 0.2 - AppTags'!$A$90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AppTags'!$B$90:$G$90</c:f>
              <c:numCache>
                <c:formatCode>0.0000</c:formatCode>
                <c:ptCount val="6"/>
                <c:pt idx="0">
                  <c:v>0.97619047619047605</c:v>
                </c:pt>
                <c:pt idx="1">
                  <c:v>0.93181818181818199</c:v>
                </c:pt>
                <c:pt idx="2">
                  <c:v>0.93714285714285706</c:v>
                </c:pt>
                <c:pt idx="3">
                  <c:v>0.98203592814371299</c:v>
                </c:pt>
                <c:pt idx="4">
                  <c:v>0.97619047619047605</c:v>
                </c:pt>
                <c:pt idx="5">
                  <c:v>0.98795180722891596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EB8-42FB-A2C0-B2BAF8FA1B48}"/>
            </c:ext>
          </c:extLst>
        </c:ser>
        <c:ser>
          <c:idx val="89"/>
          <c:order val="89"/>
          <c:tx>
            <c:strRef>
              <c:f>'RandomForests PB 0.2 - AppTags'!$A$91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AppTags'!$B$91:$G$91</c:f>
              <c:numCache>
                <c:formatCode>0.0000</c:formatCode>
                <c:ptCount val="6"/>
                <c:pt idx="0">
                  <c:v>0.83020594965675099</c:v>
                </c:pt>
                <c:pt idx="1">
                  <c:v>0.94685990338164305</c:v>
                </c:pt>
                <c:pt idx="2">
                  <c:v>0.91266540642722105</c:v>
                </c:pt>
                <c:pt idx="3">
                  <c:v>0.90168224299065403</c:v>
                </c:pt>
                <c:pt idx="4">
                  <c:v>0.97670746150809296</c:v>
                </c:pt>
                <c:pt idx="5">
                  <c:v>0.97271648873072403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EB8-42FB-A2C0-B2BAF8FA1B48}"/>
            </c:ext>
          </c:extLst>
        </c:ser>
        <c:ser>
          <c:idx val="90"/>
          <c:order val="90"/>
          <c:tx>
            <c:strRef>
              <c:f>'RandomForests PB 0.2 - AppTags'!$A$92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AppTags'!$B$92:$G$92</c:f>
              <c:numCache>
                <c:formatCode>0.0000</c:formatCode>
                <c:ptCount val="6"/>
                <c:pt idx="0">
                  <c:v>0.98194945848375403</c:v>
                </c:pt>
                <c:pt idx="1">
                  <c:v>0.97423510466988705</c:v>
                </c:pt>
                <c:pt idx="2">
                  <c:v>0.97923322683706104</c:v>
                </c:pt>
                <c:pt idx="3">
                  <c:v>0.98094852047020697</c:v>
                </c:pt>
                <c:pt idx="4">
                  <c:v>0.98143664245359197</c:v>
                </c:pt>
                <c:pt idx="5">
                  <c:v>0.98296836982968405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EB8-42FB-A2C0-B2BAF8FA1B48}"/>
            </c:ext>
          </c:extLst>
        </c:ser>
        <c:ser>
          <c:idx val="91"/>
          <c:order val="91"/>
          <c:tx>
            <c:strRef>
              <c:f>'RandomForests PB 0.2 - AppTags'!$A$93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AppTags'!$B$93:$G$93</c:f>
              <c:numCache>
                <c:formatCode>0.0000</c:formatCode>
                <c:ptCount val="6"/>
                <c:pt idx="0">
                  <c:v>0.90909090909090895</c:v>
                </c:pt>
                <c:pt idx="1">
                  <c:v>0.99602649006622501</c:v>
                </c:pt>
                <c:pt idx="2">
                  <c:v>0.97975708502024295</c:v>
                </c:pt>
                <c:pt idx="3">
                  <c:v>0.96782496782496796</c:v>
                </c:pt>
                <c:pt idx="4">
                  <c:v>0.98687664041994805</c:v>
                </c:pt>
                <c:pt idx="5">
                  <c:v>0.93184634448574999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EB8-42FB-A2C0-B2BAF8FA1B48}"/>
            </c:ext>
          </c:extLst>
        </c:ser>
        <c:ser>
          <c:idx val="92"/>
          <c:order val="92"/>
          <c:tx>
            <c:strRef>
              <c:f>'RandomForests PB 0.2 - AppTags'!$A$94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AppTags'!$B$94:$G$94</c:f>
              <c:numCache>
                <c:formatCode>0.0000</c:formatCode>
                <c:ptCount val="6"/>
                <c:pt idx="0">
                  <c:v>0.97902097902097895</c:v>
                </c:pt>
                <c:pt idx="1">
                  <c:v>0.96618357487922701</c:v>
                </c:pt>
                <c:pt idx="2">
                  <c:v>0.93427230046948395</c:v>
                </c:pt>
                <c:pt idx="3">
                  <c:v>0.97156398104265396</c:v>
                </c:pt>
                <c:pt idx="4">
                  <c:v>0.98817966903073295</c:v>
                </c:pt>
                <c:pt idx="5">
                  <c:v>0.96867469879518098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EB8-42FB-A2C0-B2BAF8FA1B48}"/>
            </c:ext>
          </c:extLst>
        </c:ser>
        <c:ser>
          <c:idx val="93"/>
          <c:order val="93"/>
          <c:tx>
            <c:strRef>
              <c:f>'RandomForests PB 0.2 - AppTags'!$A$95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AppTags'!$B$95:$G$95</c:f>
              <c:numCache>
                <c:formatCode>0.0000</c:formatCode>
                <c:ptCount val="6"/>
                <c:pt idx="0">
                  <c:v>0.95622895622895598</c:v>
                </c:pt>
                <c:pt idx="1">
                  <c:v>0.96153846153846201</c:v>
                </c:pt>
                <c:pt idx="2">
                  <c:v>0.97719869706840401</c:v>
                </c:pt>
                <c:pt idx="3">
                  <c:v>0.98360655737704905</c:v>
                </c:pt>
                <c:pt idx="4">
                  <c:v>0.99016393442622996</c:v>
                </c:pt>
                <c:pt idx="5">
                  <c:v>0.98371335504886004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EB8-42FB-A2C0-B2BAF8FA1B48}"/>
            </c:ext>
          </c:extLst>
        </c:ser>
        <c:ser>
          <c:idx val="94"/>
          <c:order val="94"/>
          <c:tx>
            <c:strRef>
              <c:f>'RandomForests PB 0.2 - AppTags'!$A$96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AppTags'!$B$96:$G$96</c:f>
              <c:numCache>
                <c:formatCode>0.0000</c:formatCode>
                <c:ptCount val="6"/>
                <c:pt idx="0">
                  <c:v>0.99532710280373804</c:v>
                </c:pt>
                <c:pt idx="1">
                  <c:v>0.99532710280373804</c:v>
                </c:pt>
                <c:pt idx="2">
                  <c:v>0.99532710280373804</c:v>
                </c:pt>
                <c:pt idx="3">
                  <c:v>0.99300699300699302</c:v>
                </c:pt>
                <c:pt idx="4">
                  <c:v>0.99300699300699302</c:v>
                </c:pt>
                <c:pt idx="5">
                  <c:v>0.99300699300699302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EB8-42FB-A2C0-B2BAF8FA1B48}"/>
            </c:ext>
          </c:extLst>
        </c:ser>
        <c:ser>
          <c:idx val="95"/>
          <c:order val="95"/>
          <c:tx>
            <c:strRef>
              <c:f>'RandomForests PB 0.2 - AppTags'!$A$97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AppTags'!$B$97:$G$97</c:f>
              <c:numCache>
                <c:formatCode>0.0000</c:formatCode>
                <c:ptCount val="6"/>
                <c:pt idx="0">
                  <c:v>0.99358151476251599</c:v>
                </c:pt>
                <c:pt idx="1">
                  <c:v>0.99485861182519297</c:v>
                </c:pt>
                <c:pt idx="2">
                  <c:v>0.97783572359843596</c:v>
                </c:pt>
                <c:pt idx="3">
                  <c:v>0.99358151476251599</c:v>
                </c:pt>
                <c:pt idx="4">
                  <c:v>0.99485861182519297</c:v>
                </c:pt>
                <c:pt idx="5">
                  <c:v>0.99485861182519297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EB8-42FB-A2C0-B2BAF8FA1B48}"/>
            </c:ext>
          </c:extLst>
        </c:ser>
        <c:ser>
          <c:idx val="96"/>
          <c:order val="96"/>
          <c:tx>
            <c:strRef>
              <c:f>'RandomForests PB 0.2 - AppTags'!$A$98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AppTags'!$B$98:$G$98</c:f>
              <c:numCache>
                <c:formatCode>0.0000</c:formatCode>
                <c:ptCount val="6"/>
                <c:pt idx="0">
                  <c:v>0.98831927319922097</c:v>
                </c:pt>
                <c:pt idx="1">
                  <c:v>0.98331697742885205</c:v>
                </c:pt>
                <c:pt idx="2">
                  <c:v>0.996438977015215</c:v>
                </c:pt>
                <c:pt idx="3">
                  <c:v>0.990550667970023</c:v>
                </c:pt>
                <c:pt idx="4">
                  <c:v>0.99513460914693497</c:v>
                </c:pt>
                <c:pt idx="5">
                  <c:v>0.98530852105778699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EB8-42FB-A2C0-B2BAF8FA1B48}"/>
            </c:ext>
          </c:extLst>
        </c:ser>
        <c:ser>
          <c:idx val="97"/>
          <c:order val="97"/>
          <c:tx>
            <c:strRef>
              <c:f>'RandomForests PB 0.2 - AppTags'!$A$99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AppTags'!$B$99:$G$99</c:f>
              <c:numCache>
                <c:formatCode>0.0000</c:formatCode>
                <c:ptCount val="6"/>
                <c:pt idx="0">
                  <c:v>0.99549549549549499</c:v>
                </c:pt>
                <c:pt idx="1">
                  <c:v>0.99325842696629196</c:v>
                </c:pt>
                <c:pt idx="2">
                  <c:v>0.99549549549549499</c:v>
                </c:pt>
                <c:pt idx="3">
                  <c:v>0.99325842696629196</c:v>
                </c:pt>
                <c:pt idx="4">
                  <c:v>0.99549549549549499</c:v>
                </c:pt>
                <c:pt idx="5">
                  <c:v>0.99103139013452901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EB8-42FB-A2C0-B2BAF8FA1B48}"/>
            </c:ext>
          </c:extLst>
        </c:ser>
        <c:ser>
          <c:idx val="98"/>
          <c:order val="98"/>
          <c:tx>
            <c:strRef>
              <c:f>'RandomForests PB 0.2 - AppTags'!$A$100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AppTags'!$B$100:$G$100</c:f>
              <c:numCache>
                <c:formatCode>0.0000</c:formatCode>
                <c:ptCount val="6"/>
                <c:pt idx="0">
                  <c:v>0.98360655737704905</c:v>
                </c:pt>
                <c:pt idx="1">
                  <c:v>0.97297297297297303</c:v>
                </c:pt>
                <c:pt idx="2">
                  <c:v>0.98644986449864502</c:v>
                </c:pt>
                <c:pt idx="3">
                  <c:v>0.98630136986301398</c:v>
                </c:pt>
                <c:pt idx="4">
                  <c:v>0.99728997289972898</c:v>
                </c:pt>
                <c:pt idx="5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EB8-42FB-A2C0-B2BAF8FA1B48}"/>
            </c:ext>
          </c:extLst>
        </c:ser>
        <c:ser>
          <c:idx val="99"/>
          <c:order val="99"/>
          <c:tx>
            <c:strRef>
              <c:f>'RandomForests PB 0.2 - AppTags'!$A$101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AppTags'!$B$101:$G$101</c:f>
              <c:numCache>
                <c:formatCode>0.0000</c:formatCode>
                <c:ptCount val="6"/>
                <c:pt idx="0">
                  <c:v>0.99953687027221705</c:v>
                </c:pt>
                <c:pt idx="1">
                  <c:v>0.999639750913489</c:v>
                </c:pt>
                <c:pt idx="2">
                  <c:v>0.999074074074074</c:v>
                </c:pt>
                <c:pt idx="3">
                  <c:v>0.99984563931052195</c:v>
                </c:pt>
                <c:pt idx="4">
                  <c:v>0.998919363968507</c:v>
                </c:pt>
                <c:pt idx="5">
                  <c:v>0.99963982505788496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EB8-42FB-A2C0-B2BAF8FA1B48}"/>
            </c:ext>
          </c:extLst>
        </c:ser>
        <c:ser>
          <c:idx val="100"/>
          <c:order val="100"/>
          <c:tx>
            <c:strRef>
              <c:f>'RandomForests PB 0.2 - AppTags'!$A$102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AppTags'!$B$102:$G$102</c:f>
              <c:numCache>
                <c:formatCode>0.0000</c:formatCode>
                <c:ptCount val="6"/>
                <c:pt idx="0">
                  <c:v>0.99852488725924105</c:v>
                </c:pt>
                <c:pt idx="1">
                  <c:v>0.99850956130483703</c:v>
                </c:pt>
                <c:pt idx="2">
                  <c:v>0.99896017761290501</c:v>
                </c:pt>
                <c:pt idx="3">
                  <c:v>0.99932580482049504</c:v>
                </c:pt>
                <c:pt idx="4">
                  <c:v>0.999634831460674</c:v>
                </c:pt>
                <c:pt idx="5">
                  <c:v>0.99935398702356504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EB8-42FB-A2C0-B2BAF8FA1B48}"/>
            </c:ext>
          </c:extLst>
        </c:ser>
        <c:ser>
          <c:idx val="101"/>
          <c:order val="101"/>
          <c:tx>
            <c:strRef>
              <c:f>'RandomForests PB 0.2 -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AppTags'!$B$103:$G$103</c:f>
              <c:numCache>
                <c:formatCode>0.0000</c:formatCode>
                <c:ptCount val="6"/>
                <c:pt idx="0">
                  <c:v>0.999467473864178</c:v>
                </c:pt>
                <c:pt idx="1">
                  <c:v>0.99984589736764695</c:v>
                </c:pt>
                <c:pt idx="2">
                  <c:v>0.99936943880053197</c:v>
                </c:pt>
                <c:pt idx="3">
                  <c:v>0.99992994746059505</c:v>
                </c:pt>
                <c:pt idx="4">
                  <c:v>0.99994395718328799</c:v>
                </c:pt>
                <c:pt idx="5">
                  <c:v>0.99934109994252196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EB8-42FB-A2C0-B2BAF8FA1B48}"/>
            </c:ext>
          </c:extLst>
        </c:ser>
        <c:ser>
          <c:idx val="102"/>
          <c:order val="102"/>
          <c:tx>
            <c:strRef>
              <c:f>'RandomForests PB 0.2 - AppTags'!$A$104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AppTags'!$B$104:$G$104</c:f>
              <c:numCache>
                <c:formatCode>0.0000</c:formatCode>
                <c:ptCount val="6"/>
                <c:pt idx="0">
                  <c:v>0.85714285714285698</c:v>
                </c:pt>
                <c:pt idx="1">
                  <c:v>0.94915254237288105</c:v>
                </c:pt>
                <c:pt idx="2">
                  <c:v>0.96551724137931005</c:v>
                </c:pt>
                <c:pt idx="3">
                  <c:v>0.98245614035087703</c:v>
                </c:pt>
                <c:pt idx="4">
                  <c:v>1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EB8-42FB-A2C0-B2BAF8FA1B48}"/>
            </c:ext>
          </c:extLst>
        </c:ser>
        <c:ser>
          <c:idx val="103"/>
          <c:order val="103"/>
          <c:tx>
            <c:strRef>
              <c:f>'RandomForests PB 0.2 - AppTags'!$A$105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AppTags'!$B$105:$G$105</c:f>
              <c:numCache>
                <c:formatCode>0.0000</c:formatCode>
                <c:ptCount val="6"/>
                <c:pt idx="0">
                  <c:v>1</c:v>
                </c:pt>
                <c:pt idx="1">
                  <c:v>0.99881376037959702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EB8-42FB-A2C0-B2BAF8FA1B48}"/>
            </c:ext>
          </c:extLst>
        </c:ser>
        <c:ser>
          <c:idx val="104"/>
          <c:order val="104"/>
          <c:tx>
            <c:strRef>
              <c:f>'RandomForests PB 0.2 - AppTags'!$A$106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AppTags'!$B$106:$G$106</c:f>
              <c:numCache>
                <c:formatCode>0.0000</c:formatCode>
                <c:ptCount val="6"/>
                <c:pt idx="0">
                  <c:v>1</c:v>
                </c:pt>
                <c:pt idx="1">
                  <c:v>0.99696048632218803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EB8-42FB-A2C0-B2BAF8FA1B48}"/>
            </c:ext>
          </c:extLst>
        </c:ser>
        <c:ser>
          <c:idx val="105"/>
          <c:order val="105"/>
          <c:tx>
            <c:strRef>
              <c:f>'RandomForests PB 0.2 - AppTags'!$A$107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AppTags'!$B$107:$G$107</c:f>
              <c:numCache>
                <c:formatCode>0.0000</c:formatCode>
                <c:ptCount val="6"/>
                <c:pt idx="0">
                  <c:v>0.78048780487804903</c:v>
                </c:pt>
                <c:pt idx="1">
                  <c:v>0.88888888888888895</c:v>
                </c:pt>
                <c:pt idx="2">
                  <c:v>0.89473684210526305</c:v>
                </c:pt>
                <c:pt idx="3">
                  <c:v>0.79069767441860495</c:v>
                </c:pt>
                <c:pt idx="4">
                  <c:v>1</c:v>
                </c:pt>
                <c:pt idx="5">
                  <c:v>0.63829787234042601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EB8-42FB-A2C0-B2BAF8FA1B48}"/>
            </c:ext>
          </c:extLst>
        </c:ser>
        <c:ser>
          <c:idx val="106"/>
          <c:order val="106"/>
          <c:tx>
            <c:strRef>
              <c:f>'RandomForests PB 0.2 - AppTags'!$A$108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AppTags'!$B$108:$G$108</c:f>
              <c:numCache>
                <c:formatCode>0.0000</c:formatCode>
                <c:ptCount val="6"/>
                <c:pt idx="0">
                  <c:v>1</c:v>
                </c:pt>
                <c:pt idx="1">
                  <c:v>0.98757763975155299</c:v>
                </c:pt>
                <c:pt idx="2">
                  <c:v>0.98757763975155299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EB8-42FB-A2C0-B2BAF8FA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808271"/>
        <c:axId val="1142076703"/>
      </c:barChart>
      <c:catAx>
        <c:axId val="10528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76703"/>
        <c:crosses val="autoZero"/>
        <c:auto val="1"/>
        <c:lblAlgn val="ctr"/>
        <c:lblOffset val="100"/>
        <c:noMultiLvlLbl val="0"/>
      </c:catAx>
      <c:valAx>
        <c:axId val="1142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PA'!$B$2:$I$2</c:f>
              <c:numCache>
                <c:formatCode>0.0000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4F6-8681-310C51ED0A4C}"/>
            </c:ext>
          </c:extLst>
        </c:ser>
        <c:ser>
          <c:idx val="1"/>
          <c:order val="1"/>
          <c:tx>
            <c:strRef>
              <c:f>'ESPI PA'!$A$3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4.3478260869565202E-2</c:v>
                </c:pt>
                <c:pt idx="5">
                  <c:v>8.5106382978723402E-2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4F6-8681-310C51ED0A4C}"/>
            </c:ext>
          </c:extLst>
        </c:ser>
        <c:ser>
          <c:idx val="2"/>
          <c:order val="2"/>
          <c:tx>
            <c:strRef>
              <c:f>'ESPI PA'!$A$4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PA'!$B$4:$I$4</c:f>
              <c:numCache>
                <c:formatCode>0.0000</c:formatCode>
                <c:ptCount val="8"/>
                <c:pt idx="0">
                  <c:v>0</c:v>
                </c:pt>
                <c:pt idx="1">
                  <c:v>3.77358490566038E-2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4F6-8681-310C51ED0A4C}"/>
            </c:ext>
          </c:extLst>
        </c:ser>
        <c:ser>
          <c:idx val="3"/>
          <c:order val="3"/>
          <c:tx>
            <c:strRef>
              <c:f>'ESPI PA'!$A$5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A-44F6-8681-310C51ED0A4C}"/>
            </c:ext>
          </c:extLst>
        </c:ser>
        <c:ser>
          <c:idx val="4"/>
          <c:order val="4"/>
          <c:tx>
            <c:strRef>
              <c:f>'ESPI PA'!$A$6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PA'!$B$6:$I$6</c:f>
              <c:numCache>
                <c:formatCode>0.0000</c:formatCode>
                <c:ptCount val="8"/>
                <c:pt idx="0">
                  <c:v>0.2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4F6-8681-310C51ED0A4C}"/>
            </c:ext>
          </c:extLst>
        </c:ser>
        <c:ser>
          <c:idx val="5"/>
          <c:order val="5"/>
          <c:tx>
            <c:strRef>
              <c:f>'ESPI PA'!$A$7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A-44F6-8681-310C51ED0A4C}"/>
            </c:ext>
          </c:extLst>
        </c:ser>
        <c:ser>
          <c:idx val="6"/>
          <c:order val="6"/>
          <c:tx>
            <c:strRef>
              <c:f>'ESPI PA'!$A$8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A-44F6-8681-310C51ED0A4C}"/>
            </c:ext>
          </c:extLst>
        </c:ser>
        <c:ser>
          <c:idx val="7"/>
          <c:order val="7"/>
          <c:tx>
            <c:strRef>
              <c:f>'ESPI PA'!$A$9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A-44F6-8681-310C51ED0A4C}"/>
            </c:ext>
          </c:extLst>
        </c:ser>
        <c:ser>
          <c:idx val="8"/>
          <c:order val="8"/>
          <c:tx>
            <c:strRef>
              <c:f>'ESPI PA'!$A$10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A-44F6-8681-310C51ED0A4C}"/>
            </c:ext>
          </c:extLst>
        </c:ser>
        <c:ser>
          <c:idx val="9"/>
          <c:order val="9"/>
          <c:tx>
            <c:strRef>
              <c:f>'ESPI PA'!$A$11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PA'!$B$11:$I$11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A-44F6-8681-310C51ED0A4C}"/>
            </c:ext>
          </c:extLst>
        </c:ser>
        <c:ser>
          <c:idx val="10"/>
          <c:order val="10"/>
          <c:tx>
            <c:strRef>
              <c:f>'ESPI PA'!$A$12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PA'!$B$12:$I$12</c:f>
              <c:numCache>
                <c:formatCode>0.0000</c:formatCode>
                <c:ptCount val="8"/>
                <c:pt idx="0">
                  <c:v>0.439716312056738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A-44F6-8681-310C51ED0A4C}"/>
            </c:ext>
          </c:extLst>
        </c:ser>
        <c:ser>
          <c:idx val="11"/>
          <c:order val="11"/>
          <c:tx>
            <c:strRef>
              <c:f>'ESPI PA'!$A$13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PA'!$B$13:$I$13</c:f>
              <c:numCache>
                <c:formatCode>0.0000</c:formatCode>
                <c:ptCount val="8"/>
                <c:pt idx="0">
                  <c:v>0</c:v>
                </c:pt>
                <c:pt idx="1">
                  <c:v>7.0422535211267595E-2</c:v>
                </c:pt>
                <c:pt idx="2">
                  <c:v>0</c:v>
                </c:pt>
                <c:pt idx="3">
                  <c:v>8.3333333333333301E-2</c:v>
                </c:pt>
                <c:pt idx="4">
                  <c:v>0.156968876860622</c:v>
                </c:pt>
                <c:pt idx="5">
                  <c:v>0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A-44F6-8681-310C51ED0A4C}"/>
            </c:ext>
          </c:extLst>
        </c:ser>
        <c:ser>
          <c:idx val="12"/>
          <c:order val="12"/>
          <c:tx>
            <c:strRef>
              <c:f>'ESPI PA'!$A$14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A-44F6-8681-310C51ED0A4C}"/>
            </c:ext>
          </c:extLst>
        </c:ser>
        <c:ser>
          <c:idx val="13"/>
          <c:order val="13"/>
          <c:tx>
            <c:strRef>
              <c:f>'ESPI PA'!$A$15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A-44F6-8681-310C51ED0A4C}"/>
            </c:ext>
          </c:extLst>
        </c:ser>
        <c:ser>
          <c:idx val="14"/>
          <c:order val="14"/>
          <c:tx>
            <c:strRef>
              <c:f>'ESPI PA'!$A$16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PA'!$B$16:$I$16</c:f>
              <c:numCache>
                <c:formatCode>0.0000</c:formatCode>
                <c:ptCount val="8"/>
                <c:pt idx="0">
                  <c:v>1.03092783505155E-2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A-44F6-8681-310C51ED0A4C}"/>
            </c:ext>
          </c:extLst>
        </c:ser>
        <c:ser>
          <c:idx val="15"/>
          <c:order val="15"/>
          <c:tx>
            <c:strRef>
              <c:f>'ESPI PA'!$A$17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PA'!$B$17:$I$17</c:f>
              <c:numCache>
                <c:formatCode>0.0000</c:formatCode>
                <c:ptCount val="8"/>
                <c:pt idx="0">
                  <c:v>0.115942028985507</c:v>
                </c:pt>
                <c:pt idx="1">
                  <c:v>0.17142857142857101</c:v>
                </c:pt>
                <c:pt idx="2">
                  <c:v>0</c:v>
                </c:pt>
                <c:pt idx="3">
                  <c:v>0</c:v>
                </c:pt>
                <c:pt idx="4">
                  <c:v>3.0769230769230799E-2</c:v>
                </c:pt>
                <c:pt idx="5">
                  <c:v>0</c:v>
                </c:pt>
                <c:pt idx="6">
                  <c:v>4.7619047619047603E-2</c:v>
                </c:pt>
                <c:pt idx="7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1A-44F6-8681-310C51ED0A4C}"/>
            </c:ext>
          </c:extLst>
        </c:ser>
        <c:ser>
          <c:idx val="16"/>
          <c:order val="16"/>
          <c:tx>
            <c:strRef>
              <c:f>'ESPI PA'!$A$18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1A-44F6-8681-310C51ED0A4C}"/>
            </c:ext>
          </c:extLst>
        </c:ser>
        <c:ser>
          <c:idx val="17"/>
          <c:order val="17"/>
          <c:tx>
            <c:strRef>
              <c:f>'ESPI PA'!$A$19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1.0752688172042999E-2</c:v>
                </c:pt>
                <c:pt idx="3">
                  <c:v>0</c:v>
                </c:pt>
                <c:pt idx="4">
                  <c:v>5.5555555555555601E-2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1A-44F6-8681-310C51ED0A4C}"/>
            </c:ext>
          </c:extLst>
        </c:ser>
        <c:ser>
          <c:idx val="18"/>
          <c:order val="18"/>
          <c:tx>
            <c:strRef>
              <c:f>'ESPI PA'!$A$20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PA'!$B$20:$I$20</c:f>
              <c:numCache>
                <c:formatCode>0.0000</c:formatCode>
                <c:ptCount val="8"/>
                <c:pt idx="0">
                  <c:v>4.4198895027624301E-2</c:v>
                </c:pt>
                <c:pt idx="1">
                  <c:v>6.7001675041875996E-3</c:v>
                </c:pt>
                <c:pt idx="2">
                  <c:v>1.3921113689095099E-2</c:v>
                </c:pt>
                <c:pt idx="3">
                  <c:v>5.4102795311091103E-3</c:v>
                </c:pt>
                <c:pt idx="4">
                  <c:v>5.1282051282051301E-2</c:v>
                </c:pt>
                <c:pt idx="5">
                  <c:v>3.3955857385398998E-3</c:v>
                </c:pt>
                <c:pt idx="6">
                  <c:v>2.2988505747126398E-2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1A-44F6-8681-310C51ED0A4C}"/>
            </c:ext>
          </c:extLst>
        </c:ser>
        <c:ser>
          <c:idx val="19"/>
          <c:order val="19"/>
          <c:tx>
            <c:strRef>
              <c:f>'ESPI PA'!$A$21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PA'!$B$21:$I$21</c:f>
              <c:numCache>
                <c:formatCode>0.0000</c:formatCode>
                <c:ptCount val="8"/>
                <c:pt idx="0">
                  <c:v>1.7629617757833199E-2</c:v>
                </c:pt>
                <c:pt idx="1">
                  <c:v>1.7605898728462899E-2</c:v>
                </c:pt>
                <c:pt idx="2">
                  <c:v>2.2541619274118501E-2</c:v>
                </c:pt>
                <c:pt idx="3">
                  <c:v>6.1620741774212296E-3</c:v>
                </c:pt>
                <c:pt idx="4">
                  <c:v>6.5952769307141296E-3</c:v>
                </c:pt>
                <c:pt idx="5">
                  <c:v>6.7867161342864898E-3</c:v>
                </c:pt>
                <c:pt idx="6">
                  <c:v>6.3919488644090796E-3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1A-44F6-8681-310C51ED0A4C}"/>
            </c:ext>
          </c:extLst>
        </c:ser>
        <c:ser>
          <c:idx val="20"/>
          <c:order val="20"/>
          <c:tx>
            <c:strRef>
              <c:f>'ESPI PA'!$A$22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2.51572327044025E-2</c:v>
                </c:pt>
                <c:pt idx="3">
                  <c:v>1.7857142857142901E-2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1A-44F6-8681-310C51ED0A4C}"/>
            </c:ext>
          </c:extLst>
        </c:ser>
        <c:ser>
          <c:idx val="21"/>
          <c:order val="21"/>
          <c:tx>
            <c:strRef>
              <c:f>'ESPI PA'!$A$23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PA'!$B$23:$I$23</c:f>
              <c:numCache>
                <c:formatCode>0.0000</c:formatCode>
                <c:ptCount val="8"/>
                <c:pt idx="0">
                  <c:v>2.8697571743929399E-2</c:v>
                </c:pt>
                <c:pt idx="1">
                  <c:v>2.1505376344085999E-2</c:v>
                </c:pt>
                <c:pt idx="2">
                  <c:v>2.7164685908319199E-2</c:v>
                </c:pt>
                <c:pt idx="3">
                  <c:v>3.2751091703056803E-2</c:v>
                </c:pt>
                <c:pt idx="4">
                  <c:v>6.7340067340067302E-3</c:v>
                </c:pt>
                <c:pt idx="5">
                  <c:v>4.0909090909090902E-2</c:v>
                </c:pt>
                <c:pt idx="6">
                  <c:v>3.11688311688312E-2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1A-44F6-8681-310C51ED0A4C}"/>
            </c:ext>
          </c:extLst>
        </c:ser>
        <c:ser>
          <c:idx val="22"/>
          <c:order val="22"/>
          <c:tx>
            <c:strRef>
              <c:f>'ESPI PA'!$A$24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PA'!$B$24:$I$24</c:f>
              <c:numCache>
                <c:formatCode>0.0000</c:formatCode>
                <c:ptCount val="8"/>
                <c:pt idx="0">
                  <c:v>0</c:v>
                </c:pt>
                <c:pt idx="1">
                  <c:v>3.0848329048843201E-2</c:v>
                </c:pt>
                <c:pt idx="2">
                  <c:v>3.9511653718090997E-2</c:v>
                </c:pt>
                <c:pt idx="3">
                  <c:v>6.6600397614314105E-2</c:v>
                </c:pt>
                <c:pt idx="4">
                  <c:v>8.0851063829787198E-2</c:v>
                </c:pt>
                <c:pt idx="5">
                  <c:v>3.9588281868566902E-2</c:v>
                </c:pt>
                <c:pt idx="6">
                  <c:v>4.2033898305084798E-2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1A-44F6-8681-310C51ED0A4C}"/>
            </c:ext>
          </c:extLst>
        </c:ser>
        <c:ser>
          <c:idx val="23"/>
          <c:order val="23"/>
          <c:tx>
            <c:strRef>
              <c:f>'ESPI PA'!$A$25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PA'!$B$25:$I$25</c:f>
              <c:numCache>
                <c:formatCode>0.0000</c:formatCode>
                <c:ptCount val="8"/>
                <c:pt idx="0">
                  <c:v>4.8027444253859297E-2</c:v>
                </c:pt>
                <c:pt idx="1">
                  <c:v>5.4380664652568002E-2</c:v>
                </c:pt>
                <c:pt idx="2">
                  <c:v>4.8899755501222497E-2</c:v>
                </c:pt>
                <c:pt idx="3">
                  <c:v>4.5977011494252901E-2</c:v>
                </c:pt>
                <c:pt idx="4">
                  <c:v>8.6956521739130405E-2</c:v>
                </c:pt>
                <c:pt idx="5">
                  <c:v>0.108695652173913</c:v>
                </c:pt>
                <c:pt idx="6">
                  <c:v>0.14285714285714299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1A-44F6-8681-310C51ED0A4C}"/>
            </c:ext>
          </c:extLst>
        </c:ser>
        <c:ser>
          <c:idx val="24"/>
          <c:order val="24"/>
          <c:tx>
            <c:strRef>
              <c:f>'ESPI PA'!$A$26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PA'!$B$26:$I$26</c:f>
              <c:numCache>
                <c:formatCode>0.0000</c:formatCode>
                <c:ptCount val="8"/>
                <c:pt idx="0">
                  <c:v>6.1068702290076299E-2</c:v>
                </c:pt>
                <c:pt idx="1">
                  <c:v>0</c:v>
                </c:pt>
                <c:pt idx="2">
                  <c:v>5.8700209643605901E-2</c:v>
                </c:pt>
                <c:pt idx="3">
                  <c:v>0</c:v>
                </c:pt>
                <c:pt idx="4">
                  <c:v>0</c:v>
                </c:pt>
                <c:pt idx="5">
                  <c:v>4.3956043956044001E-2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1A-44F6-8681-310C51ED0A4C}"/>
            </c:ext>
          </c:extLst>
        </c:ser>
        <c:ser>
          <c:idx val="25"/>
          <c:order val="25"/>
          <c:tx>
            <c:strRef>
              <c:f>'ESPI PA'!$A$27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PA'!$B$27:$I$27</c:f>
              <c:numCache>
                <c:formatCode>0.0000</c:formatCode>
                <c:ptCount val="8"/>
                <c:pt idx="0">
                  <c:v>0.13502109704641399</c:v>
                </c:pt>
                <c:pt idx="1">
                  <c:v>0.12711864406779699</c:v>
                </c:pt>
                <c:pt idx="2">
                  <c:v>0.14254859611231099</c:v>
                </c:pt>
                <c:pt idx="3">
                  <c:v>0.16790123456790099</c:v>
                </c:pt>
                <c:pt idx="4">
                  <c:v>0.18550724637681201</c:v>
                </c:pt>
                <c:pt idx="5">
                  <c:v>0.17358490566037699</c:v>
                </c:pt>
                <c:pt idx="6">
                  <c:v>0.103225806451613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1A-44F6-8681-310C51ED0A4C}"/>
            </c:ext>
          </c:extLst>
        </c:ser>
        <c:ser>
          <c:idx val="26"/>
          <c:order val="26"/>
          <c:tx>
            <c:strRef>
              <c:f>'ESPI PA'!$A$28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PA'!$B$28:$I$28</c:f>
              <c:numCache>
                <c:formatCode>0.0000</c:formatCode>
                <c:ptCount val="8"/>
                <c:pt idx="0">
                  <c:v>9.5990965556182903E-2</c:v>
                </c:pt>
                <c:pt idx="1">
                  <c:v>0.33067729083665298</c:v>
                </c:pt>
                <c:pt idx="2">
                  <c:v>0.15342960288808699</c:v>
                </c:pt>
                <c:pt idx="3">
                  <c:v>0.20978120978121001</c:v>
                </c:pt>
                <c:pt idx="4">
                  <c:v>0.99613899613899604</c:v>
                </c:pt>
                <c:pt idx="5">
                  <c:v>0.99530516431924898</c:v>
                </c:pt>
                <c:pt idx="6">
                  <c:v>0.224755700325733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1A-44F6-8681-310C51ED0A4C}"/>
            </c:ext>
          </c:extLst>
        </c:ser>
        <c:ser>
          <c:idx val="27"/>
          <c:order val="27"/>
          <c:tx>
            <c:strRef>
              <c:f>'ESPI PA'!$A$29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PA'!$B$29:$I$29</c:f>
              <c:numCache>
                <c:formatCode>0.0000</c:formatCode>
                <c:ptCount val="8"/>
                <c:pt idx="0">
                  <c:v>0</c:v>
                </c:pt>
                <c:pt idx="1">
                  <c:v>2.9459901800327301E-2</c:v>
                </c:pt>
                <c:pt idx="2">
                  <c:v>0.217391304347826</c:v>
                </c:pt>
                <c:pt idx="3">
                  <c:v>7.0175438596491196E-2</c:v>
                </c:pt>
                <c:pt idx="4">
                  <c:v>0.11764705882352899</c:v>
                </c:pt>
                <c:pt idx="5">
                  <c:v>0.36734693877551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A-44F6-8681-310C51ED0A4C}"/>
            </c:ext>
          </c:extLst>
        </c:ser>
        <c:ser>
          <c:idx val="28"/>
          <c:order val="28"/>
          <c:tx>
            <c:strRef>
              <c:f>'ESPI PA'!$A$30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PA'!$B$30:$I$30</c:f>
              <c:numCache>
                <c:formatCode>0.0000</c:formatCode>
                <c:ptCount val="8"/>
                <c:pt idx="0">
                  <c:v>0.57082748948106599</c:v>
                </c:pt>
                <c:pt idx="1">
                  <c:v>0.38786387863878602</c:v>
                </c:pt>
                <c:pt idx="2">
                  <c:v>0.26759906759906799</c:v>
                </c:pt>
                <c:pt idx="3">
                  <c:v>0</c:v>
                </c:pt>
                <c:pt idx="4">
                  <c:v>0.285531370038412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A-44F6-8681-310C51ED0A4C}"/>
            </c:ext>
          </c:extLst>
        </c:ser>
        <c:ser>
          <c:idx val="29"/>
          <c:order val="29"/>
          <c:tx>
            <c:strRef>
              <c:f>'ESPI PA'!$A$31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PA'!$B$31:$I$31</c:f>
              <c:numCache>
                <c:formatCode>0.0000</c:formatCode>
                <c:ptCount val="8"/>
                <c:pt idx="0">
                  <c:v>0.296296296296296</c:v>
                </c:pt>
                <c:pt idx="1">
                  <c:v>0.41340782122905001</c:v>
                </c:pt>
                <c:pt idx="2">
                  <c:v>0.43523316062176198</c:v>
                </c:pt>
                <c:pt idx="3">
                  <c:v>0.29657794676806098</c:v>
                </c:pt>
                <c:pt idx="4">
                  <c:v>5.8252427184466E-2</c:v>
                </c:pt>
                <c:pt idx="5">
                  <c:v>0.125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A-44F6-8681-310C51ED0A4C}"/>
            </c:ext>
          </c:extLst>
        </c:ser>
        <c:ser>
          <c:idx val="30"/>
          <c:order val="30"/>
          <c:tx>
            <c:strRef>
              <c:f>'ESPI PA'!$A$32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PA'!$B$32:$I$32</c:f>
              <c:numCache>
                <c:formatCode>0.0000</c:formatCode>
                <c:ptCount val="8"/>
                <c:pt idx="0">
                  <c:v>0.13229571984435801</c:v>
                </c:pt>
                <c:pt idx="1">
                  <c:v>9.6317280453257798E-2</c:v>
                </c:pt>
                <c:pt idx="2">
                  <c:v>0.5</c:v>
                </c:pt>
                <c:pt idx="3">
                  <c:v>0.85714285714285698</c:v>
                </c:pt>
                <c:pt idx="4">
                  <c:v>9.5522388059701493E-2</c:v>
                </c:pt>
                <c:pt idx="5">
                  <c:v>0.11985018726591801</c:v>
                </c:pt>
                <c:pt idx="6">
                  <c:v>0.86666666666666703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A-44F6-8681-310C51ED0A4C}"/>
            </c:ext>
          </c:extLst>
        </c:ser>
        <c:ser>
          <c:idx val="31"/>
          <c:order val="31"/>
          <c:tx>
            <c:strRef>
              <c:f>'ESPI PA'!$A$33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PA'!$B$33:$I$33</c:f>
              <c:numCache>
                <c:formatCode>0.0000</c:formatCode>
                <c:ptCount val="8"/>
                <c:pt idx="0">
                  <c:v>2.3457862728062599E-2</c:v>
                </c:pt>
                <c:pt idx="1">
                  <c:v>0.145035022661722</c:v>
                </c:pt>
                <c:pt idx="2">
                  <c:v>0.57846715328467102</c:v>
                </c:pt>
                <c:pt idx="3">
                  <c:v>0.45158761270090197</c:v>
                </c:pt>
                <c:pt idx="4">
                  <c:v>0.50688182249643998</c:v>
                </c:pt>
                <c:pt idx="5">
                  <c:v>0.233998623537509</c:v>
                </c:pt>
                <c:pt idx="6">
                  <c:v>0.52705410821643295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A-44F6-8681-310C51ED0A4C}"/>
            </c:ext>
          </c:extLst>
        </c:ser>
        <c:ser>
          <c:idx val="32"/>
          <c:order val="32"/>
          <c:tx>
            <c:strRef>
              <c:f>'ESPI PA'!$A$34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PA'!$B$34:$I$34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0.93023255813953498</c:v>
                </c:pt>
                <c:pt idx="2">
                  <c:v>0.61971830985915499</c:v>
                </c:pt>
                <c:pt idx="3">
                  <c:v>0.49180327868852503</c:v>
                </c:pt>
                <c:pt idx="4">
                  <c:v>0.90243902439024404</c:v>
                </c:pt>
                <c:pt idx="5">
                  <c:v>0.88</c:v>
                </c:pt>
                <c:pt idx="6">
                  <c:v>0.66666666666666696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A-44F6-8681-310C51ED0A4C}"/>
            </c:ext>
          </c:extLst>
        </c:ser>
        <c:ser>
          <c:idx val="33"/>
          <c:order val="33"/>
          <c:tx>
            <c:strRef>
              <c:f>'ESPI PA'!$A$35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PA'!$B$35:$I$35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0.64462809917355401</c:v>
                </c:pt>
                <c:pt idx="2">
                  <c:v>0.65573770491803296</c:v>
                </c:pt>
                <c:pt idx="3">
                  <c:v>0.65573770491803296</c:v>
                </c:pt>
                <c:pt idx="4">
                  <c:v>0.63793103448275901</c:v>
                </c:pt>
                <c:pt idx="5">
                  <c:v>0.68292682926829296</c:v>
                </c:pt>
                <c:pt idx="6">
                  <c:v>0.77777777777777801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A-44F6-8681-310C51ED0A4C}"/>
            </c:ext>
          </c:extLst>
        </c:ser>
        <c:ser>
          <c:idx val="34"/>
          <c:order val="34"/>
          <c:tx>
            <c:strRef>
              <c:f>'ESPI PA'!$A$36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PA'!$B$36:$I$36</c:f>
              <c:numCache>
                <c:formatCode>0.0000</c:formatCode>
                <c:ptCount val="8"/>
                <c:pt idx="0">
                  <c:v>0.32156862745098003</c:v>
                </c:pt>
                <c:pt idx="1">
                  <c:v>0.66019417475728104</c:v>
                </c:pt>
                <c:pt idx="2">
                  <c:v>0.72413793103448298</c:v>
                </c:pt>
                <c:pt idx="3">
                  <c:v>0.77876106194690298</c:v>
                </c:pt>
                <c:pt idx="4">
                  <c:v>0.79646017699115002</c:v>
                </c:pt>
                <c:pt idx="5">
                  <c:v>0.76744186046511598</c:v>
                </c:pt>
                <c:pt idx="6">
                  <c:v>0.83870967741935498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A-44F6-8681-310C51ED0A4C}"/>
            </c:ext>
          </c:extLst>
        </c:ser>
        <c:ser>
          <c:idx val="35"/>
          <c:order val="35"/>
          <c:tx>
            <c:strRef>
              <c:f>'ESPI PA'!$A$37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PA'!$B$37:$I$37</c:f>
              <c:numCache>
                <c:formatCode>0.0000</c:formatCode>
                <c:ptCount val="8"/>
                <c:pt idx="0">
                  <c:v>0.90909090909090895</c:v>
                </c:pt>
                <c:pt idx="1">
                  <c:v>0.90909090909090895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A-44F6-8681-310C51ED0A4C}"/>
            </c:ext>
          </c:extLst>
        </c:ser>
        <c:ser>
          <c:idx val="36"/>
          <c:order val="36"/>
          <c:tx>
            <c:strRef>
              <c:f>'ESPI PA'!$A$38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PA'!$B$38:$I$38</c:f>
              <c:numCache>
                <c:formatCode>0.0000</c:formatCode>
                <c:ptCount val="8"/>
                <c:pt idx="0">
                  <c:v>9.6956031567080006E-2</c:v>
                </c:pt>
                <c:pt idx="1">
                  <c:v>0.31851085832471598</c:v>
                </c:pt>
                <c:pt idx="2">
                  <c:v>0.78947368421052599</c:v>
                </c:pt>
                <c:pt idx="3">
                  <c:v>0.42051282051282102</c:v>
                </c:pt>
                <c:pt idx="4">
                  <c:v>0.81709823263460801</c:v>
                </c:pt>
                <c:pt idx="5">
                  <c:v>0.88577827547592403</c:v>
                </c:pt>
                <c:pt idx="6">
                  <c:v>0.86289549376797703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A-44F6-8681-310C51ED0A4C}"/>
            </c:ext>
          </c:extLst>
        </c:ser>
        <c:ser>
          <c:idx val="37"/>
          <c:order val="37"/>
          <c:tx>
            <c:strRef>
              <c:f>'ESPI PA'!$A$39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PA'!$B$39:$I$39</c:f>
              <c:numCache>
                <c:formatCode>0.0000</c:formatCode>
                <c:ptCount val="8"/>
                <c:pt idx="0">
                  <c:v>0.85365853658536595</c:v>
                </c:pt>
                <c:pt idx="1">
                  <c:v>0.91666666666666696</c:v>
                </c:pt>
                <c:pt idx="2">
                  <c:v>0.83582089552238803</c:v>
                </c:pt>
                <c:pt idx="3">
                  <c:v>0.91891891891891897</c:v>
                </c:pt>
                <c:pt idx="4">
                  <c:v>0.94594594594594605</c:v>
                </c:pt>
                <c:pt idx="5">
                  <c:v>0.89655172413793105</c:v>
                </c:pt>
                <c:pt idx="6">
                  <c:v>0.94444444444444398</c:v>
                </c:pt>
                <c:pt idx="7">
                  <c:v>0.70588235294117596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1A-44F6-8681-310C51ED0A4C}"/>
            </c:ext>
          </c:extLst>
        </c:ser>
        <c:ser>
          <c:idx val="38"/>
          <c:order val="38"/>
          <c:tx>
            <c:strRef>
              <c:f>'ESPI PA'!$A$40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PA'!$B$40:$I$40</c:f>
              <c:numCache>
                <c:formatCode>0.0000</c:formatCode>
                <c:ptCount val="8"/>
                <c:pt idx="0">
                  <c:v>0.87421383647798701</c:v>
                </c:pt>
                <c:pt idx="1">
                  <c:v>0.81311475409836098</c:v>
                </c:pt>
                <c:pt idx="2">
                  <c:v>0.86451612903225805</c:v>
                </c:pt>
                <c:pt idx="3">
                  <c:v>0.90131578947368396</c:v>
                </c:pt>
                <c:pt idx="4">
                  <c:v>0.93927125506072895</c:v>
                </c:pt>
                <c:pt idx="5">
                  <c:v>0.91011235955056202</c:v>
                </c:pt>
                <c:pt idx="6">
                  <c:v>0.92307692307692302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1A-44F6-8681-310C51ED0A4C}"/>
            </c:ext>
          </c:extLst>
        </c:ser>
        <c:ser>
          <c:idx val="39"/>
          <c:order val="39"/>
          <c:tx>
            <c:strRef>
              <c:f>'ESPI PA'!$A$41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PA'!$B$41:$I$41</c:f>
              <c:numCache>
                <c:formatCode>0.0000</c:formatCode>
                <c:ptCount val="8"/>
                <c:pt idx="0">
                  <c:v>0.73026315789473695</c:v>
                </c:pt>
                <c:pt idx="1">
                  <c:v>0.81588447653429597</c:v>
                </c:pt>
                <c:pt idx="2">
                  <c:v>0.88811188811188801</c:v>
                </c:pt>
                <c:pt idx="3">
                  <c:v>0.87969924812030098</c:v>
                </c:pt>
                <c:pt idx="4">
                  <c:v>0.85863874345549696</c:v>
                </c:pt>
                <c:pt idx="5">
                  <c:v>0.89142857142857101</c:v>
                </c:pt>
                <c:pt idx="6">
                  <c:v>0.88636363636363602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1A-44F6-8681-310C51ED0A4C}"/>
            </c:ext>
          </c:extLst>
        </c:ser>
        <c:ser>
          <c:idx val="40"/>
          <c:order val="40"/>
          <c:tx>
            <c:strRef>
              <c:f>'ESPI PA'!$A$42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PA'!$B$42:$I$42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0.5</c:v>
                </c:pt>
                <c:pt idx="4">
                  <c:v>0.88888888888888895</c:v>
                </c:pt>
                <c:pt idx="5">
                  <c:v>0.5</c:v>
                </c:pt>
                <c:pt idx="6">
                  <c:v>0.88888888888888895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1A-44F6-8681-310C51ED0A4C}"/>
            </c:ext>
          </c:extLst>
        </c:ser>
        <c:ser>
          <c:idx val="41"/>
          <c:order val="41"/>
          <c:tx>
            <c:strRef>
              <c:f>'ESPI PA'!$A$43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PA'!$B$43:$I$43</c:f>
              <c:numCache>
                <c:formatCode>0.0000</c:formatCode>
                <c:ptCount val="8"/>
                <c:pt idx="0">
                  <c:v>0.914098718298336</c:v>
                </c:pt>
                <c:pt idx="1">
                  <c:v>0.931545921277809</c:v>
                </c:pt>
                <c:pt idx="2">
                  <c:v>0.91561938958707401</c:v>
                </c:pt>
                <c:pt idx="3">
                  <c:v>0.90866035182679294</c:v>
                </c:pt>
                <c:pt idx="4">
                  <c:v>0.60410882842865099</c:v>
                </c:pt>
                <c:pt idx="5">
                  <c:v>0.83043262058677303</c:v>
                </c:pt>
                <c:pt idx="6">
                  <c:v>0.66754617414247996</c:v>
                </c:pt>
                <c:pt idx="7">
                  <c:v>0.59544658493870395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1A-44F6-8681-310C51ED0A4C}"/>
            </c:ext>
          </c:extLst>
        </c:ser>
        <c:ser>
          <c:idx val="42"/>
          <c:order val="42"/>
          <c:tx>
            <c:strRef>
              <c:f>'ESPI PA'!$A$44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PA'!$B$44:$I$44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0.86956521739130399</c:v>
                </c:pt>
                <c:pt idx="4">
                  <c:v>1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1A-44F6-8681-310C51ED0A4C}"/>
            </c:ext>
          </c:extLst>
        </c:ser>
        <c:ser>
          <c:idx val="43"/>
          <c:order val="43"/>
          <c:tx>
            <c:strRef>
              <c:f>'ESPI PA'!$A$45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PA'!$B$45:$I$45</c:f>
              <c:numCache>
                <c:formatCode>0.0000</c:formatCode>
                <c:ptCount val="8"/>
                <c:pt idx="0">
                  <c:v>0.931034482758621</c:v>
                </c:pt>
                <c:pt idx="1">
                  <c:v>0.93333333333333302</c:v>
                </c:pt>
                <c:pt idx="2">
                  <c:v>0.92307692307692302</c:v>
                </c:pt>
                <c:pt idx="3">
                  <c:v>0.90196078431372595</c:v>
                </c:pt>
                <c:pt idx="4">
                  <c:v>0.94339622641509402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1A-44F6-8681-310C51ED0A4C}"/>
            </c:ext>
          </c:extLst>
        </c:ser>
        <c:ser>
          <c:idx val="44"/>
          <c:order val="44"/>
          <c:tx>
            <c:strRef>
              <c:f>'ESPI PA'!$A$46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PA'!$B$46:$I$46</c:f>
              <c:numCache>
                <c:formatCode>0.0000</c:formatCode>
                <c:ptCount val="8"/>
                <c:pt idx="0">
                  <c:v>0.75457875457875501</c:v>
                </c:pt>
                <c:pt idx="1">
                  <c:v>0.91489361702127703</c:v>
                </c:pt>
                <c:pt idx="2">
                  <c:v>0.92444444444444396</c:v>
                </c:pt>
                <c:pt idx="3">
                  <c:v>0.892631578947368</c:v>
                </c:pt>
                <c:pt idx="4">
                  <c:v>0.87567567567567595</c:v>
                </c:pt>
                <c:pt idx="5">
                  <c:v>0.63239074550128505</c:v>
                </c:pt>
                <c:pt idx="6">
                  <c:v>0.93589743589743601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1A-44F6-8681-310C51ED0A4C}"/>
            </c:ext>
          </c:extLst>
        </c:ser>
        <c:ser>
          <c:idx val="45"/>
          <c:order val="45"/>
          <c:tx>
            <c:strRef>
              <c:f>'ESPI PA'!$A$47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PA'!$B$47:$I$47</c:f>
              <c:numCache>
                <c:formatCode>0.0000</c:formatCode>
                <c:ptCount val="8"/>
                <c:pt idx="0">
                  <c:v>0.92184093485654495</c:v>
                </c:pt>
                <c:pt idx="1">
                  <c:v>0.92368039180119699</c:v>
                </c:pt>
                <c:pt idx="2">
                  <c:v>0.92603939778357502</c:v>
                </c:pt>
                <c:pt idx="3">
                  <c:v>0.80442258711956705</c:v>
                </c:pt>
                <c:pt idx="4">
                  <c:v>0.806014296278038</c:v>
                </c:pt>
                <c:pt idx="5">
                  <c:v>0.81008890898131403</c:v>
                </c:pt>
                <c:pt idx="6">
                  <c:v>0.852171585357693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1A-44F6-8681-310C51ED0A4C}"/>
            </c:ext>
          </c:extLst>
        </c:ser>
        <c:ser>
          <c:idx val="46"/>
          <c:order val="46"/>
          <c:tx>
            <c:strRef>
              <c:f>'ESPI PA'!$A$48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PA'!$B$48:$I$48</c:f>
              <c:numCache>
                <c:formatCode>0.0000</c:formatCode>
                <c:ptCount val="8"/>
                <c:pt idx="0">
                  <c:v>0.32771644392794902</c:v>
                </c:pt>
                <c:pt idx="1">
                  <c:v>0.779264214046823</c:v>
                </c:pt>
                <c:pt idx="2">
                  <c:v>0.94158075601374602</c:v>
                </c:pt>
                <c:pt idx="3">
                  <c:v>0.92395437262357405</c:v>
                </c:pt>
                <c:pt idx="4">
                  <c:v>0.864970645792564</c:v>
                </c:pt>
                <c:pt idx="5">
                  <c:v>0.83168316831683198</c:v>
                </c:pt>
                <c:pt idx="6">
                  <c:v>0.863849765258216</c:v>
                </c:pt>
                <c:pt idx="7">
                  <c:v>0.83783783783783805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1A-44F6-8681-310C51ED0A4C}"/>
            </c:ext>
          </c:extLst>
        </c:ser>
        <c:ser>
          <c:idx val="47"/>
          <c:order val="47"/>
          <c:tx>
            <c:strRef>
              <c:f>'ESPI PA'!$A$49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PA'!$B$49:$I$49</c:f>
              <c:numCache>
                <c:formatCode>0.0000</c:formatCode>
                <c:ptCount val="8"/>
                <c:pt idx="0">
                  <c:v>0.91862955032119897</c:v>
                </c:pt>
                <c:pt idx="1">
                  <c:v>0.94018887722980105</c:v>
                </c:pt>
                <c:pt idx="2">
                  <c:v>0.94183445190156601</c:v>
                </c:pt>
                <c:pt idx="3">
                  <c:v>0.93887530562347199</c:v>
                </c:pt>
                <c:pt idx="4">
                  <c:v>0.94259818731117795</c:v>
                </c:pt>
                <c:pt idx="5">
                  <c:v>0.93893129770992401</c:v>
                </c:pt>
                <c:pt idx="6">
                  <c:v>0.94462540716612398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1A-44F6-8681-310C51ED0A4C}"/>
            </c:ext>
          </c:extLst>
        </c:ser>
        <c:ser>
          <c:idx val="48"/>
          <c:order val="48"/>
          <c:tx>
            <c:strRef>
              <c:f>'ESPI PA'!$A$50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PA'!$B$50:$I$50</c:f>
              <c:numCache>
                <c:formatCode>0.0000</c:formatCode>
                <c:ptCount val="8"/>
                <c:pt idx="0">
                  <c:v>0.91228070175438603</c:v>
                </c:pt>
                <c:pt idx="1">
                  <c:v>1</c:v>
                </c:pt>
                <c:pt idx="2">
                  <c:v>0.952380952380952</c:v>
                </c:pt>
                <c:pt idx="3">
                  <c:v>0.94915254237288105</c:v>
                </c:pt>
                <c:pt idx="4">
                  <c:v>0.83018867924528295</c:v>
                </c:pt>
                <c:pt idx="5">
                  <c:v>0.83333333333333304</c:v>
                </c:pt>
                <c:pt idx="6">
                  <c:v>0.97142857142857097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1A-44F6-8681-310C51ED0A4C}"/>
            </c:ext>
          </c:extLst>
        </c:ser>
        <c:ser>
          <c:idx val="49"/>
          <c:order val="49"/>
          <c:tx>
            <c:strRef>
              <c:f>'ESPI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PA'!$B$51:$I$51</c:f>
              <c:numCache>
                <c:formatCode>0.0000</c:formatCode>
                <c:ptCount val="8"/>
                <c:pt idx="0">
                  <c:v>0.96023428373998498</c:v>
                </c:pt>
                <c:pt idx="1">
                  <c:v>0.96006988190629805</c:v>
                </c:pt>
                <c:pt idx="2">
                  <c:v>0.95624552768905902</c:v>
                </c:pt>
                <c:pt idx="3">
                  <c:v>0.95146541617819502</c:v>
                </c:pt>
                <c:pt idx="4">
                  <c:v>0.958452099135224</c:v>
                </c:pt>
                <c:pt idx="5">
                  <c:v>0.95242557710929898</c:v>
                </c:pt>
                <c:pt idx="6">
                  <c:v>0.95381432635117702</c:v>
                </c:pt>
                <c:pt idx="7">
                  <c:v>0.95072374499538004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1A-44F6-8681-310C51ED0A4C}"/>
            </c:ext>
          </c:extLst>
        </c:ser>
        <c:ser>
          <c:idx val="50"/>
          <c:order val="50"/>
          <c:tx>
            <c:strRef>
              <c:f>'ESPI PA'!$A$52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PA'!$B$52:$I$52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0.95757575757575797</c:v>
                </c:pt>
                <c:pt idx="3">
                  <c:v>0.95975232198142402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1A-44F6-8681-310C51ED0A4C}"/>
            </c:ext>
          </c:extLst>
        </c:ser>
        <c:ser>
          <c:idx val="51"/>
          <c:order val="51"/>
          <c:tx>
            <c:strRef>
              <c:f>'ESPI PA'!$A$53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PA'!$B$53:$I$53</c:f>
              <c:numCache>
                <c:formatCode>0.0000</c:formatCode>
                <c:ptCount val="8"/>
                <c:pt idx="0">
                  <c:v>0.65229110512129396</c:v>
                </c:pt>
                <c:pt idx="1">
                  <c:v>0.65229110512129396</c:v>
                </c:pt>
                <c:pt idx="2">
                  <c:v>0.9648033126294</c:v>
                </c:pt>
                <c:pt idx="3">
                  <c:v>0.66265060240963802</c:v>
                </c:pt>
                <c:pt idx="4">
                  <c:v>0.65925925925925899</c:v>
                </c:pt>
                <c:pt idx="5">
                  <c:v>0.63</c:v>
                </c:pt>
                <c:pt idx="6">
                  <c:v>0.64566929133858297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1A-44F6-8681-310C51ED0A4C}"/>
            </c:ext>
          </c:extLst>
        </c:ser>
        <c:ser>
          <c:idx val="52"/>
          <c:order val="52"/>
          <c:tx>
            <c:strRef>
              <c:f>'ESPI PA'!$A$54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PA'!$B$54:$I$54</c:f>
              <c:numCache>
                <c:formatCode>0.0000</c:formatCode>
                <c:ptCount val="8"/>
                <c:pt idx="0">
                  <c:v>0.96470588235294097</c:v>
                </c:pt>
                <c:pt idx="1">
                  <c:v>0.96470588235294097</c:v>
                </c:pt>
                <c:pt idx="2">
                  <c:v>0.96713615023474198</c:v>
                </c:pt>
                <c:pt idx="3">
                  <c:v>0.94573643410852704</c:v>
                </c:pt>
                <c:pt idx="4">
                  <c:v>0.98235294117647098</c:v>
                </c:pt>
                <c:pt idx="5">
                  <c:v>0.94444444444444398</c:v>
                </c:pt>
                <c:pt idx="6">
                  <c:v>0.96453900709219897</c:v>
                </c:pt>
                <c:pt idx="7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1A-44F6-8681-310C51ED0A4C}"/>
            </c:ext>
          </c:extLst>
        </c:ser>
        <c:ser>
          <c:idx val="53"/>
          <c:order val="53"/>
          <c:tx>
            <c:strRef>
              <c:f>'ESPI PA'!$A$55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PA'!$B$55:$I$55</c:f>
              <c:numCache>
                <c:formatCode>0.0000</c:formatCode>
                <c:ptCount val="8"/>
                <c:pt idx="0">
                  <c:v>0.91774891774891798</c:v>
                </c:pt>
                <c:pt idx="1">
                  <c:v>0.95416666666666705</c:v>
                </c:pt>
                <c:pt idx="2">
                  <c:v>0.97540983606557397</c:v>
                </c:pt>
                <c:pt idx="3">
                  <c:v>0.71973466003316799</c:v>
                </c:pt>
                <c:pt idx="4">
                  <c:v>0.76785714285714302</c:v>
                </c:pt>
                <c:pt idx="5">
                  <c:v>0.99633699633699602</c:v>
                </c:pt>
                <c:pt idx="6">
                  <c:v>0.99415204678362601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1A-44F6-8681-310C51ED0A4C}"/>
            </c:ext>
          </c:extLst>
        </c:ser>
        <c:ser>
          <c:idx val="54"/>
          <c:order val="54"/>
          <c:tx>
            <c:strRef>
              <c:f>'ESPI PA'!$A$56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PA'!$B$56:$I$56</c:f>
              <c:numCache>
                <c:formatCode>0.0000</c:formatCode>
                <c:ptCount val="8"/>
                <c:pt idx="0">
                  <c:v>0.95340501792114696</c:v>
                </c:pt>
                <c:pt idx="1">
                  <c:v>0.93300852618757601</c:v>
                </c:pt>
                <c:pt idx="2">
                  <c:v>0.99399759903961604</c:v>
                </c:pt>
                <c:pt idx="3">
                  <c:v>0</c:v>
                </c:pt>
                <c:pt idx="4">
                  <c:v>0</c:v>
                </c:pt>
                <c:pt idx="5">
                  <c:v>0.96127562642369002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1A-44F6-8681-310C51ED0A4C}"/>
            </c:ext>
          </c:extLst>
        </c:ser>
        <c:ser>
          <c:idx val="55"/>
          <c:order val="55"/>
          <c:tx>
            <c:strRef>
              <c:f>'ESPI PA'!$A$57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PA'!$B$57:$I$57</c:f>
              <c:numCache>
                <c:formatCode>0.0000</c:formatCode>
                <c:ptCount val="8"/>
                <c:pt idx="0">
                  <c:v>0.98994916870091598</c:v>
                </c:pt>
                <c:pt idx="1">
                  <c:v>0.99322000850822501</c:v>
                </c:pt>
                <c:pt idx="2">
                  <c:v>0.99447317312867101</c:v>
                </c:pt>
                <c:pt idx="3">
                  <c:v>0.99433329478431798</c:v>
                </c:pt>
                <c:pt idx="4">
                  <c:v>0.99485060270618597</c:v>
                </c:pt>
                <c:pt idx="5">
                  <c:v>0.994768822520261</c:v>
                </c:pt>
                <c:pt idx="6">
                  <c:v>0.99467089971086797</c:v>
                </c:pt>
                <c:pt idx="7">
                  <c:v>0.99550263417141405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1A-44F6-8681-310C51ED0A4C}"/>
            </c:ext>
          </c:extLst>
        </c:ser>
        <c:ser>
          <c:idx val="56"/>
          <c:order val="56"/>
          <c:tx>
            <c:strRef>
              <c:f>'ESPI PA'!$A$58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PA'!$B$58:$I$58</c:f>
              <c:numCache>
                <c:formatCode>0.0000</c:formatCode>
                <c:ptCount val="8"/>
                <c:pt idx="0">
                  <c:v>0.99163902394692605</c:v>
                </c:pt>
                <c:pt idx="1">
                  <c:v>0.99280934073757598</c:v>
                </c:pt>
                <c:pt idx="2">
                  <c:v>0.99558302781566299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1A-44F6-8681-310C51ED0A4C}"/>
            </c:ext>
          </c:extLst>
        </c:ser>
        <c:ser>
          <c:idx val="57"/>
          <c:order val="57"/>
          <c:tx>
            <c:strRef>
              <c:f>'ESPI PA'!$A$59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PA'!$B$59:$I$59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1</c:v>
                </c:pt>
                <c:pt idx="2">
                  <c:v>1</c:v>
                </c:pt>
                <c:pt idx="3">
                  <c:v>0.78571428571428603</c:v>
                </c:pt>
                <c:pt idx="4">
                  <c:v>0.82758620689655205</c:v>
                </c:pt>
                <c:pt idx="5">
                  <c:v>0.78571428571428603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1A-44F6-8681-310C51ED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016"/>
        <c:axId val="1357965664"/>
      </c:barChart>
      <c:catAx>
        <c:axId val="714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5664"/>
        <c:crosses val="autoZero"/>
        <c:auto val="1"/>
        <c:lblAlgn val="ctr"/>
        <c:lblOffset val="100"/>
        <c:noMultiLvlLbl val="0"/>
      </c:catAx>
      <c:valAx>
        <c:axId val="135796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92A-90F5-4E752B1591E4}"/>
            </c:ext>
          </c:extLst>
        </c:ser>
        <c:ser>
          <c:idx val="1"/>
          <c:order val="1"/>
          <c:tx>
            <c:strRef>
              <c:f>'ESPI PB'!$A$3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92A-90F5-4E752B1591E4}"/>
            </c:ext>
          </c:extLst>
        </c:ser>
        <c:ser>
          <c:idx val="2"/>
          <c:order val="2"/>
          <c:tx>
            <c:strRef>
              <c:f>'ESPI PB'!$A$4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PB'!$B$4:$I$4</c:f>
              <c:numCache>
                <c:formatCode>0.0000</c:formatCode>
                <c:ptCount val="8"/>
                <c:pt idx="0">
                  <c:v>4.4247787610619503E-2</c:v>
                </c:pt>
                <c:pt idx="1">
                  <c:v>0.13894736842105301</c:v>
                </c:pt>
                <c:pt idx="2">
                  <c:v>7.2072072072072099E-2</c:v>
                </c:pt>
                <c:pt idx="3">
                  <c:v>0</c:v>
                </c:pt>
                <c:pt idx="4">
                  <c:v>0.14836795252225499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2-492A-90F5-4E752B1591E4}"/>
            </c:ext>
          </c:extLst>
        </c:ser>
        <c:ser>
          <c:idx val="3"/>
          <c:order val="3"/>
          <c:tx>
            <c:strRef>
              <c:f>'ESPI PB'!$A$5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2-492A-90F5-4E752B1591E4}"/>
            </c:ext>
          </c:extLst>
        </c:ser>
        <c:ser>
          <c:idx val="4"/>
          <c:order val="4"/>
          <c:tx>
            <c:strRef>
              <c:f>'ESPI PB'!$A$6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PB'!$B$6:$I$6</c:f>
              <c:numCache>
                <c:formatCode>0.0000</c:formatCode>
                <c:ptCount val="8"/>
                <c:pt idx="0">
                  <c:v>0.100890207715134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2-492A-90F5-4E752B1591E4}"/>
            </c:ext>
          </c:extLst>
        </c:ser>
        <c:ser>
          <c:idx val="5"/>
          <c:order val="5"/>
          <c:tx>
            <c:strRef>
              <c:f>'ESPI PB'!$A$7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PB'!$B$7:$I$7</c:f>
              <c:numCache>
                <c:formatCode>0.0000</c:formatCode>
                <c:ptCount val="8"/>
                <c:pt idx="0">
                  <c:v>0.89753947851634197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92-492A-90F5-4E752B1591E4}"/>
            </c:ext>
          </c:extLst>
        </c:ser>
        <c:ser>
          <c:idx val="6"/>
          <c:order val="6"/>
          <c:tx>
            <c:strRef>
              <c:f>'ESPI PB'!$A$8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PB'!$B$8:$I$8</c:f>
              <c:numCache>
                <c:formatCode>0.0000</c:formatCode>
                <c:ptCount val="8"/>
                <c:pt idx="0">
                  <c:v>0</c:v>
                </c:pt>
                <c:pt idx="1">
                  <c:v>4.6332046332046302E-2</c:v>
                </c:pt>
                <c:pt idx="2">
                  <c:v>0</c:v>
                </c:pt>
                <c:pt idx="3">
                  <c:v>0</c:v>
                </c:pt>
                <c:pt idx="4">
                  <c:v>2.3121387283237E-2</c:v>
                </c:pt>
                <c:pt idx="5">
                  <c:v>0</c:v>
                </c:pt>
                <c:pt idx="6">
                  <c:v>2.53164556962025E-2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2-492A-90F5-4E752B1591E4}"/>
            </c:ext>
          </c:extLst>
        </c:ser>
        <c:ser>
          <c:idx val="7"/>
          <c:order val="7"/>
          <c:tx>
            <c:strRef>
              <c:f>'ESPI PB'!$A$9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92-492A-90F5-4E752B1591E4}"/>
            </c:ext>
          </c:extLst>
        </c:ser>
        <c:ser>
          <c:idx val="8"/>
          <c:order val="8"/>
          <c:tx>
            <c:strRef>
              <c:f>'ESPI PB'!$A$10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2-492A-90F5-4E752B1591E4}"/>
            </c:ext>
          </c:extLst>
        </c:ser>
        <c:ser>
          <c:idx val="9"/>
          <c:order val="9"/>
          <c:tx>
            <c:strRef>
              <c:f>'ESPI PB'!$A$11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PB'!$B$11:$I$11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2-492A-90F5-4E752B1591E4}"/>
            </c:ext>
          </c:extLst>
        </c:ser>
        <c:ser>
          <c:idx val="10"/>
          <c:order val="10"/>
          <c:tx>
            <c:strRef>
              <c:f>'ESPI PB'!$A$12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92-492A-90F5-4E752B1591E4}"/>
            </c:ext>
          </c:extLst>
        </c:ser>
        <c:ser>
          <c:idx val="11"/>
          <c:order val="11"/>
          <c:tx>
            <c:strRef>
              <c:f>'ESPI PB'!$A$13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0.22222222222222199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92-492A-90F5-4E752B1591E4}"/>
            </c:ext>
          </c:extLst>
        </c:ser>
        <c:ser>
          <c:idx val="12"/>
          <c:order val="12"/>
          <c:tx>
            <c:strRef>
              <c:f>'ESPI PB'!$A$14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2-492A-90F5-4E752B1591E4}"/>
            </c:ext>
          </c:extLst>
        </c:ser>
        <c:ser>
          <c:idx val="13"/>
          <c:order val="13"/>
          <c:tx>
            <c:strRef>
              <c:f>'ESPI PB'!$A$15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PB'!$B$15:$I$15</c:f>
              <c:numCache>
                <c:formatCode>0.0000</c:formatCode>
                <c:ptCount val="8"/>
                <c:pt idx="0">
                  <c:v>6.6445182724252502E-3</c:v>
                </c:pt>
                <c:pt idx="1">
                  <c:v>1.04712041884817E-2</c:v>
                </c:pt>
                <c:pt idx="2">
                  <c:v>0</c:v>
                </c:pt>
                <c:pt idx="3">
                  <c:v>0</c:v>
                </c:pt>
                <c:pt idx="4">
                  <c:v>8.5836909871244704E-3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92-492A-90F5-4E752B1591E4}"/>
            </c:ext>
          </c:extLst>
        </c:ser>
        <c:ser>
          <c:idx val="14"/>
          <c:order val="14"/>
          <c:tx>
            <c:strRef>
              <c:f>'ESPI PB'!$A$16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0.22222222222222199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92-492A-90F5-4E752B1591E4}"/>
            </c:ext>
          </c:extLst>
        </c:ser>
        <c:ser>
          <c:idx val="15"/>
          <c:order val="15"/>
          <c:tx>
            <c:strRef>
              <c:f>'ESPI PB'!$A$17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92-492A-90F5-4E752B1591E4}"/>
            </c:ext>
          </c:extLst>
        </c:ser>
        <c:ser>
          <c:idx val="16"/>
          <c:order val="16"/>
          <c:tx>
            <c:strRef>
              <c:f>'ESPI PB'!$A$18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PB'!$B$18:$I$18</c:f>
              <c:numCache>
                <c:formatCode>0.0000</c:formatCode>
                <c:ptCount val="8"/>
                <c:pt idx="0">
                  <c:v>2.6058631921824098E-2</c:v>
                </c:pt>
                <c:pt idx="1">
                  <c:v>3.5317200784826697E-2</c:v>
                </c:pt>
                <c:pt idx="2">
                  <c:v>4.2410714285714302E-2</c:v>
                </c:pt>
                <c:pt idx="3">
                  <c:v>0</c:v>
                </c:pt>
                <c:pt idx="4">
                  <c:v>7.3170731707317097E-2</c:v>
                </c:pt>
                <c:pt idx="5">
                  <c:v>1.7543859649122799E-2</c:v>
                </c:pt>
                <c:pt idx="6">
                  <c:v>4.7619047619047603E-2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92-492A-90F5-4E752B1591E4}"/>
            </c:ext>
          </c:extLst>
        </c:ser>
        <c:ser>
          <c:idx val="17"/>
          <c:order val="17"/>
          <c:tx>
            <c:strRef>
              <c:f>'ESPI PB'!$A$19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2-492A-90F5-4E752B1591E4}"/>
            </c:ext>
          </c:extLst>
        </c:ser>
        <c:ser>
          <c:idx val="18"/>
          <c:order val="18"/>
          <c:tx>
            <c:strRef>
              <c:f>'ESPI PB'!$A$20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92-492A-90F5-4E752B1591E4}"/>
            </c:ext>
          </c:extLst>
        </c:ser>
        <c:ser>
          <c:idx val="19"/>
          <c:order val="19"/>
          <c:tx>
            <c:strRef>
              <c:f>'ESPI PB'!$A$21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92-492A-90F5-4E752B1591E4}"/>
            </c:ext>
          </c:extLst>
        </c:ser>
        <c:ser>
          <c:idx val="20"/>
          <c:order val="20"/>
          <c:tx>
            <c:strRef>
              <c:f>'ESPI PB'!$A$22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92-492A-90F5-4E752B1591E4}"/>
            </c:ext>
          </c:extLst>
        </c:ser>
        <c:ser>
          <c:idx val="21"/>
          <c:order val="21"/>
          <c:tx>
            <c:strRef>
              <c:f>'ESPI PB'!$A$23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PB'!$B$23:$I$23</c:f>
              <c:numCache>
                <c:formatCode>0.0000</c:formatCode>
                <c:ptCount val="8"/>
                <c:pt idx="0">
                  <c:v>1.02564102564103E-2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92-492A-90F5-4E752B1591E4}"/>
            </c:ext>
          </c:extLst>
        </c:ser>
        <c:ser>
          <c:idx val="22"/>
          <c:order val="22"/>
          <c:tx>
            <c:strRef>
              <c:f>'ESPI PB'!$A$24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PB'!$B$24:$I$24</c:f>
              <c:numCache>
                <c:formatCode>0.0000</c:formatCode>
                <c:ptCount val="8"/>
                <c:pt idx="0">
                  <c:v>1.7825311942959001E-3</c:v>
                </c:pt>
                <c:pt idx="1">
                  <c:v>2.4193548387096801E-2</c:v>
                </c:pt>
                <c:pt idx="2">
                  <c:v>5.7720057720057703E-3</c:v>
                </c:pt>
                <c:pt idx="3">
                  <c:v>3.1152647975077898E-3</c:v>
                </c:pt>
                <c:pt idx="4">
                  <c:v>1.6E-2</c:v>
                </c:pt>
                <c:pt idx="5">
                  <c:v>1.1412268188302399E-2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92-492A-90F5-4E752B1591E4}"/>
            </c:ext>
          </c:extLst>
        </c:ser>
        <c:ser>
          <c:idx val="23"/>
          <c:order val="23"/>
          <c:tx>
            <c:strRef>
              <c:f>'ESPI PB'!$A$25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PB'!$B$25:$I$25</c:f>
              <c:numCache>
                <c:formatCode>0.0000</c:formatCode>
                <c:ptCount val="8"/>
                <c:pt idx="0">
                  <c:v>0</c:v>
                </c:pt>
                <c:pt idx="1">
                  <c:v>2.1428571428571401E-2</c:v>
                </c:pt>
                <c:pt idx="2">
                  <c:v>5.8419243986254303E-2</c:v>
                </c:pt>
                <c:pt idx="3">
                  <c:v>8.8888888888888906E-3</c:v>
                </c:pt>
                <c:pt idx="4">
                  <c:v>1.6853932584269701E-2</c:v>
                </c:pt>
                <c:pt idx="5">
                  <c:v>6.6066066066066104E-2</c:v>
                </c:pt>
                <c:pt idx="6">
                  <c:v>4.3010752688171998E-2</c:v>
                </c:pt>
                <c:pt idx="7">
                  <c:v>6.3492063492063502E-2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92-492A-90F5-4E752B1591E4}"/>
            </c:ext>
          </c:extLst>
        </c:ser>
        <c:ser>
          <c:idx val="24"/>
          <c:order val="24"/>
          <c:tx>
            <c:strRef>
              <c:f>'ESPI PB'!$A$26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PB'!$B$26:$I$26</c:f>
              <c:numCache>
                <c:formatCode>0.0000</c:formatCode>
                <c:ptCount val="8"/>
                <c:pt idx="0">
                  <c:v>6.0394889663182303E-3</c:v>
                </c:pt>
                <c:pt idx="1">
                  <c:v>0.93975903614457801</c:v>
                </c:pt>
                <c:pt idx="2">
                  <c:v>0.97435897435897401</c:v>
                </c:pt>
                <c:pt idx="3">
                  <c:v>8.9605734767025103E-3</c:v>
                </c:pt>
                <c:pt idx="4">
                  <c:v>1.0336602173336901E-2</c:v>
                </c:pt>
                <c:pt idx="5">
                  <c:v>1.22253428052206E-2</c:v>
                </c:pt>
                <c:pt idx="6">
                  <c:v>1.23602118893467E-2</c:v>
                </c:pt>
                <c:pt idx="7">
                  <c:v>1.06856634016029E-2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92-492A-90F5-4E752B1591E4}"/>
            </c:ext>
          </c:extLst>
        </c:ser>
        <c:ser>
          <c:idx val="25"/>
          <c:order val="25"/>
          <c:tx>
            <c:strRef>
              <c:f>'ESPI PB'!$A$27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PB'!$B$27:$I$27</c:f>
              <c:numCache>
                <c:formatCode>0.0000</c:formatCode>
                <c:ptCount val="8"/>
                <c:pt idx="0">
                  <c:v>9.3862815884476494E-2</c:v>
                </c:pt>
                <c:pt idx="1">
                  <c:v>7.2072072072072099E-2</c:v>
                </c:pt>
                <c:pt idx="2">
                  <c:v>0</c:v>
                </c:pt>
                <c:pt idx="3">
                  <c:v>3.1007751937984499E-2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92-492A-90F5-4E752B1591E4}"/>
            </c:ext>
          </c:extLst>
        </c:ser>
        <c:ser>
          <c:idx val="26"/>
          <c:order val="26"/>
          <c:tx>
            <c:strRef>
              <c:f>'ESPI PB'!$A$28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PB'!$B$28:$I$28</c:f>
              <c:numCache>
                <c:formatCode>0.0000</c:formatCode>
                <c:ptCount val="8"/>
                <c:pt idx="0">
                  <c:v>2.2988505747126398E-2</c:v>
                </c:pt>
                <c:pt idx="1">
                  <c:v>2.51572327044025E-2</c:v>
                </c:pt>
                <c:pt idx="2">
                  <c:v>0</c:v>
                </c:pt>
                <c:pt idx="3">
                  <c:v>3.9215686274509803E-2</c:v>
                </c:pt>
                <c:pt idx="4">
                  <c:v>2.8985507246376802E-2</c:v>
                </c:pt>
                <c:pt idx="5">
                  <c:v>2.4691358024691398E-2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92-492A-90F5-4E752B1591E4}"/>
            </c:ext>
          </c:extLst>
        </c:ser>
        <c:ser>
          <c:idx val="27"/>
          <c:order val="27"/>
          <c:tx>
            <c:strRef>
              <c:f>'ESPI PB'!$A$29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PB'!$B$29:$I$29</c:f>
              <c:numCache>
                <c:formatCode>0.0000</c:formatCode>
                <c:ptCount val="8"/>
                <c:pt idx="0">
                  <c:v>0</c:v>
                </c:pt>
                <c:pt idx="1">
                  <c:v>0.22222222222222199</c:v>
                </c:pt>
                <c:pt idx="2">
                  <c:v>0</c:v>
                </c:pt>
                <c:pt idx="3">
                  <c:v>4.3478260869565202E-2</c:v>
                </c:pt>
                <c:pt idx="4">
                  <c:v>1.7857142857142901E-2</c:v>
                </c:pt>
                <c:pt idx="5">
                  <c:v>0.32</c:v>
                </c:pt>
                <c:pt idx="6">
                  <c:v>0.30769230769230799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92-492A-90F5-4E752B1591E4}"/>
            </c:ext>
          </c:extLst>
        </c:ser>
        <c:ser>
          <c:idx val="28"/>
          <c:order val="28"/>
          <c:tx>
            <c:strRef>
              <c:f>'ESPI PB'!$A$30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PB'!$B$30:$I$30</c:f>
              <c:numCache>
                <c:formatCode>0.0000</c:formatCode>
                <c:ptCount val="8"/>
                <c:pt idx="0">
                  <c:v>0.30623194387123398</c:v>
                </c:pt>
                <c:pt idx="1">
                  <c:v>0</c:v>
                </c:pt>
                <c:pt idx="2">
                  <c:v>9.9750623441396506E-3</c:v>
                </c:pt>
                <c:pt idx="3">
                  <c:v>6.8292682926829301E-2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92-492A-90F5-4E752B1591E4}"/>
            </c:ext>
          </c:extLst>
        </c:ser>
        <c:ser>
          <c:idx val="29"/>
          <c:order val="29"/>
          <c:tx>
            <c:strRef>
              <c:f>'ESPI PB'!$A$31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PB'!$B$31:$I$31</c:f>
              <c:numCache>
                <c:formatCode>0.0000</c:formatCode>
                <c:ptCount val="8"/>
                <c:pt idx="0">
                  <c:v>4.4910179640718598E-2</c:v>
                </c:pt>
                <c:pt idx="1">
                  <c:v>6.7796610169491497E-2</c:v>
                </c:pt>
                <c:pt idx="2">
                  <c:v>6.5671641791044802E-2</c:v>
                </c:pt>
                <c:pt idx="3">
                  <c:v>7.8431372549019607E-2</c:v>
                </c:pt>
                <c:pt idx="4">
                  <c:v>0.33333333333333298</c:v>
                </c:pt>
                <c:pt idx="5">
                  <c:v>0.12195121951219499</c:v>
                </c:pt>
                <c:pt idx="6">
                  <c:v>0.25581395348837199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92-492A-90F5-4E752B1591E4}"/>
            </c:ext>
          </c:extLst>
        </c:ser>
        <c:ser>
          <c:idx val="30"/>
          <c:order val="30"/>
          <c:tx>
            <c:strRef>
              <c:f>'ESPI PB'!$A$32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PB'!$B$32:$I$32</c:f>
              <c:numCache>
                <c:formatCode>0.0000</c:formatCode>
                <c:ptCount val="8"/>
                <c:pt idx="0">
                  <c:v>3.2258064516128997E-2</c:v>
                </c:pt>
                <c:pt idx="1">
                  <c:v>0.37362637362637402</c:v>
                </c:pt>
                <c:pt idx="2">
                  <c:v>0.106870229007634</c:v>
                </c:pt>
                <c:pt idx="3">
                  <c:v>7.9365079365079402E-2</c:v>
                </c:pt>
                <c:pt idx="4">
                  <c:v>4.2553191489361701E-2</c:v>
                </c:pt>
                <c:pt idx="5">
                  <c:v>4.9382716049382699E-2</c:v>
                </c:pt>
                <c:pt idx="6">
                  <c:v>0.13114754098360701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92-492A-90F5-4E752B1591E4}"/>
            </c:ext>
          </c:extLst>
        </c:ser>
        <c:ser>
          <c:idx val="31"/>
          <c:order val="31"/>
          <c:tx>
            <c:strRef>
              <c:f>'ESPI PB'!$A$33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8.3333333333333301E-2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5.4054054054054099E-2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92-492A-90F5-4E752B1591E4}"/>
            </c:ext>
          </c:extLst>
        </c:ser>
        <c:ser>
          <c:idx val="32"/>
          <c:order val="32"/>
          <c:tx>
            <c:strRef>
              <c:f>'ESPI PB'!$A$34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PB'!$B$34:$I$34</c:f>
              <c:numCache>
                <c:formatCode>0.0000</c:formatCode>
                <c:ptCount val="8"/>
                <c:pt idx="0">
                  <c:v>0.15031847133758</c:v>
                </c:pt>
                <c:pt idx="1">
                  <c:v>0</c:v>
                </c:pt>
                <c:pt idx="2">
                  <c:v>0.31690140845070403</c:v>
                </c:pt>
                <c:pt idx="3">
                  <c:v>8.3076923076923104E-2</c:v>
                </c:pt>
                <c:pt idx="4">
                  <c:v>0</c:v>
                </c:pt>
                <c:pt idx="5">
                  <c:v>0</c:v>
                </c:pt>
                <c:pt idx="6">
                  <c:v>2.5531914893616999E-2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92-492A-90F5-4E752B1591E4}"/>
            </c:ext>
          </c:extLst>
        </c:ser>
        <c:ser>
          <c:idx val="33"/>
          <c:order val="33"/>
          <c:tx>
            <c:strRef>
              <c:f>'ESPI PB'!$A$35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PB'!$B$35:$I$35</c:f>
              <c:numCache>
                <c:formatCode>0.0000</c:formatCode>
                <c:ptCount val="8"/>
                <c:pt idx="0">
                  <c:v>0.21621621621621601</c:v>
                </c:pt>
                <c:pt idx="1">
                  <c:v>6.0606060606060601E-2</c:v>
                </c:pt>
                <c:pt idx="2">
                  <c:v>0</c:v>
                </c:pt>
                <c:pt idx="3">
                  <c:v>0.10101010101010099</c:v>
                </c:pt>
                <c:pt idx="4">
                  <c:v>0</c:v>
                </c:pt>
                <c:pt idx="5">
                  <c:v>5.1948051948052E-2</c:v>
                </c:pt>
                <c:pt idx="6">
                  <c:v>6.0606060606060601E-2</c:v>
                </c:pt>
                <c:pt idx="7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92-492A-90F5-4E752B1591E4}"/>
            </c:ext>
          </c:extLst>
        </c:ser>
        <c:ser>
          <c:idx val="34"/>
          <c:order val="34"/>
          <c:tx>
            <c:strRef>
              <c:f>'ESPI PB'!$A$36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PB'!$B$36:$I$36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8.6021505376344107E-2</c:v>
                </c:pt>
                <c:pt idx="2">
                  <c:v>8.6956521739130405E-2</c:v>
                </c:pt>
                <c:pt idx="3">
                  <c:v>0.11371237458194</c:v>
                </c:pt>
                <c:pt idx="4">
                  <c:v>0.15384615384615399</c:v>
                </c:pt>
                <c:pt idx="5">
                  <c:v>0.15246636771300501</c:v>
                </c:pt>
                <c:pt idx="6">
                  <c:v>0.28571428571428598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92-492A-90F5-4E752B1591E4}"/>
            </c:ext>
          </c:extLst>
        </c:ser>
        <c:ser>
          <c:idx val="35"/>
          <c:order val="35"/>
          <c:tx>
            <c:strRef>
              <c:f>'ESPI PB'!$A$37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0.10198300283286101</c:v>
                </c:pt>
                <c:pt idx="3">
                  <c:v>0.13779527559055099</c:v>
                </c:pt>
                <c:pt idx="4">
                  <c:v>0</c:v>
                </c:pt>
                <c:pt idx="5">
                  <c:v>0</c:v>
                </c:pt>
                <c:pt idx="6">
                  <c:v>9.3333333333333296E-2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92-492A-90F5-4E752B1591E4}"/>
            </c:ext>
          </c:extLst>
        </c:ser>
        <c:ser>
          <c:idx val="36"/>
          <c:order val="36"/>
          <c:tx>
            <c:strRef>
              <c:f>'ESPI PB'!$A$38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PB'!$B$38:$I$38</c:f>
              <c:numCache>
                <c:formatCode>0.0000</c:formatCode>
                <c:ptCount val="8"/>
                <c:pt idx="0">
                  <c:v>0</c:v>
                </c:pt>
                <c:pt idx="1">
                  <c:v>2.4691358024691398E-2</c:v>
                </c:pt>
                <c:pt idx="2">
                  <c:v>0</c:v>
                </c:pt>
                <c:pt idx="3">
                  <c:v>0.16666666666666699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92-492A-90F5-4E752B1591E4}"/>
            </c:ext>
          </c:extLst>
        </c:ser>
        <c:ser>
          <c:idx val="37"/>
          <c:order val="37"/>
          <c:tx>
            <c:strRef>
              <c:f>'ESPI PB'!$A$39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PB'!$B$39:$I$39</c:f>
              <c:numCache>
                <c:formatCode>0.0000</c:formatCode>
                <c:ptCount val="8"/>
                <c:pt idx="0">
                  <c:v>0.65388429752066102</c:v>
                </c:pt>
                <c:pt idx="1">
                  <c:v>0.53024645257655001</c:v>
                </c:pt>
                <c:pt idx="2">
                  <c:v>0</c:v>
                </c:pt>
                <c:pt idx="3">
                  <c:v>0.22775423728813601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92-492A-90F5-4E752B1591E4}"/>
            </c:ext>
          </c:extLst>
        </c:ser>
        <c:ser>
          <c:idx val="38"/>
          <c:order val="38"/>
          <c:tx>
            <c:strRef>
              <c:f>'ESPI PB'!$A$40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PB'!$B$40:$I$40</c:f>
              <c:numCache>
                <c:formatCode>0.0000</c:formatCode>
                <c:ptCount val="8"/>
                <c:pt idx="0">
                  <c:v>0.178010471204189</c:v>
                </c:pt>
                <c:pt idx="1">
                  <c:v>3.55574147667852E-2</c:v>
                </c:pt>
                <c:pt idx="2">
                  <c:v>3.8897151355680101E-2</c:v>
                </c:pt>
                <c:pt idx="3">
                  <c:v>0.24649446494464899</c:v>
                </c:pt>
                <c:pt idx="4">
                  <c:v>0.29666254635352302</c:v>
                </c:pt>
                <c:pt idx="5">
                  <c:v>0.32565284178187398</c:v>
                </c:pt>
                <c:pt idx="6">
                  <c:v>0.25056947608200503</c:v>
                </c:pt>
                <c:pt idx="7">
                  <c:v>0.33112582781457001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92-492A-90F5-4E752B1591E4}"/>
            </c:ext>
          </c:extLst>
        </c:ser>
        <c:ser>
          <c:idx val="39"/>
          <c:order val="39"/>
          <c:tx>
            <c:strRef>
              <c:f>'ESPI PB'!$A$41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PB'!$B$41:$I$41</c:f>
              <c:numCache>
                <c:formatCode>0.0000</c:formatCode>
                <c:ptCount val="8"/>
                <c:pt idx="0">
                  <c:v>1.9157088122605401E-2</c:v>
                </c:pt>
                <c:pt idx="1">
                  <c:v>0.117252931323283</c:v>
                </c:pt>
                <c:pt idx="2">
                  <c:v>3.2921810699588501E-2</c:v>
                </c:pt>
                <c:pt idx="3">
                  <c:v>0.266666666666667</c:v>
                </c:pt>
                <c:pt idx="4">
                  <c:v>0.33252623083131599</c:v>
                </c:pt>
                <c:pt idx="5">
                  <c:v>0.28410372040586201</c:v>
                </c:pt>
                <c:pt idx="6">
                  <c:v>0.29818181818181799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92-492A-90F5-4E752B1591E4}"/>
            </c:ext>
          </c:extLst>
        </c:ser>
        <c:ser>
          <c:idx val="40"/>
          <c:order val="40"/>
          <c:tx>
            <c:strRef>
              <c:f>'ESPI PB'!$A$42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PB'!$B$42:$I$42</c:f>
              <c:numCache>
                <c:formatCode>0.0000</c:formatCode>
                <c:ptCount val="8"/>
                <c:pt idx="0">
                  <c:v>0.875</c:v>
                </c:pt>
                <c:pt idx="1">
                  <c:v>0.51612903225806495</c:v>
                </c:pt>
                <c:pt idx="2">
                  <c:v>0.59649122807017496</c:v>
                </c:pt>
                <c:pt idx="3">
                  <c:v>0.51612903225806495</c:v>
                </c:pt>
                <c:pt idx="4">
                  <c:v>0.97142857142857097</c:v>
                </c:pt>
                <c:pt idx="5">
                  <c:v>0.86486486486486502</c:v>
                </c:pt>
                <c:pt idx="6">
                  <c:v>0.92857142857142905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92-492A-90F5-4E752B1591E4}"/>
            </c:ext>
          </c:extLst>
        </c:ser>
        <c:ser>
          <c:idx val="41"/>
          <c:order val="41"/>
          <c:tx>
            <c:strRef>
              <c:f>'ESPI PB'!$A$43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PB'!$B$43:$I$43</c:f>
              <c:numCache>
                <c:formatCode>0.0000</c:formatCode>
                <c:ptCount val="8"/>
                <c:pt idx="0">
                  <c:v>0.628571428571429</c:v>
                </c:pt>
                <c:pt idx="1">
                  <c:v>0.46666666666666701</c:v>
                </c:pt>
                <c:pt idx="2">
                  <c:v>0.51612903225806395</c:v>
                </c:pt>
                <c:pt idx="3">
                  <c:v>0.56716417910447803</c:v>
                </c:pt>
                <c:pt idx="4">
                  <c:v>0.49180327868852503</c:v>
                </c:pt>
                <c:pt idx="5">
                  <c:v>0.65573770491803296</c:v>
                </c:pt>
                <c:pt idx="6">
                  <c:v>0.61538461538461497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92-492A-90F5-4E752B1591E4}"/>
            </c:ext>
          </c:extLst>
        </c:ser>
        <c:ser>
          <c:idx val="42"/>
          <c:order val="42"/>
          <c:tx>
            <c:strRef>
              <c:f>'ESPI PB'!$A$44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PB'!$B$44:$I$44</c:f>
              <c:numCache>
                <c:formatCode>0.0000</c:formatCode>
                <c:ptCount val="8"/>
                <c:pt idx="0">
                  <c:v>0.64462809917355401</c:v>
                </c:pt>
                <c:pt idx="1">
                  <c:v>0.64462809917355401</c:v>
                </c:pt>
                <c:pt idx="2">
                  <c:v>0.64462809917355401</c:v>
                </c:pt>
                <c:pt idx="3">
                  <c:v>0.65573770491803296</c:v>
                </c:pt>
                <c:pt idx="4">
                  <c:v>0.63461538461538503</c:v>
                </c:pt>
                <c:pt idx="5">
                  <c:v>0.658227848101266</c:v>
                </c:pt>
                <c:pt idx="6">
                  <c:v>0.68965517241379304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92-492A-90F5-4E752B1591E4}"/>
            </c:ext>
          </c:extLst>
        </c:ser>
        <c:ser>
          <c:idx val="43"/>
          <c:order val="43"/>
          <c:tx>
            <c:strRef>
              <c:f>'ESPI PB'!$A$45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PB'!$B$45:$I$45</c:f>
              <c:numCache>
                <c:formatCode>0.0000</c:formatCode>
                <c:ptCount val="8"/>
                <c:pt idx="0">
                  <c:v>0.63013698630137005</c:v>
                </c:pt>
                <c:pt idx="1">
                  <c:v>0.63215258855585799</c:v>
                </c:pt>
                <c:pt idx="2">
                  <c:v>0.65053763440860202</c:v>
                </c:pt>
                <c:pt idx="3">
                  <c:v>0.66470588235294104</c:v>
                </c:pt>
                <c:pt idx="4">
                  <c:v>0.61538461538461497</c:v>
                </c:pt>
                <c:pt idx="5">
                  <c:v>0.61111111111111105</c:v>
                </c:pt>
                <c:pt idx="6">
                  <c:v>0.97841726618705005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92-492A-90F5-4E752B1591E4}"/>
            </c:ext>
          </c:extLst>
        </c:ser>
        <c:ser>
          <c:idx val="44"/>
          <c:order val="44"/>
          <c:tx>
            <c:strRef>
              <c:f>'ESPI PB'!$A$46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PB'!$B$46:$I$46</c:f>
              <c:numCache>
                <c:formatCode>0.0000</c:formatCode>
                <c:ptCount val="8"/>
                <c:pt idx="0">
                  <c:v>0.82460391425908697</c:v>
                </c:pt>
                <c:pt idx="1">
                  <c:v>0.91000401767778205</c:v>
                </c:pt>
                <c:pt idx="2">
                  <c:v>0.95201371036846605</c:v>
                </c:pt>
                <c:pt idx="3">
                  <c:v>0.67035330261136705</c:v>
                </c:pt>
                <c:pt idx="4">
                  <c:v>0.60876369327073598</c:v>
                </c:pt>
                <c:pt idx="5">
                  <c:v>0.64582315583781102</c:v>
                </c:pt>
                <c:pt idx="6">
                  <c:v>0.62895174708818602</c:v>
                </c:pt>
                <c:pt idx="7">
                  <c:v>0.65151515151515105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92-492A-90F5-4E752B1591E4}"/>
            </c:ext>
          </c:extLst>
        </c:ser>
        <c:ser>
          <c:idx val="45"/>
          <c:order val="45"/>
          <c:tx>
            <c:strRef>
              <c:f>'ESPI PB'!$A$47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PB'!$B$47:$I$47</c:f>
              <c:numCache>
                <c:formatCode>0.0000</c:formatCode>
                <c:ptCount val="8"/>
                <c:pt idx="0">
                  <c:v>0.48936170212766</c:v>
                </c:pt>
                <c:pt idx="1">
                  <c:v>0.39819004524886897</c:v>
                </c:pt>
                <c:pt idx="2">
                  <c:v>0.78571428571428603</c:v>
                </c:pt>
                <c:pt idx="3">
                  <c:v>0.75229357798165097</c:v>
                </c:pt>
                <c:pt idx="4">
                  <c:v>0.77669902912621402</c:v>
                </c:pt>
                <c:pt idx="5">
                  <c:v>0.75789473684210495</c:v>
                </c:pt>
                <c:pt idx="6">
                  <c:v>0.78431372549019596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92-492A-90F5-4E752B1591E4}"/>
            </c:ext>
          </c:extLst>
        </c:ser>
        <c:ser>
          <c:idx val="46"/>
          <c:order val="46"/>
          <c:tx>
            <c:strRef>
              <c:f>'ESPI PB'!$A$48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PB'!$B$48:$I$48</c:f>
              <c:numCache>
                <c:formatCode>0.0000</c:formatCode>
                <c:ptCount val="8"/>
                <c:pt idx="0">
                  <c:v>7.8354554358472106E-2</c:v>
                </c:pt>
                <c:pt idx="1">
                  <c:v>2.69450993600539E-2</c:v>
                </c:pt>
                <c:pt idx="2">
                  <c:v>3.4908471690080899E-2</c:v>
                </c:pt>
                <c:pt idx="3">
                  <c:v>0.78095238095238095</c:v>
                </c:pt>
                <c:pt idx="4">
                  <c:v>0.78846153846153899</c:v>
                </c:pt>
                <c:pt idx="5">
                  <c:v>0.78350515463917503</c:v>
                </c:pt>
                <c:pt idx="6">
                  <c:v>0.29411764705882398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92-492A-90F5-4E752B1591E4}"/>
            </c:ext>
          </c:extLst>
        </c:ser>
        <c:ser>
          <c:idx val="47"/>
          <c:order val="47"/>
          <c:tx>
            <c:strRef>
              <c:f>'ESPI PB'!$A$49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PB'!$B$49:$I$49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0.91228070175438603</c:v>
                </c:pt>
                <c:pt idx="2">
                  <c:v>0.96666666666666701</c:v>
                </c:pt>
                <c:pt idx="3">
                  <c:v>0.80769230769230804</c:v>
                </c:pt>
                <c:pt idx="4">
                  <c:v>0.94915254237288105</c:v>
                </c:pt>
                <c:pt idx="5">
                  <c:v>0.88461538461538503</c:v>
                </c:pt>
                <c:pt idx="6">
                  <c:v>0.83333333333333304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92-492A-90F5-4E752B1591E4}"/>
            </c:ext>
          </c:extLst>
        </c:ser>
        <c:ser>
          <c:idx val="48"/>
          <c:order val="48"/>
          <c:tx>
            <c:strRef>
              <c:f>'ESPI PB'!$A$50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PB'!$B$50:$I$50</c:f>
              <c:numCache>
                <c:formatCode>0.0000</c:formatCode>
                <c:ptCount val="8"/>
                <c:pt idx="0">
                  <c:v>0.83168316831683198</c:v>
                </c:pt>
                <c:pt idx="1">
                  <c:v>0.90030211480362499</c:v>
                </c:pt>
                <c:pt idx="2">
                  <c:v>0.90519877675840998</c:v>
                </c:pt>
                <c:pt idx="3">
                  <c:v>0.83673469387755095</c:v>
                </c:pt>
                <c:pt idx="4">
                  <c:v>0.9296875</c:v>
                </c:pt>
                <c:pt idx="5">
                  <c:v>0.91089108910891103</c:v>
                </c:pt>
                <c:pt idx="6">
                  <c:v>0.92035398230088505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92-492A-90F5-4E752B1591E4}"/>
            </c:ext>
          </c:extLst>
        </c:ser>
        <c:ser>
          <c:idx val="49"/>
          <c:order val="49"/>
          <c:tx>
            <c:strRef>
              <c:f>'ESPI PB'!$A$51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PB'!$B$51:$I$51</c:f>
              <c:numCache>
                <c:formatCode>0.0000</c:formatCode>
                <c:ptCount val="8"/>
                <c:pt idx="0">
                  <c:v>0.81081081081081097</c:v>
                </c:pt>
                <c:pt idx="1">
                  <c:v>0.79120879120879095</c:v>
                </c:pt>
                <c:pt idx="2">
                  <c:v>0.65853658536585402</c:v>
                </c:pt>
                <c:pt idx="3">
                  <c:v>0.84507042253521103</c:v>
                </c:pt>
                <c:pt idx="4">
                  <c:v>0.85314685314685301</c:v>
                </c:pt>
                <c:pt idx="5">
                  <c:v>0.81057268722467002</c:v>
                </c:pt>
                <c:pt idx="6">
                  <c:v>0.67256637168141598</c:v>
                </c:pt>
                <c:pt idx="7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92-492A-90F5-4E752B1591E4}"/>
            </c:ext>
          </c:extLst>
        </c:ser>
        <c:ser>
          <c:idx val="50"/>
          <c:order val="50"/>
          <c:tx>
            <c:strRef>
              <c:f>'ESPI PB'!$A$52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PB'!$B$52:$I$52</c:f>
              <c:numCache>
                <c:formatCode>0.0000</c:formatCode>
                <c:ptCount val="8"/>
                <c:pt idx="0">
                  <c:v>0.32104367555303498</c:v>
                </c:pt>
                <c:pt idx="1">
                  <c:v>0.73714285714285699</c:v>
                </c:pt>
                <c:pt idx="2">
                  <c:v>0.76377952755905498</c:v>
                </c:pt>
                <c:pt idx="3">
                  <c:v>0.84555984555984598</c:v>
                </c:pt>
                <c:pt idx="4">
                  <c:v>0.73217726396917104</c:v>
                </c:pt>
                <c:pt idx="5">
                  <c:v>0.78840579710144898</c:v>
                </c:pt>
                <c:pt idx="6">
                  <c:v>0.86098654708520195</c:v>
                </c:pt>
                <c:pt idx="7">
                  <c:v>0.87804878048780499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92-492A-90F5-4E752B1591E4}"/>
            </c:ext>
          </c:extLst>
        </c:ser>
        <c:ser>
          <c:idx val="51"/>
          <c:order val="51"/>
          <c:tx>
            <c:strRef>
              <c:f>'ESPI PB'!$A$53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PB'!$B$53:$I$53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0.91666666666666696</c:v>
                </c:pt>
                <c:pt idx="2">
                  <c:v>0.86956521739130399</c:v>
                </c:pt>
                <c:pt idx="3">
                  <c:v>0.86956521739130399</c:v>
                </c:pt>
                <c:pt idx="4">
                  <c:v>0.91666666666666696</c:v>
                </c:pt>
                <c:pt idx="5">
                  <c:v>0.86956521739130399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92-492A-90F5-4E752B1591E4}"/>
            </c:ext>
          </c:extLst>
        </c:ser>
        <c:ser>
          <c:idx val="52"/>
          <c:order val="52"/>
          <c:tx>
            <c:strRef>
              <c:f>'ESPI PB'!$A$54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PB'!$B$54:$I$54</c:f>
              <c:numCache>
                <c:formatCode>0.0000</c:formatCode>
                <c:ptCount val="8"/>
                <c:pt idx="0">
                  <c:v>0.37960042060988403</c:v>
                </c:pt>
                <c:pt idx="1">
                  <c:v>0.59049544994944403</c:v>
                </c:pt>
                <c:pt idx="2">
                  <c:v>0.62251655629139102</c:v>
                </c:pt>
                <c:pt idx="3">
                  <c:v>0.87040475306349796</c:v>
                </c:pt>
                <c:pt idx="4">
                  <c:v>0.82444061962134296</c:v>
                </c:pt>
                <c:pt idx="5">
                  <c:v>0.76282376841036104</c:v>
                </c:pt>
                <c:pt idx="6">
                  <c:v>0.75971731448763302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92-492A-90F5-4E752B1591E4}"/>
            </c:ext>
          </c:extLst>
        </c:ser>
        <c:ser>
          <c:idx val="53"/>
          <c:order val="53"/>
          <c:tx>
            <c:strRef>
              <c:f>'ESPI PB'!$A$55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PB'!$B$55:$I$55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0.89198606271777003</c:v>
                </c:pt>
                <c:pt idx="2">
                  <c:v>0.91095890410958902</c:v>
                </c:pt>
                <c:pt idx="3">
                  <c:v>0.88811188811188801</c:v>
                </c:pt>
                <c:pt idx="4">
                  <c:v>0.86238532110091703</c:v>
                </c:pt>
                <c:pt idx="5">
                  <c:v>0.89940828402366901</c:v>
                </c:pt>
                <c:pt idx="6">
                  <c:v>0.89361702127659604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92-492A-90F5-4E752B1591E4}"/>
            </c:ext>
          </c:extLst>
        </c:ser>
        <c:ser>
          <c:idx val="54"/>
          <c:order val="54"/>
          <c:tx>
            <c:strRef>
              <c:f>'ESPI PB'!$A$56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PB'!$B$56:$I$56</c:f>
              <c:numCache>
                <c:formatCode>0.0000</c:formatCode>
                <c:ptCount val="8"/>
                <c:pt idx="0">
                  <c:v>0.92307692307692302</c:v>
                </c:pt>
                <c:pt idx="1">
                  <c:v>0.91666666666666696</c:v>
                </c:pt>
                <c:pt idx="2">
                  <c:v>0.962025316455696</c:v>
                </c:pt>
                <c:pt idx="3">
                  <c:v>0.90140845070422504</c:v>
                </c:pt>
                <c:pt idx="4">
                  <c:v>0.80597014925373101</c:v>
                </c:pt>
                <c:pt idx="5">
                  <c:v>0.78431372549019596</c:v>
                </c:pt>
                <c:pt idx="6">
                  <c:v>0.84848484848484795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92-492A-90F5-4E752B1591E4}"/>
            </c:ext>
          </c:extLst>
        </c:ser>
        <c:ser>
          <c:idx val="55"/>
          <c:order val="55"/>
          <c:tx>
            <c:strRef>
              <c:f>'ESPI PB'!$A$57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PB'!$B$57:$I$57</c:f>
              <c:numCache>
                <c:formatCode>0.0000</c:formatCode>
                <c:ptCount val="8"/>
                <c:pt idx="0">
                  <c:v>0.908646003262643</c:v>
                </c:pt>
                <c:pt idx="1">
                  <c:v>0.93623188405797098</c:v>
                </c:pt>
                <c:pt idx="2">
                  <c:v>0.91353607632677403</c:v>
                </c:pt>
                <c:pt idx="3">
                  <c:v>0.90341655716162905</c:v>
                </c:pt>
                <c:pt idx="4">
                  <c:v>0.89630225080385895</c:v>
                </c:pt>
                <c:pt idx="5">
                  <c:v>0.88900747065101404</c:v>
                </c:pt>
                <c:pt idx="6">
                  <c:v>0.90241718889883604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92-492A-90F5-4E752B1591E4}"/>
            </c:ext>
          </c:extLst>
        </c:ser>
        <c:ser>
          <c:idx val="56"/>
          <c:order val="56"/>
          <c:tx>
            <c:strRef>
              <c:f>'ESPI PB'!$A$58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PB'!$B$58:$I$58</c:f>
              <c:numCache>
                <c:formatCode>0.0000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0.88888888888888895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0.88888888888888895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92-492A-90F5-4E752B1591E4}"/>
            </c:ext>
          </c:extLst>
        </c:ser>
        <c:ser>
          <c:idx val="57"/>
          <c:order val="57"/>
          <c:tx>
            <c:strRef>
              <c:f>'ESPI PB'!$A$59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PB'!$B$59:$I$59</c:f>
              <c:numCache>
                <c:formatCode>0.0000</c:formatCode>
                <c:ptCount val="8"/>
                <c:pt idx="0">
                  <c:v>0.97493389985105805</c:v>
                </c:pt>
                <c:pt idx="1">
                  <c:v>0.92651822320882504</c:v>
                </c:pt>
                <c:pt idx="2">
                  <c:v>0.90768073704992003</c:v>
                </c:pt>
                <c:pt idx="3">
                  <c:v>0.91532584866804001</c:v>
                </c:pt>
                <c:pt idx="4">
                  <c:v>0.91674109680248095</c:v>
                </c:pt>
                <c:pt idx="5">
                  <c:v>0.91341054685842804</c:v>
                </c:pt>
                <c:pt idx="6">
                  <c:v>0.92037361772179105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92-492A-90F5-4E752B1591E4}"/>
            </c:ext>
          </c:extLst>
        </c:ser>
        <c:ser>
          <c:idx val="58"/>
          <c:order val="58"/>
          <c:tx>
            <c:strRef>
              <c:f>'ESPI PB'!$A$60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PB'!$B$60:$I$60</c:f>
              <c:numCache>
                <c:formatCode>0.0000</c:formatCode>
                <c:ptCount val="8"/>
                <c:pt idx="0">
                  <c:v>0.94965608078442898</c:v>
                </c:pt>
                <c:pt idx="1">
                  <c:v>0.95220229885057495</c:v>
                </c:pt>
                <c:pt idx="2">
                  <c:v>0.94048572191086199</c:v>
                </c:pt>
                <c:pt idx="3">
                  <c:v>0.92862870890136295</c:v>
                </c:pt>
                <c:pt idx="4">
                  <c:v>0.92278729110790203</c:v>
                </c:pt>
                <c:pt idx="5">
                  <c:v>0.92530298452344995</c:v>
                </c:pt>
                <c:pt idx="6">
                  <c:v>0.92329149232914898</c:v>
                </c:pt>
                <c:pt idx="7">
                  <c:v>0.92537313432835799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92-492A-90F5-4E752B1591E4}"/>
            </c:ext>
          </c:extLst>
        </c:ser>
        <c:ser>
          <c:idx val="59"/>
          <c:order val="59"/>
          <c:tx>
            <c:strRef>
              <c:f>'ESPI PB'!$A$61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PB'!$B$61:$I$61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0.91594827586206895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92-492A-90F5-4E752B1591E4}"/>
            </c:ext>
          </c:extLst>
        </c:ser>
        <c:ser>
          <c:idx val="60"/>
          <c:order val="60"/>
          <c:tx>
            <c:strRef>
              <c:f>'ESPI PB'!$A$62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PB'!$B$62:$I$62</c:f>
              <c:numCache>
                <c:formatCode>0.0000</c:formatCode>
                <c:ptCount val="8"/>
                <c:pt idx="0">
                  <c:v>0.96385542168674698</c:v>
                </c:pt>
                <c:pt idx="1">
                  <c:v>0</c:v>
                </c:pt>
                <c:pt idx="2">
                  <c:v>0</c:v>
                </c:pt>
                <c:pt idx="3">
                  <c:v>0.95737704918032795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92-492A-90F5-4E752B1591E4}"/>
            </c:ext>
          </c:extLst>
        </c:ser>
        <c:ser>
          <c:idx val="61"/>
          <c:order val="61"/>
          <c:tx>
            <c:strRef>
              <c:f>'ESPI PB'!$A$63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PB'!$B$63:$I$63</c:f>
              <c:numCache>
                <c:formatCode>0.0000</c:formatCode>
                <c:ptCount val="8"/>
                <c:pt idx="0">
                  <c:v>0</c:v>
                </c:pt>
                <c:pt idx="1">
                  <c:v>0.63777089783281704</c:v>
                </c:pt>
                <c:pt idx="2">
                  <c:v>0.94988066825775697</c:v>
                </c:pt>
                <c:pt idx="3">
                  <c:v>0.96457765667574902</c:v>
                </c:pt>
                <c:pt idx="4">
                  <c:v>0.83969465648855002</c:v>
                </c:pt>
                <c:pt idx="5">
                  <c:v>0.969387755102041</c:v>
                </c:pt>
                <c:pt idx="6">
                  <c:v>0.96428571428571397</c:v>
                </c:pt>
                <c:pt idx="7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92-492A-90F5-4E752B1591E4}"/>
            </c:ext>
          </c:extLst>
        </c:ser>
        <c:ser>
          <c:idx val="62"/>
          <c:order val="62"/>
          <c:tx>
            <c:strRef>
              <c:f>'ESPI PB'!$A$64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PB'!$B$64:$I$64</c:f>
              <c:numCache>
                <c:formatCode>0.0000</c:formatCode>
                <c:ptCount val="8"/>
                <c:pt idx="0">
                  <c:v>0.73684210526315796</c:v>
                </c:pt>
                <c:pt idx="1">
                  <c:v>0.77777777777777801</c:v>
                </c:pt>
                <c:pt idx="2">
                  <c:v>0.96296296296296302</c:v>
                </c:pt>
                <c:pt idx="3">
                  <c:v>0.98181818181818203</c:v>
                </c:pt>
                <c:pt idx="4">
                  <c:v>0.48648648648648701</c:v>
                </c:pt>
                <c:pt idx="5">
                  <c:v>0.56410256410256399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92-492A-90F5-4E752B1591E4}"/>
            </c:ext>
          </c:extLst>
        </c:ser>
        <c:ser>
          <c:idx val="63"/>
          <c:order val="63"/>
          <c:tx>
            <c:strRef>
              <c:f>'ESPI PB'!$A$65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PB'!$B$65:$I$65</c:f>
              <c:numCache>
                <c:formatCode>0.0000</c:formatCode>
                <c:ptCount val="8"/>
                <c:pt idx="0">
                  <c:v>0.83548983364140506</c:v>
                </c:pt>
                <c:pt idx="1">
                  <c:v>0.88246628131021199</c:v>
                </c:pt>
                <c:pt idx="2">
                  <c:v>0.88627450980392197</c:v>
                </c:pt>
                <c:pt idx="3">
                  <c:v>0.98337292161520196</c:v>
                </c:pt>
                <c:pt idx="4">
                  <c:v>0.99076923076923096</c:v>
                </c:pt>
                <c:pt idx="5">
                  <c:v>0.98507462686567204</c:v>
                </c:pt>
                <c:pt idx="6">
                  <c:v>1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92-492A-90F5-4E752B1591E4}"/>
            </c:ext>
          </c:extLst>
        </c:ser>
        <c:ser>
          <c:idx val="64"/>
          <c:order val="64"/>
          <c:tx>
            <c:strRef>
              <c:f>'ESPI PB'!$A$66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PB'!$B$66:$I$66</c:f>
              <c:numCache>
                <c:formatCode>0.0000</c:formatCode>
                <c:ptCount val="8"/>
                <c:pt idx="0">
                  <c:v>0.92665036674816603</c:v>
                </c:pt>
                <c:pt idx="1">
                  <c:v>0.92796092796092799</c:v>
                </c:pt>
                <c:pt idx="2">
                  <c:v>0.95145631067961201</c:v>
                </c:pt>
                <c:pt idx="3">
                  <c:v>0.99306518723994497</c:v>
                </c:pt>
                <c:pt idx="4">
                  <c:v>0.94915254237288105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92-492A-90F5-4E752B1591E4}"/>
            </c:ext>
          </c:extLst>
        </c:ser>
        <c:ser>
          <c:idx val="65"/>
          <c:order val="65"/>
          <c:tx>
            <c:strRef>
              <c:f>'ESPI PB'!$A$67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PB'!$B$67:$I$67</c:f>
              <c:numCache>
                <c:formatCode>0.0000</c:formatCode>
                <c:ptCount val="8"/>
                <c:pt idx="0">
                  <c:v>0.99434003245218405</c:v>
                </c:pt>
                <c:pt idx="1">
                  <c:v>0.99404954717098304</c:v>
                </c:pt>
                <c:pt idx="2">
                  <c:v>0.99412331677007004</c:v>
                </c:pt>
                <c:pt idx="3">
                  <c:v>0.99418173791015596</c:v>
                </c:pt>
                <c:pt idx="4">
                  <c:v>0.99460418839349896</c:v>
                </c:pt>
                <c:pt idx="5">
                  <c:v>0.99457021980898697</c:v>
                </c:pt>
                <c:pt idx="6">
                  <c:v>0.994394951220545</c:v>
                </c:pt>
                <c:pt idx="7">
                  <c:v>0.99587847886127001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92-492A-90F5-4E752B1591E4}"/>
            </c:ext>
          </c:extLst>
        </c:ser>
        <c:ser>
          <c:idx val="66"/>
          <c:order val="66"/>
          <c:tx>
            <c:strRef>
              <c:f>'ESPI PB'!$A$68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PB'!$B$68:$I$68</c:f>
              <c:numCache>
                <c:formatCode>0.0000</c:formatCode>
                <c:ptCount val="8"/>
                <c:pt idx="0">
                  <c:v>0.99352499943001704</c:v>
                </c:pt>
                <c:pt idx="1">
                  <c:v>0.99265201803272896</c:v>
                </c:pt>
                <c:pt idx="2">
                  <c:v>0.99302078781447001</c:v>
                </c:pt>
                <c:pt idx="3">
                  <c:v>0.99567988967535803</c:v>
                </c:pt>
                <c:pt idx="4">
                  <c:v>0.99345658496053202</c:v>
                </c:pt>
                <c:pt idx="5">
                  <c:v>0.99204517444596296</c:v>
                </c:pt>
                <c:pt idx="6">
                  <c:v>0.994291722998348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92-492A-90F5-4E752B1591E4}"/>
            </c:ext>
          </c:extLst>
        </c:ser>
        <c:ser>
          <c:idx val="67"/>
          <c:order val="67"/>
          <c:tx>
            <c:strRef>
              <c:f>'ESPI PB'!$A$69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PB'!$B$69:$I$69</c:f>
              <c:numCache>
                <c:formatCode>0.0000</c:formatCode>
                <c:ptCount val="8"/>
                <c:pt idx="0">
                  <c:v>0.85416666666666696</c:v>
                </c:pt>
                <c:pt idx="1">
                  <c:v>0.98785425101214597</c:v>
                </c:pt>
                <c:pt idx="2">
                  <c:v>0.99794661190965095</c:v>
                </c:pt>
                <c:pt idx="3">
                  <c:v>0.997647058823529</c:v>
                </c:pt>
                <c:pt idx="4">
                  <c:v>0.98050139275766002</c:v>
                </c:pt>
                <c:pt idx="5">
                  <c:v>0.99319727891156495</c:v>
                </c:pt>
                <c:pt idx="6">
                  <c:v>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92-492A-90F5-4E752B1591E4}"/>
            </c:ext>
          </c:extLst>
        </c:ser>
        <c:ser>
          <c:idx val="68"/>
          <c:order val="68"/>
          <c:tx>
            <c:strRef>
              <c:f>'ESPI PB'!$A$70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PB'!$B$70:$I$70</c:f>
              <c:numCache>
                <c:formatCode>0.0000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0.88888888888888895</c:v>
                </c:pt>
                <c:pt idx="6">
                  <c:v>0.75</c:v>
                </c:pt>
                <c:pt idx="7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92-492A-90F5-4E752B1591E4}"/>
            </c:ext>
          </c:extLst>
        </c:ser>
        <c:ser>
          <c:idx val="69"/>
          <c:order val="69"/>
          <c:tx>
            <c:strRef>
              <c:f>'ESPI PB'!$A$71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PB'!$B$71:$I$71</c:f>
              <c:numCache>
                <c:formatCode>0.0000</c:formatCode>
                <c:ptCount val="8"/>
                <c:pt idx="0">
                  <c:v>0.74074074074074103</c:v>
                </c:pt>
                <c:pt idx="1">
                  <c:v>1</c:v>
                </c:pt>
                <c:pt idx="2">
                  <c:v>0.96969696969696995</c:v>
                </c:pt>
                <c:pt idx="3">
                  <c:v>1</c:v>
                </c:pt>
                <c:pt idx="4">
                  <c:v>0.74074074074074103</c:v>
                </c:pt>
                <c:pt idx="5">
                  <c:v>0.96969696969696995</c:v>
                </c:pt>
                <c:pt idx="6">
                  <c:v>0.85714285714285698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92-492A-90F5-4E752B15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7456"/>
        <c:axId val="1239220640"/>
      </c:barChart>
      <c:catAx>
        <c:axId val="721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0640"/>
        <c:crosses val="autoZero"/>
        <c:auto val="1"/>
        <c:lblAlgn val="ctr"/>
        <c:lblOffset val="100"/>
        <c:noMultiLvlLbl val="0"/>
      </c:catAx>
      <c:valAx>
        <c:axId val="12392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 AppTags'!$A$2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  <c:pt idx="6">
                  <c:v>0.11111111111111099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D9D-BC89-D54D2D97D3A4}"/>
            </c:ext>
          </c:extLst>
        </c:ser>
        <c:ser>
          <c:idx val="1"/>
          <c:order val="1"/>
          <c:tx>
            <c:strRef>
              <c:f>'ESPI PA AppTags'!$A$3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0.122448979591837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D9D-BC89-D54D2D97D3A4}"/>
            </c:ext>
          </c:extLst>
        </c:ser>
        <c:ser>
          <c:idx val="2"/>
          <c:order val="2"/>
          <c:tx>
            <c:strRef>
              <c:f>'ESPI PA AppTags'!$A$4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D9D-BC89-D54D2D97D3A4}"/>
            </c:ext>
          </c:extLst>
        </c:ser>
        <c:ser>
          <c:idx val="3"/>
          <c:order val="3"/>
          <c:tx>
            <c:strRef>
              <c:f>'ESPI PA AppTags'!$A$5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AppTags'!$B$5:$I$5</c:f>
              <c:numCache>
                <c:formatCode>0.0000</c:formatCode>
                <c:ptCount val="8"/>
                <c:pt idx="0">
                  <c:v>0.14285714285714299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D9D-BC89-D54D2D97D3A4}"/>
            </c:ext>
          </c:extLst>
        </c:ser>
        <c:ser>
          <c:idx val="4"/>
          <c:order val="4"/>
          <c:tx>
            <c:strRef>
              <c:f>'ESPI PA AppTags'!$A$6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AppTags'!$B$6:$I$6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4D9D-BC89-D54D2D97D3A4}"/>
            </c:ext>
          </c:extLst>
        </c:ser>
        <c:ser>
          <c:idx val="5"/>
          <c:order val="5"/>
          <c:tx>
            <c:strRef>
              <c:f>'ESPI PA AppTags'!$A$7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D9D-BC89-D54D2D97D3A4}"/>
            </c:ext>
          </c:extLst>
        </c:ser>
        <c:ser>
          <c:idx val="6"/>
          <c:order val="6"/>
          <c:tx>
            <c:strRef>
              <c:f>'ESPI PA AppTags'!$A$8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1.8348623853211E-2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4D9D-BC89-D54D2D97D3A4}"/>
            </c:ext>
          </c:extLst>
        </c:ser>
        <c:ser>
          <c:idx val="7"/>
          <c:order val="7"/>
          <c:tx>
            <c:strRef>
              <c:f>'ESPI PA AppTags'!$A$9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8B-4D9D-BC89-D54D2D97D3A4}"/>
            </c:ext>
          </c:extLst>
        </c:ser>
        <c:ser>
          <c:idx val="8"/>
          <c:order val="8"/>
          <c:tx>
            <c:strRef>
              <c:f>'ESPI PA AppTags'!$A$10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AppTags'!$B$10:$I$10</c:f>
              <c:numCache>
                <c:formatCode>0.0000</c:formatCode>
                <c:ptCount val="8"/>
                <c:pt idx="0">
                  <c:v>2.53164556962025E-2</c:v>
                </c:pt>
                <c:pt idx="1">
                  <c:v>1.06951871657754E-2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8.6956521739130405E-2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8B-4D9D-BC89-D54D2D97D3A4}"/>
            </c:ext>
          </c:extLst>
        </c:ser>
        <c:ser>
          <c:idx val="9"/>
          <c:order val="9"/>
          <c:tx>
            <c:strRef>
              <c:f>'ESPI PA AppTags'!$A$11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AppTags'!$B$11:$I$11</c:f>
              <c:numCache>
                <c:formatCode>0.0000</c:formatCode>
                <c:ptCount val="8"/>
                <c:pt idx="0">
                  <c:v>2.7397260273972601E-2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0.27956989247311798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8B-4D9D-BC89-D54D2D97D3A4}"/>
            </c:ext>
          </c:extLst>
        </c:ser>
        <c:ser>
          <c:idx val="10"/>
          <c:order val="10"/>
          <c:tx>
            <c:strRef>
              <c:f>'ESPI PA AppTags'!$A$12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8B-4D9D-BC89-D54D2D97D3A4}"/>
            </c:ext>
          </c:extLst>
        </c:ser>
        <c:ser>
          <c:idx val="11"/>
          <c:order val="11"/>
          <c:tx>
            <c:strRef>
              <c:f>'ESPI PA AppTags'!$A$13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8B-4D9D-BC89-D54D2D97D3A4}"/>
            </c:ext>
          </c:extLst>
        </c:ser>
        <c:ser>
          <c:idx val="12"/>
          <c:order val="12"/>
          <c:tx>
            <c:strRef>
              <c:f>'ESPI PA AppTags'!$A$14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AppTags'!$B$14:$I$14</c:f>
              <c:numCache>
                <c:formatCode>0.0000</c:formatCode>
                <c:ptCount val="8"/>
                <c:pt idx="0">
                  <c:v>4.4036697247706397E-2</c:v>
                </c:pt>
                <c:pt idx="1">
                  <c:v>2.32558139534884E-2</c:v>
                </c:pt>
                <c:pt idx="2">
                  <c:v>7.7108433734939794E-2</c:v>
                </c:pt>
                <c:pt idx="3">
                  <c:v>0</c:v>
                </c:pt>
                <c:pt idx="4">
                  <c:v>0</c:v>
                </c:pt>
                <c:pt idx="5">
                  <c:v>4.13793103448276E-2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8B-4D9D-BC89-D54D2D97D3A4}"/>
            </c:ext>
          </c:extLst>
        </c:ser>
        <c:ser>
          <c:idx val="13"/>
          <c:order val="13"/>
          <c:tx>
            <c:strRef>
              <c:f>'ESPI PA AppTags'!$A$15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8B-4D9D-BC89-D54D2D97D3A4}"/>
            </c:ext>
          </c:extLst>
        </c:ser>
        <c:ser>
          <c:idx val="14"/>
          <c:order val="14"/>
          <c:tx>
            <c:strRef>
              <c:f>'ESPI PA AppTags'!$A$16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0.11764705882352899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8B-4D9D-BC89-D54D2D97D3A4}"/>
            </c:ext>
          </c:extLst>
        </c:ser>
        <c:ser>
          <c:idx val="15"/>
          <c:order val="15"/>
          <c:tx>
            <c:strRef>
              <c:f>'ESPI PA AppTags'!$A$17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8B-4D9D-BC89-D54D2D97D3A4}"/>
            </c:ext>
          </c:extLst>
        </c:ser>
        <c:ser>
          <c:idx val="16"/>
          <c:order val="16"/>
          <c:tx>
            <c:strRef>
              <c:f>'ESPI PA AppTags'!$A$18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8B-4D9D-BC89-D54D2D97D3A4}"/>
            </c:ext>
          </c:extLst>
        </c:ser>
        <c:ser>
          <c:idx val="17"/>
          <c:order val="17"/>
          <c:tx>
            <c:strRef>
              <c:f>'ESPI PA AppTags'!$A$19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AppTags'!$B$19:$I$19</c:f>
              <c:numCache>
                <c:formatCode>0.0000</c:formatCode>
                <c:ptCount val="8"/>
                <c:pt idx="0">
                  <c:v>0.220472440944882</c:v>
                </c:pt>
                <c:pt idx="1">
                  <c:v>0.23529411764705899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8B-4D9D-BC89-D54D2D97D3A4}"/>
            </c:ext>
          </c:extLst>
        </c:ser>
        <c:ser>
          <c:idx val="18"/>
          <c:order val="18"/>
          <c:tx>
            <c:strRef>
              <c:f>'ESPI PA AppTags'!$A$20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AppTags'!$B$20:$I$20</c:f>
              <c:numCache>
                <c:formatCode>0.0000</c:formatCode>
                <c:ptCount val="8"/>
                <c:pt idx="0">
                  <c:v>4.5871559633027499E-3</c:v>
                </c:pt>
                <c:pt idx="1">
                  <c:v>0</c:v>
                </c:pt>
                <c:pt idx="2">
                  <c:v>2.9816513761467899E-2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8B-4D9D-BC89-D54D2D97D3A4}"/>
            </c:ext>
          </c:extLst>
        </c:ser>
        <c:ser>
          <c:idx val="19"/>
          <c:order val="19"/>
          <c:tx>
            <c:strRef>
              <c:f>'ESPI PA AppTags'!$A$21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AppTags'!$B$21:$I$21</c:f>
              <c:numCache>
                <c:formatCode>0.0000</c:formatCode>
                <c:ptCount val="8"/>
                <c:pt idx="0">
                  <c:v>3.77358490566038E-2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8B-4D9D-BC89-D54D2D97D3A4}"/>
            </c:ext>
          </c:extLst>
        </c:ser>
        <c:ser>
          <c:idx val="20"/>
          <c:order val="20"/>
          <c:tx>
            <c:strRef>
              <c:f>'ESPI PA AppTags'!$A$22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AppTags'!$B$22:$I$22</c:f>
              <c:numCache>
                <c:formatCode>0.0000</c:formatCode>
                <c:ptCount val="8"/>
                <c:pt idx="0">
                  <c:v>2.0979020979021001E-2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8B-4D9D-BC89-D54D2D97D3A4}"/>
            </c:ext>
          </c:extLst>
        </c:ser>
        <c:ser>
          <c:idx val="21"/>
          <c:order val="21"/>
          <c:tx>
            <c:strRef>
              <c:f>'ESPI PA AppTags'!$A$23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AppTags'!$B$23:$I$23</c:f>
              <c:numCache>
                <c:formatCode>0.0000</c:formatCode>
                <c:ptCount val="8"/>
                <c:pt idx="0">
                  <c:v>6.2992125984252002E-3</c:v>
                </c:pt>
                <c:pt idx="1">
                  <c:v>0</c:v>
                </c:pt>
                <c:pt idx="2">
                  <c:v>6.8965517241379301E-3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8B-4D9D-BC89-D54D2D97D3A4}"/>
            </c:ext>
          </c:extLst>
        </c:ser>
        <c:ser>
          <c:idx val="22"/>
          <c:order val="22"/>
          <c:tx>
            <c:strRef>
              <c:f>'ESPI PA AppTags'!$A$24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AppTags'!$B$24:$I$24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8B-4D9D-BC89-D54D2D97D3A4}"/>
            </c:ext>
          </c:extLst>
        </c:ser>
        <c:ser>
          <c:idx val="23"/>
          <c:order val="23"/>
          <c:tx>
            <c:strRef>
              <c:f>'ESPI PA AppTags'!$A$25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AppTags'!$B$25:$I$25</c:f>
              <c:numCache>
                <c:formatCode>0.0000</c:formatCode>
                <c:ptCount val="8"/>
                <c:pt idx="0">
                  <c:v>0.76712328767123295</c:v>
                </c:pt>
                <c:pt idx="1">
                  <c:v>0.73161764705882304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0.118811881188119</c:v>
                </c:pt>
                <c:pt idx="6">
                  <c:v>0.24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8B-4D9D-BC89-D54D2D97D3A4}"/>
            </c:ext>
          </c:extLst>
        </c:ser>
        <c:ser>
          <c:idx val="24"/>
          <c:order val="24"/>
          <c:tx>
            <c:strRef>
              <c:f>'ESPI PA AppTags'!$A$26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AppTags'!$B$26:$I$26</c:f>
              <c:numCache>
                <c:formatCode>0.0000</c:formatCode>
                <c:ptCount val="8"/>
                <c:pt idx="0">
                  <c:v>7.0886075949367106E-2</c:v>
                </c:pt>
                <c:pt idx="1">
                  <c:v>3.9024390243902397E-2</c:v>
                </c:pt>
                <c:pt idx="2">
                  <c:v>3.8793103448275898E-2</c:v>
                </c:pt>
                <c:pt idx="3">
                  <c:v>0</c:v>
                </c:pt>
                <c:pt idx="4">
                  <c:v>7.2463768115942004E-2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8B-4D9D-BC89-D54D2D97D3A4}"/>
            </c:ext>
          </c:extLst>
        </c:ser>
        <c:ser>
          <c:idx val="25"/>
          <c:order val="25"/>
          <c:tx>
            <c:strRef>
              <c:f>'ESPI PA AppTags'!$A$27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AppTags'!$B$27:$I$27</c:f>
              <c:numCache>
                <c:formatCode>0.0000</c:formatCode>
                <c:ptCount val="8"/>
                <c:pt idx="0">
                  <c:v>0.51483253588516698</c:v>
                </c:pt>
                <c:pt idx="1">
                  <c:v>1.4705882352941201E-2</c:v>
                </c:pt>
                <c:pt idx="2">
                  <c:v>0.319148936170213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8B-4D9D-BC89-D54D2D97D3A4}"/>
            </c:ext>
          </c:extLst>
        </c:ser>
        <c:ser>
          <c:idx val="26"/>
          <c:order val="26"/>
          <c:tx>
            <c:strRef>
              <c:f>'ESPI PA AppTags'!$A$28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AppTags'!$B$28:$I$28</c:f>
              <c:numCache>
                <c:formatCode>0.0000</c:formatCode>
                <c:ptCount val="8"/>
                <c:pt idx="0">
                  <c:v>0.43261231281197998</c:v>
                </c:pt>
                <c:pt idx="1">
                  <c:v>0.33862433862433899</c:v>
                </c:pt>
                <c:pt idx="2">
                  <c:v>0.34671532846715297</c:v>
                </c:pt>
                <c:pt idx="3">
                  <c:v>0</c:v>
                </c:pt>
                <c:pt idx="4">
                  <c:v>0</c:v>
                </c:pt>
                <c:pt idx="5">
                  <c:v>0.38834951456310701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8B-4D9D-BC89-D54D2D97D3A4}"/>
            </c:ext>
          </c:extLst>
        </c:ser>
        <c:ser>
          <c:idx val="27"/>
          <c:order val="27"/>
          <c:tx>
            <c:strRef>
              <c:f>'ESPI PA AppTags'!$A$29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AppTags'!$B$29:$I$29</c:f>
              <c:numCache>
                <c:formatCode>0.0000</c:formatCode>
                <c:ptCount val="8"/>
                <c:pt idx="0">
                  <c:v>0.47430830039525701</c:v>
                </c:pt>
                <c:pt idx="1">
                  <c:v>0.687074829931973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1.7699115044247801E-2</c:v>
                </c:pt>
                <c:pt idx="6">
                  <c:v>7.8947368421052599E-2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8B-4D9D-BC89-D54D2D97D3A4}"/>
            </c:ext>
          </c:extLst>
        </c:ser>
        <c:ser>
          <c:idx val="28"/>
          <c:order val="28"/>
          <c:tx>
            <c:strRef>
              <c:f>'ESPI PA AppTags'!$A$30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0.96072507552870101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8B-4D9D-BC89-D54D2D97D3A4}"/>
            </c:ext>
          </c:extLst>
        </c:ser>
        <c:ser>
          <c:idx val="29"/>
          <c:order val="29"/>
          <c:tx>
            <c:strRef>
              <c:f>'ESPI PA AppTags'!$A$31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AppTags'!$B$31:$I$31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8B-4D9D-BC89-D54D2D97D3A4}"/>
            </c:ext>
          </c:extLst>
        </c:ser>
        <c:ser>
          <c:idx val="30"/>
          <c:order val="30"/>
          <c:tx>
            <c:strRef>
              <c:f>'ESPI PA AppTags'!$A$32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AppTags'!$B$32:$I$32</c:f>
              <c:numCache>
                <c:formatCode>0.0000</c:formatCode>
                <c:ptCount val="8"/>
                <c:pt idx="0">
                  <c:v>1.22737035900583E-3</c:v>
                </c:pt>
                <c:pt idx="1">
                  <c:v>0</c:v>
                </c:pt>
                <c:pt idx="2">
                  <c:v>0</c:v>
                </c:pt>
                <c:pt idx="3">
                  <c:v>3.8387715930902102E-4</c:v>
                </c:pt>
                <c:pt idx="4">
                  <c:v>4.6274872744099998E-4</c:v>
                </c:pt>
                <c:pt idx="5">
                  <c:v>0</c:v>
                </c:pt>
                <c:pt idx="6">
                  <c:v>1.03466114847387E-3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8B-4D9D-BC89-D54D2D97D3A4}"/>
            </c:ext>
          </c:extLst>
        </c:ser>
        <c:ser>
          <c:idx val="31"/>
          <c:order val="31"/>
          <c:tx>
            <c:strRef>
              <c:f>'ESPI PA AppTags'!$A$33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AppTags'!$B$33:$I$33</c:f>
              <c:numCache>
                <c:formatCode>0.0000</c:formatCode>
                <c:ptCount val="8"/>
                <c:pt idx="0">
                  <c:v>0.382940915148823</c:v>
                </c:pt>
                <c:pt idx="1">
                  <c:v>0.23816793893129801</c:v>
                </c:pt>
                <c:pt idx="2">
                  <c:v>0.317629917435648</c:v>
                </c:pt>
                <c:pt idx="3">
                  <c:v>2.9069767441860499E-3</c:v>
                </c:pt>
                <c:pt idx="4">
                  <c:v>0</c:v>
                </c:pt>
                <c:pt idx="5">
                  <c:v>4.6082949308755804E-3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8B-4D9D-BC89-D54D2D97D3A4}"/>
            </c:ext>
          </c:extLst>
        </c:ser>
        <c:ser>
          <c:idx val="32"/>
          <c:order val="32"/>
          <c:tx>
            <c:strRef>
              <c:f>'ESPI PA AppTags'!$A$34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AppTags'!$B$34:$I$34</c:f>
              <c:numCache>
                <c:formatCode>0.0000</c:formatCode>
                <c:ptCount val="8"/>
                <c:pt idx="0">
                  <c:v>0.41321499013806701</c:v>
                </c:pt>
                <c:pt idx="1">
                  <c:v>0.44377358490565999</c:v>
                </c:pt>
                <c:pt idx="2">
                  <c:v>0.57210588700118503</c:v>
                </c:pt>
                <c:pt idx="3">
                  <c:v>7.9239302694136295E-3</c:v>
                </c:pt>
                <c:pt idx="4">
                  <c:v>1.38613861386139E-2</c:v>
                </c:pt>
                <c:pt idx="5">
                  <c:v>2.8497409326424899E-2</c:v>
                </c:pt>
                <c:pt idx="6">
                  <c:v>2.4844720496894401E-2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8B-4D9D-BC89-D54D2D97D3A4}"/>
            </c:ext>
          </c:extLst>
        </c:ser>
        <c:ser>
          <c:idx val="33"/>
          <c:order val="33"/>
          <c:tx>
            <c:strRef>
              <c:f>'ESPI PA AppTags'!$A$35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AppTags'!$B$35:$I$35</c:f>
              <c:numCache>
                <c:formatCode>0.0000</c:formatCode>
                <c:ptCount val="8"/>
                <c:pt idx="0">
                  <c:v>6.5970772442588699E-2</c:v>
                </c:pt>
                <c:pt idx="1">
                  <c:v>1.1479355674875E-2</c:v>
                </c:pt>
                <c:pt idx="2">
                  <c:v>2.7496808406167099E-3</c:v>
                </c:pt>
                <c:pt idx="3">
                  <c:v>8.5561497326203193E-3</c:v>
                </c:pt>
                <c:pt idx="4">
                  <c:v>8.09388911371914E-3</c:v>
                </c:pt>
                <c:pt idx="5">
                  <c:v>3.1830238726790498E-3</c:v>
                </c:pt>
                <c:pt idx="6">
                  <c:v>2.3661638568470899E-3</c:v>
                </c:pt>
                <c:pt idx="7">
                  <c:v>5.2910052910052898E-3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8B-4D9D-BC89-D54D2D97D3A4}"/>
            </c:ext>
          </c:extLst>
        </c:ser>
        <c:ser>
          <c:idx val="34"/>
          <c:order val="34"/>
          <c:tx>
            <c:strRef>
              <c:f>'ESPI PA AppTags'!$A$36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AppTags'!$B$36:$I$36</c:f>
              <c:numCache>
                <c:formatCode>0.0000</c:formatCode>
                <c:ptCount val="8"/>
                <c:pt idx="0">
                  <c:v>9.6618357487922701E-3</c:v>
                </c:pt>
                <c:pt idx="1">
                  <c:v>1.55884645362432E-3</c:v>
                </c:pt>
                <c:pt idx="2">
                  <c:v>0.107759882869693</c:v>
                </c:pt>
                <c:pt idx="3">
                  <c:v>9.1047040971168405E-3</c:v>
                </c:pt>
                <c:pt idx="4">
                  <c:v>0.15590102912196199</c:v>
                </c:pt>
                <c:pt idx="5">
                  <c:v>0.15403482953151801</c:v>
                </c:pt>
                <c:pt idx="6">
                  <c:v>8.2051282051282107E-2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8B-4D9D-BC89-D54D2D97D3A4}"/>
            </c:ext>
          </c:extLst>
        </c:ser>
        <c:ser>
          <c:idx val="35"/>
          <c:order val="35"/>
          <c:tx>
            <c:strRef>
              <c:f>'ESPI PA AppTags'!$A$37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AppTags'!$B$37:$I$37</c:f>
              <c:numCache>
                <c:formatCode>0.0000</c:formatCode>
                <c:ptCount val="8"/>
                <c:pt idx="0">
                  <c:v>4.1997200186654197E-2</c:v>
                </c:pt>
                <c:pt idx="1">
                  <c:v>4.9157942649066901E-2</c:v>
                </c:pt>
                <c:pt idx="2">
                  <c:v>6.75219446320054E-3</c:v>
                </c:pt>
                <c:pt idx="3">
                  <c:v>1.08917631041525E-2</c:v>
                </c:pt>
                <c:pt idx="4">
                  <c:v>2.44821092278719E-2</c:v>
                </c:pt>
                <c:pt idx="5">
                  <c:v>1.38728323699422E-2</c:v>
                </c:pt>
                <c:pt idx="6">
                  <c:v>8.0321285140562207E-3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8B-4D9D-BC89-D54D2D97D3A4}"/>
            </c:ext>
          </c:extLst>
        </c:ser>
        <c:ser>
          <c:idx val="36"/>
          <c:order val="36"/>
          <c:tx>
            <c:strRef>
              <c:f>'ESPI PA AppTags'!$A$38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AppTags'!$B$38:$I$38</c:f>
              <c:numCache>
                <c:formatCode>0.0000</c:formatCode>
                <c:ptCount val="8"/>
                <c:pt idx="0">
                  <c:v>0.13684210526315799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</c:v>
                </c:pt>
                <c:pt idx="5">
                  <c:v>5.9405940594059403E-2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8B-4D9D-BC89-D54D2D97D3A4}"/>
            </c:ext>
          </c:extLst>
        </c:ser>
        <c:ser>
          <c:idx val="37"/>
          <c:order val="37"/>
          <c:tx>
            <c:strRef>
              <c:f>'ESPI PA AppTags'!$A$39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AppTags'!$B$39:$I$39</c:f>
              <c:numCache>
                <c:formatCode>0.0000</c:formatCode>
                <c:ptCount val="8"/>
                <c:pt idx="0">
                  <c:v>0.1119831901613</c:v>
                </c:pt>
                <c:pt idx="1">
                  <c:v>0.22752050054510101</c:v>
                </c:pt>
                <c:pt idx="2">
                  <c:v>7.3422798087305299E-2</c:v>
                </c:pt>
                <c:pt idx="3">
                  <c:v>1.70738887253459E-2</c:v>
                </c:pt>
                <c:pt idx="4">
                  <c:v>3.26387145367813E-3</c:v>
                </c:pt>
                <c:pt idx="5">
                  <c:v>6.6500415627597704E-4</c:v>
                </c:pt>
                <c:pt idx="6">
                  <c:v>1.18951067856177E-2</c:v>
                </c:pt>
                <c:pt idx="7">
                  <c:v>4.8780487804877997E-3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8B-4D9D-BC89-D54D2D97D3A4}"/>
            </c:ext>
          </c:extLst>
        </c:ser>
        <c:ser>
          <c:idx val="38"/>
          <c:order val="38"/>
          <c:tx>
            <c:strRef>
              <c:f>'ESPI PA AppTags'!$A$40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AppTags'!$B$40:$I$40</c:f>
              <c:numCache>
                <c:formatCode>0.0000</c:formatCode>
                <c:ptCount val="8"/>
                <c:pt idx="0">
                  <c:v>0</c:v>
                </c:pt>
                <c:pt idx="1">
                  <c:v>1.4492753623188401E-2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8B-4D9D-BC89-D54D2D97D3A4}"/>
            </c:ext>
          </c:extLst>
        </c:ser>
        <c:ser>
          <c:idx val="39"/>
          <c:order val="39"/>
          <c:tx>
            <c:strRef>
              <c:f>'ESPI PA AppTags'!$A$41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AppTags'!$B$41:$I$41</c:f>
              <c:numCache>
                <c:formatCode>0.0000</c:formatCode>
                <c:ptCount val="8"/>
                <c:pt idx="0">
                  <c:v>5.6980056980057002E-2</c:v>
                </c:pt>
                <c:pt idx="1">
                  <c:v>2.1058622652248199E-2</c:v>
                </c:pt>
                <c:pt idx="2">
                  <c:v>2.2937625754527201E-2</c:v>
                </c:pt>
                <c:pt idx="3">
                  <c:v>2.4287108316166098E-2</c:v>
                </c:pt>
                <c:pt idx="4">
                  <c:v>6.7144927024066197E-3</c:v>
                </c:pt>
                <c:pt idx="5">
                  <c:v>6.6442239546421001E-3</c:v>
                </c:pt>
                <c:pt idx="6">
                  <c:v>6.1966296380261496E-3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8B-4D9D-BC89-D54D2D97D3A4}"/>
            </c:ext>
          </c:extLst>
        </c:ser>
        <c:ser>
          <c:idx val="40"/>
          <c:order val="40"/>
          <c:tx>
            <c:strRef>
              <c:f>'ESPI PA AppTags'!$A$42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AppTags'!$B$42:$I$42</c:f>
              <c:numCache>
                <c:formatCode>0.0000</c:formatCode>
                <c:ptCount val="8"/>
                <c:pt idx="0">
                  <c:v>0.119663084519315</c:v>
                </c:pt>
                <c:pt idx="1">
                  <c:v>0.16504854368932001</c:v>
                </c:pt>
                <c:pt idx="2">
                  <c:v>4.7393364928909904E-3</c:v>
                </c:pt>
                <c:pt idx="3">
                  <c:v>2.6755852842809399E-2</c:v>
                </c:pt>
                <c:pt idx="4">
                  <c:v>0.21771217712177099</c:v>
                </c:pt>
                <c:pt idx="5">
                  <c:v>0.245283018867925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8B-4D9D-BC89-D54D2D97D3A4}"/>
            </c:ext>
          </c:extLst>
        </c:ser>
        <c:ser>
          <c:idx val="41"/>
          <c:order val="41"/>
          <c:tx>
            <c:strRef>
              <c:f>'ESPI PA AppTags'!$A$43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AppTags'!$B$43:$I$43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3.1796502384737698E-3</c:v>
                </c:pt>
                <c:pt idx="2">
                  <c:v>4.7619047619047597E-3</c:v>
                </c:pt>
                <c:pt idx="3">
                  <c:v>2.7397260273972601E-2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8B-4D9D-BC89-D54D2D97D3A4}"/>
            </c:ext>
          </c:extLst>
        </c:ser>
        <c:ser>
          <c:idx val="42"/>
          <c:order val="42"/>
          <c:tx>
            <c:strRef>
              <c:f>'ESPI PA AppTags'!$A$44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AppTags'!$B$44:$I$44</c:f>
              <c:numCache>
                <c:formatCode>0.0000</c:formatCode>
                <c:ptCount val="8"/>
                <c:pt idx="0">
                  <c:v>0.31052631578947398</c:v>
                </c:pt>
                <c:pt idx="1">
                  <c:v>0.58947368421052604</c:v>
                </c:pt>
                <c:pt idx="2">
                  <c:v>6.0606060606060601E-2</c:v>
                </c:pt>
                <c:pt idx="3">
                  <c:v>3.0769230769230799E-2</c:v>
                </c:pt>
                <c:pt idx="4">
                  <c:v>0</c:v>
                </c:pt>
                <c:pt idx="5">
                  <c:v>0</c:v>
                </c:pt>
                <c:pt idx="6">
                  <c:v>0.18181818181818199</c:v>
                </c:pt>
                <c:pt idx="7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8B-4D9D-BC89-D54D2D97D3A4}"/>
            </c:ext>
          </c:extLst>
        </c:ser>
        <c:ser>
          <c:idx val="43"/>
          <c:order val="43"/>
          <c:tx>
            <c:strRef>
              <c:f>'ESPI PA AppTags'!$A$45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AppTags'!$B$45:$I$45</c:f>
              <c:numCache>
                <c:formatCode>0.0000</c:formatCode>
                <c:ptCount val="8"/>
                <c:pt idx="0">
                  <c:v>2.7428571428571399E-2</c:v>
                </c:pt>
                <c:pt idx="1">
                  <c:v>9.8887515451174298E-3</c:v>
                </c:pt>
                <c:pt idx="2">
                  <c:v>1.3559322033898299E-2</c:v>
                </c:pt>
                <c:pt idx="3">
                  <c:v>3.17100792751982E-2</c:v>
                </c:pt>
                <c:pt idx="4">
                  <c:v>4.6938775510204103E-2</c:v>
                </c:pt>
                <c:pt idx="5">
                  <c:v>2.4729520865533199E-2</c:v>
                </c:pt>
                <c:pt idx="6">
                  <c:v>2.60223048327138E-2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8B-4D9D-BC89-D54D2D97D3A4}"/>
            </c:ext>
          </c:extLst>
        </c:ser>
        <c:ser>
          <c:idx val="44"/>
          <c:order val="44"/>
          <c:tx>
            <c:strRef>
              <c:f>'ESPI PA AppTags'!$A$46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AppTags'!$B$46:$I$46</c:f>
              <c:numCache>
                <c:formatCode>0.0000</c:formatCode>
                <c:ptCount val="8"/>
                <c:pt idx="0">
                  <c:v>3.0942334739803099E-2</c:v>
                </c:pt>
                <c:pt idx="1">
                  <c:v>3.3027522935779798E-2</c:v>
                </c:pt>
                <c:pt idx="2">
                  <c:v>4.3361645060348702E-2</c:v>
                </c:pt>
                <c:pt idx="3">
                  <c:v>3.8270377733598399E-2</c:v>
                </c:pt>
                <c:pt idx="4">
                  <c:v>3.3634381812519501E-2</c:v>
                </c:pt>
                <c:pt idx="5">
                  <c:v>3.5101715197447203E-2</c:v>
                </c:pt>
                <c:pt idx="6">
                  <c:v>5.2702702702702699E-2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8B-4D9D-BC89-D54D2D97D3A4}"/>
            </c:ext>
          </c:extLst>
        </c:ser>
        <c:ser>
          <c:idx val="45"/>
          <c:order val="45"/>
          <c:tx>
            <c:strRef>
              <c:f>'ESPI PA AppTags'!$A$47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AppTags'!$B$47:$I$47</c:f>
              <c:numCache>
                <c:formatCode>0.0000</c:formatCode>
                <c:ptCount val="8"/>
                <c:pt idx="0">
                  <c:v>0.109391784003484</c:v>
                </c:pt>
                <c:pt idx="1">
                  <c:v>1.10500850006539E-2</c:v>
                </c:pt>
                <c:pt idx="2">
                  <c:v>0.11620949201650201</c:v>
                </c:pt>
                <c:pt idx="3">
                  <c:v>4.7229313710767398E-2</c:v>
                </c:pt>
                <c:pt idx="4">
                  <c:v>0.16898013465214901</c:v>
                </c:pt>
                <c:pt idx="5">
                  <c:v>0.162902345881069</c:v>
                </c:pt>
                <c:pt idx="6">
                  <c:v>0.170671539515761</c:v>
                </c:pt>
                <c:pt idx="7">
                  <c:v>0.17017738359201801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8B-4D9D-BC89-D54D2D97D3A4}"/>
            </c:ext>
          </c:extLst>
        </c:ser>
        <c:ser>
          <c:idx val="46"/>
          <c:order val="46"/>
          <c:tx>
            <c:strRef>
              <c:f>'ESPI PA AppTags'!$A$48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AppTags'!$B$48:$I$48</c:f>
              <c:numCache>
                <c:formatCode>0.0000</c:formatCode>
                <c:ptCount val="8"/>
                <c:pt idx="0">
                  <c:v>0.387978142076503</c:v>
                </c:pt>
                <c:pt idx="1">
                  <c:v>0.412121212121212</c:v>
                </c:pt>
                <c:pt idx="2">
                  <c:v>0.48913043478260898</c:v>
                </c:pt>
                <c:pt idx="3">
                  <c:v>5.1282051282051301E-2</c:v>
                </c:pt>
                <c:pt idx="4">
                  <c:v>5.7142857142857099E-2</c:v>
                </c:pt>
                <c:pt idx="5">
                  <c:v>4.0404040404040401E-2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8B-4D9D-BC89-D54D2D97D3A4}"/>
            </c:ext>
          </c:extLst>
        </c:ser>
        <c:ser>
          <c:idx val="47"/>
          <c:order val="47"/>
          <c:tx>
            <c:strRef>
              <c:f>'ESPI PA AppTags'!$A$49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AppTags'!$B$49:$I$49</c:f>
              <c:numCache>
                <c:formatCode>0.0000</c:formatCode>
                <c:ptCount val="8"/>
                <c:pt idx="0">
                  <c:v>4.4493882091212501E-3</c:v>
                </c:pt>
                <c:pt idx="1">
                  <c:v>0</c:v>
                </c:pt>
                <c:pt idx="2">
                  <c:v>6.1633281972264999E-3</c:v>
                </c:pt>
                <c:pt idx="3">
                  <c:v>5.7142857142857099E-2</c:v>
                </c:pt>
                <c:pt idx="4">
                  <c:v>4.3795620437956199E-2</c:v>
                </c:pt>
                <c:pt idx="5">
                  <c:v>1.7057569296375301E-2</c:v>
                </c:pt>
                <c:pt idx="6">
                  <c:v>2.1978021978022001E-2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8B-4D9D-BC89-D54D2D97D3A4}"/>
            </c:ext>
          </c:extLst>
        </c:ser>
        <c:ser>
          <c:idx val="48"/>
          <c:order val="48"/>
          <c:tx>
            <c:strRef>
              <c:f>'ESPI PA AppTags'!$A$50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AppTags'!$B$50:$I$50</c:f>
              <c:numCache>
                <c:formatCode>0.0000</c:formatCode>
                <c:ptCount val="8"/>
                <c:pt idx="0">
                  <c:v>0</c:v>
                </c:pt>
                <c:pt idx="1">
                  <c:v>0.105263157894737</c:v>
                </c:pt>
                <c:pt idx="2">
                  <c:v>0</c:v>
                </c:pt>
                <c:pt idx="3">
                  <c:v>7.1428571428571397E-2</c:v>
                </c:pt>
                <c:pt idx="4">
                  <c:v>0</c:v>
                </c:pt>
                <c:pt idx="5">
                  <c:v>6.0606060606060601E-2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8B-4D9D-BC89-D54D2D97D3A4}"/>
            </c:ext>
          </c:extLst>
        </c:ser>
        <c:ser>
          <c:idx val="49"/>
          <c:order val="49"/>
          <c:tx>
            <c:strRef>
              <c:f>'ESPI PA AppTags'!$A$51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AppTags'!$B$51:$I$51</c:f>
              <c:numCache>
                <c:formatCode>0.0000</c:formatCode>
                <c:ptCount val="8"/>
                <c:pt idx="0">
                  <c:v>4.9056603773584902E-2</c:v>
                </c:pt>
                <c:pt idx="1">
                  <c:v>7.7738515901060096E-2</c:v>
                </c:pt>
                <c:pt idx="2">
                  <c:v>5.85774058577406E-2</c:v>
                </c:pt>
                <c:pt idx="3">
                  <c:v>7.4766355140186896E-2</c:v>
                </c:pt>
                <c:pt idx="4">
                  <c:v>0.19047619047618999</c:v>
                </c:pt>
                <c:pt idx="5">
                  <c:v>6.3157894736842093E-2</c:v>
                </c:pt>
                <c:pt idx="6">
                  <c:v>0.140350877192982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8B-4D9D-BC89-D54D2D97D3A4}"/>
            </c:ext>
          </c:extLst>
        </c:ser>
        <c:ser>
          <c:idx val="50"/>
          <c:order val="50"/>
          <c:tx>
            <c:strRef>
              <c:f>'ESPI PA AppTags'!$A$52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AppTags'!$B$52:$I$52</c:f>
              <c:numCache>
                <c:formatCode>0.0000</c:formatCode>
                <c:ptCount val="8"/>
                <c:pt idx="0">
                  <c:v>0.492307692307692</c:v>
                </c:pt>
                <c:pt idx="1">
                  <c:v>0.492307692307692</c:v>
                </c:pt>
                <c:pt idx="2">
                  <c:v>0.62745098039215697</c:v>
                </c:pt>
                <c:pt idx="3">
                  <c:v>0.15454545454545501</c:v>
                </c:pt>
                <c:pt idx="4">
                  <c:v>0.50746268656716398</c:v>
                </c:pt>
                <c:pt idx="5">
                  <c:v>0.88235294117647101</c:v>
                </c:pt>
                <c:pt idx="6">
                  <c:v>0.20952380952381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8B-4D9D-BC89-D54D2D97D3A4}"/>
            </c:ext>
          </c:extLst>
        </c:ser>
        <c:ser>
          <c:idx val="51"/>
          <c:order val="51"/>
          <c:tx>
            <c:strRef>
              <c:f>'ESPI PA AppTags'!$A$53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AppTags'!$B$53:$I$53</c:f>
              <c:numCache>
                <c:formatCode>0.0000</c:formatCode>
                <c:ptCount val="8"/>
                <c:pt idx="0">
                  <c:v>9.0712742980561506E-2</c:v>
                </c:pt>
                <c:pt idx="1">
                  <c:v>0.11111111111111099</c:v>
                </c:pt>
                <c:pt idx="2">
                  <c:v>0.118681318681319</c:v>
                </c:pt>
                <c:pt idx="3">
                  <c:v>0.16706443914081101</c:v>
                </c:pt>
                <c:pt idx="4">
                  <c:v>0.134556574923547</c:v>
                </c:pt>
                <c:pt idx="5">
                  <c:v>0.13026819923371599</c:v>
                </c:pt>
                <c:pt idx="6">
                  <c:v>0.189873417721519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8B-4D9D-BC89-D54D2D97D3A4}"/>
            </c:ext>
          </c:extLst>
        </c:ser>
        <c:ser>
          <c:idx val="52"/>
          <c:order val="52"/>
          <c:tx>
            <c:strRef>
              <c:f>'ESPI PA AppTags'!$A$54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AppTags'!$B$54:$I$54</c:f>
              <c:numCache>
                <c:formatCode>0.0000</c:formatCode>
                <c:ptCount val="8"/>
                <c:pt idx="0">
                  <c:v>3.2520325203252001E-2</c:v>
                </c:pt>
                <c:pt idx="1">
                  <c:v>0</c:v>
                </c:pt>
                <c:pt idx="2">
                  <c:v>0.227848101265823</c:v>
                </c:pt>
                <c:pt idx="3">
                  <c:v>0.19047619047618999</c:v>
                </c:pt>
                <c:pt idx="4">
                  <c:v>6.4139941690962099E-2</c:v>
                </c:pt>
                <c:pt idx="5">
                  <c:v>5.4054054054054099E-2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8B-4D9D-BC89-D54D2D97D3A4}"/>
            </c:ext>
          </c:extLst>
        </c:ser>
        <c:ser>
          <c:idx val="53"/>
          <c:order val="53"/>
          <c:tx>
            <c:strRef>
              <c:f>'ESPI PA AppTags'!$A$55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AppTags'!$B$55:$I$55</c:f>
              <c:numCache>
                <c:formatCode>0.0000</c:formatCode>
                <c:ptCount val="8"/>
                <c:pt idx="0">
                  <c:v>0.27858589818989699</c:v>
                </c:pt>
                <c:pt idx="1">
                  <c:v>0.26224286980052203</c:v>
                </c:pt>
                <c:pt idx="2">
                  <c:v>0.27108613983177599</c:v>
                </c:pt>
                <c:pt idx="3">
                  <c:v>0.24287706422018299</c:v>
                </c:pt>
                <c:pt idx="4">
                  <c:v>0.249553279581608</c:v>
                </c:pt>
                <c:pt idx="5">
                  <c:v>0.23884519825054901</c:v>
                </c:pt>
                <c:pt idx="6">
                  <c:v>0.26632550093700402</c:v>
                </c:pt>
                <c:pt idx="7">
                  <c:v>0.24423196840573699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8B-4D9D-BC89-D54D2D97D3A4}"/>
            </c:ext>
          </c:extLst>
        </c:ser>
        <c:ser>
          <c:idx val="54"/>
          <c:order val="54"/>
          <c:tx>
            <c:strRef>
              <c:f>'ESPI PA AppTags'!$A$56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AppTags'!$B$56:$I$56</c:f>
              <c:numCache>
                <c:formatCode>0.0000</c:formatCode>
                <c:ptCount val="8"/>
                <c:pt idx="0">
                  <c:v>0.58426966292134797</c:v>
                </c:pt>
                <c:pt idx="1">
                  <c:v>0.23529411764705899</c:v>
                </c:pt>
                <c:pt idx="2">
                  <c:v>0.54098360655737698</c:v>
                </c:pt>
                <c:pt idx="3">
                  <c:v>0.25882352941176501</c:v>
                </c:pt>
                <c:pt idx="4">
                  <c:v>0.23529411764705899</c:v>
                </c:pt>
                <c:pt idx="5">
                  <c:v>0.22222222222222199</c:v>
                </c:pt>
                <c:pt idx="6">
                  <c:v>0.27272727272727298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8B-4D9D-BC89-D54D2D97D3A4}"/>
            </c:ext>
          </c:extLst>
        </c:ser>
        <c:ser>
          <c:idx val="55"/>
          <c:order val="55"/>
          <c:tx>
            <c:strRef>
              <c:f>'ESPI PA AppTags'!$A$57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AppTags'!$B$57:$I$57</c:f>
              <c:numCache>
                <c:formatCode>0.0000</c:formatCode>
                <c:ptCount val="8"/>
                <c:pt idx="0">
                  <c:v>0.31880108991825601</c:v>
                </c:pt>
                <c:pt idx="1">
                  <c:v>0.36400541271989201</c:v>
                </c:pt>
                <c:pt idx="2">
                  <c:v>0.44336043360433602</c:v>
                </c:pt>
                <c:pt idx="3">
                  <c:v>0.28545618789521199</c:v>
                </c:pt>
                <c:pt idx="4">
                  <c:v>0.340425531914894</c:v>
                </c:pt>
                <c:pt idx="5">
                  <c:v>0.375647668393782</c:v>
                </c:pt>
                <c:pt idx="6">
                  <c:v>0.40163934426229497</c:v>
                </c:pt>
                <c:pt idx="7">
                  <c:v>0.44827586206896602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8B-4D9D-BC89-D54D2D97D3A4}"/>
            </c:ext>
          </c:extLst>
        </c:ser>
        <c:ser>
          <c:idx val="56"/>
          <c:order val="56"/>
          <c:tx>
            <c:strRef>
              <c:f>'ESPI PA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AppTags'!$B$58:$I$58</c:f>
              <c:numCache>
                <c:formatCode>0.0000</c:formatCode>
                <c:ptCount val="8"/>
                <c:pt idx="0">
                  <c:v>1.39737991266376E-2</c:v>
                </c:pt>
                <c:pt idx="1">
                  <c:v>0.17523364485981299</c:v>
                </c:pt>
                <c:pt idx="2">
                  <c:v>0.25983606557376998</c:v>
                </c:pt>
                <c:pt idx="3">
                  <c:v>0.38880126182965302</c:v>
                </c:pt>
                <c:pt idx="4">
                  <c:v>0.165705296276875</c:v>
                </c:pt>
                <c:pt idx="5">
                  <c:v>0.28698979591836699</c:v>
                </c:pt>
                <c:pt idx="6">
                  <c:v>0.51554663991975902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8B-4D9D-BC89-D54D2D97D3A4}"/>
            </c:ext>
          </c:extLst>
        </c:ser>
        <c:ser>
          <c:idx val="57"/>
          <c:order val="57"/>
          <c:tx>
            <c:strRef>
              <c:f>'ESPI PA AppTags'!$A$59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AppTags'!$B$59:$I$59</c:f>
              <c:numCache>
                <c:formatCode>0.0000</c:formatCode>
                <c:ptCount val="8"/>
                <c:pt idx="0">
                  <c:v>0.47204226798349602</c:v>
                </c:pt>
                <c:pt idx="1">
                  <c:v>0.43586288670906498</c:v>
                </c:pt>
                <c:pt idx="2">
                  <c:v>0.439779433104382</c:v>
                </c:pt>
                <c:pt idx="3">
                  <c:v>0.41161645355962001</c:v>
                </c:pt>
                <c:pt idx="4">
                  <c:v>0.378751717653866</c:v>
                </c:pt>
                <c:pt idx="5">
                  <c:v>0.41192750647263598</c:v>
                </c:pt>
                <c:pt idx="6">
                  <c:v>0.43495191456723098</c:v>
                </c:pt>
                <c:pt idx="7">
                  <c:v>0.40215439856373397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8B-4D9D-BC89-D54D2D97D3A4}"/>
            </c:ext>
          </c:extLst>
        </c:ser>
        <c:ser>
          <c:idx val="58"/>
          <c:order val="58"/>
          <c:tx>
            <c:strRef>
              <c:f>'ESPI PA AppTags'!$A$60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AppTags'!$B$60:$I$60</c:f>
              <c:numCache>
                <c:formatCode>0.0000</c:formatCode>
                <c:ptCount val="8"/>
                <c:pt idx="0">
                  <c:v>0.89855072463768104</c:v>
                </c:pt>
                <c:pt idx="1">
                  <c:v>0.68199233716475105</c:v>
                </c:pt>
                <c:pt idx="2">
                  <c:v>0.77702702702702697</c:v>
                </c:pt>
                <c:pt idx="3">
                  <c:v>0.44</c:v>
                </c:pt>
                <c:pt idx="4">
                  <c:v>0.91814946619217097</c:v>
                </c:pt>
                <c:pt idx="5">
                  <c:v>0.85972850678733004</c:v>
                </c:pt>
                <c:pt idx="6">
                  <c:v>0.87692307692307703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8B-4D9D-BC89-D54D2D97D3A4}"/>
            </c:ext>
          </c:extLst>
        </c:ser>
        <c:ser>
          <c:idx val="59"/>
          <c:order val="59"/>
          <c:tx>
            <c:strRef>
              <c:f>'ESPI PA AppTags'!$A$61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AppTags'!$B$61:$I$61</c:f>
              <c:numCache>
                <c:formatCode>0.0000</c:formatCode>
                <c:ptCount val="8"/>
                <c:pt idx="0">
                  <c:v>0.495652173913044</c:v>
                </c:pt>
                <c:pt idx="1">
                  <c:v>0.442424242424242</c:v>
                </c:pt>
                <c:pt idx="2">
                  <c:v>0.60408163265306103</c:v>
                </c:pt>
                <c:pt idx="3">
                  <c:v>0.44956772334293899</c:v>
                </c:pt>
                <c:pt idx="4">
                  <c:v>0.66666666666666696</c:v>
                </c:pt>
                <c:pt idx="5">
                  <c:v>0.64748201438848896</c:v>
                </c:pt>
                <c:pt idx="6">
                  <c:v>0.70454545454545503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8B-4D9D-BC89-D54D2D97D3A4}"/>
            </c:ext>
          </c:extLst>
        </c:ser>
        <c:ser>
          <c:idx val="60"/>
          <c:order val="60"/>
          <c:tx>
            <c:strRef>
              <c:f>'ESPI PA AppTags'!$A$62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AppTags'!$B$62:$I$62</c:f>
              <c:numCache>
                <c:formatCode>0.0000</c:formatCode>
                <c:ptCount val="8"/>
                <c:pt idx="0">
                  <c:v>0.56097560975609795</c:v>
                </c:pt>
                <c:pt idx="1">
                  <c:v>0.42718446601941801</c:v>
                </c:pt>
                <c:pt idx="2">
                  <c:v>0.57777777777777795</c:v>
                </c:pt>
                <c:pt idx="3">
                  <c:v>0.47826086956521702</c:v>
                </c:pt>
                <c:pt idx="4">
                  <c:v>0.51020408163265296</c:v>
                </c:pt>
                <c:pt idx="5">
                  <c:v>0.46153846153846201</c:v>
                </c:pt>
                <c:pt idx="6">
                  <c:v>0.54054054054054101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8B-4D9D-BC89-D54D2D97D3A4}"/>
            </c:ext>
          </c:extLst>
        </c:ser>
        <c:ser>
          <c:idx val="61"/>
          <c:order val="61"/>
          <c:tx>
            <c:strRef>
              <c:f>'ESPI PA AppTags'!$A$63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0.625</c:v>
                </c:pt>
                <c:pt idx="2">
                  <c:v>0.48275862068965503</c:v>
                </c:pt>
                <c:pt idx="3">
                  <c:v>0.48275862068965503</c:v>
                </c:pt>
                <c:pt idx="4">
                  <c:v>0.42857142857142899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8B-4D9D-BC89-D54D2D97D3A4}"/>
            </c:ext>
          </c:extLst>
        </c:ser>
        <c:ser>
          <c:idx val="62"/>
          <c:order val="62"/>
          <c:tx>
            <c:strRef>
              <c:f>'ESPI PA AppTags'!$A$64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AppTags'!$B$64:$I$64</c:f>
              <c:numCache>
                <c:formatCode>0.0000</c:formatCode>
                <c:ptCount val="8"/>
                <c:pt idx="0">
                  <c:v>0.32142857142857101</c:v>
                </c:pt>
                <c:pt idx="1">
                  <c:v>0.49180327868852503</c:v>
                </c:pt>
                <c:pt idx="2">
                  <c:v>0.476190476190476</c:v>
                </c:pt>
                <c:pt idx="3">
                  <c:v>0.51351351351351304</c:v>
                </c:pt>
                <c:pt idx="4">
                  <c:v>0.60869565217391297</c:v>
                </c:pt>
                <c:pt idx="5">
                  <c:v>0.69387755102040805</c:v>
                </c:pt>
                <c:pt idx="6">
                  <c:v>0.61538461538461497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8B-4D9D-BC89-D54D2D97D3A4}"/>
            </c:ext>
          </c:extLst>
        </c:ser>
        <c:ser>
          <c:idx val="63"/>
          <c:order val="63"/>
          <c:tx>
            <c:strRef>
              <c:f>'ESPI PA AppTags'!$A$65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AppTags'!$B$65:$I$65</c:f>
              <c:numCache>
                <c:formatCode>0.0000</c:formatCode>
                <c:ptCount val="8"/>
                <c:pt idx="0">
                  <c:v>0.45665634674922601</c:v>
                </c:pt>
                <c:pt idx="1">
                  <c:v>0.534325889164599</c:v>
                </c:pt>
                <c:pt idx="2">
                  <c:v>0.60460251046025104</c:v>
                </c:pt>
                <c:pt idx="3">
                  <c:v>0.51578947368421002</c:v>
                </c:pt>
                <c:pt idx="4">
                  <c:v>0.522346368715084</c:v>
                </c:pt>
                <c:pt idx="5">
                  <c:v>0.42392717815344599</c:v>
                </c:pt>
                <c:pt idx="6">
                  <c:v>0.52768729641693801</c:v>
                </c:pt>
                <c:pt idx="7">
                  <c:v>0.34848484848484901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8B-4D9D-BC89-D54D2D97D3A4}"/>
            </c:ext>
          </c:extLst>
        </c:ser>
        <c:ser>
          <c:idx val="64"/>
          <c:order val="64"/>
          <c:tx>
            <c:strRef>
              <c:f>'ESPI PA AppTags'!$A$66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AppTags'!$B$66:$I$66</c:f>
              <c:numCache>
                <c:formatCode>0.0000</c:formatCode>
                <c:ptCount val="8"/>
                <c:pt idx="0">
                  <c:v>0.33934056932213802</c:v>
                </c:pt>
                <c:pt idx="1">
                  <c:v>0.48224230804345802</c:v>
                </c:pt>
                <c:pt idx="2">
                  <c:v>0.52185548617305999</c:v>
                </c:pt>
                <c:pt idx="3">
                  <c:v>0.52828947368421098</c:v>
                </c:pt>
                <c:pt idx="4">
                  <c:v>0</c:v>
                </c:pt>
                <c:pt idx="5">
                  <c:v>1.94369973190349E-2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8B-4D9D-BC89-D54D2D97D3A4}"/>
            </c:ext>
          </c:extLst>
        </c:ser>
        <c:ser>
          <c:idx val="65"/>
          <c:order val="65"/>
          <c:tx>
            <c:strRef>
              <c:f>'ESPI PA AppTags'!$A$67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AppTags'!$B$67:$I$67</c:f>
              <c:numCache>
                <c:formatCode>0.0000</c:formatCode>
                <c:ptCount val="8"/>
                <c:pt idx="0">
                  <c:v>0.42026825633383003</c:v>
                </c:pt>
                <c:pt idx="1">
                  <c:v>0.44444444444444398</c:v>
                </c:pt>
                <c:pt idx="2">
                  <c:v>0.55040871934604896</c:v>
                </c:pt>
                <c:pt idx="3">
                  <c:v>0.59212598425196905</c:v>
                </c:pt>
                <c:pt idx="4">
                  <c:v>0.59340659340659396</c:v>
                </c:pt>
                <c:pt idx="5">
                  <c:v>0.34466019417475702</c:v>
                </c:pt>
                <c:pt idx="6">
                  <c:v>0.55149501661129596</c:v>
                </c:pt>
                <c:pt idx="7">
                  <c:v>0.37908496732026098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8B-4D9D-BC89-D54D2D97D3A4}"/>
            </c:ext>
          </c:extLst>
        </c:ser>
        <c:ser>
          <c:idx val="66"/>
          <c:order val="66"/>
          <c:tx>
            <c:strRef>
              <c:f>'ESPI PA AppTags'!$A$68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AppTags'!$B$68:$I$68</c:f>
              <c:numCache>
                <c:formatCode>0.0000</c:formatCode>
                <c:ptCount val="8"/>
                <c:pt idx="0">
                  <c:v>0.19271445358401901</c:v>
                </c:pt>
                <c:pt idx="1">
                  <c:v>0.65171898355754898</c:v>
                </c:pt>
                <c:pt idx="2">
                  <c:v>0.77821011673151796</c:v>
                </c:pt>
                <c:pt idx="3">
                  <c:v>0.623600344530577</c:v>
                </c:pt>
                <c:pt idx="4">
                  <c:v>0.90319634703196305</c:v>
                </c:pt>
                <c:pt idx="5">
                  <c:v>0.77042049299178395</c:v>
                </c:pt>
                <c:pt idx="6">
                  <c:v>0.84985835694051004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8B-4D9D-BC89-D54D2D97D3A4}"/>
            </c:ext>
          </c:extLst>
        </c:ser>
        <c:ser>
          <c:idx val="67"/>
          <c:order val="67"/>
          <c:tx>
            <c:strRef>
              <c:f>'ESPI PA AppTags'!$A$69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AppTags'!$B$69:$I$69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0.50793650793650802</c:v>
                </c:pt>
                <c:pt idx="2">
                  <c:v>0.96703296703296704</c:v>
                </c:pt>
                <c:pt idx="3">
                  <c:v>0.628571428571429</c:v>
                </c:pt>
                <c:pt idx="4">
                  <c:v>0.89156626506024095</c:v>
                </c:pt>
                <c:pt idx="5">
                  <c:v>0.55737704918032804</c:v>
                </c:pt>
                <c:pt idx="6">
                  <c:v>0.5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8B-4D9D-BC89-D54D2D97D3A4}"/>
            </c:ext>
          </c:extLst>
        </c:ser>
        <c:ser>
          <c:idx val="68"/>
          <c:order val="68"/>
          <c:tx>
            <c:strRef>
              <c:f>'ESPI PA AppTags'!$A$70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AppTags'!$B$70:$I$70</c:f>
              <c:numCache>
                <c:formatCode>0.0000</c:formatCode>
                <c:ptCount val="8"/>
                <c:pt idx="0">
                  <c:v>0.45240339302544802</c:v>
                </c:pt>
                <c:pt idx="1">
                  <c:v>0.65229110512129396</c:v>
                </c:pt>
                <c:pt idx="2">
                  <c:v>0.63387978142076495</c:v>
                </c:pt>
                <c:pt idx="3">
                  <c:v>0.639296187683284</c:v>
                </c:pt>
                <c:pt idx="4">
                  <c:v>0.64516129032258096</c:v>
                </c:pt>
                <c:pt idx="5">
                  <c:v>1</c:v>
                </c:pt>
                <c:pt idx="6">
                  <c:v>0.95906432748537995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8B-4D9D-BC89-D54D2D97D3A4}"/>
            </c:ext>
          </c:extLst>
        </c:ser>
        <c:ser>
          <c:idx val="69"/>
          <c:order val="69"/>
          <c:tx>
            <c:strRef>
              <c:f>'ESPI PA AppTags'!$A$71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AppTags'!$B$71:$I$71</c:f>
              <c:numCache>
                <c:formatCode>0.0000</c:formatCode>
                <c:ptCount val="8"/>
                <c:pt idx="0">
                  <c:v>0.63406041137764901</c:v>
                </c:pt>
                <c:pt idx="1">
                  <c:v>0.692734141196095</c:v>
                </c:pt>
                <c:pt idx="2">
                  <c:v>0.52913034930205105</c:v>
                </c:pt>
                <c:pt idx="3">
                  <c:v>0.65450941526263595</c:v>
                </c:pt>
                <c:pt idx="4">
                  <c:v>0.17085427135678399</c:v>
                </c:pt>
                <c:pt idx="5">
                  <c:v>0.64435510159730502</c:v>
                </c:pt>
                <c:pt idx="6">
                  <c:v>7.1237756010685702E-2</c:v>
                </c:pt>
                <c:pt idx="7">
                  <c:v>0.63850267379679104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8B-4D9D-BC89-D54D2D97D3A4}"/>
            </c:ext>
          </c:extLst>
        </c:ser>
        <c:ser>
          <c:idx val="70"/>
          <c:order val="70"/>
          <c:tx>
            <c:strRef>
              <c:f>'ESPI PA AppTags'!$A$72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AppTags'!$B$72:$I$72</c:f>
              <c:numCache>
                <c:formatCode>0.0000</c:formatCode>
                <c:ptCount val="8"/>
                <c:pt idx="0">
                  <c:v>0.40178571428571402</c:v>
                </c:pt>
                <c:pt idx="1">
                  <c:v>0.68604651162790697</c:v>
                </c:pt>
                <c:pt idx="2">
                  <c:v>0.406015037593985</c:v>
                </c:pt>
                <c:pt idx="3">
                  <c:v>0.69767441860465096</c:v>
                </c:pt>
                <c:pt idx="4">
                  <c:v>0.670886075949367</c:v>
                </c:pt>
                <c:pt idx="5">
                  <c:v>0.75384615384615405</c:v>
                </c:pt>
                <c:pt idx="6">
                  <c:v>0.92307692307692302</c:v>
                </c:pt>
                <c:pt idx="7">
                  <c:v>0.59459459459459496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E8B-4D9D-BC89-D54D2D97D3A4}"/>
            </c:ext>
          </c:extLst>
        </c:ser>
        <c:ser>
          <c:idx val="71"/>
          <c:order val="71"/>
          <c:tx>
            <c:strRef>
              <c:f>'ESPI PA AppTags'!$A$73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AppTags'!$B$73:$I$73</c:f>
              <c:numCache>
                <c:formatCode>0.0000</c:formatCode>
                <c:ptCount val="8"/>
                <c:pt idx="0">
                  <c:v>0.625</c:v>
                </c:pt>
                <c:pt idx="1">
                  <c:v>0.66666666666666696</c:v>
                </c:pt>
                <c:pt idx="2">
                  <c:v>0.71428571428571397</c:v>
                </c:pt>
                <c:pt idx="3">
                  <c:v>0.72727272727272696</c:v>
                </c:pt>
                <c:pt idx="4">
                  <c:v>0.83333333333333304</c:v>
                </c:pt>
                <c:pt idx="5">
                  <c:v>1</c:v>
                </c:pt>
                <c:pt idx="6">
                  <c:v>1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E8B-4D9D-BC89-D54D2D97D3A4}"/>
            </c:ext>
          </c:extLst>
        </c:ser>
        <c:ser>
          <c:idx val="72"/>
          <c:order val="72"/>
          <c:tx>
            <c:strRef>
              <c:f>'ESPI PA AppTags'!$A$74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AppTags'!$B$74:$I$74</c:f>
              <c:numCache>
                <c:formatCode>0.0000</c:formatCode>
                <c:ptCount val="8"/>
                <c:pt idx="0">
                  <c:v>0.73352576306577399</c:v>
                </c:pt>
                <c:pt idx="1">
                  <c:v>0.76844909845715303</c:v>
                </c:pt>
                <c:pt idx="2">
                  <c:v>0.76563135341403099</c:v>
                </c:pt>
                <c:pt idx="3">
                  <c:v>0.74123701330226199</c:v>
                </c:pt>
                <c:pt idx="4">
                  <c:v>0.68807961999547596</c:v>
                </c:pt>
                <c:pt idx="5">
                  <c:v>0.69240348692403497</c:v>
                </c:pt>
                <c:pt idx="6">
                  <c:v>0.71045276690888803</c:v>
                </c:pt>
                <c:pt idx="7">
                  <c:v>0.72957422324510901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E8B-4D9D-BC89-D54D2D97D3A4}"/>
            </c:ext>
          </c:extLst>
        </c:ser>
        <c:ser>
          <c:idx val="73"/>
          <c:order val="73"/>
          <c:tx>
            <c:strRef>
              <c:f>'ESPI PA AppTags'!$A$75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AppTags'!$B$75:$I$75</c:f>
              <c:numCache>
                <c:formatCode>0.0000</c:formatCode>
                <c:ptCount val="8"/>
                <c:pt idx="0">
                  <c:v>0.93012729844413</c:v>
                </c:pt>
                <c:pt idx="1">
                  <c:v>0.93456327471893896</c:v>
                </c:pt>
                <c:pt idx="2">
                  <c:v>0.93152375077112903</c:v>
                </c:pt>
                <c:pt idx="3">
                  <c:v>0.81332533013205299</c:v>
                </c:pt>
                <c:pt idx="4">
                  <c:v>0.91114836546521405</c:v>
                </c:pt>
                <c:pt idx="5">
                  <c:v>0.81777777777777805</c:v>
                </c:pt>
                <c:pt idx="6">
                  <c:v>0.62128712871287095</c:v>
                </c:pt>
                <c:pt idx="7">
                  <c:v>0.58519793459552505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E8B-4D9D-BC89-D54D2D97D3A4}"/>
            </c:ext>
          </c:extLst>
        </c:ser>
        <c:ser>
          <c:idx val="74"/>
          <c:order val="74"/>
          <c:tx>
            <c:strRef>
              <c:f>'ESPI PA AppTags'!$A$76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AppTags'!$B$76:$I$76</c:f>
              <c:numCache>
                <c:formatCode>0.0000</c:formatCode>
                <c:ptCount val="8"/>
                <c:pt idx="0">
                  <c:v>0.89127105666156203</c:v>
                </c:pt>
                <c:pt idx="1">
                  <c:v>0.88685015290519897</c:v>
                </c:pt>
                <c:pt idx="2">
                  <c:v>0.88854003139717397</c:v>
                </c:pt>
                <c:pt idx="3">
                  <c:v>0.87114337568058098</c:v>
                </c:pt>
                <c:pt idx="4">
                  <c:v>0.88272921108741997</c:v>
                </c:pt>
                <c:pt idx="5">
                  <c:v>0.87634408602150504</c:v>
                </c:pt>
                <c:pt idx="6">
                  <c:v>0.89583333333333304</c:v>
                </c:pt>
                <c:pt idx="7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E8B-4D9D-BC89-D54D2D97D3A4}"/>
            </c:ext>
          </c:extLst>
        </c:ser>
        <c:ser>
          <c:idx val="75"/>
          <c:order val="75"/>
          <c:tx>
            <c:strRef>
              <c:f>'ESPI PA AppTags'!$A$77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AppTags'!$B$77:$I$77</c:f>
              <c:numCache>
                <c:formatCode>0.0000</c:formatCode>
                <c:ptCount val="8"/>
                <c:pt idx="0">
                  <c:v>0.75675675675675702</c:v>
                </c:pt>
                <c:pt idx="1">
                  <c:v>0.93333333333333302</c:v>
                </c:pt>
                <c:pt idx="2">
                  <c:v>0.96428571428571397</c:v>
                </c:pt>
                <c:pt idx="3">
                  <c:v>0.88461538461538503</c:v>
                </c:pt>
                <c:pt idx="4">
                  <c:v>0.98181818181818203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E8B-4D9D-BC89-D54D2D97D3A4}"/>
            </c:ext>
          </c:extLst>
        </c:ser>
        <c:ser>
          <c:idx val="76"/>
          <c:order val="76"/>
          <c:tx>
            <c:strRef>
              <c:f>'ESPI PA AppTags'!$A$78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AppTags'!$B$78:$I$78</c:f>
              <c:numCache>
                <c:formatCode>0.0000</c:formatCode>
                <c:ptCount val="8"/>
                <c:pt idx="0">
                  <c:v>0.88036583566897797</c:v>
                </c:pt>
                <c:pt idx="1">
                  <c:v>0.85360977415771899</c:v>
                </c:pt>
                <c:pt idx="2">
                  <c:v>0.91088423602699398</c:v>
                </c:pt>
                <c:pt idx="3">
                  <c:v>0.90239549084076998</c:v>
                </c:pt>
                <c:pt idx="4">
                  <c:v>0.87196690148719702</c:v>
                </c:pt>
                <c:pt idx="5">
                  <c:v>0.83653846153846201</c:v>
                </c:pt>
                <c:pt idx="6">
                  <c:v>0.866375121477162</c:v>
                </c:pt>
                <c:pt idx="7">
                  <c:v>0.85550786838340498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E8B-4D9D-BC89-D54D2D97D3A4}"/>
            </c:ext>
          </c:extLst>
        </c:ser>
        <c:ser>
          <c:idx val="77"/>
          <c:order val="77"/>
          <c:tx>
            <c:strRef>
              <c:f>'ESPI PA AppTags'!$A$79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AppTags'!$B$79:$I$79</c:f>
              <c:numCache>
                <c:formatCode>0.0000</c:formatCode>
                <c:ptCount val="8"/>
                <c:pt idx="0">
                  <c:v>0.89940828402366901</c:v>
                </c:pt>
                <c:pt idx="1">
                  <c:v>0.83516483516483497</c:v>
                </c:pt>
                <c:pt idx="2">
                  <c:v>0.91411042944785303</c:v>
                </c:pt>
                <c:pt idx="3">
                  <c:v>0.90553745928338802</c:v>
                </c:pt>
                <c:pt idx="4">
                  <c:v>0.92622950819672101</c:v>
                </c:pt>
                <c:pt idx="5">
                  <c:v>0.91208791208791196</c:v>
                </c:pt>
                <c:pt idx="6">
                  <c:v>0.90756302521008403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E8B-4D9D-BC89-D54D2D97D3A4}"/>
            </c:ext>
          </c:extLst>
        </c:ser>
        <c:ser>
          <c:idx val="78"/>
          <c:order val="78"/>
          <c:tx>
            <c:strRef>
              <c:f>'ESPI PA AppTags'!$A$80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AppTags'!$B$80:$I$80</c:f>
              <c:numCache>
                <c:formatCode>0.0000</c:formatCode>
                <c:ptCount val="8"/>
                <c:pt idx="0">
                  <c:v>0.92210337314838098</c:v>
                </c:pt>
                <c:pt idx="1">
                  <c:v>0.90801999710509596</c:v>
                </c:pt>
                <c:pt idx="2">
                  <c:v>0.91115007344927301</c:v>
                </c:pt>
                <c:pt idx="3">
                  <c:v>0.90797675368659603</c:v>
                </c:pt>
                <c:pt idx="4">
                  <c:v>0.81498313818008095</c:v>
                </c:pt>
                <c:pt idx="5">
                  <c:v>0.82043567674613405</c:v>
                </c:pt>
                <c:pt idx="6">
                  <c:v>0.81061473844979004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E8B-4D9D-BC89-D54D2D97D3A4}"/>
            </c:ext>
          </c:extLst>
        </c:ser>
        <c:ser>
          <c:idx val="79"/>
          <c:order val="79"/>
          <c:tx>
            <c:strRef>
              <c:f>'ESPI PA AppTags'!$A$81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AppTags'!$B$81:$I$81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0.89122807017543904</c:v>
                </c:pt>
                <c:pt idx="2">
                  <c:v>0.90277777777777801</c:v>
                </c:pt>
                <c:pt idx="3">
                  <c:v>0.90845070422535201</c:v>
                </c:pt>
                <c:pt idx="4">
                  <c:v>0.91964285714285698</c:v>
                </c:pt>
                <c:pt idx="5">
                  <c:v>0.92485549132947997</c:v>
                </c:pt>
                <c:pt idx="6">
                  <c:v>0.86666666666666703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E8B-4D9D-BC89-D54D2D97D3A4}"/>
            </c:ext>
          </c:extLst>
        </c:ser>
        <c:ser>
          <c:idx val="80"/>
          <c:order val="80"/>
          <c:tx>
            <c:strRef>
              <c:f>'ESPI PA AppTags'!$A$82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AppTags'!$B$82:$I$82</c:f>
              <c:numCache>
                <c:formatCode>0.0000</c:formatCode>
                <c:ptCount val="8"/>
                <c:pt idx="0">
                  <c:v>0.56532663316582898</c:v>
                </c:pt>
                <c:pt idx="1">
                  <c:v>0.85768500948766602</c:v>
                </c:pt>
                <c:pt idx="2">
                  <c:v>0.87103594080338298</c:v>
                </c:pt>
                <c:pt idx="3">
                  <c:v>0.94222222222222196</c:v>
                </c:pt>
                <c:pt idx="4">
                  <c:v>0.89560439560439598</c:v>
                </c:pt>
                <c:pt idx="5">
                  <c:v>0.65405405405405403</c:v>
                </c:pt>
                <c:pt idx="6">
                  <c:v>0.90683229813664601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E8B-4D9D-BC89-D54D2D97D3A4}"/>
            </c:ext>
          </c:extLst>
        </c:ser>
        <c:ser>
          <c:idx val="81"/>
          <c:order val="81"/>
          <c:tx>
            <c:strRef>
              <c:f>'ESPI PA AppTags'!$A$83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AppTags'!$B$83:$I$83</c:f>
              <c:numCache>
                <c:formatCode>0.0000</c:formatCode>
                <c:ptCount val="8"/>
                <c:pt idx="0">
                  <c:v>0.93907563025210095</c:v>
                </c:pt>
                <c:pt idx="1">
                  <c:v>0.939167556029883</c:v>
                </c:pt>
                <c:pt idx="2">
                  <c:v>0.94145199063231799</c:v>
                </c:pt>
                <c:pt idx="3">
                  <c:v>0.94494238156209998</c:v>
                </c:pt>
                <c:pt idx="4">
                  <c:v>0.93577981651376096</c:v>
                </c:pt>
                <c:pt idx="5">
                  <c:v>0.94318181818181801</c:v>
                </c:pt>
                <c:pt idx="6">
                  <c:v>0.95873015873015899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E8B-4D9D-BC89-D54D2D97D3A4}"/>
            </c:ext>
          </c:extLst>
        </c:ser>
        <c:ser>
          <c:idx val="82"/>
          <c:order val="82"/>
          <c:tx>
            <c:strRef>
              <c:f>'ESPI PA AppTags'!$A$84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AppTags'!$B$84:$I$84</c:f>
              <c:numCache>
                <c:formatCode>0.0000</c:formatCode>
                <c:ptCount val="8"/>
                <c:pt idx="0">
                  <c:v>0.97940503432494297</c:v>
                </c:pt>
                <c:pt idx="1">
                  <c:v>0.94899169632265701</c:v>
                </c:pt>
                <c:pt idx="2">
                  <c:v>0</c:v>
                </c:pt>
                <c:pt idx="3">
                  <c:v>0.94896551724137901</c:v>
                </c:pt>
                <c:pt idx="4">
                  <c:v>0.94809688581314899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E8B-4D9D-BC89-D54D2D97D3A4}"/>
            </c:ext>
          </c:extLst>
        </c:ser>
        <c:ser>
          <c:idx val="83"/>
          <c:order val="83"/>
          <c:tx>
            <c:strRef>
              <c:f>'ESPI PA AppTags'!$A$85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AppTags'!$B$85:$I$85</c:f>
              <c:numCache>
                <c:formatCode>0.0000</c:formatCode>
                <c:ptCount val="8"/>
                <c:pt idx="0">
                  <c:v>6.1803444782168197E-2</c:v>
                </c:pt>
                <c:pt idx="1">
                  <c:v>0.81578947368421095</c:v>
                </c:pt>
                <c:pt idx="2">
                  <c:v>0.99193548387096797</c:v>
                </c:pt>
                <c:pt idx="3">
                  <c:v>0.95964125560538105</c:v>
                </c:pt>
                <c:pt idx="4">
                  <c:v>0.82926829268292701</c:v>
                </c:pt>
                <c:pt idx="5">
                  <c:v>0.99630996309963105</c:v>
                </c:pt>
                <c:pt idx="6">
                  <c:v>0.93922651933701695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E8B-4D9D-BC89-D54D2D97D3A4}"/>
            </c:ext>
          </c:extLst>
        </c:ser>
        <c:ser>
          <c:idx val="84"/>
          <c:order val="84"/>
          <c:tx>
            <c:strRef>
              <c:f>'ESPI PA AppTags'!$A$86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AppTags'!$B$86:$I$86</c:f>
              <c:numCache>
                <c:formatCode>0.0000</c:formatCode>
                <c:ptCount val="8"/>
                <c:pt idx="0">
                  <c:v>0.91666666666666696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E8B-4D9D-BC89-D54D2D97D3A4}"/>
            </c:ext>
          </c:extLst>
        </c:ser>
        <c:ser>
          <c:idx val="85"/>
          <c:order val="85"/>
          <c:tx>
            <c:strRef>
              <c:f>'ESPI PA AppTags'!$A$87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AppTags'!$B$87:$I$87</c:f>
              <c:numCache>
                <c:formatCode>0.0000</c:formatCode>
                <c:ptCount val="8"/>
                <c:pt idx="0">
                  <c:v>0.74468085106382997</c:v>
                </c:pt>
                <c:pt idx="1">
                  <c:v>0.86419753086419704</c:v>
                </c:pt>
                <c:pt idx="2">
                  <c:v>0.88</c:v>
                </c:pt>
                <c:pt idx="3">
                  <c:v>0.962025316455696</c:v>
                </c:pt>
                <c:pt idx="4">
                  <c:v>0.94594594594594605</c:v>
                </c:pt>
                <c:pt idx="5">
                  <c:v>0.93333333333333302</c:v>
                </c:pt>
                <c:pt idx="6">
                  <c:v>0.94444444444444398</c:v>
                </c:pt>
                <c:pt idx="7">
                  <c:v>0.84210526315789502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E8B-4D9D-BC89-D54D2D97D3A4}"/>
            </c:ext>
          </c:extLst>
        </c:ser>
        <c:ser>
          <c:idx val="86"/>
          <c:order val="86"/>
          <c:tx>
            <c:strRef>
              <c:f>'ESPI PA AppTags'!$A$88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AppTags'!$B$88:$I$88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0.94915254237288105</c:v>
                </c:pt>
                <c:pt idx="2">
                  <c:v>0.96666666666666701</c:v>
                </c:pt>
                <c:pt idx="3">
                  <c:v>0.967741935483871</c:v>
                </c:pt>
                <c:pt idx="4">
                  <c:v>0.89285714285714302</c:v>
                </c:pt>
                <c:pt idx="5">
                  <c:v>0.68181818181818199</c:v>
                </c:pt>
                <c:pt idx="6">
                  <c:v>0.91891891891891897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E8B-4D9D-BC89-D54D2D97D3A4}"/>
            </c:ext>
          </c:extLst>
        </c:ser>
        <c:ser>
          <c:idx val="87"/>
          <c:order val="87"/>
          <c:tx>
            <c:strRef>
              <c:f>'ESPI PA AppTags'!$A$89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AppTags'!$B$89:$I$89</c:f>
              <c:numCache>
                <c:formatCode>0.0000</c:formatCode>
                <c:ptCount val="8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0.96969696969696995</c:v>
                </c:pt>
                <c:pt idx="4">
                  <c:v>0.45454545454545497</c:v>
                </c:pt>
                <c:pt idx="5">
                  <c:v>0.96969696969696995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E8B-4D9D-BC89-D54D2D97D3A4}"/>
            </c:ext>
          </c:extLst>
        </c:ser>
        <c:ser>
          <c:idx val="88"/>
          <c:order val="88"/>
          <c:tx>
            <c:strRef>
              <c:f>'ESPI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AppTags'!$B$90:$I$90</c:f>
              <c:numCache>
                <c:formatCode>0.0000</c:formatCode>
                <c:ptCount val="8"/>
                <c:pt idx="0">
                  <c:v>0.98992113172583696</c:v>
                </c:pt>
                <c:pt idx="1">
                  <c:v>0.99253978779840801</c:v>
                </c:pt>
                <c:pt idx="2">
                  <c:v>0.99509349888602405</c:v>
                </c:pt>
                <c:pt idx="3">
                  <c:v>0.99317530753243799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E8B-4D9D-BC89-D54D2D97D3A4}"/>
            </c:ext>
          </c:extLst>
        </c:ser>
        <c:ser>
          <c:idx val="89"/>
          <c:order val="89"/>
          <c:tx>
            <c:strRef>
              <c:f>'ESPI PA AppTags'!$A$91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AppTags'!$B$91:$I$91</c:f>
              <c:numCache>
                <c:formatCode>0.0000</c:formatCode>
                <c:ptCount val="8"/>
                <c:pt idx="0">
                  <c:v>0.12903225806451599</c:v>
                </c:pt>
                <c:pt idx="1">
                  <c:v>0.23902087832973401</c:v>
                </c:pt>
                <c:pt idx="2">
                  <c:v>0.138436482084691</c:v>
                </c:pt>
                <c:pt idx="3">
                  <c:v>0.99382716049382702</c:v>
                </c:pt>
                <c:pt idx="4">
                  <c:v>0.175462645647704</c:v>
                </c:pt>
                <c:pt idx="5">
                  <c:v>0.99534883720930201</c:v>
                </c:pt>
                <c:pt idx="6">
                  <c:v>0.97902097902097895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E8B-4D9D-BC89-D54D2D97D3A4}"/>
            </c:ext>
          </c:extLst>
        </c:ser>
        <c:ser>
          <c:idx val="90"/>
          <c:order val="90"/>
          <c:tx>
            <c:strRef>
              <c:f>'ESPI PA AppTags'!$A$92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AppTags'!$B$92:$I$92</c:f>
              <c:numCache>
                <c:formatCode>0.0000</c:formatCode>
                <c:ptCount val="8"/>
                <c:pt idx="0">
                  <c:v>0.71428571428571397</c:v>
                </c:pt>
                <c:pt idx="1">
                  <c:v>0.8</c:v>
                </c:pt>
                <c:pt idx="2">
                  <c:v>0.90909090909090895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E8B-4D9D-BC89-D54D2D97D3A4}"/>
            </c:ext>
          </c:extLst>
        </c:ser>
        <c:ser>
          <c:idx val="91"/>
          <c:order val="91"/>
          <c:tx>
            <c:strRef>
              <c:f>'ESPI PA AppTags'!$A$93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AppTags'!$B$93:$I$93</c:f>
              <c:numCache>
                <c:formatCode>0.0000</c:formatCode>
                <c:ptCount val="8"/>
                <c:pt idx="0">
                  <c:v>0.58823529411764697</c:v>
                </c:pt>
                <c:pt idx="1">
                  <c:v>0.90909090909090895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E8B-4D9D-BC89-D54D2D97D3A4}"/>
            </c:ext>
          </c:extLst>
        </c:ser>
        <c:ser>
          <c:idx val="92"/>
          <c:order val="92"/>
          <c:tx>
            <c:strRef>
              <c:f>'ESPI PA AppTags'!$A$94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AppTags'!$B$94:$I$94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0.63333333333333297</c:v>
                </c:pt>
                <c:pt idx="2">
                  <c:v>0.67741935483870996</c:v>
                </c:pt>
                <c:pt idx="3">
                  <c:v>1</c:v>
                </c:pt>
                <c:pt idx="4">
                  <c:v>0.70370370370370405</c:v>
                </c:pt>
                <c:pt idx="5">
                  <c:v>0.69444444444444398</c:v>
                </c:pt>
                <c:pt idx="6">
                  <c:v>0.55172413793103403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E8B-4D9D-BC89-D54D2D97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84608"/>
        <c:axId val="775134640"/>
      </c:barChart>
      <c:catAx>
        <c:axId val="60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4640"/>
        <c:crosses val="autoZero"/>
        <c:auto val="1"/>
        <c:lblAlgn val="ctr"/>
        <c:lblOffset val="100"/>
        <c:noMultiLvlLbl val="0"/>
      </c:catAx>
      <c:valAx>
        <c:axId val="77513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4.2553191489361701E-2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584-AF89-7962D5742F5E}"/>
            </c:ext>
          </c:extLst>
        </c:ser>
        <c:ser>
          <c:idx val="1"/>
          <c:order val="1"/>
          <c:tx>
            <c:strRef>
              <c:f>'ESPI PB AppTags'!$A$3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584-AF89-7962D5742F5E}"/>
            </c:ext>
          </c:extLst>
        </c:ser>
        <c:ser>
          <c:idx val="2"/>
          <c:order val="2"/>
          <c:tx>
            <c:strRef>
              <c:f>'ESPI PB AppTags'!$A$4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584-AF89-7962D5742F5E}"/>
            </c:ext>
          </c:extLst>
        </c:ser>
        <c:ser>
          <c:idx val="3"/>
          <c:order val="3"/>
          <c:tx>
            <c:strRef>
              <c:f>'ESPI PB AppTags'!$A$5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AppTags'!$B$5:$I$5</c:f>
              <c:numCache>
                <c:formatCode>0.0000</c:formatCode>
                <c:ptCount val="8"/>
                <c:pt idx="0">
                  <c:v>0</c:v>
                </c:pt>
                <c:pt idx="1">
                  <c:v>5.8252427184466E-2</c:v>
                </c:pt>
                <c:pt idx="2">
                  <c:v>0</c:v>
                </c:pt>
                <c:pt idx="3">
                  <c:v>0</c:v>
                </c:pt>
                <c:pt idx="4">
                  <c:v>5.6338028169014096E-3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584-AF89-7962D5742F5E}"/>
            </c:ext>
          </c:extLst>
        </c:ser>
        <c:ser>
          <c:idx val="4"/>
          <c:order val="4"/>
          <c:tx>
            <c:strRef>
              <c:f>'ESPI PB AppTags'!$A$6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AppTags'!$B$6:$I$6</c:f>
              <c:numCache>
                <c:formatCode>0.0000</c:formatCode>
                <c:ptCount val="8"/>
                <c:pt idx="0">
                  <c:v>0.38732394366197198</c:v>
                </c:pt>
                <c:pt idx="1">
                  <c:v>0</c:v>
                </c:pt>
                <c:pt idx="2">
                  <c:v>4.8359240069084597E-2</c:v>
                </c:pt>
                <c:pt idx="3">
                  <c:v>6.2622309197651702E-2</c:v>
                </c:pt>
                <c:pt idx="4">
                  <c:v>5.6818181818181802E-3</c:v>
                </c:pt>
                <c:pt idx="5">
                  <c:v>6.6666666666666693E-2</c:v>
                </c:pt>
                <c:pt idx="6">
                  <c:v>0</c:v>
                </c:pt>
                <c:pt idx="7">
                  <c:v>6.15384615384615E-2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7-4584-AF89-7962D5742F5E}"/>
            </c:ext>
          </c:extLst>
        </c:ser>
        <c:ser>
          <c:idx val="5"/>
          <c:order val="5"/>
          <c:tx>
            <c:strRef>
              <c:f>'ESPI PB AppTags'!$A$7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0.78559556786703599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7-4584-AF89-7962D5742F5E}"/>
            </c:ext>
          </c:extLst>
        </c:ser>
        <c:ser>
          <c:idx val="6"/>
          <c:order val="6"/>
          <c:tx>
            <c:strRef>
              <c:f>'ESPI PB AppTags'!$A$8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AppTags'!$B$8:$I$8</c:f>
              <c:numCache>
                <c:formatCode>0.0000</c:formatCode>
                <c:ptCount val="8"/>
                <c:pt idx="0">
                  <c:v>5.62248995983936E-2</c:v>
                </c:pt>
                <c:pt idx="1">
                  <c:v>1.04712041884817E-2</c:v>
                </c:pt>
                <c:pt idx="2">
                  <c:v>2.02020202020202E-2</c:v>
                </c:pt>
                <c:pt idx="3">
                  <c:v>0</c:v>
                </c:pt>
                <c:pt idx="4">
                  <c:v>4.7058823529411799E-2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7-4584-AF89-7962D5742F5E}"/>
            </c:ext>
          </c:extLst>
        </c:ser>
        <c:ser>
          <c:idx val="7"/>
          <c:order val="7"/>
          <c:tx>
            <c:strRef>
              <c:f>'ESPI PB AppTags'!$A$9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AppTags'!$B$9:$I$9</c:f>
              <c:numCache>
                <c:formatCode>0.0000</c:formatCode>
                <c:ptCount val="8"/>
                <c:pt idx="0">
                  <c:v>0.51532567049808398</c:v>
                </c:pt>
                <c:pt idx="1">
                  <c:v>0.41933788754598</c:v>
                </c:pt>
                <c:pt idx="2">
                  <c:v>0.30622009569378</c:v>
                </c:pt>
                <c:pt idx="3">
                  <c:v>0</c:v>
                </c:pt>
                <c:pt idx="4">
                  <c:v>0</c:v>
                </c:pt>
                <c:pt idx="5">
                  <c:v>1.8041237113402098E-2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7-4584-AF89-7962D5742F5E}"/>
            </c:ext>
          </c:extLst>
        </c:ser>
        <c:ser>
          <c:idx val="8"/>
          <c:order val="8"/>
          <c:tx>
            <c:strRef>
              <c:f>'ESPI PB AppTags'!$A$10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AppTags'!$B$10:$I$10</c:f>
              <c:numCache>
                <c:formatCode>0.0000</c:formatCode>
                <c:ptCount val="8"/>
                <c:pt idx="0">
                  <c:v>0.43521594684385401</c:v>
                </c:pt>
                <c:pt idx="1">
                  <c:v>8.1466395112016296E-2</c:v>
                </c:pt>
                <c:pt idx="2">
                  <c:v>0</c:v>
                </c:pt>
                <c:pt idx="3">
                  <c:v>0.70016207455429502</c:v>
                </c:pt>
                <c:pt idx="4">
                  <c:v>0.46043165467625902</c:v>
                </c:pt>
                <c:pt idx="5">
                  <c:v>0.45820433436532498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27-4584-AF89-7962D5742F5E}"/>
            </c:ext>
          </c:extLst>
        </c:ser>
        <c:ser>
          <c:idx val="9"/>
          <c:order val="9"/>
          <c:tx>
            <c:strRef>
              <c:f>'ESPI PB AppTags'!$A$11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AppTags'!$B$11:$I$11</c:f>
              <c:numCache>
                <c:formatCode>0.0000</c:formatCode>
                <c:ptCount val="8"/>
                <c:pt idx="0">
                  <c:v>0</c:v>
                </c:pt>
                <c:pt idx="1">
                  <c:v>0.19354838709677399</c:v>
                </c:pt>
                <c:pt idx="2">
                  <c:v>9.2664092664092604E-2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7-4584-AF89-7962D5742F5E}"/>
            </c:ext>
          </c:extLst>
        </c:ser>
        <c:ser>
          <c:idx val="10"/>
          <c:order val="10"/>
          <c:tx>
            <c:strRef>
              <c:f>'ESPI PB AppTags'!$A$12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3.7037037037037E-2</c:v>
                </c:pt>
                <c:pt idx="2">
                  <c:v>6.3829787234042507E-2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7-4584-AF89-7962D5742F5E}"/>
            </c:ext>
          </c:extLst>
        </c:ser>
        <c:ser>
          <c:idx val="11"/>
          <c:order val="11"/>
          <c:tx>
            <c:strRef>
              <c:f>'ESPI PB AppTags'!$A$13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6.3091482649842304E-3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7-4584-AF89-7962D5742F5E}"/>
            </c:ext>
          </c:extLst>
        </c:ser>
        <c:ser>
          <c:idx val="12"/>
          <c:order val="12"/>
          <c:tx>
            <c:strRef>
              <c:f>'ESPI PB AppTags'!$A$14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27-4584-AF89-7962D5742F5E}"/>
            </c:ext>
          </c:extLst>
        </c:ser>
        <c:ser>
          <c:idx val="13"/>
          <c:order val="13"/>
          <c:tx>
            <c:strRef>
              <c:f>'ESPI PB AppTags'!$A$15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27-4584-AF89-7962D5742F5E}"/>
            </c:ext>
          </c:extLst>
        </c:ser>
        <c:ser>
          <c:idx val="14"/>
          <c:order val="14"/>
          <c:tx>
            <c:strRef>
              <c:f>'ESPI PB AppTags'!$A$16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27-4584-AF89-7962D5742F5E}"/>
            </c:ext>
          </c:extLst>
        </c:ser>
        <c:ser>
          <c:idx val="15"/>
          <c:order val="15"/>
          <c:tx>
            <c:strRef>
              <c:f>'ESPI PB AppTags'!$A$17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6.0606060606060601E-2</c:v>
                </c:pt>
                <c:pt idx="2">
                  <c:v>5.2631578947368397E-2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27-4584-AF89-7962D5742F5E}"/>
            </c:ext>
          </c:extLst>
        </c:ser>
        <c:ser>
          <c:idx val="16"/>
          <c:order val="16"/>
          <c:tx>
            <c:strRef>
              <c:f>'ESPI PB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27-4584-AF89-7962D5742F5E}"/>
            </c:ext>
          </c:extLst>
        </c:ser>
        <c:ser>
          <c:idx val="17"/>
          <c:order val="17"/>
          <c:tx>
            <c:strRef>
              <c:f>'ESPI PB AppTags'!$A$19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AppTags'!$B$19:$I$19</c:f>
              <c:numCache>
                <c:formatCode>0.0000</c:formatCode>
                <c:ptCount val="8"/>
                <c:pt idx="0">
                  <c:v>0</c:v>
                </c:pt>
                <c:pt idx="1">
                  <c:v>1.49253731343284E-2</c:v>
                </c:pt>
                <c:pt idx="2">
                  <c:v>0</c:v>
                </c:pt>
                <c:pt idx="3">
                  <c:v>0</c:v>
                </c:pt>
                <c:pt idx="4">
                  <c:v>2.8776978417266199E-2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7-4584-AF89-7962D5742F5E}"/>
            </c:ext>
          </c:extLst>
        </c:ser>
        <c:ser>
          <c:idx val="18"/>
          <c:order val="18"/>
          <c:tx>
            <c:strRef>
              <c:f>'ESPI PB AppTags'!$A$20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27-4584-AF89-7962D5742F5E}"/>
            </c:ext>
          </c:extLst>
        </c:ser>
        <c:ser>
          <c:idx val="19"/>
          <c:order val="19"/>
          <c:tx>
            <c:strRef>
              <c:f>'ESPI PB AppTags'!$A$21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4.8780487804878002E-2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27-4584-AF89-7962D5742F5E}"/>
            </c:ext>
          </c:extLst>
        </c:ser>
        <c:ser>
          <c:idx val="20"/>
          <c:order val="20"/>
          <c:tx>
            <c:strRef>
              <c:f>'ESPI PB AppTags'!$A$22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27-4584-AF89-7962D5742F5E}"/>
            </c:ext>
          </c:extLst>
        </c:ser>
        <c:ser>
          <c:idx val="21"/>
          <c:order val="21"/>
          <c:tx>
            <c:strRef>
              <c:f>'ESPI PB AppTags'!$A$23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AppTags'!$B$23:$I$23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27-4584-AF89-7962D5742F5E}"/>
            </c:ext>
          </c:extLst>
        </c:ser>
        <c:ser>
          <c:idx val="22"/>
          <c:order val="22"/>
          <c:tx>
            <c:strRef>
              <c:f>'ESPI PB AppTags'!$A$24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AppTags'!$B$24:$I$24</c:f>
              <c:numCache>
                <c:formatCode>0.0000</c:formatCode>
                <c:ptCount val="8"/>
                <c:pt idx="0">
                  <c:v>0.4</c:v>
                </c:pt>
                <c:pt idx="1">
                  <c:v>0.21276595744680901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27-4584-AF89-7962D5742F5E}"/>
            </c:ext>
          </c:extLst>
        </c:ser>
        <c:ser>
          <c:idx val="23"/>
          <c:order val="23"/>
          <c:tx>
            <c:strRef>
              <c:f>'ESPI PB AppTags'!$A$25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AppTags'!$B$25:$I$25</c:f>
              <c:numCache>
                <c:formatCode>0.0000</c:formatCode>
                <c:ptCount val="8"/>
                <c:pt idx="0">
                  <c:v>0.24894869638351599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27-4584-AF89-7962D5742F5E}"/>
            </c:ext>
          </c:extLst>
        </c:ser>
        <c:ser>
          <c:idx val="24"/>
          <c:order val="24"/>
          <c:tx>
            <c:strRef>
              <c:f>'ESPI PB AppTags'!$A$26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AppTags'!$B$26:$I$26</c:f>
              <c:numCache>
                <c:formatCode>0.0000</c:formatCode>
                <c:ptCount val="8"/>
                <c:pt idx="0">
                  <c:v>6.1652281134401995E-4</c:v>
                </c:pt>
                <c:pt idx="1">
                  <c:v>5.5588942307692298E-2</c:v>
                </c:pt>
                <c:pt idx="2">
                  <c:v>0</c:v>
                </c:pt>
                <c:pt idx="3">
                  <c:v>3.9285012767629199E-4</c:v>
                </c:pt>
                <c:pt idx="4">
                  <c:v>0</c:v>
                </c:pt>
                <c:pt idx="5">
                  <c:v>1.2626262626262599E-3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27-4584-AF89-7962D5742F5E}"/>
            </c:ext>
          </c:extLst>
        </c:ser>
        <c:ser>
          <c:idx val="25"/>
          <c:order val="25"/>
          <c:tx>
            <c:strRef>
              <c:f>'ESPI PB AppTags'!$A$27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AppTags'!$B$27:$I$27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27-4584-AF89-7962D5742F5E}"/>
            </c:ext>
          </c:extLst>
        </c:ser>
        <c:ser>
          <c:idx val="26"/>
          <c:order val="26"/>
          <c:tx>
            <c:strRef>
              <c:f>'ESPI PB AppTags'!$A$28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AppTags'!$B$28:$I$28</c:f>
              <c:numCache>
                <c:formatCode>0.0000</c:formatCode>
                <c:ptCount val="8"/>
                <c:pt idx="0">
                  <c:v>5.63380281690141E-2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27-4584-AF89-7962D5742F5E}"/>
            </c:ext>
          </c:extLst>
        </c:ser>
        <c:ser>
          <c:idx val="27"/>
          <c:order val="27"/>
          <c:tx>
            <c:strRef>
              <c:f>'ESPI PB AppTags'!$A$29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AppTags'!$B$29:$I$29</c:f>
              <c:numCache>
                <c:formatCode>0.0000</c:formatCode>
                <c:ptCount val="8"/>
                <c:pt idx="0">
                  <c:v>0.34672304439746299</c:v>
                </c:pt>
                <c:pt idx="1">
                  <c:v>0</c:v>
                </c:pt>
                <c:pt idx="2">
                  <c:v>9.8159509202454004E-2</c:v>
                </c:pt>
                <c:pt idx="3">
                  <c:v>7.4906367041198503E-3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27-4584-AF89-7962D5742F5E}"/>
            </c:ext>
          </c:extLst>
        </c:ser>
        <c:ser>
          <c:idx val="28"/>
          <c:order val="28"/>
          <c:tx>
            <c:strRef>
              <c:f>'ESPI PB AppTags'!$A$30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27-4584-AF89-7962D5742F5E}"/>
            </c:ext>
          </c:extLst>
        </c:ser>
        <c:ser>
          <c:idx val="29"/>
          <c:order val="29"/>
          <c:tx>
            <c:strRef>
              <c:f>'ESPI PB AppTags'!$A$31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AppTags'!$B$31:$I$31</c:f>
              <c:numCache>
                <c:formatCode>0.0000</c:formatCode>
                <c:ptCount val="8"/>
                <c:pt idx="0">
                  <c:v>0.565217391304348</c:v>
                </c:pt>
                <c:pt idx="1">
                  <c:v>0.319148936170213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4.08163265306122E-2</c:v>
                </c:pt>
                <c:pt idx="6">
                  <c:v>0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27-4584-AF89-7962D5742F5E}"/>
            </c:ext>
          </c:extLst>
        </c:ser>
        <c:ser>
          <c:idx val="30"/>
          <c:order val="30"/>
          <c:tx>
            <c:strRef>
              <c:f>'ESPI PB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AppTags'!$B$32:$I$32</c:f>
              <c:numCache>
                <c:formatCode>0.0000</c:formatCode>
                <c:ptCount val="8"/>
                <c:pt idx="0">
                  <c:v>5.7142857142857099E-2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27-4584-AF89-7962D5742F5E}"/>
            </c:ext>
          </c:extLst>
        </c:ser>
        <c:ser>
          <c:idx val="31"/>
          <c:order val="31"/>
          <c:tx>
            <c:strRef>
              <c:f>'ESPI PB AppTags'!$A$33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0.35560588901472301</c:v>
                </c:pt>
                <c:pt idx="3">
                  <c:v>0.267567567567568</c:v>
                </c:pt>
                <c:pt idx="4">
                  <c:v>0.28478964401294499</c:v>
                </c:pt>
                <c:pt idx="5">
                  <c:v>0.57235772357723602</c:v>
                </c:pt>
                <c:pt idx="6">
                  <c:v>0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27-4584-AF89-7962D5742F5E}"/>
            </c:ext>
          </c:extLst>
        </c:ser>
        <c:ser>
          <c:idx val="32"/>
          <c:order val="32"/>
          <c:tx>
            <c:strRef>
              <c:f>'ESPI PB AppTags'!$A$34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AppTags'!$B$34:$I$34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27-4584-AF89-7962D5742F5E}"/>
            </c:ext>
          </c:extLst>
        </c:ser>
        <c:ser>
          <c:idx val="33"/>
          <c:order val="33"/>
          <c:tx>
            <c:strRef>
              <c:f>'ESPI PB AppTags'!$A$35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AppTags'!$B$35:$I$35</c:f>
              <c:numCache>
                <c:formatCode>0.0000</c:formatCode>
                <c:ptCount val="8"/>
                <c:pt idx="0">
                  <c:v>0.95215311004784697</c:v>
                </c:pt>
                <c:pt idx="1">
                  <c:v>0.63399209486165997</c:v>
                </c:pt>
                <c:pt idx="2">
                  <c:v>0.93772893772893795</c:v>
                </c:pt>
                <c:pt idx="3">
                  <c:v>0.95174262734584403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27-4584-AF89-7962D5742F5E}"/>
            </c:ext>
          </c:extLst>
        </c:ser>
        <c:ser>
          <c:idx val="34"/>
          <c:order val="34"/>
          <c:tx>
            <c:strRef>
              <c:f>'ESPI PB AppTags'!$A$36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AppTags'!$B$36:$I$36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27-4584-AF89-7962D5742F5E}"/>
            </c:ext>
          </c:extLst>
        </c:ser>
        <c:ser>
          <c:idx val="35"/>
          <c:order val="35"/>
          <c:tx>
            <c:strRef>
              <c:f>'ESPI PB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0.26947368421052598</c:v>
                </c:pt>
                <c:pt idx="3">
                  <c:v>0</c:v>
                </c:pt>
                <c:pt idx="4">
                  <c:v>5.7347670250896099E-2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27-4584-AF89-7962D5742F5E}"/>
            </c:ext>
          </c:extLst>
        </c:ser>
        <c:ser>
          <c:idx val="36"/>
          <c:order val="36"/>
          <c:tx>
            <c:strRef>
              <c:f>'ESPI PB AppTags'!$A$38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AppTags'!$B$38:$I$38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27-4584-AF89-7962D5742F5E}"/>
            </c:ext>
          </c:extLst>
        </c:ser>
        <c:ser>
          <c:idx val="37"/>
          <c:order val="37"/>
          <c:tx>
            <c:strRef>
              <c:f>'ESPI PB AppTags'!$A$39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AppTags'!$B$39:$I$39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27-4584-AF89-7962D5742F5E}"/>
            </c:ext>
          </c:extLst>
        </c:ser>
        <c:ser>
          <c:idx val="38"/>
          <c:order val="38"/>
          <c:tx>
            <c:strRef>
              <c:f>'ESPI PB AppTags'!$A$40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AppTags'!$B$40:$I$40</c:f>
              <c:numCache>
                <c:formatCode>0.0000</c:formatCode>
                <c:ptCount val="8"/>
                <c:pt idx="0">
                  <c:v>6.2015503875968998E-2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27-4584-AF89-7962D5742F5E}"/>
            </c:ext>
          </c:extLst>
        </c:ser>
        <c:ser>
          <c:idx val="39"/>
          <c:order val="39"/>
          <c:tx>
            <c:strRef>
              <c:f>'ESPI PB AppTags'!$A$41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AppTags'!$B$41:$I$41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27-4584-AF89-7962D5742F5E}"/>
            </c:ext>
          </c:extLst>
        </c:ser>
        <c:ser>
          <c:idx val="40"/>
          <c:order val="40"/>
          <c:tx>
            <c:strRef>
              <c:f>'ESPI PB AppTags'!$A$42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AppTags'!$B$42:$I$42</c:f>
              <c:numCache>
                <c:formatCode>0.0000</c:formatCode>
                <c:ptCount val="8"/>
                <c:pt idx="0">
                  <c:v>5.8224163027656498E-2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27-4584-AF89-7962D5742F5E}"/>
            </c:ext>
          </c:extLst>
        </c:ser>
        <c:ser>
          <c:idx val="41"/>
          <c:order val="41"/>
          <c:tx>
            <c:strRef>
              <c:f>'ESPI PB AppTags'!$A$43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AppTags'!$B$43:$I$43</c:f>
              <c:numCache>
                <c:formatCode>0.0000</c:formatCode>
                <c:ptCount val="8"/>
                <c:pt idx="0">
                  <c:v>0.70588235294117596</c:v>
                </c:pt>
                <c:pt idx="1">
                  <c:v>0.42857142857142899</c:v>
                </c:pt>
                <c:pt idx="2">
                  <c:v>0.37037037037037002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27-4584-AF89-7962D5742F5E}"/>
            </c:ext>
          </c:extLst>
        </c:ser>
        <c:ser>
          <c:idx val="42"/>
          <c:order val="42"/>
          <c:tx>
            <c:strRef>
              <c:f>'ESPI PB AppTags'!$A$44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AppTags'!$B$44:$I$44</c:f>
              <c:numCache>
                <c:formatCode>0.0000</c:formatCode>
                <c:ptCount val="8"/>
                <c:pt idx="0">
                  <c:v>0.23242728139038901</c:v>
                </c:pt>
                <c:pt idx="1">
                  <c:v>0.12612001086071101</c:v>
                </c:pt>
                <c:pt idx="2">
                  <c:v>1.8754884084396999E-2</c:v>
                </c:pt>
                <c:pt idx="3">
                  <c:v>0.10875936177141</c:v>
                </c:pt>
                <c:pt idx="4">
                  <c:v>8.3618396047130394E-3</c:v>
                </c:pt>
                <c:pt idx="5">
                  <c:v>2.6281208935611E-3</c:v>
                </c:pt>
                <c:pt idx="6">
                  <c:v>1.6366612111293E-3</c:v>
                </c:pt>
                <c:pt idx="7">
                  <c:v>8.1168831168831196E-3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27-4584-AF89-7962D5742F5E}"/>
            </c:ext>
          </c:extLst>
        </c:ser>
        <c:ser>
          <c:idx val="43"/>
          <c:order val="43"/>
          <c:tx>
            <c:strRef>
              <c:f>'ESPI PB AppTags'!$A$45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AppTags'!$B$45:$I$45</c:f>
              <c:numCache>
                <c:formatCode>0.0000</c:formatCode>
                <c:ptCount val="8"/>
                <c:pt idx="0">
                  <c:v>2.4E-2</c:v>
                </c:pt>
                <c:pt idx="1">
                  <c:v>0.18902842035690701</c:v>
                </c:pt>
                <c:pt idx="2">
                  <c:v>9.1383812010443904E-3</c:v>
                </c:pt>
                <c:pt idx="3">
                  <c:v>0.19544846050870099</c:v>
                </c:pt>
                <c:pt idx="4">
                  <c:v>2.5020850708924101E-2</c:v>
                </c:pt>
                <c:pt idx="5">
                  <c:v>2.9748283752860399E-2</c:v>
                </c:pt>
                <c:pt idx="6">
                  <c:v>3.8387715930902101E-3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27-4584-AF89-7962D5742F5E}"/>
            </c:ext>
          </c:extLst>
        </c:ser>
        <c:ser>
          <c:idx val="44"/>
          <c:order val="44"/>
          <c:tx>
            <c:strRef>
              <c:f>'ESPI PB AppTags'!$A$46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AppTags'!$B$46:$I$46</c:f>
              <c:numCache>
                <c:formatCode>0.0000</c:formatCode>
                <c:ptCount val="8"/>
                <c:pt idx="0">
                  <c:v>7.7120822622108003E-3</c:v>
                </c:pt>
                <c:pt idx="1">
                  <c:v>2.4125452352231598E-3</c:v>
                </c:pt>
                <c:pt idx="2">
                  <c:v>6.2208398133748099E-3</c:v>
                </c:pt>
                <c:pt idx="3">
                  <c:v>2.9629629629629602E-3</c:v>
                </c:pt>
                <c:pt idx="4">
                  <c:v>7.69230769230769E-2</c:v>
                </c:pt>
                <c:pt idx="5">
                  <c:v>5.6417489421720698E-3</c:v>
                </c:pt>
                <c:pt idx="6">
                  <c:v>4.72813238770686E-3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27-4584-AF89-7962D5742F5E}"/>
            </c:ext>
          </c:extLst>
        </c:ser>
        <c:ser>
          <c:idx val="45"/>
          <c:order val="45"/>
          <c:tx>
            <c:strRef>
              <c:f>'ESPI PB AppTags'!$A$47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AppTags'!$B$47:$I$47</c:f>
              <c:numCache>
                <c:formatCode>0.0000</c:formatCode>
                <c:ptCount val="8"/>
                <c:pt idx="0">
                  <c:v>0.142415867338644</c:v>
                </c:pt>
                <c:pt idx="1">
                  <c:v>4.5785270629991097E-2</c:v>
                </c:pt>
                <c:pt idx="2">
                  <c:v>3.8509675555983402E-4</c:v>
                </c:pt>
                <c:pt idx="3">
                  <c:v>6.7164987541978097E-3</c:v>
                </c:pt>
                <c:pt idx="4">
                  <c:v>8.6568375490328701E-3</c:v>
                </c:pt>
                <c:pt idx="5">
                  <c:v>1.75346308960196E-3</c:v>
                </c:pt>
                <c:pt idx="6">
                  <c:v>7.1280071280071296E-3</c:v>
                </c:pt>
                <c:pt idx="7">
                  <c:v>7.14285714285714E-3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27-4584-AF89-7962D5742F5E}"/>
            </c:ext>
          </c:extLst>
        </c:ser>
        <c:ser>
          <c:idx val="46"/>
          <c:order val="46"/>
          <c:tx>
            <c:strRef>
              <c:f>'ESPI PB AppTags'!$A$48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AppTags'!$B$48:$I$48</c:f>
              <c:numCache>
                <c:formatCode>0.0000</c:formatCode>
                <c:ptCount val="8"/>
                <c:pt idx="0">
                  <c:v>0.88888888888888895</c:v>
                </c:pt>
                <c:pt idx="1">
                  <c:v>7.0896845090393503E-3</c:v>
                </c:pt>
                <c:pt idx="2">
                  <c:v>7.7556955889481298E-3</c:v>
                </c:pt>
                <c:pt idx="3">
                  <c:v>0.97435897435897401</c:v>
                </c:pt>
                <c:pt idx="4">
                  <c:v>0.97435897435897401</c:v>
                </c:pt>
                <c:pt idx="5">
                  <c:v>1.1283980167550001E-2</c:v>
                </c:pt>
                <c:pt idx="6">
                  <c:v>1.13700966458215E-2</c:v>
                </c:pt>
                <c:pt idx="7">
                  <c:v>1.0666666666666699E-2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27-4584-AF89-7962D5742F5E}"/>
            </c:ext>
          </c:extLst>
        </c:ser>
        <c:ser>
          <c:idx val="47"/>
          <c:order val="47"/>
          <c:tx>
            <c:strRef>
              <c:f>'ESPI PB AppTags'!$A$49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AppTags'!$B$49:$I$49</c:f>
              <c:numCache>
                <c:formatCode>0.0000</c:formatCode>
                <c:ptCount val="8"/>
                <c:pt idx="0">
                  <c:v>6.7567567567567599E-2</c:v>
                </c:pt>
                <c:pt idx="1">
                  <c:v>8.1632653061224497E-2</c:v>
                </c:pt>
                <c:pt idx="2">
                  <c:v>0</c:v>
                </c:pt>
                <c:pt idx="3">
                  <c:v>9.7087378640776708E-3</c:v>
                </c:pt>
                <c:pt idx="4">
                  <c:v>0</c:v>
                </c:pt>
                <c:pt idx="5">
                  <c:v>3.0769230769230799E-2</c:v>
                </c:pt>
                <c:pt idx="6">
                  <c:v>4.4444444444444398E-2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27-4584-AF89-7962D5742F5E}"/>
            </c:ext>
          </c:extLst>
        </c:ser>
        <c:ser>
          <c:idx val="48"/>
          <c:order val="48"/>
          <c:tx>
            <c:strRef>
              <c:f>'ESPI PB AppTags'!$A$50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AppTags'!$B$50:$I$50</c:f>
              <c:numCache>
                <c:formatCode>0.0000</c:formatCode>
                <c:ptCount val="8"/>
                <c:pt idx="0">
                  <c:v>0.63414634146341498</c:v>
                </c:pt>
                <c:pt idx="1">
                  <c:v>0.69902912621359203</c:v>
                </c:pt>
                <c:pt idx="2">
                  <c:v>0.719289590527874</c:v>
                </c:pt>
                <c:pt idx="3">
                  <c:v>0.73209249858996095</c:v>
                </c:pt>
                <c:pt idx="4">
                  <c:v>0.61771747805267396</c:v>
                </c:pt>
                <c:pt idx="5">
                  <c:v>0.61309523809523803</c:v>
                </c:pt>
                <c:pt idx="6">
                  <c:v>4.6511627906976702E-2</c:v>
                </c:pt>
                <c:pt idx="7">
                  <c:v>4.58015267175573E-2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27-4584-AF89-7962D5742F5E}"/>
            </c:ext>
          </c:extLst>
        </c:ser>
        <c:ser>
          <c:idx val="49"/>
          <c:order val="49"/>
          <c:tx>
            <c:strRef>
              <c:f>'ESPI PB AppTags'!$A$51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AppTags'!$B$51:$I$51</c:f>
              <c:numCache>
                <c:formatCode>0.0000</c:formatCode>
                <c:ptCount val="8"/>
                <c:pt idx="0">
                  <c:v>1.8475750577367198E-2</c:v>
                </c:pt>
                <c:pt idx="1">
                  <c:v>0</c:v>
                </c:pt>
                <c:pt idx="2">
                  <c:v>0</c:v>
                </c:pt>
                <c:pt idx="3">
                  <c:v>1.7341040462427699E-2</c:v>
                </c:pt>
                <c:pt idx="4">
                  <c:v>0</c:v>
                </c:pt>
                <c:pt idx="5">
                  <c:v>0</c:v>
                </c:pt>
                <c:pt idx="6">
                  <c:v>5.1282051282051301E-2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27-4584-AF89-7962D5742F5E}"/>
            </c:ext>
          </c:extLst>
        </c:ser>
        <c:ser>
          <c:idx val="50"/>
          <c:order val="50"/>
          <c:tx>
            <c:strRef>
              <c:f>'ESPI PB AppTags'!$A$52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AppTags'!$B$52:$I$52</c:f>
              <c:numCache>
                <c:formatCode>0.0000</c:formatCode>
                <c:ptCount val="8"/>
                <c:pt idx="0">
                  <c:v>1.00418410041841E-2</c:v>
                </c:pt>
                <c:pt idx="1">
                  <c:v>2.5889967637540499E-2</c:v>
                </c:pt>
                <c:pt idx="2">
                  <c:v>3.6968576709796698E-3</c:v>
                </c:pt>
                <c:pt idx="3">
                  <c:v>0</c:v>
                </c:pt>
                <c:pt idx="4">
                  <c:v>4.08163265306122E-2</c:v>
                </c:pt>
                <c:pt idx="5">
                  <c:v>3.03030303030303E-2</c:v>
                </c:pt>
                <c:pt idx="6">
                  <c:v>5.5555555555555601E-2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27-4584-AF89-7962D5742F5E}"/>
            </c:ext>
          </c:extLst>
        </c:ser>
        <c:ser>
          <c:idx val="51"/>
          <c:order val="51"/>
          <c:tx>
            <c:strRef>
              <c:f>'ESPI PB AppTags'!$A$53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AppTags'!$B$53:$I$53</c:f>
              <c:numCache>
                <c:formatCode>0.0000</c:formatCode>
                <c:ptCount val="8"/>
                <c:pt idx="0">
                  <c:v>0.35779816513761498</c:v>
                </c:pt>
                <c:pt idx="1">
                  <c:v>0.31219512195122001</c:v>
                </c:pt>
                <c:pt idx="2">
                  <c:v>0.36024844720496901</c:v>
                </c:pt>
                <c:pt idx="3">
                  <c:v>0.37988826815642501</c:v>
                </c:pt>
                <c:pt idx="4">
                  <c:v>0.22807017543859601</c:v>
                </c:pt>
                <c:pt idx="5">
                  <c:v>5.2631578947368397E-2</c:v>
                </c:pt>
                <c:pt idx="6">
                  <c:v>6.15384615384615E-2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27-4584-AF89-7962D5742F5E}"/>
            </c:ext>
          </c:extLst>
        </c:ser>
        <c:ser>
          <c:idx val="52"/>
          <c:order val="52"/>
          <c:tx>
            <c:strRef>
              <c:f>'ESPI PB AppTags'!$A$54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AppTags'!$B$54:$I$54</c:f>
              <c:numCache>
                <c:formatCode>0.0000</c:formatCode>
                <c:ptCount val="8"/>
                <c:pt idx="0">
                  <c:v>0</c:v>
                </c:pt>
                <c:pt idx="1">
                  <c:v>1.5384615384615399E-2</c:v>
                </c:pt>
                <c:pt idx="2">
                  <c:v>3.03030303030303E-2</c:v>
                </c:pt>
                <c:pt idx="3">
                  <c:v>0</c:v>
                </c:pt>
                <c:pt idx="4">
                  <c:v>4.4444444444444398E-2</c:v>
                </c:pt>
                <c:pt idx="5">
                  <c:v>0.170542635658915</c:v>
                </c:pt>
                <c:pt idx="6">
                  <c:v>8.3333333333333301E-2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27-4584-AF89-7962D5742F5E}"/>
            </c:ext>
          </c:extLst>
        </c:ser>
        <c:ser>
          <c:idx val="53"/>
          <c:order val="53"/>
          <c:tx>
            <c:strRef>
              <c:f>'ESPI PB AppTags'!$A$55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AppTags'!$B$55:$I$55</c:f>
              <c:numCache>
                <c:formatCode>0.0000</c:formatCode>
                <c:ptCount val="8"/>
                <c:pt idx="0">
                  <c:v>2.6135249918327299E-2</c:v>
                </c:pt>
                <c:pt idx="1">
                  <c:v>8.0402010050251299E-2</c:v>
                </c:pt>
                <c:pt idx="2">
                  <c:v>0.165991902834008</c:v>
                </c:pt>
                <c:pt idx="3">
                  <c:v>2.8119507908611601E-2</c:v>
                </c:pt>
                <c:pt idx="4">
                  <c:v>3.4482758620689703E-2</c:v>
                </c:pt>
                <c:pt idx="5">
                  <c:v>0.12678288431061799</c:v>
                </c:pt>
                <c:pt idx="6">
                  <c:v>0.100558659217877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27-4584-AF89-7962D5742F5E}"/>
            </c:ext>
          </c:extLst>
        </c:ser>
        <c:ser>
          <c:idx val="54"/>
          <c:order val="54"/>
          <c:tx>
            <c:strRef>
              <c:f>'ESPI PB AppTags'!$A$56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AppTags'!$B$56:$I$56</c:f>
              <c:numCache>
                <c:formatCode>0.0000</c:formatCode>
                <c:ptCount val="8"/>
                <c:pt idx="0">
                  <c:v>6.14035087719298E-2</c:v>
                </c:pt>
                <c:pt idx="1">
                  <c:v>0.13894736842105301</c:v>
                </c:pt>
                <c:pt idx="2">
                  <c:v>8.9285714285714302E-2</c:v>
                </c:pt>
                <c:pt idx="3">
                  <c:v>0</c:v>
                </c:pt>
                <c:pt idx="4">
                  <c:v>0.13731343283582101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27-4584-AF89-7962D5742F5E}"/>
            </c:ext>
          </c:extLst>
        </c:ser>
        <c:ser>
          <c:idx val="55"/>
          <c:order val="55"/>
          <c:tx>
            <c:strRef>
              <c:f>'ESPI PB AppTags'!$A$57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AppTags'!$B$57:$I$57</c:f>
              <c:numCache>
                <c:formatCode>0.0000</c:formatCode>
                <c:ptCount val="8"/>
                <c:pt idx="0">
                  <c:v>1.6715419974926899E-3</c:v>
                </c:pt>
                <c:pt idx="1">
                  <c:v>6.1776061776061798E-2</c:v>
                </c:pt>
                <c:pt idx="2">
                  <c:v>3.8358824957513998E-2</c:v>
                </c:pt>
                <c:pt idx="3">
                  <c:v>1.6438356164383602E-2</c:v>
                </c:pt>
                <c:pt idx="4">
                  <c:v>0.157117278424351</c:v>
                </c:pt>
                <c:pt idx="5">
                  <c:v>0.14850717332299301</c:v>
                </c:pt>
                <c:pt idx="6">
                  <c:v>0.13469387755102</c:v>
                </c:pt>
                <c:pt idx="7">
                  <c:v>0.120481927710843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27-4584-AF89-7962D5742F5E}"/>
            </c:ext>
          </c:extLst>
        </c:ser>
        <c:ser>
          <c:idx val="56"/>
          <c:order val="56"/>
          <c:tx>
            <c:strRef>
              <c:f>'ESPI PB AppTags'!$A$58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AppTags'!$B$58:$I$58</c:f>
              <c:numCache>
                <c:formatCode>0.0000</c:formatCode>
                <c:ptCount val="8"/>
                <c:pt idx="0">
                  <c:v>0.79503105590062095</c:v>
                </c:pt>
                <c:pt idx="1">
                  <c:v>0.29955947136563899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0.140845070422535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7-4584-AF89-7962D5742F5E}"/>
            </c:ext>
          </c:extLst>
        </c:ser>
        <c:ser>
          <c:idx val="57"/>
          <c:order val="57"/>
          <c:tx>
            <c:strRef>
              <c:f>'ESPI PB AppTags'!$A$59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AppTags'!$B$59:$I$59</c:f>
              <c:numCache>
                <c:formatCode>0.0000</c:formatCode>
                <c:ptCount val="8"/>
                <c:pt idx="0">
                  <c:v>6.3106796116504896E-2</c:v>
                </c:pt>
                <c:pt idx="1">
                  <c:v>2.7027027027027001E-2</c:v>
                </c:pt>
                <c:pt idx="2">
                  <c:v>3.7558685446009397E-2</c:v>
                </c:pt>
                <c:pt idx="3">
                  <c:v>0.105590062111801</c:v>
                </c:pt>
                <c:pt idx="4">
                  <c:v>6.3492063492063502E-2</c:v>
                </c:pt>
                <c:pt idx="5">
                  <c:v>0.170212765957447</c:v>
                </c:pt>
                <c:pt idx="6">
                  <c:v>0.17599999999999999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27-4584-AF89-7962D5742F5E}"/>
            </c:ext>
          </c:extLst>
        </c:ser>
        <c:ser>
          <c:idx val="58"/>
          <c:order val="58"/>
          <c:tx>
            <c:strRef>
              <c:f>'ESPI PB AppTags'!$A$60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AppTags'!$B$60:$I$60</c:f>
              <c:numCache>
                <c:formatCode>0.0000</c:formatCode>
                <c:ptCount val="8"/>
                <c:pt idx="0">
                  <c:v>2.04081632653061E-2</c:v>
                </c:pt>
                <c:pt idx="1">
                  <c:v>3.1007751937984499E-2</c:v>
                </c:pt>
                <c:pt idx="2">
                  <c:v>2.8776978417266199E-2</c:v>
                </c:pt>
                <c:pt idx="3">
                  <c:v>1.86915887850467E-2</c:v>
                </c:pt>
                <c:pt idx="4">
                  <c:v>5.1948051948051903E-2</c:v>
                </c:pt>
                <c:pt idx="5">
                  <c:v>2.5641025641025599E-2</c:v>
                </c:pt>
                <c:pt idx="6">
                  <c:v>0.18181818181818199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27-4584-AF89-7962D5742F5E}"/>
            </c:ext>
          </c:extLst>
        </c:ser>
        <c:ser>
          <c:idx val="59"/>
          <c:order val="59"/>
          <c:tx>
            <c:strRef>
              <c:f>'ESPI PB AppTags'!$A$61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AppTags'!$B$61:$I$61</c:f>
              <c:numCache>
                <c:formatCode>0.0000</c:formatCode>
                <c:ptCount val="8"/>
                <c:pt idx="0">
                  <c:v>0.35658914728682201</c:v>
                </c:pt>
                <c:pt idx="1">
                  <c:v>0.41666666666666702</c:v>
                </c:pt>
                <c:pt idx="2">
                  <c:v>0.45</c:v>
                </c:pt>
                <c:pt idx="3">
                  <c:v>0.34782608695652201</c:v>
                </c:pt>
                <c:pt idx="4">
                  <c:v>0.25</c:v>
                </c:pt>
                <c:pt idx="5">
                  <c:v>8.8888888888888906E-2</c:v>
                </c:pt>
                <c:pt idx="6">
                  <c:v>0.2</c:v>
                </c:pt>
                <c:pt idx="7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27-4584-AF89-7962D5742F5E}"/>
            </c:ext>
          </c:extLst>
        </c:ser>
        <c:ser>
          <c:idx val="60"/>
          <c:order val="60"/>
          <c:tx>
            <c:strRef>
              <c:f>'ESPI PB AppTags'!$A$62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AppTags'!$B$62:$I$62</c:f>
              <c:numCache>
                <c:formatCode>0.0000</c:formatCode>
                <c:ptCount val="8"/>
                <c:pt idx="0">
                  <c:v>0.26363406621177699</c:v>
                </c:pt>
                <c:pt idx="1">
                  <c:v>9.0066875268421401E-2</c:v>
                </c:pt>
                <c:pt idx="2">
                  <c:v>0.243219646830203</c:v>
                </c:pt>
                <c:pt idx="3">
                  <c:v>0.34284106891701799</c:v>
                </c:pt>
                <c:pt idx="4">
                  <c:v>3.7423198659467499E-2</c:v>
                </c:pt>
                <c:pt idx="5">
                  <c:v>0.174746879520009</c:v>
                </c:pt>
                <c:pt idx="6">
                  <c:v>0.22145922746781099</c:v>
                </c:pt>
                <c:pt idx="7">
                  <c:v>0.15171650055371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E27-4584-AF89-7962D5742F5E}"/>
            </c:ext>
          </c:extLst>
        </c:ser>
        <c:ser>
          <c:idx val="61"/>
          <c:order val="61"/>
          <c:tx>
            <c:strRef>
              <c:f>'ESPI PB AppTags'!$A$63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0.173913043478261</c:v>
                </c:pt>
                <c:pt idx="2">
                  <c:v>0.22641509433962301</c:v>
                </c:pt>
                <c:pt idx="3">
                  <c:v>5.4054054054054099E-2</c:v>
                </c:pt>
                <c:pt idx="4">
                  <c:v>7.8651685393258397E-2</c:v>
                </c:pt>
                <c:pt idx="5">
                  <c:v>0.340425531914894</c:v>
                </c:pt>
                <c:pt idx="6">
                  <c:v>0.24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E27-4584-AF89-7962D5742F5E}"/>
            </c:ext>
          </c:extLst>
        </c:ser>
        <c:ser>
          <c:idx val="62"/>
          <c:order val="62"/>
          <c:tx>
            <c:strRef>
              <c:f>'ESPI PB AppTags'!$A$64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AppTags'!$B$64:$I$64</c:f>
              <c:numCache>
                <c:formatCode>0.0000</c:formatCode>
                <c:ptCount val="8"/>
                <c:pt idx="0">
                  <c:v>4.1157244885607097E-2</c:v>
                </c:pt>
                <c:pt idx="1">
                  <c:v>0.190903986524424</c:v>
                </c:pt>
                <c:pt idx="2">
                  <c:v>0.34308779011099899</c:v>
                </c:pt>
                <c:pt idx="3">
                  <c:v>3.9675608234560199E-2</c:v>
                </c:pt>
                <c:pt idx="4">
                  <c:v>3.8647342995169101E-2</c:v>
                </c:pt>
                <c:pt idx="5">
                  <c:v>0.31892697466468001</c:v>
                </c:pt>
                <c:pt idx="6">
                  <c:v>0.24129930394431601</c:v>
                </c:pt>
                <c:pt idx="7">
                  <c:v>0.316455696202532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E27-4584-AF89-7962D5742F5E}"/>
            </c:ext>
          </c:extLst>
        </c:ser>
        <c:ser>
          <c:idx val="63"/>
          <c:order val="63"/>
          <c:tx>
            <c:strRef>
              <c:f>'ESPI PB AppTags'!$A$65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AppTags'!$B$65:$I$65</c:f>
              <c:numCache>
                <c:formatCode>0.0000</c:formatCode>
                <c:ptCount val="8"/>
                <c:pt idx="0">
                  <c:v>0.26333760136577</c:v>
                </c:pt>
                <c:pt idx="1">
                  <c:v>0.25043472445157799</c:v>
                </c:pt>
                <c:pt idx="2">
                  <c:v>0.282088643783315</c:v>
                </c:pt>
                <c:pt idx="3">
                  <c:v>0.29248784889563401</c:v>
                </c:pt>
                <c:pt idx="4">
                  <c:v>0.25372408055629703</c:v>
                </c:pt>
                <c:pt idx="5">
                  <c:v>0.259897236243464</c:v>
                </c:pt>
                <c:pt idx="6">
                  <c:v>0.26230147130468701</c:v>
                </c:pt>
                <c:pt idx="7">
                  <c:v>0.24575014261266401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E27-4584-AF89-7962D5742F5E}"/>
            </c:ext>
          </c:extLst>
        </c:ser>
        <c:ser>
          <c:idx val="64"/>
          <c:order val="64"/>
          <c:tx>
            <c:strRef>
              <c:f>'ESPI PB AppTags'!$A$66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AppTags'!$B$66:$I$66</c:f>
              <c:numCache>
                <c:formatCode>0.0000</c:formatCode>
                <c:ptCount val="8"/>
                <c:pt idx="0">
                  <c:v>0.62105263157894697</c:v>
                </c:pt>
                <c:pt idx="1">
                  <c:v>0.64516129032258096</c:v>
                </c:pt>
                <c:pt idx="2">
                  <c:v>0</c:v>
                </c:pt>
                <c:pt idx="3">
                  <c:v>0.5</c:v>
                </c:pt>
                <c:pt idx="4">
                  <c:v>0.41176470588235298</c:v>
                </c:pt>
                <c:pt idx="5">
                  <c:v>0.28571428571428598</c:v>
                </c:pt>
                <c:pt idx="6">
                  <c:v>0.27777777777777801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E27-4584-AF89-7962D5742F5E}"/>
            </c:ext>
          </c:extLst>
        </c:ser>
        <c:ser>
          <c:idx val="65"/>
          <c:order val="65"/>
          <c:tx>
            <c:strRef>
              <c:f>'ESPI PB AppTags'!$A$67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AppTags'!$B$67:$I$67</c:f>
              <c:numCache>
                <c:formatCode>0.0000</c:formatCode>
                <c:ptCount val="8"/>
                <c:pt idx="0">
                  <c:v>0.13227513227513199</c:v>
                </c:pt>
                <c:pt idx="1">
                  <c:v>0.111035883547732</c:v>
                </c:pt>
                <c:pt idx="2">
                  <c:v>1.03626943005181E-2</c:v>
                </c:pt>
                <c:pt idx="3">
                  <c:v>0.15527950310558999</c:v>
                </c:pt>
                <c:pt idx="4">
                  <c:v>0.20980926430517699</c:v>
                </c:pt>
                <c:pt idx="5">
                  <c:v>0.14093959731543601</c:v>
                </c:pt>
                <c:pt idx="6">
                  <c:v>0.310924369747899</c:v>
                </c:pt>
                <c:pt idx="7">
                  <c:v>0.31372549019607798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27-4584-AF89-7962D5742F5E}"/>
            </c:ext>
          </c:extLst>
        </c:ser>
        <c:ser>
          <c:idx val="66"/>
          <c:order val="66"/>
          <c:tx>
            <c:strRef>
              <c:f>'ESPI PB AppTags'!$A$68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AppTags'!$B$68:$I$68</c:f>
              <c:numCache>
                <c:formatCode>0.0000</c:formatCode>
                <c:ptCount val="8"/>
                <c:pt idx="0">
                  <c:v>0.581395348837209</c:v>
                </c:pt>
                <c:pt idx="1">
                  <c:v>0.58023106546854897</c:v>
                </c:pt>
                <c:pt idx="2">
                  <c:v>0.59416445623342196</c:v>
                </c:pt>
                <c:pt idx="3">
                  <c:v>0.60377358490566002</c:v>
                </c:pt>
                <c:pt idx="4">
                  <c:v>0.41576086956521702</c:v>
                </c:pt>
                <c:pt idx="5">
                  <c:v>0.53405017921147002</c:v>
                </c:pt>
                <c:pt idx="6">
                  <c:v>0.325773195876289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E27-4584-AF89-7962D5742F5E}"/>
            </c:ext>
          </c:extLst>
        </c:ser>
        <c:ser>
          <c:idx val="67"/>
          <c:order val="67"/>
          <c:tx>
            <c:strRef>
              <c:f>'ESPI PB AppTags'!$A$69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AppTags'!$B$69:$I$69</c:f>
              <c:numCache>
                <c:formatCode>0.0000</c:formatCode>
                <c:ptCount val="8"/>
                <c:pt idx="0">
                  <c:v>2.4714828897338399E-2</c:v>
                </c:pt>
                <c:pt idx="1">
                  <c:v>4.8590864917395497E-2</c:v>
                </c:pt>
                <c:pt idx="2">
                  <c:v>9.90899898887765E-2</c:v>
                </c:pt>
                <c:pt idx="3">
                  <c:v>0.274442538593482</c:v>
                </c:pt>
                <c:pt idx="4">
                  <c:v>0.27459016393442598</c:v>
                </c:pt>
                <c:pt idx="5">
                  <c:v>0.29844097995545699</c:v>
                </c:pt>
                <c:pt idx="6">
                  <c:v>0.328922495274102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E27-4584-AF89-7962D5742F5E}"/>
            </c:ext>
          </c:extLst>
        </c:ser>
        <c:ser>
          <c:idx val="68"/>
          <c:order val="68"/>
          <c:tx>
            <c:strRef>
              <c:f>'ESPI PB AppTags'!$A$70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AppTags'!$B$70:$I$70</c:f>
              <c:numCache>
                <c:formatCode>0.0000</c:formatCode>
                <c:ptCount val="8"/>
                <c:pt idx="0">
                  <c:v>0.53545904343045603</c:v>
                </c:pt>
                <c:pt idx="1">
                  <c:v>0.264084507042254</c:v>
                </c:pt>
                <c:pt idx="2">
                  <c:v>2.40963855421687E-2</c:v>
                </c:pt>
                <c:pt idx="3">
                  <c:v>0.37547169811320802</c:v>
                </c:pt>
                <c:pt idx="4">
                  <c:v>0.56349873843566001</c:v>
                </c:pt>
                <c:pt idx="5">
                  <c:v>0.17462932454695199</c:v>
                </c:pt>
                <c:pt idx="6">
                  <c:v>0.35784313725490202</c:v>
                </c:pt>
                <c:pt idx="7">
                  <c:v>0.394736842105263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E27-4584-AF89-7962D5742F5E}"/>
            </c:ext>
          </c:extLst>
        </c:ser>
        <c:ser>
          <c:idx val="69"/>
          <c:order val="69"/>
          <c:tx>
            <c:strRef>
              <c:f>'ESPI PB AppTags'!$A$71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AppTags'!$B$71:$I$71</c:f>
              <c:numCache>
                <c:formatCode>0.0000</c:formatCode>
                <c:ptCount val="8"/>
                <c:pt idx="0">
                  <c:v>0.72030651340996199</c:v>
                </c:pt>
                <c:pt idx="1">
                  <c:v>0.73333333333333295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0.37606837606837601</c:v>
                </c:pt>
                <c:pt idx="7">
                  <c:v>0.186046511627907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E27-4584-AF89-7962D5742F5E}"/>
            </c:ext>
          </c:extLst>
        </c:ser>
        <c:ser>
          <c:idx val="70"/>
          <c:order val="70"/>
          <c:tx>
            <c:strRef>
              <c:f>'ESPI PB AppTags'!$A$72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AppTags'!$B$72:$I$72</c:f>
              <c:numCache>
                <c:formatCode>0.0000</c:formatCode>
                <c:ptCount val="8"/>
                <c:pt idx="0">
                  <c:v>0.55031166518254704</c:v>
                </c:pt>
                <c:pt idx="1">
                  <c:v>0.3929173693086</c:v>
                </c:pt>
                <c:pt idx="2">
                  <c:v>0.31009263773768903</c:v>
                </c:pt>
                <c:pt idx="3">
                  <c:v>0.29744728079911198</c:v>
                </c:pt>
                <c:pt idx="4">
                  <c:v>3.5906642728904801E-3</c:v>
                </c:pt>
                <c:pt idx="5">
                  <c:v>0</c:v>
                </c:pt>
                <c:pt idx="6">
                  <c:v>0.38983050847457601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E27-4584-AF89-7962D5742F5E}"/>
            </c:ext>
          </c:extLst>
        </c:ser>
        <c:ser>
          <c:idx val="71"/>
          <c:order val="71"/>
          <c:tx>
            <c:strRef>
              <c:f>'ESPI PB AppTags'!$A$73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AppTags'!$B$73:$I$73</c:f>
              <c:numCache>
                <c:formatCode>0.0000</c:formatCode>
                <c:ptCount val="8"/>
                <c:pt idx="0">
                  <c:v>0.51180177293602502</c:v>
                </c:pt>
                <c:pt idx="1">
                  <c:v>0.23225210666050999</c:v>
                </c:pt>
                <c:pt idx="2">
                  <c:v>0.52593200255218298</c:v>
                </c:pt>
                <c:pt idx="3">
                  <c:v>0.52980408503543097</c:v>
                </c:pt>
                <c:pt idx="4">
                  <c:v>0</c:v>
                </c:pt>
                <c:pt idx="5">
                  <c:v>1.3927576601671301E-3</c:v>
                </c:pt>
                <c:pt idx="6">
                  <c:v>0.40266222961730502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E27-4584-AF89-7962D5742F5E}"/>
            </c:ext>
          </c:extLst>
        </c:ser>
        <c:ser>
          <c:idx val="72"/>
          <c:order val="72"/>
          <c:tx>
            <c:strRef>
              <c:f>'ESPI PB AppTags'!$A$74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AppTags'!$B$74:$I$74</c:f>
              <c:numCache>
                <c:formatCode>0.0000</c:formatCode>
                <c:ptCount val="8"/>
                <c:pt idx="0">
                  <c:v>0.383701188455009</c:v>
                </c:pt>
                <c:pt idx="1">
                  <c:v>0.36515388628064699</c:v>
                </c:pt>
                <c:pt idx="2">
                  <c:v>0.37031802120141299</c:v>
                </c:pt>
                <c:pt idx="3">
                  <c:v>0.42244640605296302</c:v>
                </c:pt>
                <c:pt idx="4">
                  <c:v>0.409345794392523</c:v>
                </c:pt>
                <c:pt idx="5">
                  <c:v>0.38750000000000001</c:v>
                </c:pt>
                <c:pt idx="6">
                  <c:v>0.43010752688171999</c:v>
                </c:pt>
                <c:pt idx="7">
                  <c:v>0.46250000000000002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E27-4584-AF89-7962D5742F5E}"/>
            </c:ext>
          </c:extLst>
        </c:ser>
        <c:ser>
          <c:idx val="73"/>
          <c:order val="73"/>
          <c:tx>
            <c:strRef>
              <c:f>'ESPI PB AppTags'!$A$75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AppTags'!$B$75:$I$75</c:f>
              <c:numCache>
                <c:formatCode>0.0000</c:formatCode>
                <c:ptCount val="8"/>
                <c:pt idx="0">
                  <c:v>0.43458963911525</c:v>
                </c:pt>
                <c:pt idx="1">
                  <c:v>0.46706760379682599</c:v>
                </c:pt>
                <c:pt idx="2">
                  <c:v>0.44388355528027301</c:v>
                </c:pt>
                <c:pt idx="3">
                  <c:v>0.45761261171599699</c:v>
                </c:pt>
                <c:pt idx="4">
                  <c:v>0.42035597611805797</c:v>
                </c:pt>
                <c:pt idx="5">
                  <c:v>0.42401488470994803</c:v>
                </c:pt>
                <c:pt idx="6">
                  <c:v>0.436560554683941</c:v>
                </c:pt>
                <c:pt idx="7">
                  <c:v>0.42814371257485001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E27-4584-AF89-7962D5742F5E}"/>
            </c:ext>
          </c:extLst>
        </c:ser>
        <c:ser>
          <c:idx val="74"/>
          <c:order val="74"/>
          <c:tx>
            <c:strRef>
              <c:f>'ESPI PB AppTags'!$A$76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AppTags'!$B$76:$I$76</c:f>
              <c:numCache>
                <c:formatCode>0.0000</c:formatCode>
                <c:ptCount val="8"/>
                <c:pt idx="0">
                  <c:v>0.6</c:v>
                </c:pt>
                <c:pt idx="1">
                  <c:v>0.60606060606060597</c:v>
                </c:pt>
                <c:pt idx="2">
                  <c:v>0.63888888888888895</c:v>
                </c:pt>
                <c:pt idx="3">
                  <c:v>0.51612903225806395</c:v>
                </c:pt>
                <c:pt idx="4">
                  <c:v>0.63768115942029002</c:v>
                </c:pt>
                <c:pt idx="5">
                  <c:v>0.68</c:v>
                </c:pt>
                <c:pt idx="6">
                  <c:v>0.48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27-4584-AF89-7962D5742F5E}"/>
            </c:ext>
          </c:extLst>
        </c:ser>
        <c:ser>
          <c:idx val="75"/>
          <c:order val="75"/>
          <c:tx>
            <c:strRef>
              <c:f>'ESPI PB AppTags'!$A$77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AppTags'!$B$77:$I$77</c:f>
              <c:numCache>
                <c:formatCode>0.0000</c:formatCode>
                <c:ptCount val="8"/>
                <c:pt idx="0">
                  <c:v>0.56195121951219495</c:v>
                </c:pt>
                <c:pt idx="1">
                  <c:v>0.59589652096342605</c:v>
                </c:pt>
                <c:pt idx="2">
                  <c:v>0.55066530194472896</c:v>
                </c:pt>
                <c:pt idx="3">
                  <c:v>0.614155251141553</c:v>
                </c:pt>
                <c:pt idx="4">
                  <c:v>0.58775510204081605</c:v>
                </c:pt>
                <c:pt idx="5">
                  <c:v>0.53979238754325298</c:v>
                </c:pt>
                <c:pt idx="6">
                  <c:v>0.492836676217765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27-4584-AF89-7962D5742F5E}"/>
            </c:ext>
          </c:extLst>
        </c:ser>
        <c:ser>
          <c:idx val="76"/>
          <c:order val="76"/>
          <c:tx>
            <c:strRef>
              <c:f>'ESPI PB AppTags'!$A$78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AppTags'!$B$78:$I$78</c:f>
              <c:numCache>
                <c:formatCode>0.0000</c:formatCode>
                <c:ptCount val="8"/>
                <c:pt idx="0">
                  <c:v>0.41818181818181799</c:v>
                </c:pt>
                <c:pt idx="1">
                  <c:v>0.48979591836734698</c:v>
                </c:pt>
                <c:pt idx="2">
                  <c:v>0.55555555555555602</c:v>
                </c:pt>
                <c:pt idx="3">
                  <c:v>3.0769230769230799E-2</c:v>
                </c:pt>
                <c:pt idx="4">
                  <c:v>0.48837209302325602</c:v>
                </c:pt>
                <c:pt idx="5">
                  <c:v>0.45714285714285702</c:v>
                </c:pt>
                <c:pt idx="6">
                  <c:v>0.54545454545454597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27-4584-AF89-7962D5742F5E}"/>
            </c:ext>
          </c:extLst>
        </c:ser>
        <c:ser>
          <c:idx val="77"/>
          <c:order val="77"/>
          <c:tx>
            <c:strRef>
              <c:f>'ESPI PB AppTags'!$A$79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AppTags'!$B$79:$I$79</c:f>
              <c:numCache>
                <c:formatCode>0.0000</c:formatCode>
                <c:ptCount val="8"/>
                <c:pt idx="0">
                  <c:v>0.67667242218975499</c:v>
                </c:pt>
                <c:pt idx="1">
                  <c:v>0.64292524255510097</c:v>
                </c:pt>
                <c:pt idx="2">
                  <c:v>0.60745334062861001</c:v>
                </c:pt>
                <c:pt idx="3">
                  <c:v>0.64718986697218495</c:v>
                </c:pt>
                <c:pt idx="4">
                  <c:v>0.15402153261557899</c:v>
                </c:pt>
                <c:pt idx="5">
                  <c:v>8.0625543006081699E-2</c:v>
                </c:pt>
                <c:pt idx="6">
                  <c:v>0.66307277628032302</c:v>
                </c:pt>
                <c:pt idx="7">
                  <c:v>0.66314677930306198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27-4584-AF89-7962D5742F5E}"/>
            </c:ext>
          </c:extLst>
        </c:ser>
        <c:ser>
          <c:idx val="78"/>
          <c:order val="78"/>
          <c:tx>
            <c:strRef>
              <c:f>'ESPI PB AppTags'!$A$80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AppTags'!$B$80:$I$80</c:f>
              <c:numCache>
                <c:formatCode>0.0000</c:formatCode>
                <c:ptCount val="8"/>
                <c:pt idx="0">
                  <c:v>0.68799999999999994</c:v>
                </c:pt>
                <c:pt idx="1">
                  <c:v>0.67741935483870996</c:v>
                </c:pt>
                <c:pt idx="2">
                  <c:v>0.64462809917355401</c:v>
                </c:pt>
                <c:pt idx="3">
                  <c:v>0.59829059829059805</c:v>
                </c:pt>
                <c:pt idx="4">
                  <c:v>0.66071428571428603</c:v>
                </c:pt>
                <c:pt idx="5">
                  <c:v>0.62650602409638501</c:v>
                </c:pt>
                <c:pt idx="6">
                  <c:v>0.66666666666666696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E27-4584-AF89-7962D5742F5E}"/>
            </c:ext>
          </c:extLst>
        </c:ser>
        <c:ser>
          <c:idx val="79"/>
          <c:order val="79"/>
          <c:tx>
            <c:strRef>
              <c:f>'ESPI PB AppTags'!$A$81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AppTags'!$B$81:$I$81</c:f>
              <c:numCache>
                <c:formatCode>0.0000</c:formatCode>
                <c:ptCount val="8"/>
                <c:pt idx="0">
                  <c:v>0.75807153965785401</c:v>
                </c:pt>
                <c:pt idx="1">
                  <c:v>0.69238259306419003</c:v>
                </c:pt>
                <c:pt idx="2">
                  <c:v>0.74744005184705098</c:v>
                </c:pt>
                <c:pt idx="3">
                  <c:v>0.69739462329903701</c:v>
                </c:pt>
                <c:pt idx="4">
                  <c:v>0.71250506688285398</c:v>
                </c:pt>
                <c:pt idx="5">
                  <c:v>0.67386641023744398</c:v>
                </c:pt>
                <c:pt idx="6">
                  <c:v>0.71144019188653695</c:v>
                </c:pt>
                <c:pt idx="7">
                  <c:v>0.70532618972581196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E27-4584-AF89-7962D5742F5E}"/>
            </c:ext>
          </c:extLst>
        </c:ser>
        <c:ser>
          <c:idx val="80"/>
          <c:order val="80"/>
          <c:tx>
            <c:strRef>
              <c:f>'ESPI PB AppTags'!$A$82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AppTags'!$B$82:$I$82</c:f>
              <c:numCache>
                <c:formatCode>0.0000</c:formatCode>
                <c:ptCount val="8"/>
                <c:pt idx="0">
                  <c:v>0.38709677419354799</c:v>
                </c:pt>
                <c:pt idx="1">
                  <c:v>0.44067796610169502</c:v>
                </c:pt>
                <c:pt idx="2">
                  <c:v>0.52459016393442603</c:v>
                </c:pt>
                <c:pt idx="3">
                  <c:v>0.72727272727272696</c:v>
                </c:pt>
                <c:pt idx="4">
                  <c:v>0.65306122448979598</c:v>
                </c:pt>
                <c:pt idx="5">
                  <c:v>0.70833333333333304</c:v>
                </c:pt>
                <c:pt idx="6">
                  <c:v>0.74074074074074103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E27-4584-AF89-7962D5742F5E}"/>
            </c:ext>
          </c:extLst>
        </c:ser>
        <c:ser>
          <c:idx val="81"/>
          <c:order val="81"/>
          <c:tx>
            <c:strRef>
              <c:f>'ESPI PB AppTags'!$A$83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AppTags'!$B$83:$I$83</c:f>
              <c:numCache>
                <c:formatCode>0.0000</c:formatCode>
                <c:ptCount val="8"/>
                <c:pt idx="0">
                  <c:v>0.45070422535211302</c:v>
                </c:pt>
                <c:pt idx="1">
                  <c:v>0.6</c:v>
                </c:pt>
                <c:pt idx="2">
                  <c:v>0.4</c:v>
                </c:pt>
                <c:pt idx="3">
                  <c:v>0.145454545454545</c:v>
                </c:pt>
                <c:pt idx="4">
                  <c:v>0.185792349726776</c:v>
                </c:pt>
                <c:pt idx="5">
                  <c:v>0.66666666666666696</c:v>
                </c:pt>
                <c:pt idx="6">
                  <c:v>0.75675675675675702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E27-4584-AF89-7962D5742F5E}"/>
            </c:ext>
          </c:extLst>
        </c:ser>
        <c:ser>
          <c:idx val="82"/>
          <c:order val="82"/>
          <c:tx>
            <c:strRef>
              <c:f>'ESPI PB AppTags'!$A$84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AppTags'!$B$84:$I$84</c:f>
              <c:numCache>
                <c:formatCode>0.0000</c:formatCode>
                <c:ptCount val="8"/>
                <c:pt idx="0">
                  <c:v>9.2541436464088397E-2</c:v>
                </c:pt>
                <c:pt idx="1">
                  <c:v>0.66666666666666696</c:v>
                </c:pt>
                <c:pt idx="2">
                  <c:v>0.68932038834951403</c:v>
                </c:pt>
                <c:pt idx="3">
                  <c:v>0.71604938271604901</c:v>
                </c:pt>
                <c:pt idx="4">
                  <c:v>0.67484662576687104</c:v>
                </c:pt>
                <c:pt idx="5">
                  <c:v>0.68217054263565902</c:v>
                </c:pt>
                <c:pt idx="6">
                  <c:v>0.77272727272727304</c:v>
                </c:pt>
                <c:pt idx="7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E27-4584-AF89-7962D5742F5E}"/>
            </c:ext>
          </c:extLst>
        </c:ser>
        <c:ser>
          <c:idx val="83"/>
          <c:order val="83"/>
          <c:tx>
            <c:strRef>
              <c:f>'ESPI PB AppTags'!$A$85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AppTags'!$B$85:$I$85</c:f>
              <c:numCache>
                <c:formatCode>0.0000</c:formatCode>
                <c:ptCount val="8"/>
                <c:pt idx="0">
                  <c:v>0.338445807770961</c:v>
                </c:pt>
                <c:pt idx="1">
                  <c:v>0.58628841607564997</c:v>
                </c:pt>
                <c:pt idx="2">
                  <c:v>0.59854604200323103</c:v>
                </c:pt>
                <c:pt idx="3">
                  <c:v>0.815259625574002</c:v>
                </c:pt>
                <c:pt idx="4">
                  <c:v>0.76718938480096499</c:v>
                </c:pt>
                <c:pt idx="5">
                  <c:v>0.78972207656004201</c:v>
                </c:pt>
                <c:pt idx="6">
                  <c:v>0.79316546762589901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E27-4584-AF89-7962D5742F5E}"/>
            </c:ext>
          </c:extLst>
        </c:ser>
        <c:ser>
          <c:idx val="84"/>
          <c:order val="84"/>
          <c:tx>
            <c:strRef>
              <c:f>'ESPI PB AppTags'!$A$86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AppTags'!$B$86:$I$86</c:f>
              <c:numCache>
                <c:formatCode>0.0000</c:formatCode>
                <c:ptCount val="8"/>
                <c:pt idx="0">
                  <c:v>0.51948051948051899</c:v>
                </c:pt>
                <c:pt idx="1">
                  <c:v>0.91764705882352904</c:v>
                </c:pt>
                <c:pt idx="2">
                  <c:v>0.90532544378698199</c:v>
                </c:pt>
                <c:pt idx="3">
                  <c:v>0.892405063291139</c:v>
                </c:pt>
                <c:pt idx="4">
                  <c:v>0.89411764705882402</c:v>
                </c:pt>
                <c:pt idx="5">
                  <c:v>0.87150837988826801</c:v>
                </c:pt>
                <c:pt idx="6">
                  <c:v>0.81632653061224503</c:v>
                </c:pt>
                <c:pt idx="7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E27-4584-AF89-7962D5742F5E}"/>
            </c:ext>
          </c:extLst>
        </c:ser>
        <c:ser>
          <c:idx val="85"/>
          <c:order val="85"/>
          <c:tx>
            <c:strRef>
              <c:f>'ESPI PB AppTags'!$A$87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AppTags'!$B$87:$I$87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0.80434782608695599</c:v>
                </c:pt>
                <c:pt idx="2">
                  <c:v>0.66666666666666696</c:v>
                </c:pt>
                <c:pt idx="3">
                  <c:v>0.79878048780487798</c:v>
                </c:pt>
                <c:pt idx="4">
                  <c:v>0.76981132075471703</c:v>
                </c:pt>
                <c:pt idx="5">
                  <c:v>0.79245283018867896</c:v>
                </c:pt>
                <c:pt idx="6">
                  <c:v>0.828125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E27-4584-AF89-7962D5742F5E}"/>
            </c:ext>
          </c:extLst>
        </c:ser>
        <c:ser>
          <c:idx val="86"/>
          <c:order val="86"/>
          <c:tx>
            <c:strRef>
              <c:f>'ESPI PB AppTags'!$A$88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AppTags'!$B$88:$I$88</c:f>
              <c:numCache>
                <c:formatCode>0.0000</c:formatCode>
                <c:ptCount val="8"/>
                <c:pt idx="0">
                  <c:v>0.88957055214723901</c:v>
                </c:pt>
                <c:pt idx="1">
                  <c:v>0.89258698940998504</c:v>
                </c:pt>
                <c:pt idx="2">
                  <c:v>0.89057750759878396</c:v>
                </c:pt>
                <c:pt idx="3">
                  <c:v>0.87958115183246099</c:v>
                </c:pt>
                <c:pt idx="4">
                  <c:v>0.88842975206611596</c:v>
                </c:pt>
                <c:pt idx="5">
                  <c:v>0.879120879120879</c:v>
                </c:pt>
                <c:pt idx="6">
                  <c:v>0.87445887445887405</c:v>
                </c:pt>
                <c:pt idx="7">
                  <c:v>0.90666666666666695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E27-4584-AF89-7962D5742F5E}"/>
            </c:ext>
          </c:extLst>
        </c:ser>
        <c:ser>
          <c:idx val="87"/>
          <c:order val="87"/>
          <c:tx>
            <c:strRef>
              <c:f>'ESPI PB AppTags'!$A$89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AppTags'!$B$89:$I$89</c:f>
              <c:numCache>
                <c:formatCode>0.0000</c:formatCode>
                <c:ptCount val="8"/>
                <c:pt idx="0">
                  <c:v>0.64467005076142103</c:v>
                </c:pt>
                <c:pt idx="1">
                  <c:v>0.79012345679012297</c:v>
                </c:pt>
                <c:pt idx="2">
                  <c:v>0.875</c:v>
                </c:pt>
                <c:pt idx="3">
                  <c:v>0.88389513108614204</c:v>
                </c:pt>
                <c:pt idx="4">
                  <c:v>0.90128755364806901</c:v>
                </c:pt>
                <c:pt idx="5">
                  <c:v>0.88749999999999996</c:v>
                </c:pt>
                <c:pt idx="6">
                  <c:v>0.879120879120879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27-4584-AF89-7962D5742F5E}"/>
            </c:ext>
          </c:extLst>
        </c:ser>
        <c:ser>
          <c:idx val="88"/>
          <c:order val="88"/>
          <c:tx>
            <c:strRef>
              <c:f>'ESPI PB AppTags'!$A$90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AppTags'!$B$90:$I$90</c:f>
              <c:numCache>
                <c:formatCode>0.0000</c:formatCode>
                <c:ptCount val="8"/>
                <c:pt idx="0">
                  <c:v>0.91981967477056803</c:v>
                </c:pt>
                <c:pt idx="1">
                  <c:v>0.90450421773038403</c:v>
                </c:pt>
                <c:pt idx="2">
                  <c:v>0.88045325779036798</c:v>
                </c:pt>
                <c:pt idx="3">
                  <c:v>0.87126230975828101</c:v>
                </c:pt>
                <c:pt idx="4">
                  <c:v>0.87398689907849403</c:v>
                </c:pt>
                <c:pt idx="5">
                  <c:v>0.87636841337031102</c:v>
                </c:pt>
                <c:pt idx="6">
                  <c:v>0.88598867274070403</c:v>
                </c:pt>
                <c:pt idx="7">
                  <c:v>0.87563636363636399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E27-4584-AF89-7962D5742F5E}"/>
            </c:ext>
          </c:extLst>
        </c:ser>
        <c:ser>
          <c:idx val="89"/>
          <c:order val="89"/>
          <c:tx>
            <c:strRef>
              <c:f>'ESPI PB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AppTags'!$B$91:$I$91</c:f>
              <c:numCache>
                <c:formatCode>0.0000</c:formatCode>
                <c:ptCount val="8"/>
                <c:pt idx="0">
                  <c:v>0.5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1</c:v>
                </c:pt>
                <c:pt idx="6">
                  <c:v>0.88888888888888895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E27-4584-AF89-7962D5742F5E}"/>
            </c:ext>
          </c:extLst>
        </c:ser>
        <c:ser>
          <c:idx val="90"/>
          <c:order val="90"/>
          <c:tx>
            <c:strRef>
              <c:f>'ESPI PB AppTags'!$A$92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AppTags'!$B$92:$I$92</c:f>
              <c:numCache>
                <c:formatCode>0.0000</c:formatCode>
                <c:ptCount val="8"/>
                <c:pt idx="0">
                  <c:v>0.92630385487528299</c:v>
                </c:pt>
                <c:pt idx="1">
                  <c:v>0.92435055666571497</c:v>
                </c:pt>
                <c:pt idx="2">
                  <c:v>0.93580772741101304</c:v>
                </c:pt>
                <c:pt idx="3">
                  <c:v>0.91515351601188499</c:v>
                </c:pt>
                <c:pt idx="4">
                  <c:v>0.91588018054985598</c:v>
                </c:pt>
                <c:pt idx="5">
                  <c:v>0.90221501890869804</c:v>
                </c:pt>
                <c:pt idx="6">
                  <c:v>0.88928571428571401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E27-4584-AF89-7962D5742F5E}"/>
            </c:ext>
          </c:extLst>
        </c:ser>
        <c:ser>
          <c:idx val="91"/>
          <c:order val="91"/>
          <c:tx>
            <c:strRef>
              <c:f>'ESPI PB AppTags'!$A$93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AppTags'!$B$93:$I$93</c:f>
              <c:numCache>
                <c:formatCode>0.0000</c:formatCode>
                <c:ptCount val="8"/>
                <c:pt idx="0">
                  <c:v>0.27906976744186002</c:v>
                </c:pt>
                <c:pt idx="1">
                  <c:v>0.61403508771929804</c:v>
                </c:pt>
                <c:pt idx="2">
                  <c:v>0.80423280423280397</c:v>
                </c:pt>
                <c:pt idx="3">
                  <c:v>0.51694915254237295</c:v>
                </c:pt>
                <c:pt idx="4">
                  <c:v>0.63829787234042501</c:v>
                </c:pt>
                <c:pt idx="5">
                  <c:v>0.7</c:v>
                </c:pt>
                <c:pt idx="6">
                  <c:v>0.90243902439024404</c:v>
                </c:pt>
                <c:pt idx="7">
                  <c:v>0.68292682926829296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E27-4584-AF89-7962D5742F5E}"/>
            </c:ext>
          </c:extLst>
        </c:ser>
        <c:ser>
          <c:idx val="92"/>
          <c:order val="92"/>
          <c:tx>
            <c:strRef>
              <c:f>'ESPI PB AppTags'!$A$94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AppTags'!$B$94:$I$94</c:f>
              <c:numCache>
                <c:formatCode>0.0000</c:formatCode>
                <c:ptCount val="8"/>
                <c:pt idx="0">
                  <c:v>0.63157894736842102</c:v>
                </c:pt>
                <c:pt idx="1">
                  <c:v>0.66666666666666696</c:v>
                </c:pt>
                <c:pt idx="2">
                  <c:v>0.90909090909090895</c:v>
                </c:pt>
                <c:pt idx="3">
                  <c:v>1</c:v>
                </c:pt>
                <c:pt idx="4">
                  <c:v>0.8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E27-4584-AF89-7962D5742F5E}"/>
            </c:ext>
          </c:extLst>
        </c:ser>
        <c:ser>
          <c:idx val="93"/>
          <c:order val="93"/>
          <c:tx>
            <c:strRef>
              <c:f>'ESPI PB AppTags'!$A$95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AppTags'!$B$95:$I$95</c:f>
              <c:numCache>
                <c:formatCode>0.0000</c:formatCode>
                <c:ptCount val="8"/>
                <c:pt idx="0">
                  <c:v>0.64864864864864902</c:v>
                </c:pt>
                <c:pt idx="1">
                  <c:v>0.76923076923076905</c:v>
                </c:pt>
                <c:pt idx="2">
                  <c:v>0.962025316455696</c:v>
                </c:pt>
                <c:pt idx="3">
                  <c:v>0.93506493506493504</c:v>
                </c:pt>
                <c:pt idx="4">
                  <c:v>0.931506849315069</c:v>
                </c:pt>
                <c:pt idx="5">
                  <c:v>0.85185185185185197</c:v>
                </c:pt>
                <c:pt idx="6">
                  <c:v>0.91428571428571404</c:v>
                </c:pt>
                <c:pt idx="7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E27-4584-AF89-7962D5742F5E}"/>
            </c:ext>
          </c:extLst>
        </c:ser>
        <c:ser>
          <c:idx val="94"/>
          <c:order val="94"/>
          <c:tx>
            <c:strRef>
              <c:f>'ESPI PB AppTags'!$A$96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AppTags'!$B$96:$I$96</c:f>
              <c:numCache>
                <c:formatCode>0.0000</c:formatCode>
                <c:ptCount val="8"/>
                <c:pt idx="0">
                  <c:v>0.93266415725637797</c:v>
                </c:pt>
                <c:pt idx="1">
                  <c:v>0.97421678069859596</c:v>
                </c:pt>
                <c:pt idx="2">
                  <c:v>0.909846262175801</c:v>
                </c:pt>
                <c:pt idx="3">
                  <c:v>0.92259361314111499</c:v>
                </c:pt>
                <c:pt idx="4">
                  <c:v>0.924638293035416</c:v>
                </c:pt>
                <c:pt idx="5">
                  <c:v>0.925797637744455</c:v>
                </c:pt>
                <c:pt idx="6">
                  <c:v>0.91640491147915504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27-4584-AF89-7962D5742F5E}"/>
            </c:ext>
          </c:extLst>
        </c:ser>
        <c:ser>
          <c:idx val="95"/>
          <c:order val="95"/>
          <c:tx>
            <c:strRef>
              <c:f>'ESPI PB AppTags'!$A$97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AppTags'!$B$97:$I$97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E27-4584-AF89-7962D5742F5E}"/>
            </c:ext>
          </c:extLst>
        </c:ser>
        <c:ser>
          <c:idx val="96"/>
          <c:order val="96"/>
          <c:tx>
            <c:strRef>
              <c:f>'ESPI PB AppTags'!$A$98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AppTags'!$B$98:$I$98</c:f>
              <c:numCache>
                <c:formatCode>0.0000</c:formatCode>
                <c:ptCount val="8"/>
                <c:pt idx="0">
                  <c:v>0.84457478005865105</c:v>
                </c:pt>
                <c:pt idx="1">
                  <c:v>0.90489913544668599</c:v>
                </c:pt>
                <c:pt idx="2">
                  <c:v>0.92638036809815905</c:v>
                </c:pt>
                <c:pt idx="3">
                  <c:v>0.94968553459119498</c:v>
                </c:pt>
                <c:pt idx="4">
                  <c:v>0.92887029288702905</c:v>
                </c:pt>
                <c:pt idx="5">
                  <c:v>0.92380952380952397</c:v>
                </c:pt>
                <c:pt idx="6">
                  <c:v>0.929824561403509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E27-4584-AF89-7962D5742F5E}"/>
            </c:ext>
          </c:extLst>
        </c:ser>
        <c:ser>
          <c:idx val="97"/>
          <c:order val="97"/>
          <c:tx>
            <c:strRef>
              <c:f>'ESPI PB AppTags'!$A$99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AppTags'!$B$99:$I$99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0.91360691144708395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E27-4584-AF89-7962D5742F5E}"/>
            </c:ext>
          </c:extLst>
        </c:ser>
        <c:ser>
          <c:idx val="98"/>
          <c:order val="98"/>
          <c:tx>
            <c:strRef>
              <c:f>'ESPI PB AppTags'!$A$100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AppTags'!$B$100:$I$100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0.92857142857142905</c:v>
                </c:pt>
                <c:pt idx="6">
                  <c:v>0.96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E27-4584-AF89-7962D5742F5E}"/>
            </c:ext>
          </c:extLst>
        </c:ser>
        <c:ser>
          <c:idx val="99"/>
          <c:order val="99"/>
          <c:tx>
            <c:strRef>
              <c:f>'ESPI PB AppTags'!$A$101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AppTags'!$B$101:$I$101</c:f>
              <c:numCache>
                <c:formatCode>0.0000</c:formatCode>
                <c:ptCount val="8"/>
                <c:pt idx="0">
                  <c:v>0.84848484848484795</c:v>
                </c:pt>
                <c:pt idx="1">
                  <c:v>0.72727272727272696</c:v>
                </c:pt>
                <c:pt idx="2">
                  <c:v>0.94736842105263197</c:v>
                </c:pt>
                <c:pt idx="3">
                  <c:v>0.96428571428571397</c:v>
                </c:pt>
                <c:pt idx="4">
                  <c:v>0.52631578947368396</c:v>
                </c:pt>
                <c:pt idx="5">
                  <c:v>0.66666666666666696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E27-4584-AF89-7962D5742F5E}"/>
            </c:ext>
          </c:extLst>
        </c:ser>
        <c:ser>
          <c:idx val="100"/>
          <c:order val="100"/>
          <c:tx>
            <c:strRef>
              <c:f>'ESPI PB AppTags'!$A$102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AppTags'!$B$102:$I$102</c:f>
              <c:numCache>
                <c:formatCode>0.0000</c:formatCode>
                <c:ptCount val="8"/>
                <c:pt idx="0">
                  <c:v>0.99177277847949996</c:v>
                </c:pt>
                <c:pt idx="1">
                  <c:v>0.99553857471700802</c:v>
                </c:pt>
                <c:pt idx="2">
                  <c:v>0.86393088552915798</c:v>
                </c:pt>
                <c:pt idx="3">
                  <c:v>0.80160320641282601</c:v>
                </c:pt>
                <c:pt idx="4">
                  <c:v>0.87634408602150504</c:v>
                </c:pt>
                <c:pt idx="5">
                  <c:v>0.64532019704433496</c:v>
                </c:pt>
                <c:pt idx="6">
                  <c:v>0.98265895953757199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E27-4584-AF89-7962D5742F5E}"/>
            </c:ext>
          </c:extLst>
        </c:ser>
        <c:ser>
          <c:idx val="101"/>
          <c:order val="101"/>
          <c:tx>
            <c:strRef>
              <c:f>'ESPI PB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AppTags'!$B$103:$I$103</c:f>
              <c:numCache>
                <c:formatCode>0.0000</c:formatCode>
                <c:ptCount val="8"/>
                <c:pt idx="0">
                  <c:v>0.89820359281437101</c:v>
                </c:pt>
                <c:pt idx="1">
                  <c:v>0.97807017543859598</c:v>
                </c:pt>
                <c:pt idx="2">
                  <c:v>0.99320543565147901</c:v>
                </c:pt>
                <c:pt idx="3">
                  <c:v>0.99271752704617799</c:v>
                </c:pt>
                <c:pt idx="4">
                  <c:v>0.992889888417957</c:v>
                </c:pt>
                <c:pt idx="5">
                  <c:v>0.99287889645288396</c:v>
                </c:pt>
                <c:pt idx="6">
                  <c:v>0.99255079006771996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E27-4584-AF89-7962D5742F5E}"/>
            </c:ext>
          </c:extLst>
        </c:ser>
        <c:ser>
          <c:idx val="102"/>
          <c:order val="102"/>
          <c:tx>
            <c:strRef>
              <c:f>'ESPI PB AppTags'!$A$104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AppTags'!$B$104:$I$104</c:f>
              <c:numCache>
                <c:formatCode>0.0000</c:formatCode>
                <c:ptCount val="8"/>
                <c:pt idx="0">
                  <c:v>0.98412698412698396</c:v>
                </c:pt>
                <c:pt idx="1">
                  <c:v>0.98993963782696204</c:v>
                </c:pt>
                <c:pt idx="2">
                  <c:v>0.95217391304347798</c:v>
                </c:pt>
                <c:pt idx="3">
                  <c:v>0.96567505720823799</c:v>
                </c:pt>
                <c:pt idx="4">
                  <c:v>0.93931398416886502</c:v>
                </c:pt>
                <c:pt idx="5">
                  <c:v>0.972413793103448</c:v>
                </c:pt>
                <c:pt idx="6">
                  <c:v>0.99415204678362601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E27-4584-AF89-7962D5742F5E}"/>
            </c:ext>
          </c:extLst>
        </c:ser>
        <c:ser>
          <c:idx val="103"/>
          <c:order val="103"/>
          <c:tx>
            <c:strRef>
              <c:f>'ESPI PB AppTags'!$A$105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AppTags'!$B$105:$I$105</c:f>
              <c:numCache>
                <c:formatCode>0.0000</c:formatCode>
                <c:ptCount val="8"/>
                <c:pt idx="0">
                  <c:v>0.97750511247443805</c:v>
                </c:pt>
                <c:pt idx="1">
                  <c:v>0.65591397849462396</c:v>
                </c:pt>
                <c:pt idx="2">
                  <c:v>0.95088408644400801</c:v>
                </c:pt>
                <c:pt idx="3">
                  <c:v>0.42957746478873199</c:v>
                </c:pt>
                <c:pt idx="4">
                  <c:v>0.98652291105121304</c:v>
                </c:pt>
                <c:pt idx="5">
                  <c:v>0.84304932735425997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E27-4584-AF89-7962D5742F5E}"/>
            </c:ext>
          </c:extLst>
        </c:ser>
        <c:ser>
          <c:idx val="104"/>
          <c:order val="104"/>
          <c:tx>
            <c:strRef>
              <c:f>'ESPI PB AppTags'!$A$106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AppTags'!$B$106:$I$106</c:f>
              <c:numCache>
                <c:formatCode>0.0000</c:formatCode>
                <c:ptCount val="8"/>
                <c:pt idx="0">
                  <c:v>0.45454545454545497</c:v>
                </c:pt>
                <c:pt idx="1">
                  <c:v>0.76923076923076905</c:v>
                </c:pt>
                <c:pt idx="2">
                  <c:v>0.66666666666666696</c:v>
                </c:pt>
                <c:pt idx="3">
                  <c:v>0.61538461538461497</c:v>
                </c:pt>
                <c:pt idx="4">
                  <c:v>0.90909090909090895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E27-4584-AF89-7962D5742F5E}"/>
            </c:ext>
          </c:extLst>
        </c:ser>
        <c:ser>
          <c:idx val="105"/>
          <c:order val="105"/>
          <c:tx>
            <c:strRef>
              <c:f>'ESPI PB AppTags'!$A$107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AppTags'!$B$107:$I$107</c:f>
              <c:numCache>
                <c:formatCode>0.0000</c:formatCode>
                <c:ptCount val="8"/>
                <c:pt idx="0">
                  <c:v>0.9375</c:v>
                </c:pt>
                <c:pt idx="1">
                  <c:v>0.93548387096774199</c:v>
                </c:pt>
                <c:pt idx="2">
                  <c:v>0.931034482758621</c:v>
                </c:pt>
                <c:pt idx="3">
                  <c:v>1</c:v>
                </c:pt>
                <c:pt idx="4">
                  <c:v>0.89655172413793105</c:v>
                </c:pt>
                <c:pt idx="5">
                  <c:v>0.98039215686274495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E27-4584-AF89-7962D5742F5E}"/>
            </c:ext>
          </c:extLst>
        </c:ser>
        <c:ser>
          <c:idx val="106"/>
          <c:order val="106"/>
          <c:tx>
            <c:strRef>
              <c:f>'ESPI PB AppTags'!$A$108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AppTags'!$B$108:$I$108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0.69230769230769196</c:v>
                </c:pt>
                <c:pt idx="2">
                  <c:v>0.86666666666666703</c:v>
                </c:pt>
                <c:pt idx="3">
                  <c:v>0.82758620689655205</c:v>
                </c:pt>
                <c:pt idx="4">
                  <c:v>0.96969696969696995</c:v>
                </c:pt>
                <c:pt idx="5">
                  <c:v>0.96969696969696995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E27-4584-AF89-7962D574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4480"/>
        <c:axId val="814461424"/>
      </c:barChart>
      <c:catAx>
        <c:axId val="5784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1424"/>
        <c:crosses val="autoZero"/>
        <c:auto val="1"/>
        <c:lblAlgn val="ctr"/>
        <c:lblOffset val="100"/>
        <c:noMultiLvlLbl val="0"/>
      </c:catAx>
      <c:valAx>
        <c:axId val="81446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C6E-BE8D-E6BD808038A4}"/>
            </c:ext>
          </c:extLst>
        </c:ser>
        <c:ser>
          <c:idx val="1"/>
          <c:order val="1"/>
          <c:tx>
            <c:strRef>
              <c:f>'Bayes PA 0.1'!$A$3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C6E-BE8D-E6BD808038A4}"/>
            </c:ext>
          </c:extLst>
        </c:ser>
        <c:ser>
          <c:idx val="2"/>
          <c:order val="2"/>
          <c:tx>
            <c:strRef>
              <c:f>'Bayes PA 0.1'!$A$4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C6E-BE8D-E6BD808038A4}"/>
            </c:ext>
          </c:extLst>
        </c:ser>
        <c:ser>
          <c:idx val="3"/>
          <c:order val="3"/>
          <c:tx>
            <c:strRef>
              <c:f>'Bayes PA 0.1'!$A$5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2-4C6E-BE8D-E6BD808038A4}"/>
            </c:ext>
          </c:extLst>
        </c:ser>
        <c:ser>
          <c:idx val="4"/>
          <c:order val="4"/>
          <c:tx>
            <c:strRef>
              <c:f>'Bayes PA 0.1'!$A$6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2-4C6E-BE8D-E6BD808038A4}"/>
            </c:ext>
          </c:extLst>
        </c:ser>
        <c:ser>
          <c:idx val="5"/>
          <c:order val="5"/>
          <c:tx>
            <c:strRef>
              <c:f>'Bayes PA 0.1'!$A$7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2-4C6E-BE8D-E6BD808038A4}"/>
            </c:ext>
          </c:extLst>
        </c:ser>
        <c:ser>
          <c:idx val="6"/>
          <c:order val="6"/>
          <c:tx>
            <c:strRef>
              <c:f>'Bayes PA 0.1'!$A$8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22-4C6E-BE8D-E6BD808038A4}"/>
            </c:ext>
          </c:extLst>
        </c:ser>
        <c:ser>
          <c:idx val="7"/>
          <c:order val="7"/>
          <c:tx>
            <c:strRef>
              <c:f>'Bayes PA 0.1'!$A$9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22-4C6E-BE8D-E6BD808038A4}"/>
            </c:ext>
          </c:extLst>
        </c:ser>
        <c:ser>
          <c:idx val="8"/>
          <c:order val="8"/>
          <c:tx>
            <c:strRef>
              <c:f>'Bayes PA 0.1'!$A$10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22-4C6E-BE8D-E6BD808038A4}"/>
            </c:ext>
          </c:extLst>
        </c:ser>
        <c:ser>
          <c:idx val="9"/>
          <c:order val="9"/>
          <c:tx>
            <c:strRef>
              <c:f>'Bayes PA 0.1'!$A$11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22-4C6E-BE8D-E6BD808038A4}"/>
            </c:ext>
          </c:extLst>
        </c:ser>
        <c:ser>
          <c:idx val="10"/>
          <c:order val="10"/>
          <c:tx>
            <c:strRef>
              <c:f>'Bayes PA 0.1'!$A$12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2-4C6E-BE8D-E6BD808038A4}"/>
            </c:ext>
          </c:extLst>
        </c:ser>
        <c:ser>
          <c:idx val="11"/>
          <c:order val="11"/>
          <c:tx>
            <c:strRef>
              <c:f>'Bayes PA 0.1'!$A$13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2-4C6E-BE8D-E6BD808038A4}"/>
            </c:ext>
          </c:extLst>
        </c:ser>
        <c:ser>
          <c:idx val="12"/>
          <c:order val="12"/>
          <c:tx>
            <c:strRef>
              <c:f>'Bayes PA 0.1'!$A$14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22-4C6E-BE8D-E6BD808038A4}"/>
            </c:ext>
          </c:extLst>
        </c:ser>
        <c:ser>
          <c:idx val="13"/>
          <c:order val="13"/>
          <c:tx>
            <c:strRef>
              <c:f>'Bayes PA 0.1'!$A$15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22-4C6E-BE8D-E6BD808038A4}"/>
            </c:ext>
          </c:extLst>
        </c:ser>
        <c:ser>
          <c:idx val="14"/>
          <c:order val="14"/>
          <c:tx>
            <c:strRef>
              <c:f>'Bayes PA 0.1'!$A$16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22-4C6E-BE8D-E6BD808038A4}"/>
            </c:ext>
          </c:extLst>
        </c:ser>
        <c:ser>
          <c:idx val="15"/>
          <c:order val="15"/>
          <c:tx>
            <c:strRef>
              <c:f>'Bayes PA 0.1'!$A$17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22-4C6E-BE8D-E6BD808038A4}"/>
            </c:ext>
          </c:extLst>
        </c:ser>
        <c:ser>
          <c:idx val="16"/>
          <c:order val="16"/>
          <c:tx>
            <c:strRef>
              <c:f>'Bayes PA 0.1'!$A$18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22-4C6E-BE8D-E6BD808038A4}"/>
            </c:ext>
          </c:extLst>
        </c:ser>
        <c:ser>
          <c:idx val="17"/>
          <c:order val="17"/>
          <c:tx>
            <c:strRef>
              <c:f>'Bayes PA 0.1'!$A$19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22-4C6E-BE8D-E6BD808038A4}"/>
            </c:ext>
          </c:extLst>
        </c:ser>
        <c:ser>
          <c:idx val="18"/>
          <c:order val="18"/>
          <c:tx>
            <c:strRef>
              <c:f>'Bayes PA 0.1'!$A$20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22-4C6E-BE8D-E6BD808038A4}"/>
            </c:ext>
          </c:extLst>
        </c:ser>
        <c:ser>
          <c:idx val="19"/>
          <c:order val="19"/>
          <c:tx>
            <c:strRef>
              <c:f>'Bayes PA 0.1'!$A$21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22-4C6E-BE8D-E6BD808038A4}"/>
            </c:ext>
          </c:extLst>
        </c:ser>
        <c:ser>
          <c:idx val="20"/>
          <c:order val="20"/>
          <c:tx>
            <c:strRef>
              <c:f>'Bayes PA 0.1'!$A$22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22-4C6E-BE8D-E6BD808038A4}"/>
            </c:ext>
          </c:extLst>
        </c:ser>
        <c:ser>
          <c:idx val="21"/>
          <c:order val="21"/>
          <c:tx>
            <c:strRef>
              <c:f>'Bayes PA 0.1'!$A$23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22-4C6E-BE8D-E6BD808038A4}"/>
            </c:ext>
          </c:extLst>
        </c:ser>
        <c:ser>
          <c:idx val="22"/>
          <c:order val="22"/>
          <c:tx>
            <c:strRef>
              <c:f>'Bayes PA 0.1'!$A$24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22-4C6E-BE8D-E6BD808038A4}"/>
            </c:ext>
          </c:extLst>
        </c:ser>
        <c:ser>
          <c:idx val="23"/>
          <c:order val="23"/>
          <c:tx>
            <c:strRef>
              <c:f>'Bayes PA 0.1'!$A$25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22-4C6E-BE8D-E6BD808038A4}"/>
            </c:ext>
          </c:extLst>
        </c:ser>
        <c:ser>
          <c:idx val="24"/>
          <c:order val="24"/>
          <c:tx>
            <c:strRef>
              <c:f>'Bayes PA 0.1'!$A$26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22-4C6E-BE8D-E6BD808038A4}"/>
            </c:ext>
          </c:extLst>
        </c:ser>
        <c:ser>
          <c:idx val="25"/>
          <c:order val="25"/>
          <c:tx>
            <c:strRef>
              <c:f>'Bayes PA 0.1'!$A$27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22-4C6E-BE8D-E6BD808038A4}"/>
            </c:ext>
          </c:extLst>
        </c:ser>
        <c:ser>
          <c:idx val="26"/>
          <c:order val="26"/>
          <c:tx>
            <c:strRef>
              <c:f>'Bayes PA 0.1'!$A$28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22-4C6E-BE8D-E6BD808038A4}"/>
            </c:ext>
          </c:extLst>
        </c:ser>
        <c:ser>
          <c:idx val="27"/>
          <c:order val="27"/>
          <c:tx>
            <c:strRef>
              <c:f>'Bayes PA 0.1'!$A$29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22-4C6E-BE8D-E6BD808038A4}"/>
            </c:ext>
          </c:extLst>
        </c:ser>
        <c:ser>
          <c:idx val="28"/>
          <c:order val="28"/>
          <c:tx>
            <c:strRef>
              <c:f>'Bayes PA 0.1'!$A$30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22-4C6E-BE8D-E6BD808038A4}"/>
            </c:ext>
          </c:extLst>
        </c:ser>
        <c:ser>
          <c:idx val="29"/>
          <c:order val="29"/>
          <c:tx>
            <c:strRef>
              <c:f>'Bayes PA 0.1'!$A$31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222-4C6E-BE8D-E6BD808038A4}"/>
            </c:ext>
          </c:extLst>
        </c:ser>
        <c:ser>
          <c:idx val="30"/>
          <c:order val="30"/>
          <c:tx>
            <c:strRef>
              <c:f>'Bayes PA 0.1'!$A$32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22-4C6E-BE8D-E6BD808038A4}"/>
            </c:ext>
          </c:extLst>
        </c:ser>
        <c:ser>
          <c:idx val="31"/>
          <c:order val="31"/>
          <c:tx>
            <c:strRef>
              <c:f>'Bayes PA 0.1'!$A$33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222-4C6E-BE8D-E6BD808038A4}"/>
            </c:ext>
          </c:extLst>
        </c:ser>
        <c:ser>
          <c:idx val="32"/>
          <c:order val="32"/>
          <c:tx>
            <c:strRef>
              <c:f>'Bayes PA 0.1'!$A$34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22-4C6E-BE8D-E6BD808038A4}"/>
            </c:ext>
          </c:extLst>
        </c:ser>
        <c:ser>
          <c:idx val="33"/>
          <c:order val="33"/>
          <c:tx>
            <c:strRef>
              <c:f>'Bayes PA 0.1'!$A$35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22-4C6E-BE8D-E6BD808038A4}"/>
            </c:ext>
          </c:extLst>
        </c:ser>
        <c:ser>
          <c:idx val="34"/>
          <c:order val="34"/>
          <c:tx>
            <c:strRef>
              <c:f>'Bayes PA 0.1'!$A$36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222-4C6E-BE8D-E6BD808038A4}"/>
            </c:ext>
          </c:extLst>
        </c:ser>
        <c:ser>
          <c:idx val="35"/>
          <c:order val="35"/>
          <c:tx>
            <c:strRef>
              <c:f>'Bayes PA 0.1'!$A$37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0.1'!$B$37:$G$37</c:f>
              <c:numCache>
                <c:formatCode>0.0000</c:formatCode>
                <c:ptCount val="6"/>
                <c:pt idx="0">
                  <c:v>4.1841004184100403E-2</c:v>
                </c:pt>
                <c:pt idx="1">
                  <c:v>0.103585657370518</c:v>
                </c:pt>
                <c:pt idx="2">
                  <c:v>0.1</c:v>
                </c:pt>
                <c:pt idx="3">
                  <c:v>0.10788381742738599</c:v>
                </c:pt>
                <c:pt idx="4">
                  <c:v>9.8765432098765399E-2</c:v>
                </c:pt>
                <c:pt idx="5">
                  <c:v>5.7613168724279802E-2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222-4C6E-BE8D-E6BD808038A4}"/>
            </c:ext>
          </c:extLst>
        </c:ser>
        <c:ser>
          <c:idx val="36"/>
          <c:order val="36"/>
          <c:tx>
            <c:strRef>
              <c:f>'Bayes PA 0.1'!$A$38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0.1'!$B$38:$G$38</c:f>
              <c:numCache>
                <c:formatCode>0.0000</c:formatCode>
                <c:ptCount val="6"/>
                <c:pt idx="0">
                  <c:v>8.6956521739130405E-2</c:v>
                </c:pt>
                <c:pt idx="1">
                  <c:v>0.4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0.105263157894737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22-4C6E-BE8D-E6BD808038A4}"/>
            </c:ext>
          </c:extLst>
        </c:ser>
        <c:ser>
          <c:idx val="37"/>
          <c:order val="37"/>
          <c:tx>
            <c:strRef>
              <c:f>'Bayes PA 0.1'!$A$39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0.1'!$B$39:$G$39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0.11764705882352899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222-4C6E-BE8D-E6BD808038A4}"/>
            </c:ext>
          </c:extLst>
        </c:ser>
        <c:ser>
          <c:idx val="38"/>
          <c:order val="38"/>
          <c:tx>
            <c:strRef>
              <c:f>'Bayes PA 0.1'!$A$40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0.1'!$B$40:$G$40</c:f>
              <c:numCache>
                <c:formatCode>0.0000</c:formatCode>
                <c:ptCount val="6"/>
                <c:pt idx="0">
                  <c:v>0</c:v>
                </c:pt>
                <c:pt idx="1">
                  <c:v>0.22222222222222199</c:v>
                </c:pt>
                <c:pt idx="2">
                  <c:v>0.16666666666666699</c:v>
                </c:pt>
                <c:pt idx="3">
                  <c:v>0.15384615384615399</c:v>
                </c:pt>
                <c:pt idx="4">
                  <c:v>0.15384615384615399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222-4C6E-BE8D-E6BD808038A4}"/>
            </c:ext>
          </c:extLst>
        </c:ser>
        <c:ser>
          <c:idx val="39"/>
          <c:order val="39"/>
          <c:tx>
            <c:strRef>
              <c:f>'Bayes PA 0.1'!$A$41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0.1'!$B$41:$G$41</c:f>
              <c:numCache>
                <c:formatCode>0.0000</c:formatCode>
                <c:ptCount val="6"/>
                <c:pt idx="0">
                  <c:v>0.15238095238095201</c:v>
                </c:pt>
                <c:pt idx="1">
                  <c:v>0.17647058823529399</c:v>
                </c:pt>
                <c:pt idx="2">
                  <c:v>0.17142857142857101</c:v>
                </c:pt>
                <c:pt idx="3">
                  <c:v>0.17647058823529399</c:v>
                </c:pt>
                <c:pt idx="4">
                  <c:v>0.38596491228070201</c:v>
                </c:pt>
                <c:pt idx="5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222-4C6E-BE8D-E6BD808038A4}"/>
            </c:ext>
          </c:extLst>
        </c:ser>
        <c:ser>
          <c:idx val="40"/>
          <c:order val="40"/>
          <c:tx>
            <c:strRef>
              <c:f>'Bayes PA 0.1'!$A$42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0.1'!$B$42:$G$42</c:f>
              <c:numCache>
                <c:formatCode>0.0000</c:formatCode>
                <c:ptCount val="6"/>
                <c:pt idx="0">
                  <c:v>0.19354838709677399</c:v>
                </c:pt>
                <c:pt idx="1">
                  <c:v>0.2</c:v>
                </c:pt>
                <c:pt idx="2">
                  <c:v>0.22222222222222199</c:v>
                </c:pt>
                <c:pt idx="3">
                  <c:v>0.214285714285714</c:v>
                </c:pt>
                <c:pt idx="4">
                  <c:v>0.12121212121212099</c:v>
                </c:pt>
                <c:pt idx="5">
                  <c:v>0.13793103448275901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22-4C6E-BE8D-E6BD808038A4}"/>
            </c:ext>
          </c:extLst>
        </c:ser>
        <c:ser>
          <c:idx val="41"/>
          <c:order val="41"/>
          <c:tx>
            <c:strRef>
              <c:f>'Bayes PA 0.1'!$A$43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0.1'!$B$43:$G$43</c:f>
              <c:numCache>
                <c:formatCode>0.0000</c:formatCode>
                <c:ptCount val="6"/>
                <c:pt idx="0">
                  <c:v>0.27826086956521701</c:v>
                </c:pt>
                <c:pt idx="1">
                  <c:v>0.44287158746208299</c:v>
                </c:pt>
                <c:pt idx="2">
                  <c:v>0.28884590586718201</c:v>
                </c:pt>
                <c:pt idx="3">
                  <c:v>0.28736369467607398</c:v>
                </c:pt>
                <c:pt idx="4">
                  <c:v>0.44923076923076899</c:v>
                </c:pt>
                <c:pt idx="5">
                  <c:v>0.29109811565951899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222-4C6E-BE8D-E6BD808038A4}"/>
            </c:ext>
          </c:extLst>
        </c:ser>
        <c:ser>
          <c:idx val="42"/>
          <c:order val="42"/>
          <c:tx>
            <c:strRef>
              <c:f>'Bayes PA 0.1'!$A$44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0.1'!$B$44:$G$44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222-4C6E-BE8D-E6BD808038A4}"/>
            </c:ext>
          </c:extLst>
        </c:ser>
        <c:ser>
          <c:idx val="43"/>
          <c:order val="43"/>
          <c:tx>
            <c:strRef>
              <c:f>'Bayes PA 0.1'!$A$45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0.1'!$B$45:$G$45</c:f>
              <c:numCache>
                <c:formatCode>0.0000</c:formatCode>
                <c:ptCount val="6"/>
                <c:pt idx="0">
                  <c:v>0.5625</c:v>
                </c:pt>
                <c:pt idx="1">
                  <c:v>0.6</c:v>
                </c:pt>
                <c:pt idx="2">
                  <c:v>0.61016949152542399</c:v>
                </c:pt>
                <c:pt idx="3">
                  <c:v>0.61290322580645196</c:v>
                </c:pt>
                <c:pt idx="4">
                  <c:v>0.55384615384615399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222-4C6E-BE8D-E6BD808038A4}"/>
            </c:ext>
          </c:extLst>
        </c:ser>
        <c:ser>
          <c:idx val="44"/>
          <c:order val="44"/>
          <c:tx>
            <c:strRef>
              <c:f>'Bayes PA 0.1'!$A$46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0.1'!$B$46:$G$46</c:f>
              <c:numCache>
                <c:formatCode>0.0000</c:formatCode>
                <c:ptCount val="6"/>
                <c:pt idx="0">
                  <c:v>0.78095238095238095</c:v>
                </c:pt>
                <c:pt idx="1">
                  <c:v>0.75639548283014502</c:v>
                </c:pt>
                <c:pt idx="2">
                  <c:v>0.76060254924681303</c:v>
                </c:pt>
                <c:pt idx="3">
                  <c:v>0.78689308777804401</c:v>
                </c:pt>
                <c:pt idx="4">
                  <c:v>0.78534031413612604</c:v>
                </c:pt>
                <c:pt idx="5">
                  <c:v>0.76493838642176204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222-4C6E-BE8D-E6BD808038A4}"/>
            </c:ext>
          </c:extLst>
        </c:ser>
        <c:ser>
          <c:idx val="45"/>
          <c:order val="45"/>
          <c:tx>
            <c:strRef>
              <c:f>'Bayes PA 0.1'!$A$47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0.1'!$B$47:$G$47</c:f>
              <c:numCache>
                <c:formatCode>0.0000</c:formatCode>
                <c:ptCount val="6"/>
                <c:pt idx="0">
                  <c:v>0.83469721767594096</c:v>
                </c:pt>
                <c:pt idx="1">
                  <c:v>0.814569536423841</c:v>
                </c:pt>
                <c:pt idx="2">
                  <c:v>0.82679738562091498</c:v>
                </c:pt>
                <c:pt idx="3">
                  <c:v>0.82852292020373497</c:v>
                </c:pt>
                <c:pt idx="4">
                  <c:v>0.79661016949152497</c:v>
                </c:pt>
                <c:pt idx="5">
                  <c:v>0.80936454849498296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222-4C6E-BE8D-E6BD808038A4}"/>
            </c:ext>
          </c:extLst>
        </c:ser>
        <c:ser>
          <c:idx val="46"/>
          <c:order val="46"/>
          <c:tx>
            <c:strRef>
              <c:f>'Bayes PA 0.1'!$A$48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0.1'!$B$48:$G$48</c:f>
              <c:numCache>
                <c:formatCode>0.0000</c:formatCode>
                <c:ptCount val="6"/>
                <c:pt idx="0">
                  <c:v>0.85922602355580502</c:v>
                </c:pt>
                <c:pt idx="1">
                  <c:v>0.86318758815232699</c:v>
                </c:pt>
                <c:pt idx="2">
                  <c:v>0.88286208886324302</c:v>
                </c:pt>
                <c:pt idx="3">
                  <c:v>0.85778275475923804</c:v>
                </c:pt>
                <c:pt idx="4">
                  <c:v>0.85770308123249295</c:v>
                </c:pt>
                <c:pt idx="5">
                  <c:v>0.86261261261261202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222-4C6E-BE8D-E6BD808038A4}"/>
            </c:ext>
          </c:extLst>
        </c:ser>
        <c:ser>
          <c:idx val="47"/>
          <c:order val="47"/>
          <c:tx>
            <c:strRef>
              <c:f>'Bayes PA 0.1'!$A$49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0.1'!$B$49:$G$49</c:f>
              <c:numCache>
                <c:formatCode>0.0000</c:formatCode>
                <c:ptCount val="6"/>
                <c:pt idx="0">
                  <c:v>0.85553772070626</c:v>
                </c:pt>
                <c:pt idx="1">
                  <c:v>0.83413848631239895</c:v>
                </c:pt>
                <c:pt idx="2">
                  <c:v>0.88996763754045305</c:v>
                </c:pt>
                <c:pt idx="3">
                  <c:v>0.83212267958030695</c:v>
                </c:pt>
                <c:pt idx="4">
                  <c:v>0.83988650182407798</c:v>
                </c:pt>
                <c:pt idx="5">
                  <c:v>0.84341209451341603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222-4C6E-BE8D-E6BD808038A4}"/>
            </c:ext>
          </c:extLst>
        </c:ser>
        <c:ser>
          <c:idx val="48"/>
          <c:order val="48"/>
          <c:tx>
            <c:strRef>
              <c:f>'Bayes PA 0.1'!$A$50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0.1'!$B$50:$G$50</c:f>
              <c:numCache>
                <c:formatCode>0.0000</c:formatCode>
                <c:ptCount val="6"/>
                <c:pt idx="0">
                  <c:v>0.96429852888410506</c:v>
                </c:pt>
                <c:pt idx="1">
                  <c:v>0.96421203695398705</c:v>
                </c:pt>
                <c:pt idx="2">
                  <c:v>0.96314008572073095</c:v>
                </c:pt>
                <c:pt idx="3">
                  <c:v>0.96472068671070998</c:v>
                </c:pt>
                <c:pt idx="4">
                  <c:v>0.96337522441651702</c:v>
                </c:pt>
                <c:pt idx="5">
                  <c:v>0.96405463695183302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222-4C6E-BE8D-E6BD808038A4}"/>
            </c:ext>
          </c:extLst>
        </c:ser>
        <c:ser>
          <c:idx val="49"/>
          <c:order val="49"/>
          <c:tx>
            <c:strRef>
              <c:f>'Bayes PA 0.1'!$A$51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0.1'!$B$51:$G$51</c:f>
              <c:numCache>
                <c:formatCode>0.0000</c:formatCode>
                <c:ptCount val="6"/>
                <c:pt idx="0">
                  <c:v>0.970929823326529</c:v>
                </c:pt>
                <c:pt idx="1">
                  <c:v>0.97188755020080297</c:v>
                </c:pt>
                <c:pt idx="2">
                  <c:v>0.97300156947114103</c:v>
                </c:pt>
                <c:pt idx="3">
                  <c:v>0.97164794139400601</c:v>
                </c:pt>
                <c:pt idx="4">
                  <c:v>0.97205877171346999</c:v>
                </c:pt>
                <c:pt idx="5">
                  <c:v>0.97241853333568296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222-4C6E-BE8D-E6BD808038A4}"/>
            </c:ext>
          </c:extLst>
        </c:ser>
        <c:ser>
          <c:idx val="50"/>
          <c:order val="50"/>
          <c:tx>
            <c:strRef>
              <c:f>'Bayes PA 0.1'!$A$52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0.1'!$B$52:$G$52</c:f>
              <c:numCache>
                <c:formatCode>0.0000</c:formatCode>
                <c:ptCount val="6"/>
                <c:pt idx="0">
                  <c:v>0.993670886075949</c:v>
                </c:pt>
                <c:pt idx="1">
                  <c:v>0.990575916230366</c:v>
                </c:pt>
                <c:pt idx="2">
                  <c:v>0.98234683281412205</c:v>
                </c:pt>
                <c:pt idx="3">
                  <c:v>0.98439125910509895</c:v>
                </c:pt>
                <c:pt idx="4">
                  <c:v>0.98439125910509895</c:v>
                </c:pt>
                <c:pt idx="5">
                  <c:v>0.98439125910509895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222-4C6E-BE8D-E6BD808038A4}"/>
            </c:ext>
          </c:extLst>
        </c:ser>
        <c:ser>
          <c:idx val="51"/>
          <c:order val="51"/>
          <c:tx>
            <c:strRef>
              <c:f>'Bayes PA 0.1'!$A$53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0.1'!$B$53:$G$53</c:f>
              <c:numCache>
                <c:formatCode>0.0000</c:formatCode>
                <c:ptCount val="6"/>
                <c:pt idx="0">
                  <c:v>0.98415657036346704</c:v>
                </c:pt>
                <c:pt idx="1">
                  <c:v>0.97620147874306795</c:v>
                </c:pt>
                <c:pt idx="2">
                  <c:v>0.98461179762182305</c:v>
                </c:pt>
                <c:pt idx="3">
                  <c:v>0.984942220147076</c:v>
                </c:pt>
                <c:pt idx="4">
                  <c:v>0.99050298979950702</c:v>
                </c:pt>
                <c:pt idx="5">
                  <c:v>0.97676569182753403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222-4C6E-BE8D-E6BD808038A4}"/>
            </c:ext>
          </c:extLst>
        </c:ser>
        <c:ser>
          <c:idx val="52"/>
          <c:order val="52"/>
          <c:tx>
            <c:strRef>
              <c:f>'Bayes PA 0.1'!$A$54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0.1'!$B$54:$G$54</c:f>
              <c:numCache>
                <c:formatCode>0.0000</c:formatCode>
                <c:ptCount val="6"/>
                <c:pt idx="0">
                  <c:v>0.98805590851334202</c:v>
                </c:pt>
                <c:pt idx="1">
                  <c:v>0.98659789885542204</c:v>
                </c:pt>
                <c:pt idx="2">
                  <c:v>0.98812750524909299</c:v>
                </c:pt>
                <c:pt idx="3">
                  <c:v>0.98736785864214005</c:v>
                </c:pt>
                <c:pt idx="4">
                  <c:v>0.98656303182707195</c:v>
                </c:pt>
                <c:pt idx="5">
                  <c:v>0.98731312925861903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222-4C6E-BE8D-E6BD808038A4}"/>
            </c:ext>
          </c:extLst>
        </c:ser>
        <c:ser>
          <c:idx val="53"/>
          <c:order val="53"/>
          <c:tx>
            <c:strRef>
              <c:f>'Bayes PA 0.1'!$A$55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0.1'!$B$55:$G$55</c:f>
              <c:numCache>
                <c:formatCode>0.0000</c:formatCode>
                <c:ptCount val="6"/>
                <c:pt idx="0">
                  <c:v>0.987693216500935</c:v>
                </c:pt>
                <c:pt idx="1">
                  <c:v>0.987413723101908</c:v>
                </c:pt>
                <c:pt idx="2">
                  <c:v>0.98827701704265603</c:v>
                </c:pt>
                <c:pt idx="3">
                  <c:v>0.98745016979182099</c:v>
                </c:pt>
                <c:pt idx="4">
                  <c:v>0.98798503052983999</c:v>
                </c:pt>
                <c:pt idx="5">
                  <c:v>0.987413723101908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222-4C6E-BE8D-E6BD808038A4}"/>
            </c:ext>
          </c:extLst>
        </c:ser>
        <c:ser>
          <c:idx val="54"/>
          <c:order val="54"/>
          <c:tx>
            <c:strRef>
              <c:f>'Bayes PA 0.1'!$A$56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0.1'!$B$56:$G$56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0.99415204678362601</c:v>
                </c:pt>
                <c:pt idx="5">
                  <c:v>0.99415204678362601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222-4C6E-BE8D-E6BD808038A4}"/>
            </c:ext>
          </c:extLst>
        </c:ser>
        <c:ser>
          <c:idx val="55"/>
          <c:order val="55"/>
          <c:tx>
            <c:strRef>
              <c:f>'Bayes PA 0.1'!$A$57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0.1'!$B$57:$G$57</c:f>
              <c:numCache>
                <c:formatCode>0.0000</c:formatCode>
                <c:ptCount val="6"/>
                <c:pt idx="0">
                  <c:v>0.99728077089911804</c:v>
                </c:pt>
                <c:pt idx="1">
                  <c:v>0.99728494122037703</c:v>
                </c:pt>
                <c:pt idx="2">
                  <c:v>0.99741276245983701</c:v>
                </c:pt>
                <c:pt idx="3">
                  <c:v>0.99736450524999898</c:v>
                </c:pt>
                <c:pt idx="4">
                  <c:v>0.99741495963790805</c:v>
                </c:pt>
                <c:pt idx="5">
                  <c:v>0.99730832925151003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222-4C6E-BE8D-E6BD8080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402095"/>
        <c:axId val="871968767"/>
      </c:barChart>
      <c:catAx>
        <c:axId val="10824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8767"/>
        <c:crosses val="autoZero"/>
        <c:auto val="1"/>
        <c:lblAlgn val="ctr"/>
        <c:lblOffset val="100"/>
        <c:noMultiLvlLbl val="0"/>
      </c:catAx>
      <c:valAx>
        <c:axId val="871968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0.1'!$A$2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7-4114-AAE6-6EE9CDB76407}"/>
            </c:ext>
          </c:extLst>
        </c:ser>
        <c:ser>
          <c:idx val="1"/>
          <c:order val="1"/>
          <c:tx>
            <c:strRef>
              <c:f>'Bayes PB 0.1'!$A$3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7-4114-AAE6-6EE9CDB76407}"/>
            </c:ext>
          </c:extLst>
        </c:ser>
        <c:ser>
          <c:idx val="2"/>
          <c:order val="2"/>
          <c:tx>
            <c:strRef>
              <c:f>'Bayes PB 0.1'!$A$4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7-4114-AAE6-6EE9CDB76407}"/>
            </c:ext>
          </c:extLst>
        </c:ser>
        <c:ser>
          <c:idx val="3"/>
          <c:order val="3"/>
          <c:tx>
            <c:strRef>
              <c:f>'Bayes PB 0.1'!$A$5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7-4114-AAE6-6EE9CDB76407}"/>
            </c:ext>
          </c:extLst>
        </c:ser>
        <c:ser>
          <c:idx val="4"/>
          <c:order val="4"/>
          <c:tx>
            <c:strRef>
              <c:f>'Bayes PB 0.1'!$A$6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7-4114-AAE6-6EE9CDB76407}"/>
            </c:ext>
          </c:extLst>
        </c:ser>
        <c:ser>
          <c:idx val="5"/>
          <c:order val="5"/>
          <c:tx>
            <c:strRef>
              <c:f>'Bayes PB 0.1'!$A$7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7-4114-AAE6-6EE9CDB76407}"/>
            </c:ext>
          </c:extLst>
        </c:ser>
        <c:ser>
          <c:idx val="6"/>
          <c:order val="6"/>
          <c:tx>
            <c:strRef>
              <c:f>'Bayes PB 0.1'!$A$8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7-4114-AAE6-6EE9CDB76407}"/>
            </c:ext>
          </c:extLst>
        </c:ser>
        <c:ser>
          <c:idx val="7"/>
          <c:order val="7"/>
          <c:tx>
            <c:strRef>
              <c:f>'Bayes PB 0.1'!$A$9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7-4114-AAE6-6EE9CDB76407}"/>
            </c:ext>
          </c:extLst>
        </c:ser>
        <c:ser>
          <c:idx val="8"/>
          <c:order val="8"/>
          <c:tx>
            <c:strRef>
              <c:f>'Bayes PB 0.1'!$A$10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7-4114-AAE6-6EE9CDB76407}"/>
            </c:ext>
          </c:extLst>
        </c:ser>
        <c:ser>
          <c:idx val="9"/>
          <c:order val="9"/>
          <c:tx>
            <c:strRef>
              <c:f>'Bayes PB 0.1'!$A$11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17-4114-AAE6-6EE9CDB76407}"/>
            </c:ext>
          </c:extLst>
        </c:ser>
        <c:ser>
          <c:idx val="10"/>
          <c:order val="10"/>
          <c:tx>
            <c:strRef>
              <c:f>'Bayes PB 0.1'!$A$12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17-4114-AAE6-6EE9CDB76407}"/>
            </c:ext>
          </c:extLst>
        </c:ser>
        <c:ser>
          <c:idx val="11"/>
          <c:order val="11"/>
          <c:tx>
            <c:strRef>
              <c:f>'Bayes PB 0.1'!$A$13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17-4114-AAE6-6EE9CDB76407}"/>
            </c:ext>
          </c:extLst>
        </c:ser>
        <c:ser>
          <c:idx val="12"/>
          <c:order val="12"/>
          <c:tx>
            <c:strRef>
              <c:f>'Bayes PB 0.1'!$A$14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9.5238095238095205E-2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17-4114-AAE6-6EE9CDB76407}"/>
            </c:ext>
          </c:extLst>
        </c:ser>
        <c:ser>
          <c:idx val="13"/>
          <c:order val="13"/>
          <c:tx>
            <c:strRef>
              <c:f>'Bayes PB 0.1'!$A$15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17-4114-AAE6-6EE9CDB76407}"/>
            </c:ext>
          </c:extLst>
        </c:ser>
        <c:ser>
          <c:idx val="14"/>
          <c:order val="14"/>
          <c:tx>
            <c:strRef>
              <c:f>'Bayes PB 0.1'!$A$16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17-4114-AAE6-6EE9CDB76407}"/>
            </c:ext>
          </c:extLst>
        </c:ser>
        <c:ser>
          <c:idx val="15"/>
          <c:order val="15"/>
          <c:tx>
            <c:strRef>
              <c:f>'Bayes PB 0.1'!$A$17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17-4114-AAE6-6EE9CDB76407}"/>
            </c:ext>
          </c:extLst>
        </c:ser>
        <c:ser>
          <c:idx val="16"/>
          <c:order val="16"/>
          <c:tx>
            <c:strRef>
              <c:f>'Bayes PB 0.1'!$A$18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9.5238095238095205E-2</c:v>
                </c:pt>
                <c:pt idx="2">
                  <c:v>0</c:v>
                </c:pt>
                <c:pt idx="3">
                  <c:v>0.125</c:v>
                </c:pt>
                <c:pt idx="4">
                  <c:v>6.4516129032258104E-2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17-4114-AAE6-6EE9CDB76407}"/>
            </c:ext>
          </c:extLst>
        </c:ser>
        <c:ser>
          <c:idx val="17"/>
          <c:order val="17"/>
          <c:tx>
            <c:strRef>
              <c:f>'Bayes PB 0.1'!$A$19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17-4114-AAE6-6EE9CDB76407}"/>
            </c:ext>
          </c:extLst>
        </c:ser>
        <c:ser>
          <c:idx val="18"/>
          <c:order val="18"/>
          <c:tx>
            <c:strRef>
              <c:f>'Bayes PB 0.1'!$A$20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17-4114-AAE6-6EE9CDB76407}"/>
            </c:ext>
          </c:extLst>
        </c:ser>
        <c:ser>
          <c:idx val="19"/>
          <c:order val="19"/>
          <c:tx>
            <c:strRef>
              <c:f>'Bayes PB 0.1'!$A$21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417-4114-AAE6-6EE9CDB76407}"/>
            </c:ext>
          </c:extLst>
        </c:ser>
        <c:ser>
          <c:idx val="20"/>
          <c:order val="20"/>
          <c:tx>
            <c:strRef>
              <c:f>'Bayes PB 0.1'!$A$22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17-4114-AAE6-6EE9CDB76407}"/>
            </c:ext>
          </c:extLst>
        </c:ser>
        <c:ser>
          <c:idx val="21"/>
          <c:order val="21"/>
          <c:tx>
            <c:strRef>
              <c:f>'Bayes PB 0.1'!$A$23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417-4114-AAE6-6EE9CDB76407}"/>
            </c:ext>
          </c:extLst>
        </c:ser>
        <c:ser>
          <c:idx val="22"/>
          <c:order val="22"/>
          <c:tx>
            <c:strRef>
              <c:f>'Bayes PB 0.1'!$A$24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17-4114-AAE6-6EE9CDB76407}"/>
            </c:ext>
          </c:extLst>
        </c:ser>
        <c:ser>
          <c:idx val="23"/>
          <c:order val="23"/>
          <c:tx>
            <c:strRef>
              <c:f>'Bayes PB 0.1'!$A$25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17-4114-AAE6-6EE9CDB76407}"/>
            </c:ext>
          </c:extLst>
        </c:ser>
        <c:ser>
          <c:idx val="24"/>
          <c:order val="24"/>
          <c:tx>
            <c:strRef>
              <c:f>'Bayes PB 0.1'!$A$26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17-4114-AAE6-6EE9CDB76407}"/>
            </c:ext>
          </c:extLst>
        </c:ser>
        <c:ser>
          <c:idx val="25"/>
          <c:order val="25"/>
          <c:tx>
            <c:strRef>
              <c:f>'Bayes PB 0.1'!$A$27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17-4114-AAE6-6EE9CDB76407}"/>
            </c:ext>
          </c:extLst>
        </c:ser>
        <c:ser>
          <c:idx val="26"/>
          <c:order val="26"/>
          <c:tx>
            <c:strRef>
              <c:f>'Bayes PB 0.1'!$A$28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417-4114-AAE6-6EE9CDB76407}"/>
            </c:ext>
          </c:extLst>
        </c:ser>
        <c:ser>
          <c:idx val="27"/>
          <c:order val="27"/>
          <c:tx>
            <c:strRef>
              <c:f>'Bayes PB 0.1'!$A$29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417-4114-AAE6-6EE9CDB76407}"/>
            </c:ext>
          </c:extLst>
        </c:ser>
        <c:ser>
          <c:idx val="28"/>
          <c:order val="28"/>
          <c:tx>
            <c:strRef>
              <c:f>'Bayes PB 0.1'!$A$30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417-4114-AAE6-6EE9CDB76407}"/>
            </c:ext>
          </c:extLst>
        </c:ser>
        <c:ser>
          <c:idx val="29"/>
          <c:order val="29"/>
          <c:tx>
            <c:strRef>
              <c:f>'Bayes PB 0.1'!$A$31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17-4114-AAE6-6EE9CDB76407}"/>
            </c:ext>
          </c:extLst>
        </c:ser>
        <c:ser>
          <c:idx val="30"/>
          <c:order val="30"/>
          <c:tx>
            <c:strRef>
              <c:f>'Bayes PB 0.1'!$A$32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417-4114-AAE6-6EE9CDB76407}"/>
            </c:ext>
          </c:extLst>
        </c:ser>
        <c:ser>
          <c:idx val="31"/>
          <c:order val="31"/>
          <c:tx>
            <c:strRef>
              <c:f>'Bayes PB 0.1'!$A$33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417-4114-AAE6-6EE9CDB76407}"/>
            </c:ext>
          </c:extLst>
        </c:ser>
        <c:ser>
          <c:idx val="32"/>
          <c:order val="32"/>
          <c:tx>
            <c:strRef>
              <c:f>'Bayes PB 0.1'!$A$34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417-4114-AAE6-6EE9CDB76407}"/>
            </c:ext>
          </c:extLst>
        </c:ser>
        <c:ser>
          <c:idx val="33"/>
          <c:order val="33"/>
          <c:tx>
            <c:strRef>
              <c:f>'Bayes PB 0.1'!$A$35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417-4114-AAE6-6EE9CDB76407}"/>
            </c:ext>
          </c:extLst>
        </c:ser>
        <c:ser>
          <c:idx val="34"/>
          <c:order val="34"/>
          <c:tx>
            <c:strRef>
              <c:f>'Bayes PB 0.1'!$A$36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417-4114-AAE6-6EE9CDB76407}"/>
            </c:ext>
          </c:extLst>
        </c:ser>
        <c:ser>
          <c:idx val="35"/>
          <c:order val="35"/>
          <c:tx>
            <c:strRef>
              <c:f>'Bayes PB 0.1'!$A$37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417-4114-AAE6-6EE9CDB76407}"/>
            </c:ext>
          </c:extLst>
        </c:ser>
        <c:ser>
          <c:idx val="36"/>
          <c:order val="36"/>
          <c:tx>
            <c:strRef>
              <c:f>'Bayes PB 0.1'!$A$38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417-4114-AAE6-6EE9CDB76407}"/>
            </c:ext>
          </c:extLst>
        </c:ser>
        <c:ser>
          <c:idx val="37"/>
          <c:order val="37"/>
          <c:tx>
            <c:strRef>
              <c:f>'Bayes PB 0.1'!$A$39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417-4114-AAE6-6EE9CDB76407}"/>
            </c:ext>
          </c:extLst>
        </c:ser>
        <c:ser>
          <c:idx val="38"/>
          <c:order val="38"/>
          <c:tx>
            <c:strRef>
              <c:f>'Bayes PB 0.1'!$A$40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417-4114-AAE6-6EE9CDB76407}"/>
            </c:ext>
          </c:extLst>
        </c:ser>
        <c:ser>
          <c:idx val="39"/>
          <c:order val="39"/>
          <c:tx>
            <c:strRef>
              <c:f>'Bayes PB 0.1'!$A$41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417-4114-AAE6-6EE9CDB76407}"/>
            </c:ext>
          </c:extLst>
        </c:ser>
        <c:ser>
          <c:idx val="40"/>
          <c:order val="40"/>
          <c:tx>
            <c:strRef>
              <c:f>'Bayes PB 0.1'!$A$42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17-4114-AAE6-6EE9CDB76407}"/>
            </c:ext>
          </c:extLst>
        </c:ser>
        <c:ser>
          <c:idx val="41"/>
          <c:order val="41"/>
          <c:tx>
            <c:strRef>
              <c:f>'Bayes PB 0.1'!$A$43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417-4114-AAE6-6EE9CDB76407}"/>
            </c:ext>
          </c:extLst>
        </c:ser>
        <c:ser>
          <c:idx val="42"/>
          <c:order val="42"/>
          <c:tx>
            <c:strRef>
              <c:f>'Bayes PB 0.1'!$A$44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417-4114-AAE6-6EE9CDB76407}"/>
            </c:ext>
          </c:extLst>
        </c:ser>
        <c:ser>
          <c:idx val="43"/>
          <c:order val="43"/>
          <c:tx>
            <c:strRef>
              <c:f>'Bayes PB 0.1'!$A$45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417-4114-AAE6-6EE9CDB76407}"/>
            </c:ext>
          </c:extLst>
        </c:ser>
        <c:ser>
          <c:idx val="44"/>
          <c:order val="44"/>
          <c:tx>
            <c:strRef>
              <c:f>'Bayes PB 0.1'!$A$46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417-4114-AAE6-6EE9CDB76407}"/>
            </c:ext>
          </c:extLst>
        </c:ser>
        <c:ser>
          <c:idx val="45"/>
          <c:order val="45"/>
          <c:tx>
            <c:strRef>
              <c:f>'Bayes PB 0.1'!$A$47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417-4114-AAE6-6EE9CDB76407}"/>
            </c:ext>
          </c:extLst>
        </c:ser>
        <c:ser>
          <c:idx val="46"/>
          <c:order val="46"/>
          <c:tx>
            <c:strRef>
              <c:f>'Bayes PB 0.1'!$A$48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417-4114-AAE6-6EE9CDB76407}"/>
            </c:ext>
          </c:extLst>
        </c:ser>
        <c:ser>
          <c:idx val="47"/>
          <c:order val="47"/>
          <c:tx>
            <c:strRef>
              <c:f>'Bayes PB 0.1'!$A$49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417-4114-AAE6-6EE9CDB76407}"/>
            </c:ext>
          </c:extLst>
        </c:ser>
        <c:ser>
          <c:idx val="48"/>
          <c:order val="48"/>
          <c:tx>
            <c:strRef>
              <c:f>'Bayes PB 0.1'!$A$50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417-4114-AAE6-6EE9CDB76407}"/>
            </c:ext>
          </c:extLst>
        </c:ser>
        <c:ser>
          <c:idx val="49"/>
          <c:order val="49"/>
          <c:tx>
            <c:strRef>
              <c:f>'Bayes PB 0.1'!$A$51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417-4114-AAE6-6EE9CDB76407}"/>
            </c:ext>
          </c:extLst>
        </c:ser>
        <c:ser>
          <c:idx val="50"/>
          <c:order val="50"/>
          <c:tx>
            <c:strRef>
              <c:f>'Bayes PB 0.1'!$A$52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0.1'!$B$52:$G$52</c:f>
              <c:numCache>
                <c:formatCode>0.0000</c:formatCode>
                <c:ptCount val="6"/>
                <c:pt idx="0">
                  <c:v>1.60427807486631E-2</c:v>
                </c:pt>
                <c:pt idx="1">
                  <c:v>0</c:v>
                </c:pt>
                <c:pt idx="2">
                  <c:v>1.58730158730159E-2</c:v>
                </c:pt>
                <c:pt idx="3">
                  <c:v>5.3619302949061698E-3</c:v>
                </c:pt>
                <c:pt idx="4">
                  <c:v>1.1235955056179799E-2</c:v>
                </c:pt>
                <c:pt idx="5">
                  <c:v>1.6438356164383602E-2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417-4114-AAE6-6EE9CDB76407}"/>
            </c:ext>
          </c:extLst>
        </c:ser>
        <c:ser>
          <c:idx val="51"/>
          <c:order val="51"/>
          <c:tx>
            <c:strRef>
              <c:f>'Bayes PB 0.1'!$A$53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3.1746031746031703E-2</c:v>
                </c:pt>
                <c:pt idx="3">
                  <c:v>0</c:v>
                </c:pt>
                <c:pt idx="4">
                  <c:v>0</c:v>
                </c:pt>
                <c:pt idx="5">
                  <c:v>5.6603773584905703E-2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417-4114-AAE6-6EE9CDB76407}"/>
            </c:ext>
          </c:extLst>
        </c:ser>
        <c:ser>
          <c:idx val="52"/>
          <c:order val="52"/>
          <c:tx>
            <c:strRef>
              <c:f>'Bayes PB 0.1'!$A$54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0.1'!$B$54:$G$54</c:f>
              <c:numCache>
                <c:formatCode>0.0000</c:formatCode>
                <c:ptCount val="6"/>
                <c:pt idx="0">
                  <c:v>4.6881207787048101E-2</c:v>
                </c:pt>
                <c:pt idx="1">
                  <c:v>4.91539081385979E-2</c:v>
                </c:pt>
                <c:pt idx="2">
                  <c:v>4.5400238948626E-2</c:v>
                </c:pt>
                <c:pt idx="3">
                  <c:v>4.7599838644614798E-2</c:v>
                </c:pt>
                <c:pt idx="4">
                  <c:v>5.0427002846685602E-2</c:v>
                </c:pt>
                <c:pt idx="5">
                  <c:v>4.3689320388349502E-2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417-4114-AAE6-6EE9CDB76407}"/>
            </c:ext>
          </c:extLst>
        </c:ser>
        <c:ser>
          <c:idx val="53"/>
          <c:order val="53"/>
          <c:tx>
            <c:strRef>
              <c:f>'Bayes PB 0.1'!$A$55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0.1'!$B$55:$G$55</c:f>
              <c:numCache>
                <c:formatCode>0.0000</c:formatCode>
                <c:ptCount val="6"/>
                <c:pt idx="0">
                  <c:v>0</c:v>
                </c:pt>
                <c:pt idx="1">
                  <c:v>6.1041292639138198E-2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5.78661844484629E-2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417-4114-AAE6-6EE9CDB76407}"/>
            </c:ext>
          </c:extLst>
        </c:ser>
        <c:ser>
          <c:idx val="54"/>
          <c:order val="54"/>
          <c:tx>
            <c:strRef>
              <c:f>'Bayes PB 0.1'!$A$56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0.1'!$B$56:$G$56</c:f>
              <c:numCache>
                <c:formatCode>0.0000</c:formatCode>
                <c:ptCount val="6"/>
                <c:pt idx="0">
                  <c:v>0.125</c:v>
                </c:pt>
                <c:pt idx="1">
                  <c:v>0.11764705882352899</c:v>
                </c:pt>
                <c:pt idx="2">
                  <c:v>0.125</c:v>
                </c:pt>
                <c:pt idx="3">
                  <c:v>0.11764705882352899</c:v>
                </c:pt>
                <c:pt idx="4">
                  <c:v>0.11764705882352899</c:v>
                </c:pt>
                <c:pt idx="5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417-4114-AAE6-6EE9CDB76407}"/>
            </c:ext>
          </c:extLst>
        </c:ser>
        <c:ser>
          <c:idx val="55"/>
          <c:order val="55"/>
          <c:tx>
            <c:strRef>
              <c:f>'Bayes PB 0.1'!$A$57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0.1'!$B$57:$G$57</c:f>
              <c:numCache>
                <c:formatCode>0.0000</c:formatCode>
                <c:ptCount val="6"/>
                <c:pt idx="0">
                  <c:v>0.26345933562428397</c:v>
                </c:pt>
                <c:pt idx="1">
                  <c:v>0.12815773259396199</c:v>
                </c:pt>
                <c:pt idx="2">
                  <c:v>0.12815773259396199</c:v>
                </c:pt>
                <c:pt idx="3">
                  <c:v>0.12823674475955599</c:v>
                </c:pt>
                <c:pt idx="4">
                  <c:v>0.12815773259396199</c:v>
                </c:pt>
                <c:pt idx="5">
                  <c:v>0.12823674475955599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417-4114-AAE6-6EE9CDB76407}"/>
            </c:ext>
          </c:extLst>
        </c:ser>
        <c:ser>
          <c:idx val="56"/>
          <c:order val="56"/>
          <c:tx>
            <c:strRef>
              <c:f>'Bayes PB 0.1'!$A$58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0.1'!$B$58:$G$58</c:f>
              <c:numCache>
                <c:formatCode>0.0000</c:formatCode>
                <c:ptCount val="6"/>
                <c:pt idx="0">
                  <c:v>0.38512396694214901</c:v>
                </c:pt>
                <c:pt idx="1">
                  <c:v>0.37489812550937301</c:v>
                </c:pt>
                <c:pt idx="2">
                  <c:v>0.377104377104377</c:v>
                </c:pt>
                <c:pt idx="3">
                  <c:v>0.38461538461538503</c:v>
                </c:pt>
                <c:pt idx="4">
                  <c:v>0.38656838656838699</c:v>
                </c:pt>
                <c:pt idx="5">
                  <c:v>0.39255499153976298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417-4114-AAE6-6EE9CDB76407}"/>
            </c:ext>
          </c:extLst>
        </c:ser>
        <c:ser>
          <c:idx val="57"/>
          <c:order val="57"/>
          <c:tx>
            <c:strRef>
              <c:f>'Bayes PB 0.1'!$A$59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0.1'!$B$59:$G$59</c:f>
              <c:numCache>
                <c:formatCode>0.0000</c:formatCode>
                <c:ptCount val="6"/>
                <c:pt idx="0">
                  <c:v>0.38969072164948498</c:v>
                </c:pt>
                <c:pt idx="1">
                  <c:v>0.38421599169262699</c:v>
                </c:pt>
                <c:pt idx="2">
                  <c:v>0.38306451612903197</c:v>
                </c:pt>
                <c:pt idx="3">
                  <c:v>0.39501039501039498</c:v>
                </c:pt>
                <c:pt idx="4">
                  <c:v>0.380651945320715</c:v>
                </c:pt>
                <c:pt idx="5">
                  <c:v>0.39875389408099698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417-4114-AAE6-6EE9CDB76407}"/>
            </c:ext>
          </c:extLst>
        </c:ser>
        <c:ser>
          <c:idx val="58"/>
          <c:order val="58"/>
          <c:tx>
            <c:strRef>
              <c:f>'Bayes PB 0.1'!$A$60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0.1'!$B$60:$G$60</c:f>
              <c:numCache>
                <c:formatCode>0.0000</c:formatCode>
                <c:ptCount val="6"/>
                <c:pt idx="0">
                  <c:v>0.62745098039215697</c:v>
                </c:pt>
                <c:pt idx="1">
                  <c:v>0.56140350877193002</c:v>
                </c:pt>
                <c:pt idx="2">
                  <c:v>0.60377358490566002</c:v>
                </c:pt>
                <c:pt idx="3">
                  <c:v>0.54545454545454497</c:v>
                </c:pt>
                <c:pt idx="4">
                  <c:v>0.54237288135593198</c:v>
                </c:pt>
                <c:pt idx="5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417-4114-AAE6-6EE9CDB76407}"/>
            </c:ext>
          </c:extLst>
        </c:ser>
        <c:ser>
          <c:idx val="59"/>
          <c:order val="59"/>
          <c:tx>
            <c:strRef>
              <c:f>'Bayes PB 0.1'!$A$61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0.1'!$B$61:$G$61</c:f>
              <c:numCache>
                <c:formatCode>0.0000</c:formatCode>
                <c:ptCount val="6"/>
                <c:pt idx="0">
                  <c:v>0.70454545454545503</c:v>
                </c:pt>
                <c:pt idx="1">
                  <c:v>0.67296786389413998</c:v>
                </c:pt>
                <c:pt idx="2">
                  <c:v>0.67128027681660896</c:v>
                </c:pt>
                <c:pt idx="3">
                  <c:v>0.60297239915074297</c:v>
                </c:pt>
                <c:pt idx="4">
                  <c:v>0.38755980861243999</c:v>
                </c:pt>
                <c:pt idx="5">
                  <c:v>0.60531697341513302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417-4114-AAE6-6EE9CDB76407}"/>
            </c:ext>
          </c:extLst>
        </c:ser>
        <c:ser>
          <c:idx val="60"/>
          <c:order val="60"/>
          <c:tx>
            <c:strRef>
              <c:f>'Bayes PB 0.1'!$A$62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0.1'!$B$62:$G$62</c:f>
              <c:numCache>
                <c:formatCode>0.0000</c:formatCode>
                <c:ptCount val="6"/>
                <c:pt idx="0">
                  <c:v>0.68927444794952697</c:v>
                </c:pt>
                <c:pt idx="1">
                  <c:v>0.69739478957915801</c:v>
                </c:pt>
                <c:pt idx="2">
                  <c:v>0.70636215334420904</c:v>
                </c:pt>
                <c:pt idx="3">
                  <c:v>0.66589773164167598</c:v>
                </c:pt>
                <c:pt idx="4">
                  <c:v>0.68560157790927001</c:v>
                </c:pt>
                <c:pt idx="5">
                  <c:v>0.72454090150250405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417-4114-AAE6-6EE9CDB76407}"/>
            </c:ext>
          </c:extLst>
        </c:ser>
        <c:ser>
          <c:idx val="61"/>
          <c:order val="61"/>
          <c:tx>
            <c:strRef>
              <c:f>'Bayes PB 0.1'!$A$63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0.1'!$B$63:$G$63</c:f>
              <c:numCache>
                <c:formatCode>0.0000</c:formatCode>
                <c:ptCount val="6"/>
                <c:pt idx="0">
                  <c:v>0.78737395879000405</c:v>
                </c:pt>
                <c:pt idx="1">
                  <c:v>0.78679906542056099</c:v>
                </c:pt>
                <c:pt idx="2">
                  <c:v>0.78599562363238495</c:v>
                </c:pt>
                <c:pt idx="3">
                  <c:v>0.78760415143984797</c:v>
                </c:pt>
                <c:pt idx="4">
                  <c:v>0.78760415143984797</c:v>
                </c:pt>
                <c:pt idx="5">
                  <c:v>0.78679906542056099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417-4114-AAE6-6EE9CDB76407}"/>
            </c:ext>
          </c:extLst>
        </c:ser>
        <c:ser>
          <c:idx val="62"/>
          <c:order val="62"/>
          <c:tx>
            <c:strRef>
              <c:f>'Bayes PB 0.1'!$A$64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0.1'!$B$64:$G$64</c:f>
              <c:numCache>
                <c:formatCode>0.0000</c:formatCode>
                <c:ptCount val="6"/>
                <c:pt idx="0">
                  <c:v>0.86821266968325805</c:v>
                </c:pt>
                <c:pt idx="1">
                  <c:v>0.870601589103292</c:v>
                </c:pt>
                <c:pt idx="2">
                  <c:v>0.86462144666479002</c:v>
                </c:pt>
                <c:pt idx="3">
                  <c:v>0.86723163841807904</c:v>
                </c:pt>
                <c:pt idx="4">
                  <c:v>0.86583990980834302</c:v>
                </c:pt>
                <c:pt idx="5">
                  <c:v>0.86747668833003699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417-4114-AAE6-6EE9CDB76407}"/>
            </c:ext>
          </c:extLst>
        </c:ser>
        <c:ser>
          <c:idx val="63"/>
          <c:order val="63"/>
          <c:tx>
            <c:strRef>
              <c:f>'Bayes PB 0.1'!$A$65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0.1'!$B$65:$G$65</c:f>
              <c:numCache>
                <c:formatCode>0.0000</c:formatCode>
                <c:ptCount val="6"/>
                <c:pt idx="0">
                  <c:v>0.92523138233486701</c:v>
                </c:pt>
                <c:pt idx="1">
                  <c:v>0.923136948888022</c:v>
                </c:pt>
                <c:pt idx="2">
                  <c:v>0.922576930933943</c:v>
                </c:pt>
                <c:pt idx="3">
                  <c:v>0.92314553292701096</c:v>
                </c:pt>
                <c:pt idx="4">
                  <c:v>0.92284833401433797</c:v>
                </c:pt>
                <c:pt idx="5">
                  <c:v>0.92266280537610501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417-4114-AAE6-6EE9CDB76407}"/>
            </c:ext>
          </c:extLst>
        </c:ser>
        <c:ser>
          <c:idx val="64"/>
          <c:order val="64"/>
          <c:tx>
            <c:strRef>
              <c:f>'Bayes PB 0.1'!$A$66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0.1'!$B$66:$G$66</c:f>
              <c:numCache>
                <c:formatCode>0.0000</c:formatCode>
                <c:ptCount val="6"/>
                <c:pt idx="0">
                  <c:v>0.96074666190327296</c:v>
                </c:pt>
                <c:pt idx="1">
                  <c:v>0.96090681899321695</c:v>
                </c:pt>
                <c:pt idx="2">
                  <c:v>0.96137530698816698</c:v>
                </c:pt>
                <c:pt idx="3">
                  <c:v>0.96037441497659903</c:v>
                </c:pt>
                <c:pt idx="4">
                  <c:v>0.95097042309562796</c:v>
                </c:pt>
                <c:pt idx="5">
                  <c:v>0.96050285306704697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417-4114-AAE6-6EE9CDB76407}"/>
            </c:ext>
          </c:extLst>
        </c:ser>
        <c:ser>
          <c:idx val="65"/>
          <c:order val="65"/>
          <c:tx>
            <c:strRef>
              <c:f>'Bayes PB 0.1'!$A$67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0.1'!$B$67:$G$67</c:f>
              <c:numCache>
                <c:formatCode>0.0000</c:formatCode>
                <c:ptCount val="6"/>
                <c:pt idx="0">
                  <c:v>0.97320960862081896</c:v>
                </c:pt>
                <c:pt idx="1">
                  <c:v>0.97368978097645398</c:v>
                </c:pt>
                <c:pt idx="2">
                  <c:v>0.97384791480043797</c:v>
                </c:pt>
                <c:pt idx="3">
                  <c:v>0.97245377858511495</c:v>
                </c:pt>
                <c:pt idx="4">
                  <c:v>0.97347998853996698</c:v>
                </c:pt>
                <c:pt idx="5">
                  <c:v>0.97455378828452899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417-4114-AAE6-6EE9CDB76407}"/>
            </c:ext>
          </c:extLst>
        </c:ser>
        <c:ser>
          <c:idx val="66"/>
          <c:order val="66"/>
          <c:tx>
            <c:strRef>
              <c:f>'Bayes PB 0.1'!$A$68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0.1'!$B$68:$G$68</c:f>
              <c:numCache>
                <c:formatCode>0.0000</c:formatCode>
                <c:ptCount val="6"/>
                <c:pt idx="0">
                  <c:v>0.98973650449027895</c:v>
                </c:pt>
                <c:pt idx="1">
                  <c:v>0.98956560349293299</c:v>
                </c:pt>
                <c:pt idx="2">
                  <c:v>0.98924837246005104</c:v>
                </c:pt>
                <c:pt idx="3">
                  <c:v>0.98957780874970702</c:v>
                </c:pt>
                <c:pt idx="4">
                  <c:v>0.98957780874970702</c:v>
                </c:pt>
                <c:pt idx="5">
                  <c:v>0.989602220166512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417-4114-AAE6-6EE9CDB76407}"/>
            </c:ext>
          </c:extLst>
        </c:ser>
        <c:ser>
          <c:idx val="67"/>
          <c:order val="67"/>
          <c:tx>
            <c:strRef>
              <c:f>'Bayes PB 0.1'!$A$69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0.1'!$B$69:$G$69</c:f>
              <c:numCache>
                <c:formatCode>0.0000</c:formatCode>
                <c:ptCount val="6"/>
                <c:pt idx="0">
                  <c:v>0.98951781970649899</c:v>
                </c:pt>
                <c:pt idx="1">
                  <c:v>0.98641588296760696</c:v>
                </c:pt>
                <c:pt idx="2">
                  <c:v>0.98945147679324896</c:v>
                </c:pt>
                <c:pt idx="3">
                  <c:v>0.98633017875920104</c:v>
                </c:pt>
                <c:pt idx="4">
                  <c:v>0.98641588296760696</c:v>
                </c:pt>
                <c:pt idx="5">
                  <c:v>0.98641588296760696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417-4114-AAE6-6EE9CDB76407}"/>
            </c:ext>
          </c:extLst>
        </c:ser>
        <c:ser>
          <c:idx val="68"/>
          <c:order val="68"/>
          <c:tx>
            <c:strRef>
              <c:f>'Bayes PB 0.1'!$A$70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0.1'!$B$70:$G$70</c:f>
              <c:numCache>
                <c:formatCode>0.0000</c:formatCode>
                <c:ptCount val="6"/>
                <c:pt idx="0">
                  <c:v>0.99713445652681199</c:v>
                </c:pt>
                <c:pt idx="1">
                  <c:v>0.99698435224259596</c:v>
                </c:pt>
                <c:pt idx="2">
                  <c:v>0.99689345386359196</c:v>
                </c:pt>
                <c:pt idx="3">
                  <c:v>0.99703136669156101</c:v>
                </c:pt>
                <c:pt idx="4">
                  <c:v>0.996849607251037</c:v>
                </c:pt>
                <c:pt idx="5">
                  <c:v>0.99696443248897904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417-4114-AAE6-6EE9CDB76407}"/>
            </c:ext>
          </c:extLst>
        </c:ser>
        <c:ser>
          <c:idx val="69"/>
          <c:order val="69"/>
          <c:tx>
            <c:strRef>
              <c:f>'Bayes PB 0.1'!$A$71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417-4114-AAE6-6EE9CDB7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57663"/>
        <c:axId val="1000596943"/>
      </c:barChart>
      <c:catAx>
        <c:axId val="10886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6943"/>
        <c:crosses val="autoZero"/>
        <c:auto val="1"/>
        <c:lblAlgn val="ctr"/>
        <c:lblOffset val="100"/>
        <c:noMultiLvlLbl val="0"/>
      </c:catAx>
      <c:valAx>
        <c:axId val="100059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paper'!$R$2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paper'!$S$2:$X$2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4-444C-9AA1-674307340785}"/>
            </c:ext>
          </c:extLst>
        </c:ser>
        <c:ser>
          <c:idx val="1"/>
          <c:order val="1"/>
          <c:tx>
            <c:strRef>
              <c:f>'Comparison PA - paper'!$R$3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paper'!$S$3:$X$3</c:f>
              <c:numCache>
                <c:formatCode>0.00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4-444C-9AA1-674307340785}"/>
            </c:ext>
          </c:extLst>
        </c:ser>
        <c:ser>
          <c:idx val="2"/>
          <c:order val="2"/>
          <c:tx>
            <c:strRef>
              <c:f>'Comparison PA - paper'!$R$4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paper'!$S$4:$X$4</c:f>
              <c:numCache>
                <c:formatCode>0.00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4-444C-9AA1-674307340785}"/>
            </c:ext>
          </c:extLst>
        </c:ser>
        <c:ser>
          <c:idx val="3"/>
          <c:order val="3"/>
          <c:tx>
            <c:strRef>
              <c:f>'Comparison PA - paper'!$R$5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paper'!$S$5:$X$5</c:f>
              <c:numCache>
                <c:formatCode>0.00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4-444C-9AA1-674307340785}"/>
            </c:ext>
          </c:extLst>
        </c:ser>
        <c:ser>
          <c:idx val="4"/>
          <c:order val="4"/>
          <c:tx>
            <c:strRef>
              <c:f>'Comparison PA - paper'!$R$6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paper'!$S$6:$X$6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4-444C-9AA1-674307340785}"/>
            </c:ext>
          </c:extLst>
        </c:ser>
        <c:ser>
          <c:idx val="5"/>
          <c:order val="5"/>
          <c:tx>
            <c:strRef>
              <c:f>'Comparison PA - paper'!$R$7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paper'!$S$7:$X$7</c:f>
              <c:numCache>
                <c:formatCode>0.00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4-444C-9AA1-674307340785}"/>
            </c:ext>
          </c:extLst>
        </c:ser>
        <c:ser>
          <c:idx val="6"/>
          <c:order val="6"/>
          <c:tx>
            <c:strRef>
              <c:f>'Comparison PA - paper'!$R$8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paper'!$S$8:$X$8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4-444C-9AA1-674307340785}"/>
            </c:ext>
          </c:extLst>
        </c:ser>
        <c:ser>
          <c:idx val="7"/>
          <c:order val="7"/>
          <c:tx>
            <c:strRef>
              <c:f>'Comparison PA - paper'!$R$9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paper'!$S$9:$X$9</c:f>
              <c:numCache>
                <c:formatCode>0.00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4-444C-9AA1-674307340785}"/>
            </c:ext>
          </c:extLst>
        </c:ser>
        <c:ser>
          <c:idx val="8"/>
          <c:order val="8"/>
          <c:tx>
            <c:strRef>
              <c:f>'Comparison PA - paper'!$R$10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paper'!$S$10:$X$10</c:f>
              <c:numCache>
                <c:formatCode>0.00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4-444C-9AA1-674307340785}"/>
            </c:ext>
          </c:extLst>
        </c:ser>
        <c:ser>
          <c:idx val="9"/>
          <c:order val="9"/>
          <c:tx>
            <c:strRef>
              <c:f>'Comparison PA - paper'!$R$11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paper'!$S$11:$X$11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4-444C-9AA1-674307340785}"/>
            </c:ext>
          </c:extLst>
        </c:ser>
        <c:ser>
          <c:idx val="10"/>
          <c:order val="10"/>
          <c:tx>
            <c:strRef>
              <c:f>'Comparison PA - paper'!$R$12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paper'!$S$12:$X$12</c:f>
              <c:numCache>
                <c:formatCode>0.00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4-444C-9AA1-674307340785}"/>
            </c:ext>
          </c:extLst>
        </c:ser>
        <c:ser>
          <c:idx val="11"/>
          <c:order val="11"/>
          <c:tx>
            <c:strRef>
              <c:f>'Comparison PA - paper'!$R$13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paper'!$S$13:$X$13</c:f>
              <c:numCache>
                <c:formatCode>0.00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4-444C-9AA1-674307340785}"/>
            </c:ext>
          </c:extLst>
        </c:ser>
        <c:ser>
          <c:idx val="12"/>
          <c:order val="12"/>
          <c:tx>
            <c:strRef>
              <c:f>'Comparison PA - paper'!$R$14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paper'!$S$14:$X$14</c:f>
              <c:numCache>
                <c:formatCode>0.00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4-444C-9AA1-674307340785}"/>
            </c:ext>
          </c:extLst>
        </c:ser>
        <c:ser>
          <c:idx val="13"/>
          <c:order val="13"/>
          <c:tx>
            <c:strRef>
              <c:f>'Comparison PA - paper'!$R$15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paper'!$S$15:$X$15</c:f>
              <c:numCache>
                <c:formatCode>0.00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4-444C-9AA1-674307340785}"/>
            </c:ext>
          </c:extLst>
        </c:ser>
        <c:ser>
          <c:idx val="14"/>
          <c:order val="14"/>
          <c:tx>
            <c:strRef>
              <c:f>'Comparison PA - paper'!$R$16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paper'!$S$16:$X$16</c:f>
              <c:numCache>
                <c:formatCode>0.00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4-444C-9AA1-674307340785}"/>
            </c:ext>
          </c:extLst>
        </c:ser>
        <c:ser>
          <c:idx val="15"/>
          <c:order val="15"/>
          <c:tx>
            <c:strRef>
              <c:f>'Comparison PA - paper'!$R$17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paper'!$S$17:$X$17</c:f>
              <c:numCache>
                <c:formatCode>0.00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4-444C-9AA1-674307340785}"/>
            </c:ext>
          </c:extLst>
        </c:ser>
        <c:ser>
          <c:idx val="16"/>
          <c:order val="16"/>
          <c:tx>
            <c:strRef>
              <c:f>'Comparison PA - paper'!$R$18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paper'!$S$18:$X$18</c:f>
              <c:numCache>
                <c:formatCode>0.00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44-444C-9AA1-674307340785}"/>
            </c:ext>
          </c:extLst>
        </c:ser>
        <c:ser>
          <c:idx val="17"/>
          <c:order val="17"/>
          <c:tx>
            <c:strRef>
              <c:f>'Comparison PA - paper'!$R$19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paper'!$S$19:$X$19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44-444C-9AA1-674307340785}"/>
            </c:ext>
          </c:extLst>
        </c:ser>
        <c:ser>
          <c:idx val="18"/>
          <c:order val="18"/>
          <c:tx>
            <c:strRef>
              <c:f>'Comparison PA - paper'!$R$20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paper'!$S$20:$X$20</c:f>
              <c:numCache>
                <c:formatCode>0.00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44-444C-9AA1-674307340785}"/>
            </c:ext>
          </c:extLst>
        </c:ser>
        <c:ser>
          <c:idx val="19"/>
          <c:order val="19"/>
          <c:tx>
            <c:strRef>
              <c:f>'Comparison PA - paper'!$R$21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paper'!$S$21:$X$21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44-444C-9AA1-67430734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60448"/>
        <c:axId val="1230152480"/>
      </c:barChart>
      <c:catAx>
        <c:axId val="763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52480"/>
        <c:crosses val="autoZero"/>
        <c:auto val="1"/>
        <c:lblAlgn val="ctr"/>
        <c:lblOffset val="100"/>
        <c:noMultiLvlLbl val="0"/>
      </c:catAx>
      <c:valAx>
        <c:axId val="123015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60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88725811590427E-2"/>
          <c:y val="0.66666447944007001"/>
          <c:w val="0.97319318164862545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4C18-B5F9-10103A29CC2B}"/>
            </c:ext>
          </c:extLst>
        </c:ser>
        <c:ser>
          <c:idx val="1"/>
          <c:order val="1"/>
          <c:tx>
            <c:strRef>
              <c:f>'Bayes PA 0.1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4C18-B5F9-10103A29CC2B}"/>
            </c:ext>
          </c:extLst>
        </c:ser>
        <c:ser>
          <c:idx val="2"/>
          <c:order val="2"/>
          <c:tx>
            <c:strRef>
              <c:f>'Bayes PA 0.1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4C18-B5F9-10103A29CC2B}"/>
            </c:ext>
          </c:extLst>
        </c:ser>
        <c:ser>
          <c:idx val="3"/>
          <c:order val="3"/>
          <c:tx>
            <c:strRef>
              <c:f>'Bayes PA 0.1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AppTags'!$B$5:$G$5</c:f>
              <c:numCache>
                <c:formatCode>0.0000</c:formatCode>
                <c:ptCount val="6"/>
                <c:pt idx="0">
                  <c:v>0.266666666666667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4C18-B5F9-10103A29CC2B}"/>
            </c:ext>
          </c:extLst>
        </c:ser>
        <c:ser>
          <c:idx val="4"/>
          <c:order val="4"/>
          <c:tx>
            <c:strRef>
              <c:f>'Bayes PA 0.1 AppTags'!$A$6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4-4C18-B5F9-10103A29CC2B}"/>
            </c:ext>
          </c:extLst>
        </c:ser>
        <c:ser>
          <c:idx val="5"/>
          <c:order val="5"/>
          <c:tx>
            <c:strRef>
              <c:f>'Bayes PA 0.1 AppTags'!$A$7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4-4C18-B5F9-10103A29CC2B}"/>
            </c:ext>
          </c:extLst>
        </c:ser>
        <c:ser>
          <c:idx val="6"/>
          <c:order val="6"/>
          <c:tx>
            <c:strRef>
              <c:f>'Bayes PA 0.1 AppTags'!$A$8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4-4C18-B5F9-10103A29CC2B}"/>
            </c:ext>
          </c:extLst>
        </c:ser>
        <c:ser>
          <c:idx val="7"/>
          <c:order val="7"/>
          <c:tx>
            <c:strRef>
              <c:f>'Bayes PA 0.1 AppTags'!$A$9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4-4C18-B5F9-10103A29CC2B}"/>
            </c:ext>
          </c:extLst>
        </c:ser>
        <c:ser>
          <c:idx val="8"/>
          <c:order val="8"/>
          <c:tx>
            <c:strRef>
              <c:f>'Bayes PA 0.1 AppTags'!$A$10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74-4C18-B5F9-10103A29CC2B}"/>
            </c:ext>
          </c:extLst>
        </c:ser>
        <c:ser>
          <c:idx val="9"/>
          <c:order val="9"/>
          <c:tx>
            <c:strRef>
              <c:f>'Bayes PA 0.1 AppTags'!$A$11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4-4C18-B5F9-10103A29CC2B}"/>
            </c:ext>
          </c:extLst>
        </c:ser>
        <c:ser>
          <c:idx val="10"/>
          <c:order val="10"/>
          <c:tx>
            <c:strRef>
              <c:f>'Bayes PA 0.1 AppTags'!$A$12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74-4C18-B5F9-10103A29CC2B}"/>
            </c:ext>
          </c:extLst>
        </c:ser>
        <c:ser>
          <c:idx val="11"/>
          <c:order val="11"/>
          <c:tx>
            <c:strRef>
              <c:f>'Bayes PA 0.1 AppTags'!$A$13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4-4C18-B5F9-10103A29CC2B}"/>
            </c:ext>
          </c:extLst>
        </c:ser>
        <c:ser>
          <c:idx val="12"/>
          <c:order val="12"/>
          <c:tx>
            <c:strRef>
              <c:f>'Bayes PA 0.1 AppTags'!$A$14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4-4C18-B5F9-10103A29CC2B}"/>
            </c:ext>
          </c:extLst>
        </c:ser>
        <c:ser>
          <c:idx val="13"/>
          <c:order val="13"/>
          <c:tx>
            <c:strRef>
              <c:f>'Bayes PA 0.1 AppTags'!$A$15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4-4C18-B5F9-10103A29CC2B}"/>
            </c:ext>
          </c:extLst>
        </c:ser>
        <c:ser>
          <c:idx val="14"/>
          <c:order val="14"/>
          <c:tx>
            <c:strRef>
              <c:f>'Bayes PA 0.1 AppTags'!$A$16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74-4C18-B5F9-10103A29CC2B}"/>
            </c:ext>
          </c:extLst>
        </c:ser>
        <c:ser>
          <c:idx val="15"/>
          <c:order val="15"/>
          <c:tx>
            <c:strRef>
              <c:f>'Bayes PA 0.1 AppTags'!$A$17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74-4C18-B5F9-10103A29CC2B}"/>
            </c:ext>
          </c:extLst>
        </c:ser>
        <c:ser>
          <c:idx val="16"/>
          <c:order val="16"/>
          <c:tx>
            <c:strRef>
              <c:f>'Bayes PA 0.1 AppTags'!$A$18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74-4C18-B5F9-10103A29CC2B}"/>
            </c:ext>
          </c:extLst>
        </c:ser>
        <c:ser>
          <c:idx val="17"/>
          <c:order val="17"/>
          <c:tx>
            <c:strRef>
              <c:f>'Bayes PA 0.1 AppTags'!$A$19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74-4C18-B5F9-10103A29CC2B}"/>
            </c:ext>
          </c:extLst>
        </c:ser>
        <c:ser>
          <c:idx val="18"/>
          <c:order val="18"/>
          <c:tx>
            <c:strRef>
              <c:f>'Bayes PA 0.1 AppTags'!$A$20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74-4C18-B5F9-10103A29CC2B}"/>
            </c:ext>
          </c:extLst>
        </c:ser>
        <c:ser>
          <c:idx val="19"/>
          <c:order val="19"/>
          <c:tx>
            <c:strRef>
              <c:f>'Bayes PA 0.1 AppTags'!$A$21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74-4C18-B5F9-10103A29CC2B}"/>
            </c:ext>
          </c:extLst>
        </c:ser>
        <c:ser>
          <c:idx val="20"/>
          <c:order val="20"/>
          <c:tx>
            <c:strRef>
              <c:f>'Bayes PA 0.1 AppTags'!$A$22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74-4C18-B5F9-10103A29CC2B}"/>
            </c:ext>
          </c:extLst>
        </c:ser>
        <c:ser>
          <c:idx val="21"/>
          <c:order val="21"/>
          <c:tx>
            <c:strRef>
              <c:f>'Bayes PA 0.1 AppTags'!$A$23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74-4C18-B5F9-10103A29CC2B}"/>
            </c:ext>
          </c:extLst>
        </c:ser>
        <c:ser>
          <c:idx val="22"/>
          <c:order val="22"/>
          <c:tx>
            <c:strRef>
              <c:f>'Bayes PA 0.1 AppTags'!$A$24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74-4C18-B5F9-10103A29CC2B}"/>
            </c:ext>
          </c:extLst>
        </c:ser>
        <c:ser>
          <c:idx val="23"/>
          <c:order val="23"/>
          <c:tx>
            <c:strRef>
              <c:f>'Bayes PA 0.1 AppTags'!$A$25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74-4C18-B5F9-10103A29CC2B}"/>
            </c:ext>
          </c:extLst>
        </c:ser>
        <c:ser>
          <c:idx val="24"/>
          <c:order val="24"/>
          <c:tx>
            <c:strRef>
              <c:f>'Bayes PA 0.1 AppTags'!$A$26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A74-4C18-B5F9-10103A29CC2B}"/>
            </c:ext>
          </c:extLst>
        </c:ser>
        <c:ser>
          <c:idx val="25"/>
          <c:order val="25"/>
          <c:tx>
            <c:strRef>
              <c:f>'Bayes PA 0.1 AppTags'!$A$27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74-4C18-B5F9-10103A29CC2B}"/>
            </c:ext>
          </c:extLst>
        </c:ser>
        <c:ser>
          <c:idx val="26"/>
          <c:order val="26"/>
          <c:tx>
            <c:strRef>
              <c:f>'Bayes PA 0.1 AppTags'!$A$28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74-4C18-B5F9-10103A29CC2B}"/>
            </c:ext>
          </c:extLst>
        </c:ser>
        <c:ser>
          <c:idx val="27"/>
          <c:order val="27"/>
          <c:tx>
            <c:strRef>
              <c:f>'Bayes PA 0.1 AppTags'!$A$29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74-4C18-B5F9-10103A29CC2B}"/>
            </c:ext>
          </c:extLst>
        </c:ser>
        <c:ser>
          <c:idx val="28"/>
          <c:order val="28"/>
          <c:tx>
            <c:strRef>
              <c:f>'Bayes PA 0.1 AppTags'!$A$30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A74-4C18-B5F9-10103A29CC2B}"/>
            </c:ext>
          </c:extLst>
        </c:ser>
        <c:ser>
          <c:idx val="29"/>
          <c:order val="29"/>
          <c:tx>
            <c:strRef>
              <c:f>'Bayes PA 0.1 AppTags'!$A$31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74-4C18-B5F9-10103A29CC2B}"/>
            </c:ext>
          </c:extLst>
        </c:ser>
        <c:ser>
          <c:idx val="30"/>
          <c:order val="30"/>
          <c:tx>
            <c:strRef>
              <c:f>'Bayes PA 0.1 AppTags'!$A$32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74-4C18-B5F9-10103A29CC2B}"/>
            </c:ext>
          </c:extLst>
        </c:ser>
        <c:ser>
          <c:idx val="31"/>
          <c:order val="31"/>
          <c:tx>
            <c:strRef>
              <c:f>'Bayes PA 0.1 AppTags'!$A$33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A74-4C18-B5F9-10103A29CC2B}"/>
            </c:ext>
          </c:extLst>
        </c:ser>
        <c:ser>
          <c:idx val="32"/>
          <c:order val="32"/>
          <c:tx>
            <c:strRef>
              <c:f>'Bayes PA 0.1 AppTags'!$A$34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A74-4C18-B5F9-10103A29CC2B}"/>
            </c:ext>
          </c:extLst>
        </c:ser>
        <c:ser>
          <c:idx val="33"/>
          <c:order val="33"/>
          <c:tx>
            <c:strRef>
              <c:f>'Bayes PA 0.1 AppTags'!$A$35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A74-4C18-B5F9-10103A29CC2B}"/>
            </c:ext>
          </c:extLst>
        </c:ser>
        <c:ser>
          <c:idx val="34"/>
          <c:order val="34"/>
          <c:tx>
            <c:strRef>
              <c:f>'Bayes PA 0.1 AppTags'!$A$36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A74-4C18-B5F9-10103A29CC2B}"/>
            </c:ext>
          </c:extLst>
        </c:ser>
        <c:ser>
          <c:idx val="35"/>
          <c:order val="35"/>
          <c:tx>
            <c:strRef>
              <c:f>'Bayes PA 0.1 AppTags'!$A$37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A74-4C18-B5F9-10103A29CC2B}"/>
            </c:ext>
          </c:extLst>
        </c:ser>
        <c:ser>
          <c:idx val="36"/>
          <c:order val="36"/>
          <c:tx>
            <c:strRef>
              <c:f>'Bayes PA 0.1 AppTags'!$A$38</c:f>
              <c:strCache>
                <c:ptCount val="1"/>
                <c:pt idx="0">
                  <c:v>tcphttpsmshtaexe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A74-4C18-B5F9-10103A29CC2B}"/>
            </c:ext>
          </c:extLst>
        </c:ser>
        <c:ser>
          <c:idx val="37"/>
          <c:order val="37"/>
          <c:tx>
            <c:strRef>
              <c:f>'Bayes PA 0.1 AppTags'!$A$39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A74-4C18-B5F9-10103A29CC2B}"/>
            </c:ext>
          </c:extLst>
        </c:ser>
        <c:ser>
          <c:idx val="38"/>
          <c:order val="38"/>
          <c:tx>
            <c:strRef>
              <c:f>'Bayes PA 0.1 AppTags'!$A$40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A74-4C18-B5F9-10103A29CC2B}"/>
            </c:ext>
          </c:extLst>
        </c:ser>
        <c:ser>
          <c:idx val="39"/>
          <c:order val="39"/>
          <c:tx>
            <c:strRef>
              <c:f>'Bayes PA 0.1 AppTags'!$A$41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A74-4C18-B5F9-10103A29CC2B}"/>
            </c:ext>
          </c:extLst>
        </c:ser>
        <c:ser>
          <c:idx val="40"/>
          <c:order val="40"/>
          <c:tx>
            <c:strRef>
              <c:f>'Bayes PA 0.1 AppTags'!$A$42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A74-4C18-B5F9-10103A29CC2B}"/>
            </c:ext>
          </c:extLst>
        </c:ser>
        <c:ser>
          <c:idx val="41"/>
          <c:order val="41"/>
          <c:tx>
            <c:strRef>
              <c:f>'Bayes PA 0.1 AppTags'!$A$43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A74-4C18-B5F9-10103A29CC2B}"/>
            </c:ext>
          </c:extLst>
        </c:ser>
        <c:ser>
          <c:idx val="42"/>
          <c:order val="42"/>
          <c:tx>
            <c:strRef>
              <c:f>'Bayes PA 0.1 AppTags'!$A$44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0.694882647171989</c:v>
                </c:pt>
                <c:pt idx="3">
                  <c:v>0.68844696969696995</c:v>
                </c:pt>
                <c:pt idx="4">
                  <c:v>0.69097997519050103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A74-4C18-B5F9-10103A29CC2B}"/>
            </c:ext>
          </c:extLst>
        </c:ser>
        <c:ser>
          <c:idx val="43"/>
          <c:order val="43"/>
          <c:tx>
            <c:strRef>
              <c:f>'Bayes PA 0.1 AppTags'!$A$45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A74-4C18-B5F9-10103A29CC2B}"/>
            </c:ext>
          </c:extLst>
        </c:ser>
        <c:ser>
          <c:idx val="44"/>
          <c:order val="44"/>
          <c:tx>
            <c:strRef>
              <c:f>'Bayes PA 0.1 AppTags'!$A$46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A74-4C18-B5F9-10103A29CC2B}"/>
            </c:ext>
          </c:extLst>
        </c:ser>
        <c:ser>
          <c:idx val="45"/>
          <c:order val="45"/>
          <c:tx>
            <c:strRef>
              <c:f>'Bayes PA 0.1 AppTags'!$A$47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74-4C18-B5F9-10103A29CC2B}"/>
            </c:ext>
          </c:extLst>
        </c:ser>
        <c:ser>
          <c:idx val="46"/>
          <c:order val="46"/>
          <c:tx>
            <c:strRef>
              <c:f>'Bayes PA 0.1 AppTags'!$A$48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A74-4C18-B5F9-10103A29CC2B}"/>
            </c:ext>
          </c:extLst>
        </c:ser>
        <c:ser>
          <c:idx val="47"/>
          <c:order val="47"/>
          <c:tx>
            <c:strRef>
              <c:f>'Bayes PA 0.1 AppTags'!$A$49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74-4C18-B5F9-10103A29CC2B}"/>
            </c:ext>
          </c:extLst>
        </c:ser>
        <c:ser>
          <c:idx val="48"/>
          <c:order val="48"/>
          <c:tx>
            <c:strRef>
              <c:f>'Bayes PA 0.1 AppTags'!$A$50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6.23700623700624E-3</c:v>
                </c:pt>
                <c:pt idx="3">
                  <c:v>6.2630480167014599E-3</c:v>
                </c:pt>
                <c:pt idx="4">
                  <c:v>6.2111801242236003E-3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A74-4C18-B5F9-10103A29CC2B}"/>
            </c:ext>
          </c:extLst>
        </c:ser>
        <c:ser>
          <c:idx val="49"/>
          <c:order val="49"/>
          <c:tx>
            <c:strRef>
              <c:f>'Bayes PA 0.1 AppTags'!$A$51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AppTags'!$B$51:$G$51</c:f>
              <c:numCache>
                <c:formatCode>0.0000</c:formatCode>
                <c:ptCount val="6"/>
                <c:pt idx="0">
                  <c:v>6.2630480167014599E-3</c:v>
                </c:pt>
                <c:pt idx="1">
                  <c:v>1.9704433497536901E-3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74-4C18-B5F9-10103A29CC2B}"/>
            </c:ext>
          </c:extLst>
        </c:ser>
        <c:ser>
          <c:idx val="50"/>
          <c:order val="50"/>
          <c:tx>
            <c:strRef>
              <c:f>'Bayes PA 0.1 AppTags'!$A$52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0.32175761871013497</c:v>
                </c:pt>
                <c:pt idx="3">
                  <c:v>0.32175761871013497</c:v>
                </c:pt>
                <c:pt idx="4">
                  <c:v>0.29787234042553201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A74-4C18-B5F9-10103A29CC2B}"/>
            </c:ext>
          </c:extLst>
        </c:ser>
        <c:ser>
          <c:idx val="51"/>
          <c:order val="51"/>
          <c:tx>
            <c:strRef>
              <c:f>'Bayes PA 0.1 AppTags'!$A$53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74-4C18-B5F9-10103A29CC2B}"/>
            </c:ext>
          </c:extLst>
        </c:ser>
        <c:ser>
          <c:idx val="52"/>
          <c:order val="52"/>
          <c:tx>
            <c:strRef>
              <c:f>'Bayes PA 0.1 AppTags'!$A$54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A74-4C18-B5F9-10103A29CC2B}"/>
            </c:ext>
          </c:extLst>
        </c:ser>
        <c:ser>
          <c:idx val="53"/>
          <c:order val="53"/>
          <c:tx>
            <c:strRef>
              <c:f>'Bayes PA 0.1 AppTags'!$A$55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74-4C18-B5F9-10103A29CC2B}"/>
            </c:ext>
          </c:extLst>
        </c:ser>
        <c:ser>
          <c:idx val="54"/>
          <c:order val="54"/>
          <c:tx>
            <c:strRef>
              <c:f>'Bayes PA 0.1 AppTags'!$A$56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A74-4C18-B5F9-10103A29CC2B}"/>
            </c:ext>
          </c:extLst>
        </c:ser>
        <c:ser>
          <c:idx val="55"/>
          <c:order val="55"/>
          <c:tx>
            <c:strRef>
              <c:f>'Bayes PA 0.1 AppTags'!$A$57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A74-4C18-B5F9-10103A29CC2B}"/>
            </c:ext>
          </c:extLst>
        </c:ser>
        <c:ser>
          <c:idx val="56"/>
          <c:order val="56"/>
          <c:tx>
            <c:strRef>
              <c:f>'Bayes PA 0.1 AppTags'!$A$58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74-4C18-B5F9-10103A29CC2B}"/>
            </c:ext>
          </c:extLst>
        </c:ser>
        <c:ser>
          <c:idx val="57"/>
          <c:order val="57"/>
          <c:tx>
            <c:strRef>
              <c:f>'Bayes PA 0.1 AppTags'!$A$59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A74-4C18-B5F9-10103A29CC2B}"/>
            </c:ext>
          </c:extLst>
        </c:ser>
        <c:ser>
          <c:idx val="58"/>
          <c:order val="58"/>
          <c:tx>
            <c:strRef>
              <c:f>'Bayes PA 0.1 AppTags'!$A$60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A74-4C18-B5F9-10103A29CC2B}"/>
            </c:ext>
          </c:extLst>
        </c:ser>
        <c:ser>
          <c:idx val="59"/>
          <c:order val="59"/>
          <c:tx>
            <c:strRef>
              <c:f>'Bayes PA 0.1 AppTags'!$A$61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A74-4C18-B5F9-10103A29CC2B}"/>
            </c:ext>
          </c:extLst>
        </c:ser>
        <c:ser>
          <c:idx val="60"/>
          <c:order val="60"/>
          <c:tx>
            <c:strRef>
              <c:f>'Bayes PA 0.1 AppTags'!$A$62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A74-4C18-B5F9-10103A29CC2B}"/>
            </c:ext>
          </c:extLst>
        </c:ser>
        <c:ser>
          <c:idx val="61"/>
          <c:order val="61"/>
          <c:tx>
            <c:strRef>
              <c:f>'Bayes PA 0.1 AppTags'!$A$63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A74-4C18-B5F9-10103A29CC2B}"/>
            </c:ext>
          </c:extLst>
        </c:ser>
        <c:ser>
          <c:idx val="62"/>
          <c:order val="62"/>
          <c:tx>
            <c:strRef>
              <c:f>'Bayes PA 0.1 AppTags'!$A$64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A74-4C18-B5F9-10103A29CC2B}"/>
            </c:ext>
          </c:extLst>
        </c:ser>
        <c:ser>
          <c:idx val="63"/>
          <c:order val="63"/>
          <c:tx>
            <c:strRef>
              <c:f>'Bayes PA 0.1 AppTags'!$A$65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A74-4C18-B5F9-10103A29CC2B}"/>
            </c:ext>
          </c:extLst>
        </c:ser>
        <c:ser>
          <c:idx val="64"/>
          <c:order val="64"/>
          <c:tx>
            <c:strRef>
              <c:f>'Bayes PA 0.1 AppTags'!$A$66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A74-4C18-B5F9-10103A29CC2B}"/>
            </c:ext>
          </c:extLst>
        </c:ser>
        <c:ser>
          <c:idx val="65"/>
          <c:order val="65"/>
          <c:tx>
            <c:strRef>
              <c:f>'Bayes PA 0.1 AppTags'!$A$67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A74-4C18-B5F9-10103A29CC2B}"/>
            </c:ext>
          </c:extLst>
        </c:ser>
        <c:ser>
          <c:idx val="66"/>
          <c:order val="66"/>
          <c:tx>
            <c:strRef>
              <c:f>'Bayes PA 0.1 AppTags'!$A$68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AppTags'!$B$68:$G$68</c:f>
              <c:numCache>
                <c:formatCode>0.0000</c:formatCode>
                <c:ptCount val="6"/>
                <c:pt idx="0">
                  <c:v>2.4449877750611199E-3</c:v>
                </c:pt>
                <c:pt idx="1">
                  <c:v>2.4539877300613498E-3</c:v>
                </c:pt>
                <c:pt idx="2">
                  <c:v>2.5380710659898501E-3</c:v>
                </c:pt>
                <c:pt idx="3">
                  <c:v>0</c:v>
                </c:pt>
                <c:pt idx="4">
                  <c:v>2.2075055187637999E-3</c:v>
                </c:pt>
                <c:pt idx="5">
                  <c:v>2.1786492374727701E-3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A74-4C18-B5F9-10103A29CC2B}"/>
            </c:ext>
          </c:extLst>
        </c:ser>
        <c:ser>
          <c:idx val="67"/>
          <c:order val="67"/>
          <c:tx>
            <c:strRef>
              <c:f>'Bayes PA 0.1 AppTags'!$A$69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AppTags'!$B$69:$G$69</c:f>
              <c:numCache>
                <c:formatCode>0.0000</c:formatCode>
                <c:ptCount val="6"/>
                <c:pt idx="0">
                  <c:v>6.2356717102246703E-2</c:v>
                </c:pt>
                <c:pt idx="1">
                  <c:v>5.95238095238095E-2</c:v>
                </c:pt>
                <c:pt idx="2">
                  <c:v>6.2157221206581299E-2</c:v>
                </c:pt>
                <c:pt idx="3">
                  <c:v>6.22710622710623E-2</c:v>
                </c:pt>
                <c:pt idx="4">
                  <c:v>6.1987237921604398E-2</c:v>
                </c:pt>
                <c:pt idx="5">
                  <c:v>6.2043795620437998E-2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A74-4C18-B5F9-10103A29CC2B}"/>
            </c:ext>
          </c:extLst>
        </c:ser>
        <c:ser>
          <c:idx val="68"/>
          <c:order val="68"/>
          <c:tx>
            <c:strRef>
              <c:f>'Bayes PA 0.1 AppTags'!$A$70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AppTags'!$B$70:$G$70</c:f>
              <c:numCache>
                <c:formatCode>0.0000</c:formatCode>
                <c:ptCount val="6"/>
                <c:pt idx="0">
                  <c:v>0.29787234042553201</c:v>
                </c:pt>
                <c:pt idx="1">
                  <c:v>0.29787234042553201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0.315939957112223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A74-4C18-B5F9-10103A29CC2B}"/>
            </c:ext>
          </c:extLst>
        </c:ser>
        <c:ser>
          <c:idx val="69"/>
          <c:order val="69"/>
          <c:tx>
            <c:strRef>
              <c:f>'Bayes PA 0.1 AppTags'!$A$71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AppTags'!$B$71:$G$71</c:f>
              <c:numCache>
                <c:formatCode>0.0000</c:formatCode>
                <c:ptCount val="6"/>
                <c:pt idx="0">
                  <c:v>0.33513006796344003</c:v>
                </c:pt>
                <c:pt idx="1">
                  <c:v>0.33454710969503898</c:v>
                </c:pt>
                <c:pt idx="2">
                  <c:v>0.29895227008149</c:v>
                </c:pt>
                <c:pt idx="3">
                  <c:v>0.32790028763183099</c:v>
                </c:pt>
                <c:pt idx="4">
                  <c:v>0.31181318681318698</c:v>
                </c:pt>
                <c:pt idx="5">
                  <c:v>0.326647564469914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A74-4C18-B5F9-10103A29CC2B}"/>
            </c:ext>
          </c:extLst>
        </c:ser>
        <c:ser>
          <c:idx val="70"/>
          <c:order val="70"/>
          <c:tx>
            <c:strRef>
              <c:f>'Bayes PA 0.1 AppTags'!$A$72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AppTags'!$B$72:$G$72</c:f>
              <c:numCache>
                <c:formatCode>0.0000</c:formatCode>
                <c:ptCount val="6"/>
                <c:pt idx="0">
                  <c:v>0.53125</c:v>
                </c:pt>
                <c:pt idx="1">
                  <c:v>0.53125</c:v>
                </c:pt>
                <c:pt idx="2">
                  <c:v>0.53125</c:v>
                </c:pt>
                <c:pt idx="3">
                  <c:v>0.53125</c:v>
                </c:pt>
                <c:pt idx="4">
                  <c:v>0.51724137931034497</c:v>
                </c:pt>
                <c:pt idx="5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A74-4C18-B5F9-10103A29CC2B}"/>
            </c:ext>
          </c:extLst>
        </c:ser>
        <c:ser>
          <c:idx val="71"/>
          <c:order val="71"/>
          <c:tx>
            <c:strRef>
              <c:f>'Bayes PA 0.1 AppTags'!$A$73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AppTags'!$B$73:$G$73</c:f>
              <c:numCache>
                <c:formatCode>0.0000</c:formatCode>
                <c:ptCount val="6"/>
                <c:pt idx="0">
                  <c:v>0.55859194071329299</c:v>
                </c:pt>
                <c:pt idx="1">
                  <c:v>0.55085551330798499</c:v>
                </c:pt>
                <c:pt idx="2">
                  <c:v>0.53128007699711299</c:v>
                </c:pt>
                <c:pt idx="3">
                  <c:v>0.58142664872140004</c:v>
                </c:pt>
                <c:pt idx="4">
                  <c:v>0.57464664310954106</c:v>
                </c:pt>
                <c:pt idx="5">
                  <c:v>0.53797329831472995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A74-4C18-B5F9-10103A29CC2B}"/>
            </c:ext>
          </c:extLst>
        </c:ser>
        <c:ser>
          <c:idx val="72"/>
          <c:order val="72"/>
          <c:tx>
            <c:strRef>
              <c:f>'Bayes PA 0.1 AppTags'!$A$74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AppTags'!$B$74:$G$74</c:f>
              <c:numCache>
                <c:formatCode>0.0000</c:formatCode>
                <c:ptCount val="6"/>
                <c:pt idx="0">
                  <c:v>0.55219047619047601</c:v>
                </c:pt>
                <c:pt idx="1">
                  <c:v>0.53455284552845495</c:v>
                </c:pt>
                <c:pt idx="2">
                  <c:v>0.53560742070616396</c:v>
                </c:pt>
                <c:pt idx="3">
                  <c:v>0.51803278688524601</c:v>
                </c:pt>
                <c:pt idx="4">
                  <c:v>0.552046346477294</c:v>
                </c:pt>
                <c:pt idx="5">
                  <c:v>0.54692040873722703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A74-4C18-B5F9-10103A29CC2B}"/>
            </c:ext>
          </c:extLst>
        </c:ser>
        <c:ser>
          <c:idx val="73"/>
          <c:order val="73"/>
          <c:tx>
            <c:strRef>
              <c:f>'Bayes PA 0.1 AppTags'!$A$75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AppTags'!$B$75:$G$75</c:f>
              <c:numCache>
                <c:formatCode>0.0000</c:formatCode>
                <c:ptCount val="6"/>
                <c:pt idx="0">
                  <c:v>0.69082605973557198</c:v>
                </c:pt>
                <c:pt idx="1">
                  <c:v>0.69222289392269098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0.688547682772222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A74-4C18-B5F9-10103A29CC2B}"/>
            </c:ext>
          </c:extLst>
        </c:ser>
        <c:ser>
          <c:idx val="74"/>
          <c:order val="74"/>
          <c:tx>
            <c:strRef>
              <c:f>'Bayes PA 0.1 AppTags'!$A$76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AppTags'!$B$76:$G$76</c:f>
              <c:numCache>
                <c:formatCode>0.0000</c:formatCode>
                <c:ptCount val="6"/>
                <c:pt idx="0">
                  <c:v>0.74828681263580199</c:v>
                </c:pt>
                <c:pt idx="1">
                  <c:v>0.749248545349254</c:v>
                </c:pt>
                <c:pt idx="2">
                  <c:v>0.74773250492330701</c:v>
                </c:pt>
                <c:pt idx="3">
                  <c:v>0.74863418441297802</c:v>
                </c:pt>
                <c:pt idx="4">
                  <c:v>0.74818790460908502</c:v>
                </c:pt>
                <c:pt idx="5">
                  <c:v>0.75037261937620703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A74-4C18-B5F9-10103A29CC2B}"/>
            </c:ext>
          </c:extLst>
        </c:ser>
        <c:ser>
          <c:idx val="75"/>
          <c:order val="75"/>
          <c:tx>
            <c:strRef>
              <c:f>'Bayes PA 0.1 AppTags'!$A$77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AppTags'!$B$77:$G$77</c:f>
              <c:numCache>
                <c:formatCode>0.0000</c:formatCode>
                <c:ptCount val="6"/>
                <c:pt idx="0">
                  <c:v>0.77977161500815695</c:v>
                </c:pt>
                <c:pt idx="1">
                  <c:v>0.68345323741007202</c:v>
                </c:pt>
                <c:pt idx="2">
                  <c:v>0.61660079051383399</c:v>
                </c:pt>
                <c:pt idx="3">
                  <c:v>0.67857142857142805</c:v>
                </c:pt>
                <c:pt idx="4">
                  <c:v>0.71841155234656995</c:v>
                </c:pt>
                <c:pt idx="5">
                  <c:v>0.778523489932886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A74-4C18-B5F9-10103A29CC2B}"/>
            </c:ext>
          </c:extLst>
        </c:ser>
        <c:ser>
          <c:idx val="76"/>
          <c:order val="76"/>
          <c:tx>
            <c:strRef>
              <c:f>'Bayes PA 0.1 AppTags'!$A$78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AppTags'!$B$78:$G$78</c:f>
              <c:numCache>
                <c:formatCode>0.0000</c:formatCode>
                <c:ptCount val="6"/>
                <c:pt idx="0">
                  <c:v>0.82063882063882099</c:v>
                </c:pt>
                <c:pt idx="1">
                  <c:v>0.80526810912511804</c:v>
                </c:pt>
                <c:pt idx="2">
                  <c:v>0.81688804554079697</c:v>
                </c:pt>
                <c:pt idx="3">
                  <c:v>0.79607109448082303</c:v>
                </c:pt>
                <c:pt idx="4">
                  <c:v>0.81945113143957604</c:v>
                </c:pt>
                <c:pt idx="5">
                  <c:v>0.81152574397732602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A74-4C18-B5F9-10103A29CC2B}"/>
            </c:ext>
          </c:extLst>
        </c:ser>
        <c:ser>
          <c:idx val="77"/>
          <c:order val="77"/>
          <c:tx>
            <c:strRef>
              <c:f>'Bayes PA 0.1 AppTags'!$A$79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AppTags'!$B$79:$G$79</c:f>
              <c:numCache>
                <c:formatCode>0.0000</c:formatCode>
                <c:ptCount val="6"/>
                <c:pt idx="0">
                  <c:v>0.84151040328795301</c:v>
                </c:pt>
                <c:pt idx="1">
                  <c:v>0.81319771768791904</c:v>
                </c:pt>
                <c:pt idx="2">
                  <c:v>0.816479400749064</c:v>
                </c:pt>
                <c:pt idx="3">
                  <c:v>0.82214428857715405</c:v>
                </c:pt>
                <c:pt idx="4">
                  <c:v>0.81641791044776102</c:v>
                </c:pt>
                <c:pt idx="5">
                  <c:v>0.829120323559151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A74-4C18-B5F9-10103A29CC2B}"/>
            </c:ext>
          </c:extLst>
        </c:ser>
        <c:ser>
          <c:idx val="78"/>
          <c:order val="78"/>
          <c:tx>
            <c:strRef>
              <c:f>'Bayes PA 0.1 AppTags'!$A$80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AppTags'!$B$80:$G$80</c:f>
              <c:numCache>
                <c:formatCode>0.0000</c:formatCode>
                <c:ptCount val="6"/>
                <c:pt idx="0">
                  <c:v>0.86245035135960901</c:v>
                </c:pt>
                <c:pt idx="1">
                  <c:v>0.85999513026540098</c:v>
                </c:pt>
                <c:pt idx="2">
                  <c:v>0.86334752298105999</c:v>
                </c:pt>
                <c:pt idx="3">
                  <c:v>0.85944363103953103</c:v>
                </c:pt>
                <c:pt idx="4">
                  <c:v>0.86089206505667804</c:v>
                </c:pt>
                <c:pt idx="5">
                  <c:v>0.86300024551927301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A74-4C18-B5F9-10103A29CC2B}"/>
            </c:ext>
          </c:extLst>
        </c:ser>
        <c:ser>
          <c:idx val="79"/>
          <c:order val="79"/>
          <c:tx>
            <c:strRef>
              <c:f>'Bayes PA 0.1 AppTags'!$A$81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AppTags'!$B$81:$G$81</c:f>
              <c:numCache>
                <c:formatCode>0.0000</c:formatCode>
                <c:ptCount val="6"/>
                <c:pt idx="0">
                  <c:v>0.87993138936535198</c:v>
                </c:pt>
                <c:pt idx="1">
                  <c:v>0.87849401026811202</c:v>
                </c:pt>
                <c:pt idx="2">
                  <c:v>0.87817403708987196</c:v>
                </c:pt>
                <c:pt idx="3">
                  <c:v>0.87170773152081504</c:v>
                </c:pt>
                <c:pt idx="4">
                  <c:v>0.87692307692307703</c:v>
                </c:pt>
                <c:pt idx="5">
                  <c:v>0.869000564652739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A74-4C18-B5F9-10103A29CC2B}"/>
            </c:ext>
          </c:extLst>
        </c:ser>
        <c:ser>
          <c:idx val="80"/>
          <c:order val="80"/>
          <c:tx>
            <c:strRef>
              <c:f>'Bayes PA 0.1 AppTags'!$A$82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AppTags'!$B$82:$G$82</c:f>
              <c:numCache>
                <c:formatCode>0.0000</c:formatCode>
                <c:ptCount val="6"/>
                <c:pt idx="0">
                  <c:v>0.87831031681559701</c:v>
                </c:pt>
                <c:pt idx="1">
                  <c:v>0.86718625735645005</c:v>
                </c:pt>
                <c:pt idx="2">
                  <c:v>0.87045075125208704</c:v>
                </c:pt>
                <c:pt idx="3">
                  <c:v>0.87625313283207995</c:v>
                </c:pt>
                <c:pt idx="4">
                  <c:v>0.87207146468902697</c:v>
                </c:pt>
                <c:pt idx="5">
                  <c:v>0.87398496240601498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A74-4C18-B5F9-10103A29CC2B}"/>
            </c:ext>
          </c:extLst>
        </c:ser>
        <c:ser>
          <c:idx val="81"/>
          <c:order val="81"/>
          <c:tx>
            <c:strRef>
              <c:f>'Bayes PA 0.1 AppTags'!$A$83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AppTags'!$B$83:$G$83</c:f>
              <c:numCache>
                <c:formatCode>0.0000</c:formatCode>
                <c:ptCount val="6"/>
                <c:pt idx="0">
                  <c:v>0.86471990464839099</c:v>
                </c:pt>
                <c:pt idx="1">
                  <c:v>0.87328065554580003</c:v>
                </c:pt>
                <c:pt idx="2">
                  <c:v>0.860040567951318</c:v>
                </c:pt>
                <c:pt idx="3">
                  <c:v>0.87317303158887305</c:v>
                </c:pt>
                <c:pt idx="4">
                  <c:v>0.85912240184757505</c:v>
                </c:pt>
                <c:pt idx="5">
                  <c:v>0.90263319044703005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A74-4C18-B5F9-10103A29CC2B}"/>
            </c:ext>
          </c:extLst>
        </c:ser>
        <c:ser>
          <c:idx val="82"/>
          <c:order val="82"/>
          <c:tx>
            <c:strRef>
              <c:f>'Bayes PA 0.1 AppTags'!$A$84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AppTags'!$B$84:$G$84</c:f>
              <c:numCache>
                <c:formatCode>0.0000</c:formatCode>
                <c:ptCount val="6"/>
                <c:pt idx="0">
                  <c:v>0.92923801757724001</c:v>
                </c:pt>
                <c:pt idx="1">
                  <c:v>0.91740306582506803</c:v>
                </c:pt>
                <c:pt idx="2">
                  <c:v>0.93149936236108599</c:v>
                </c:pt>
                <c:pt idx="3">
                  <c:v>0.92893401015228405</c:v>
                </c:pt>
                <c:pt idx="4">
                  <c:v>0.93108784706417802</c:v>
                </c:pt>
                <c:pt idx="5">
                  <c:v>0.90770745680780596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A74-4C18-B5F9-10103A29CC2B}"/>
            </c:ext>
          </c:extLst>
        </c:ser>
        <c:ser>
          <c:idx val="83"/>
          <c:order val="83"/>
          <c:tx>
            <c:strRef>
              <c:f>'Bayes PA 0.1 AppTags'!$A$85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AppTags'!$B$85:$G$85</c:f>
              <c:numCache>
                <c:formatCode>0.0000</c:formatCode>
                <c:ptCount val="6"/>
                <c:pt idx="0">
                  <c:v>0.96136527377521597</c:v>
                </c:pt>
                <c:pt idx="1">
                  <c:v>0.95165462492195196</c:v>
                </c:pt>
                <c:pt idx="2">
                  <c:v>0.95642818719741796</c:v>
                </c:pt>
                <c:pt idx="3">
                  <c:v>0.95719285650184005</c:v>
                </c:pt>
                <c:pt idx="4">
                  <c:v>0.95793490460157105</c:v>
                </c:pt>
                <c:pt idx="5">
                  <c:v>0.95892504044580296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A74-4C18-B5F9-10103A29CC2B}"/>
            </c:ext>
          </c:extLst>
        </c:ser>
        <c:ser>
          <c:idx val="84"/>
          <c:order val="84"/>
          <c:tx>
            <c:strRef>
              <c:f>'Bayes PA 0.1 AppTags'!$A$86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AppTags'!$B$86:$G$86</c:f>
              <c:numCache>
                <c:formatCode>0.0000</c:formatCode>
                <c:ptCount val="6"/>
                <c:pt idx="0">
                  <c:v>0.97941495124593703</c:v>
                </c:pt>
                <c:pt idx="1">
                  <c:v>0.96581196581196604</c:v>
                </c:pt>
                <c:pt idx="2">
                  <c:v>0.96478121664887895</c:v>
                </c:pt>
                <c:pt idx="3">
                  <c:v>0.96788008565310502</c:v>
                </c:pt>
                <c:pt idx="4">
                  <c:v>0.96684491978609599</c:v>
                </c:pt>
                <c:pt idx="5">
                  <c:v>0.96581196581196604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A74-4C18-B5F9-10103A29CC2B}"/>
            </c:ext>
          </c:extLst>
        </c:ser>
        <c:ser>
          <c:idx val="85"/>
          <c:order val="85"/>
          <c:tx>
            <c:strRef>
              <c:f>'Bayes PA 0.1 AppTags'!$A$87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AppTags'!$B$87:$G$87</c:f>
              <c:numCache>
                <c:formatCode>0.0000</c:formatCode>
                <c:ptCount val="6"/>
                <c:pt idx="0">
                  <c:v>0.98847192806686002</c:v>
                </c:pt>
                <c:pt idx="1">
                  <c:v>0.98912078715796403</c:v>
                </c:pt>
                <c:pt idx="2">
                  <c:v>0.987893093733343</c:v>
                </c:pt>
                <c:pt idx="3">
                  <c:v>0.98763335951952602</c:v>
                </c:pt>
                <c:pt idx="4">
                  <c:v>0.98861677314674001</c:v>
                </c:pt>
                <c:pt idx="5">
                  <c:v>0.98880227509331398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A74-4C18-B5F9-10103A29CC2B}"/>
            </c:ext>
          </c:extLst>
        </c:ser>
        <c:ser>
          <c:idx val="86"/>
          <c:order val="86"/>
          <c:tx>
            <c:strRef>
              <c:f>'Bayes PA 0.1 AppTags'!$A$88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AppTags'!$B$88:$G$88</c:f>
              <c:numCache>
                <c:formatCode>0.0000</c:formatCode>
                <c:ptCount val="6"/>
                <c:pt idx="0">
                  <c:v>0.99061867377672397</c:v>
                </c:pt>
                <c:pt idx="1">
                  <c:v>0.99129167335746105</c:v>
                </c:pt>
                <c:pt idx="2">
                  <c:v>0.99080212847389404</c:v>
                </c:pt>
                <c:pt idx="3">
                  <c:v>0.99067981779352399</c:v>
                </c:pt>
                <c:pt idx="4">
                  <c:v>0.99082659423421204</c:v>
                </c:pt>
                <c:pt idx="5">
                  <c:v>0.99071650782677401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A74-4C18-B5F9-10103A29CC2B}"/>
            </c:ext>
          </c:extLst>
        </c:ser>
        <c:ser>
          <c:idx val="87"/>
          <c:order val="87"/>
          <c:tx>
            <c:strRef>
              <c:f>'Bayes PA 0.1 AppTags'!$A$89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AppTags'!$B$89:$G$89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0.994117647058823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0.99408284023668603</c:v>
                </c:pt>
                <c:pt idx="5">
                  <c:v>0.99408284023668603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A74-4C18-B5F9-10103A29CC2B}"/>
            </c:ext>
          </c:extLst>
        </c:ser>
        <c:ser>
          <c:idx val="88"/>
          <c:order val="88"/>
          <c:tx>
            <c:strRef>
              <c:f>'Bayes PA 0.1 AppTags'!$A$90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AppTags'!$B$90:$G$90</c:f>
              <c:numCache>
                <c:formatCode>0.0000</c:formatCode>
                <c:ptCount val="6"/>
                <c:pt idx="0">
                  <c:v>0.99376299376299404</c:v>
                </c:pt>
                <c:pt idx="1">
                  <c:v>0.99378881987577605</c:v>
                </c:pt>
                <c:pt idx="2">
                  <c:v>0.99390033375532305</c:v>
                </c:pt>
                <c:pt idx="3">
                  <c:v>0.99378881987577605</c:v>
                </c:pt>
                <c:pt idx="4">
                  <c:v>0.99401748734468498</c:v>
                </c:pt>
                <c:pt idx="5">
                  <c:v>0.99413186054539204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A74-4C18-B5F9-10103A2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76719"/>
        <c:axId val="950589087"/>
      </c:barChart>
      <c:catAx>
        <c:axId val="10823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9087"/>
        <c:crosses val="autoZero"/>
        <c:auto val="1"/>
        <c:lblAlgn val="ctr"/>
        <c:lblOffset val="100"/>
        <c:noMultiLvlLbl val="0"/>
      </c:catAx>
      <c:valAx>
        <c:axId val="9505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0.1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F9C-92DF-B578E95B30F8}"/>
            </c:ext>
          </c:extLst>
        </c:ser>
        <c:ser>
          <c:idx val="1"/>
          <c:order val="1"/>
          <c:tx>
            <c:strRef>
              <c:f>'Bayes PB 0.1 AppTags'!$A$3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F-4F9C-92DF-B578E95B30F8}"/>
            </c:ext>
          </c:extLst>
        </c:ser>
        <c:ser>
          <c:idx val="2"/>
          <c:order val="2"/>
          <c:tx>
            <c:strRef>
              <c:f>'Bayes PB 0.1 AppTags'!$A$4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F-4F9C-92DF-B578E95B30F8}"/>
            </c:ext>
          </c:extLst>
        </c:ser>
        <c:ser>
          <c:idx val="3"/>
          <c:order val="3"/>
          <c:tx>
            <c:strRef>
              <c:f>'Bayes PB 0.1 AppTags'!$A$5</c:f>
              <c:strCache>
                <c:ptCount val="1"/>
                <c:pt idx="0">
                  <c:v>22tcpsshputtyexe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F-4F9C-92DF-B578E95B30F8}"/>
            </c:ext>
          </c:extLst>
        </c:ser>
        <c:ser>
          <c:idx val="4"/>
          <c:order val="4"/>
          <c:tx>
            <c:strRef>
              <c:f>'Bayes PB 0.1 AppTags'!$A$6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F-4F9C-92DF-B578E95B30F8}"/>
            </c:ext>
          </c:extLst>
        </c:ser>
        <c:ser>
          <c:idx val="5"/>
          <c:order val="5"/>
          <c:tx>
            <c:strRef>
              <c:f>'Bayes PB 0.1 AppTags'!$A$7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F-4F9C-92DF-B578E95B30F8}"/>
            </c:ext>
          </c:extLst>
        </c:ser>
        <c:ser>
          <c:idx val="6"/>
          <c:order val="6"/>
          <c:tx>
            <c:strRef>
              <c:f>'Bayes PB 0.1 AppTags'!$A$8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F-4F9C-92DF-B578E95B30F8}"/>
            </c:ext>
          </c:extLst>
        </c:ser>
        <c:ser>
          <c:idx val="7"/>
          <c:order val="7"/>
          <c:tx>
            <c:strRef>
              <c:f>'Bayes PB 0.1 AppTags'!$A$9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F-4F9C-92DF-B578E95B30F8}"/>
            </c:ext>
          </c:extLst>
        </c:ser>
        <c:ser>
          <c:idx val="8"/>
          <c:order val="8"/>
          <c:tx>
            <c:strRef>
              <c:f>'Bayes PB 0.1 AppTags'!$A$10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CF-4F9C-92DF-B578E95B30F8}"/>
            </c:ext>
          </c:extLst>
        </c:ser>
        <c:ser>
          <c:idx val="9"/>
          <c:order val="9"/>
          <c:tx>
            <c:strRef>
              <c:f>'Bayes PB 0.1 AppTags'!$A$11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CF-4F9C-92DF-B578E95B30F8}"/>
            </c:ext>
          </c:extLst>
        </c:ser>
        <c:ser>
          <c:idx val="10"/>
          <c:order val="10"/>
          <c:tx>
            <c:strRef>
              <c:f>'Bayes PB 0.1 AppTags'!$A$12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CF-4F9C-92DF-B578E95B30F8}"/>
            </c:ext>
          </c:extLst>
        </c:ser>
        <c:ser>
          <c:idx val="11"/>
          <c:order val="11"/>
          <c:tx>
            <c:strRef>
              <c:f>'Bayes PB 0.1 AppTags'!$A$13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F-4F9C-92DF-B578E95B30F8}"/>
            </c:ext>
          </c:extLst>
        </c:ser>
        <c:ser>
          <c:idx val="12"/>
          <c:order val="12"/>
          <c:tx>
            <c:strRef>
              <c:f>'Bayes PB 0.1 AppTags'!$A$14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CF-4F9C-92DF-B578E95B30F8}"/>
            </c:ext>
          </c:extLst>
        </c:ser>
        <c:ser>
          <c:idx val="13"/>
          <c:order val="13"/>
          <c:tx>
            <c:strRef>
              <c:f>'Bayes PB 0.1 AppTags'!$A$15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CF-4F9C-92DF-B578E95B30F8}"/>
            </c:ext>
          </c:extLst>
        </c:ser>
        <c:ser>
          <c:idx val="14"/>
          <c:order val="14"/>
          <c:tx>
            <c:strRef>
              <c:f>'Bayes PB 0.1 AppTags'!$A$16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CF-4F9C-92DF-B578E95B30F8}"/>
            </c:ext>
          </c:extLst>
        </c:ser>
        <c:ser>
          <c:idx val="15"/>
          <c:order val="15"/>
          <c:tx>
            <c:strRef>
              <c:f>'Bayes PB 0.1 AppTags'!$A$17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CF-4F9C-92DF-B578E95B30F8}"/>
            </c:ext>
          </c:extLst>
        </c:ser>
        <c:ser>
          <c:idx val="16"/>
          <c:order val="16"/>
          <c:tx>
            <c:strRef>
              <c:f>'Bayes PB 0.1 AppTags'!$A$18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CF-4F9C-92DF-B578E95B30F8}"/>
            </c:ext>
          </c:extLst>
        </c:ser>
        <c:ser>
          <c:idx val="17"/>
          <c:order val="17"/>
          <c:tx>
            <c:strRef>
              <c:f>'Bayes PB 0.1 AppTags'!$A$19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CF-4F9C-92DF-B578E95B30F8}"/>
            </c:ext>
          </c:extLst>
        </c:ser>
        <c:ser>
          <c:idx val="18"/>
          <c:order val="18"/>
          <c:tx>
            <c:strRef>
              <c:f>'Bayes PB 0.1 AppTags'!$A$20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CF-4F9C-92DF-B578E95B30F8}"/>
            </c:ext>
          </c:extLst>
        </c:ser>
        <c:ser>
          <c:idx val="19"/>
          <c:order val="19"/>
          <c:tx>
            <c:strRef>
              <c:f>'Bayes PB 0.1 AppTags'!$A$21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CF-4F9C-92DF-B578E95B30F8}"/>
            </c:ext>
          </c:extLst>
        </c:ser>
        <c:ser>
          <c:idx val="20"/>
          <c:order val="20"/>
          <c:tx>
            <c:strRef>
              <c:f>'Bayes PB 0.1 AppTags'!$A$22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CF-4F9C-92DF-B578E95B30F8}"/>
            </c:ext>
          </c:extLst>
        </c:ser>
        <c:ser>
          <c:idx val="21"/>
          <c:order val="21"/>
          <c:tx>
            <c:strRef>
              <c:f>'Bayes PB 0.1 AppTags'!$A$23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CF-4F9C-92DF-B578E95B30F8}"/>
            </c:ext>
          </c:extLst>
        </c:ser>
        <c:ser>
          <c:idx val="22"/>
          <c:order val="22"/>
          <c:tx>
            <c:strRef>
              <c:f>'Bayes PB 0.1 AppTags'!$A$24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CF-4F9C-92DF-B578E95B30F8}"/>
            </c:ext>
          </c:extLst>
        </c:ser>
        <c:ser>
          <c:idx val="23"/>
          <c:order val="23"/>
          <c:tx>
            <c:strRef>
              <c:f>'Bayes PB 0.1 AppTags'!$A$25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CF-4F9C-92DF-B578E95B30F8}"/>
            </c:ext>
          </c:extLst>
        </c:ser>
        <c:ser>
          <c:idx val="24"/>
          <c:order val="24"/>
          <c:tx>
            <c:strRef>
              <c:f>'Bayes PB 0.1 AppTags'!$A$26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0.28571428571428598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CF-4F9C-92DF-B578E95B30F8}"/>
            </c:ext>
          </c:extLst>
        </c:ser>
        <c:ser>
          <c:idx val="25"/>
          <c:order val="25"/>
          <c:tx>
            <c:strRef>
              <c:f>'Bayes PB 0.1 AppTags'!$A$27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CF-4F9C-92DF-B578E95B30F8}"/>
            </c:ext>
          </c:extLst>
        </c:ser>
        <c:ser>
          <c:idx val="26"/>
          <c:order val="26"/>
          <c:tx>
            <c:strRef>
              <c:f>'Bayes PB 0.1 AppTags'!$A$28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CF-4F9C-92DF-B578E95B30F8}"/>
            </c:ext>
          </c:extLst>
        </c:ser>
        <c:ser>
          <c:idx val="27"/>
          <c:order val="27"/>
          <c:tx>
            <c:strRef>
              <c:f>'Bayes PB 0.1 AppTags'!$A$29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CF-4F9C-92DF-B578E95B30F8}"/>
            </c:ext>
          </c:extLst>
        </c:ser>
        <c:ser>
          <c:idx val="28"/>
          <c:order val="28"/>
          <c:tx>
            <c:strRef>
              <c:f>'Bayes PB 0.1 AppTags'!$A$30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CF-4F9C-92DF-B578E95B30F8}"/>
            </c:ext>
          </c:extLst>
        </c:ser>
        <c:ser>
          <c:idx val="29"/>
          <c:order val="29"/>
          <c:tx>
            <c:strRef>
              <c:f>'Bayes PB 0.1 AppTags'!$A$31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CF-4F9C-92DF-B578E95B30F8}"/>
            </c:ext>
          </c:extLst>
        </c:ser>
        <c:ser>
          <c:idx val="30"/>
          <c:order val="30"/>
          <c:tx>
            <c:strRef>
              <c:f>'Bayes PB 0.1 AppTags'!$A$32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CF-4F9C-92DF-B578E95B30F8}"/>
            </c:ext>
          </c:extLst>
        </c:ser>
        <c:ser>
          <c:idx val="31"/>
          <c:order val="31"/>
          <c:tx>
            <c:strRef>
              <c:f>'Bayes PB 0.1 AppTags'!$A$33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CF-4F9C-92DF-B578E95B30F8}"/>
            </c:ext>
          </c:extLst>
        </c:ser>
        <c:ser>
          <c:idx val="32"/>
          <c:order val="32"/>
          <c:tx>
            <c:strRef>
              <c:f>'Bayes PB 0.1 AppTags'!$A$34</c:f>
              <c:strCache>
                <c:ptCount val="1"/>
                <c:pt idx="0">
                  <c:v>443tcphttpsmshtaexe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CF-4F9C-92DF-B578E95B30F8}"/>
            </c:ext>
          </c:extLst>
        </c:ser>
        <c:ser>
          <c:idx val="33"/>
          <c:order val="33"/>
          <c:tx>
            <c:strRef>
              <c:f>'Bayes PB 0.1 AppTags'!$A$35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CF-4F9C-92DF-B578E95B30F8}"/>
            </c:ext>
          </c:extLst>
        </c:ser>
        <c:ser>
          <c:idx val="34"/>
          <c:order val="34"/>
          <c:tx>
            <c:strRef>
              <c:f>'Bayes PB 0.1 AppTags'!$A$36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CF-4F9C-92DF-B578E95B30F8}"/>
            </c:ext>
          </c:extLst>
        </c:ser>
        <c:ser>
          <c:idx val="35"/>
          <c:order val="35"/>
          <c:tx>
            <c:strRef>
              <c:f>'Bayes PB 0.1 AppTags'!$A$37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CF-4F9C-92DF-B578E95B30F8}"/>
            </c:ext>
          </c:extLst>
        </c:ser>
        <c:ser>
          <c:idx val="36"/>
          <c:order val="36"/>
          <c:tx>
            <c:strRef>
              <c:f>'Bayes PB 0.1 AppTags'!$A$38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CCF-4F9C-92DF-B578E95B30F8}"/>
            </c:ext>
          </c:extLst>
        </c:ser>
        <c:ser>
          <c:idx val="37"/>
          <c:order val="37"/>
          <c:tx>
            <c:strRef>
              <c:f>'Bayes PB 0.1 AppTags'!$A$39</c:f>
              <c:strCache>
                <c:ptCount val="1"/>
                <c:pt idx="0">
                  <c:v>443tcphttpssteamexe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CF-4F9C-92DF-B578E95B30F8}"/>
            </c:ext>
          </c:extLst>
        </c:ser>
        <c:ser>
          <c:idx val="38"/>
          <c:order val="38"/>
          <c:tx>
            <c:strRef>
              <c:f>'Bayes PB 0.1 AppTags'!$A$40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CF-4F9C-92DF-B578E95B30F8}"/>
            </c:ext>
          </c:extLst>
        </c:ser>
        <c:ser>
          <c:idx val="39"/>
          <c:order val="39"/>
          <c:tx>
            <c:strRef>
              <c:f>'Bayes PB 0.1 AppTags'!$A$41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CCF-4F9C-92DF-B578E95B30F8}"/>
            </c:ext>
          </c:extLst>
        </c:ser>
        <c:ser>
          <c:idx val="40"/>
          <c:order val="40"/>
          <c:tx>
            <c:strRef>
              <c:f>'Bayes PB 0.1 AppTags'!$A$42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CF-4F9C-92DF-B578E95B30F8}"/>
            </c:ext>
          </c:extLst>
        </c:ser>
        <c:ser>
          <c:idx val="41"/>
          <c:order val="41"/>
          <c:tx>
            <c:strRef>
              <c:f>'Bayes PB 0.1 AppTags'!$A$43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CCF-4F9C-92DF-B578E95B30F8}"/>
            </c:ext>
          </c:extLst>
        </c:ser>
        <c:ser>
          <c:idx val="42"/>
          <c:order val="42"/>
          <c:tx>
            <c:strRef>
              <c:f>'Bayes PB 0.1 AppTags'!$A$44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CCF-4F9C-92DF-B578E95B30F8}"/>
            </c:ext>
          </c:extLst>
        </c:ser>
        <c:ser>
          <c:idx val="43"/>
          <c:order val="43"/>
          <c:tx>
            <c:strRef>
              <c:f>'Bayes PB 0.1 AppTags'!$A$45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CCF-4F9C-92DF-B578E95B30F8}"/>
            </c:ext>
          </c:extLst>
        </c:ser>
        <c:ser>
          <c:idx val="44"/>
          <c:order val="44"/>
          <c:tx>
            <c:strRef>
              <c:f>'Bayes PB 0.1 AppTags'!$A$46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CCF-4F9C-92DF-B578E95B30F8}"/>
            </c:ext>
          </c:extLst>
        </c:ser>
        <c:ser>
          <c:idx val="45"/>
          <c:order val="45"/>
          <c:tx>
            <c:strRef>
              <c:f>'Bayes PB 0.1 AppTags'!$A$47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CCF-4F9C-92DF-B578E95B30F8}"/>
            </c:ext>
          </c:extLst>
        </c:ser>
        <c:ser>
          <c:idx val="46"/>
          <c:order val="46"/>
          <c:tx>
            <c:strRef>
              <c:f>'Bayes PB 0.1 AppTags'!$A$48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CF-4F9C-92DF-B578E95B30F8}"/>
            </c:ext>
          </c:extLst>
        </c:ser>
        <c:ser>
          <c:idx val="47"/>
          <c:order val="47"/>
          <c:tx>
            <c:strRef>
              <c:f>'Bayes PB 0.1 AppTags'!$A$49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CF-4F9C-92DF-B578E95B30F8}"/>
            </c:ext>
          </c:extLst>
        </c:ser>
        <c:ser>
          <c:idx val="48"/>
          <c:order val="48"/>
          <c:tx>
            <c:strRef>
              <c:f>'Bayes PB 0.1 AppTags'!$A$50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CCF-4F9C-92DF-B578E95B30F8}"/>
            </c:ext>
          </c:extLst>
        </c:ser>
        <c:ser>
          <c:idx val="49"/>
          <c:order val="49"/>
          <c:tx>
            <c:strRef>
              <c:f>'Bayes PB 0.1 AppTags'!$A$51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CCF-4F9C-92DF-B578E95B30F8}"/>
            </c:ext>
          </c:extLst>
        </c:ser>
        <c:ser>
          <c:idx val="50"/>
          <c:order val="50"/>
          <c:tx>
            <c:strRef>
              <c:f>'Bayes PB 0.1 AppTags'!$A$52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0.44067796610169502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CCF-4F9C-92DF-B578E95B30F8}"/>
            </c:ext>
          </c:extLst>
        </c:ser>
        <c:ser>
          <c:idx val="51"/>
          <c:order val="51"/>
          <c:tx>
            <c:strRef>
              <c:f>'Bayes PB 0.1 AppTags'!$A$53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CCF-4F9C-92DF-B578E95B30F8}"/>
            </c:ext>
          </c:extLst>
        </c:ser>
        <c:ser>
          <c:idx val="52"/>
          <c:order val="52"/>
          <c:tx>
            <c:strRef>
              <c:f>'Bayes PB 0.1 AppTags'!$A$54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CCF-4F9C-92DF-B578E95B30F8}"/>
            </c:ext>
          </c:extLst>
        </c:ser>
        <c:ser>
          <c:idx val="53"/>
          <c:order val="53"/>
          <c:tx>
            <c:strRef>
              <c:f>'Bayes PB 0.1 AppTags'!$A$55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CCF-4F9C-92DF-B578E95B30F8}"/>
            </c:ext>
          </c:extLst>
        </c:ser>
        <c:ser>
          <c:idx val="54"/>
          <c:order val="54"/>
          <c:tx>
            <c:strRef>
              <c:f>'Bayes PB 0.1 AppTags'!$A$56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CCF-4F9C-92DF-B578E95B30F8}"/>
            </c:ext>
          </c:extLst>
        </c:ser>
        <c:ser>
          <c:idx val="55"/>
          <c:order val="55"/>
          <c:tx>
            <c:strRef>
              <c:f>'Bayes PB 0.1 AppTags'!$A$57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CCF-4F9C-92DF-B578E95B30F8}"/>
            </c:ext>
          </c:extLst>
        </c:ser>
        <c:ser>
          <c:idx val="56"/>
          <c:order val="56"/>
          <c:tx>
            <c:strRef>
              <c:f>'Bayes PB 0.1 AppTags'!$A$58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CCF-4F9C-92DF-B578E95B30F8}"/>
            </c:ext>
          </c:extLst>
        </c:ser>
        <c:ser>
          <c:idx val="57"/>
          <c:order val="57"/>
          <c:tx>
            <c:strRef>
              <c:f>'Bayes PB 0.1 AppTags'!$A$59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CCF-4F9C-92DF-B578E95B30F8}"/>
            </c:ext>
          </c:extLst>
        </c:ser>
        <c:ser>
          <c:idx val="58"/>
          <c:order val="58"/>
          <c:tx>
            <c:strRef>
              <c:f>'Bayes PB 0.1 AppTags'!$A$60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CCF-4F9C-92DF-B578E95B30F8}"/>
            </c:ext>
          </c:extLst>
        </c:ser>
        <c:ser>
          <c:idx val="59"/>
          <c:order val="59"/>
          <c:tx>
            <c:strRef>
              <c:f>'Bayes PB 0.1 AppTags'!$A$61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CCF-4F9C-92DF-B578E95B30F8}"/>
            </c:ext>
          </c:extLst>
        </c:ser>
        <c:ser>
          <c:idx val="60"/>
          <c:order val="60"/>
          <c:tx>
            <c:strRef>
              <c:f>'Bayes PB 0.1 AppTags'!$A$62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CCF-4F9C-92DF-B578E95B30F8}"/>
            </c:ext>
          </c:extLst>
        </c:ser>
        <c:ser>
          <c:idx val="61"/>
          <c:order val="61"/>
          <c:tx>
            <c:strRef>
              <c:f>'Bayes PB 0.1 AppTags'!$A$63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CCF-4F9C-92DF-B578E95B30F8}"/>
            </c:ext>
          </c:extLst>
        </c:ser>
        <c:ser>
          <c:idx val="62"/>
          <c:order val="62"/>
          <c:tx>
            <c:strRef>
              <c:f>'Bayes PB 0.1 AppTags'!$A$64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CCF-4F9C-92DF-B578E95B30F8}"/>
            </c:ext>
          </c:extLst>
        </c:ser>
        <c:ser>
          <c:idx val="63"/>
          <c:order val="63"/>
          <c:tx>
            <c:strRef>
              <c:f>'Bayes PB 0.1 AppTags'!$A$65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CCF-4F9C-92DF-B578E95B30F8}"/>
            </c:ext>
          </c:extLst>
        </c:ser>
        <c:ser>
          <c:idx val="64"/>
          <c:order val="64"/>
          <c:tx>
            <c:strRef>
              <c:f>'Bayes PB 0.1 AppTags'!$A$66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CCF-4F9C-92DF-B578E95B30F8}"/>
            </c:ext>
          </c:extLst>
        </c:ser>
        <c:ser>
          <c:idx val="65"/>
          <c:order val="65"/>
          <c:tx>
            <c:strRef>
              <c:f>'Bayes PB 0.1 AppTags'!$A$67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CCF-4F9C-92DF-B578E95B30F8}"/>
            </c:ext>
          </c:extLst>
        </c:ser>
        <c:ser>
          <c:idx val="66"/>
          <c:order val="66"/>
          <c:tx>
            <c:strRef>
              <c:f>'Bayes PB 0.1 AppTags'!$A$68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CCF-4F9C-92DF-B578E95B30F8}"/>
            </c:ext>
          </c:extLst>
        </c:ser>
        <c:ser>
          <c:idx val="67"/>
          <c:order val="67"/>
          <c:tx>
            <c:strRef>
              <c:f>'Bayes PB 0.1 AppTags'!$A$69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AppTags'!$B$69:$G$69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CCF-4F9C-92DF-B578E95B30F8}"/>
            </c:ext>
          </c:extLst>
        </c:ser>
        <c:ser>
          <c:idx val="68"/>
          <c:order val="68"/>
          <c:tx>
            <c:strRef>
              <c:f>'Bayes PB 0.1 AppTags'!$A$70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AppTags'!$B$70:$G$70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CCF-4F9C-92DF-B578E95B30F8}"/>
            </c:ext>
          </c:extLst>
        </c:ser>
        <c:ser>
          <c:idx val="69"/>
          <c:order val="69"/>
          <c:tx>
            <c:strRef>
              <c:f>'Bayes PB 0.1 AppTags'!$A$71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CCF-4F9C-92DF-B578E95B30F8}"/>
            </c:ext>
          </c:extLst>
        </c:ser>
        <c:ser>
          <c:idx val="70"/>
          <c:order val="70"/>
          <c:tx>
            <c:strRef>
              <c:f>'Bayes PB 0.1 AppTags'!$A$72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AppTags'!$B$72:$G$72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CCF-4F9C-92DF-B578E95B30F8}"/>
            </c:ext>
          </c:extLst>
        </c:ser>
        <c:ser>
          <c:idx val="71"/>
          <c:order val="71"/>
          <c:tx>
            <c:strRef>
              <c:f>'Bayes PB 0.1 AppTags'!$A$73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AppTags'!$B$73:$G$73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CCF-4F9C-92DF-B578E95B30F8}"/>
            </c:ext>
          </c:extLst>
        </c:ser>
        <c:ser>
          <c:idx val="72"/>
          <c:order val="72"/>
          <c:tx>
            <c:strRef>
              <c:f>'Bayes PB 0.1 AppTags'!$A$74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AppTags'!$B$74:$G$74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CCF-4F9C-92DF-B578E95B30F8}"/>
            </c:ext>
          </c:extLst>
        </c:ser>
        <c:ser>
          <c:idx val="73"/>
          <c:order val="73"/>
          <c:tx>
            <c:strRef>
              <c:f>'Bayes PB 0.1 AppTags'!$A$75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AppTags'!$B$75:$G$75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CCF-4F9C-92DF-B578E95B30F8}"/>
            </c:ext>
          </c:extLst>
        </c:ser>
        <c:ser>
          <c:idx val="74"/>
          <c:order val="74"/>
          <c:tx>
            <c:strRef>
              <c:f>'Bayes PB 0.1 AppTags'!$A$76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AppTags'!$B$76:$G$76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CCF-4F9C-92DF-B578E95B30F8}"/>
            </c:ext>
          </c:extLst>
        </c:ser>
        <c:ser>
          <c:idx val="75"/>
          <c:order val="75"/>
          <c:tx>
            <c:strRef>
              <c:f>'Bayes PB 0.1 AppTags'!$A$77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AppTags'!$B$77:$G$77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CCF-4F9C-92DF-B578E95B30F8}"/>
            </c:ext>
          </c:extLst>
        </c:ser>
        <c:ser>
          <c:idx val="76"/>
          <c:order val="76"/>
          <c:tx>
            <c:strRef>
              <c:f>'Bayes PB 0.1 AppTags'!$A$78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AppTags'!$B$78:$G$78</c:f>
              <c:numCache>
                <c:formatCode>0.0000</c:formatCode>
                <c:ptCount val="6"/>
                <c:pt idx="0">
                  <c:v>2.8735632183907998E-3</c:v>
                </c:pt>
                <c:pt idx="1">
                  <c:v>7.8026905829596399E-2</c:v>
                </c:pt>
                <c:pt idx="2">
                  <c:v>1.0633156114064801E-2</c:v>
                </c:pt>
                <c:pt idx="3">
                  <c:v>9.63391136801541E-3</c:v>
                </c:pt>
                <c:pt idx="4">
                  <c:v>9.6432015429122504E-3</c:v>
                </c:pt>
                <c:pt idx="5">
                  <c:v>2.9182879377431898E-3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CCF-4F9C-92DF-B578E95B30F8}"/>
            </c:ext>
          </c:extLst>
        </c:ser>
        <c:ser>
          <c:idx val="77"/>
          <c:order val="77"/>
          <c:tx>
            <c:strRef>
              <c:f>'Bayes PB 0.1 AppTags'!$A$79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AppTags'!$B$79:$G$79</c:f>
              <c:numCache>
                <c:formatCode>0.0000</c:formatCode>
                <c:ptCount val="6"/>
                <c:pt idx="0">
                  <c:v>3.59281437125748E-2</c:v>
                </c:pt>
                <c:pt idx="1">
                  <c:v>1.58730158730159E-2</c:v>
                </c:pt>
                <c:pt idx="2">
                  <c:v>1.21212121212121E-2</c:v>
                </c:pt>
                <c:pt idx="3">
                  <c:v>3.5087719298245598E-2</c:v>
                </c:pt>
                <c:pt idx="4">
                  <c:v>2.4691358024691398E-2</c:v>
                </c:pt>
                <c:pt idx="5">
                  <c:v>4.0579710144927499E-2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CCF-4F9C-92DF-B578E95B30F8}"/>
            </c:ext>
          </c:extLst>
        </c:ser>
        <c:ser>
          <c:idx val="78"/>
          <c:order val="78"/>
          <c:tx>
            <c:strRef>
              <c:f>'Bayes PB 0.1 AppTags'!$A$80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AppTags'!$B$80:$G$80</c:f>
              <c:numCache>
                <c:formatCode>0.0000</c:formatCode>
                <c:ptCount val="6"/>
                <c:pt idx="0">
                  <c:v>5.0089445438282698E-2</c:v>
                </c:pt>
                <c:pt idx="1">
                  <c:v>4.9910873440285199E-2</c:v>
                </c:pt>
                <c:pt idx="2">
                  <c:v>4.9910873440285199E-2</c:v>
                </c:pt>
                <c:pt idx="3">
                  <c:v>4.9910873440285199E-2</c:v>
                </c:pt>
                <c:pt idx="4">
                  <c:v>4.9910873440285199E-2</c:v>
                </c:pt>
                <c:pt idx="5">
                  <c:v>4.9910873440285199E-2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CCF-4F9C-92DF-B578E95B30F8}"/>
            </c:ext>
          </c:extLst>
        </c:ser>
        <c:ser>
          <c:idx val="79"/>
          <c:order val="79"/>
          <c:tx>
            <c:strRef>
              <c:f>'Bayes PB 0.1 AppTags'!$A$81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AppTags'!$B$81:$G$81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CCF-4F9C-92DF-B578E95B30F8}"/>
            </c:ext>
          </c:extLst>
        </c:ser>
        <c:ser>
          <c:idx val="80"/>
          <c:order val="80"/>
          <c:tx>
            <c:strRef>
              <c:f>'Bayes PB 0.1 AppTags'!$A$82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AppTags'!$B$82:$G$82</c:f>
              <c:numCache>
                <c:formatCode>0.0000</c:formatCode>
                <c:ptCount val="6"/>
                <c:pt idx="0">
                  <c:v>5.0505050505050501E-3</c:v>
                </c:pt>
                <c:pt idx="1">
                  <c:v>1.4652014652014701E-2</c:v>
                </c:pt>
                <c:pt idx="2">
                  <c:v>6.5268065268065306E-2</c:v>
                </c:pt>
                <c:pt idx="3">
                  <c:v>0</c:v>
                </c:pt>
                <c:pt idx="4">
                  <c:v>0.167478091528724</c:v>
                </c:pt>
                <c:pt idx="5">
                  <c:v>6.1032863849765299E-2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CCF-4F9C-92DF-B578E95B30F8}"/>
            </c:ext>
          </c:extLst>
        </c:ser>
        <c:ser>
          <c:idx val="81"/>
          <c:order val="81"/>
          <c:tx>
            <c:strRef>
              <c:f>'Bayes PB 0.1 AppTags'!$A$83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AppTags'!$B$83:$G$83</c:f>
              <c:numCache>
                <c:formatCode>0.0000</c:formatCode>
                <c:ptCount val="6"/>
                <c:pt idx="0">
                  <c:v>0.67114093959731502</c:v>
                </c:pt>
                <c:pt idx="1">
                  <c:v>0.21574344023323599</c:v>
                </c:pt>
                <c:pt idx="2">
                  <c:v>4.8484848484848499E-2</c:v>
                </c:pt>
                <c:pt idx="3">
                  <c:v>0.169491525423729</c:v>
                </c:pt>
                <c:pt idx="4">
                  <c:v>0.23463687150838</c:v>
                </c:pt>
                <c:pt idx="5">
                  <c:v>0.27272727272727298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CCF-4F9C-92DF-B578E95B30F8}"/>
            </c:ext>
          </c:extLst>
        </c:ser>
        <c:ser>
          <c:idx val="82"/>
          <c:order val="82"/>
          <c:tx>
            <c:strRef>
              <c:f>'Bayes PB 0.1 AppTags'!$A$84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AppTags'!$B$84:$G$84</c:f>
              <c:numCache>
                <c:formatCode>0.0000</c:formatCode>
                <c:ptCount val="6"/>
                <c:pt idx="0">
                  <c:v>0.24962481240620299</c:v>
                </c:pt>
                <c:pt idx="1">
                  <c:v>0.28051181102362199</c:v>
                </c:pt>
                <c:pt idx="2">
                  <c:v>0.27863625214618598</c:v>
                </c:pt>
                <c:pt idx="3">
                  <c:v>0.28592127505433501</c:v>
                </c:pt>
                <c:pt idx="4">
                  <c:v>0.32361999526178598</c:v>
                </c:pt>
                <c:pt idx="5">
                  <c:v>0.24948979591836701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CCF-4F9C-92DF-B578E95B30F8}"/>
            </c:ext>
          </c:extLst>
        </c:ser>
        <c:ser>
          <c:idx val="83"/>
          <c:order val="83"/>
          <c:tx>
            <c:strRef>
              <c:f>'Bayes PB 0.1 AppTags'!$A$85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AppTags'!$B$85:$G$85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0.32789212207239199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CCF-4F9C-92DF-B578E95B30F8}"/>
            </c:ext>
          </c:extLst>
        </c:ser>
        <c:ser>
          <c:idx val="84"/>
          <c:order val="84"/>
          <c:tx>
            <c:strRef>
              <c:f>'Bayes PB 0.1 AppTags'!$A$86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AppTags'!$B$86:$G$86</c:f>
              <c:numCache>
                <c:formatCode>0.0000</c:formatCode>
                <c:ptCount val="6"/>
                <c:pt idx="0">
                  <c:v>0.4</c:v>
                </c:pt>
                <c:pt idx="1">
                  <c:v>0.396581196581197</c:v>
                </c:pt>
                <c:pt idx="2">
                  <c:v>0.43059490084985802</c:v>
                </c:pt>
                <c:pt idx="3">
                  <c:v>0.29844961240310097</c:v>
                </c:pt>
                <c:pt idx="4">
                  <c:v>0.42979942693409701</c:v>
                </c:pt>
                <c:pt idx="5">
                  <c:v>0.242811501597444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CCF-4F9C-92DF-B578E95B30F8}"/>
            </c:ext>
          </c:extLst>
        </c:ser>
        <c:ser>
          <c:idx val="85"/>
          <c:order val="85"/>
          <c:tx>
            <c:strRef>
              <c:f>'Bayes PB 0.1 AppTags'!$A$87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AppTags'!$B$87:$G$87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0.46153846153846201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CCF-4F9C-92DF-B578E95B30F8}"/>
            </c:ext>
          </c:extLst>
        </c:ser>
        <c:ser>
          <c:idx val="86"/>
          <c:order val="86"/>
          <c:tx>
            <c:strRef>
              <c:f>'Bayes PB 0.1 AppTags'!$A$88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AppTags'!$B$88:$G$88</c:f>
              <c:numCache>
                <c:formatCode>0.0000</c:formatCode>
                <c:ptCount val="6"/>
                <c:pt idx="0">
                  <c:v>0.50381679389313005</c:v>
                </c:pt>
                <c:pt idx="1">
                  <c:v>0.50643086816720295</c:v>
                </c:pt>
                <c:pt idx="2">
                  <c:v>0.48417450812660401</c:v>
                </c:pt>
                <c:pt idx="3">
                  <c:v>0.50606060606060599</c:v>
                </c:pt>
                <c:pt idx="4">
                  <c:v>0.47916666666666702</c:v>
                </c:pt>
                <c:pt idx="5">
                  <c:v>0.458880442294402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CCF-4F9C-92DF-B578E95B30F8}"/>
            </c:ext>
          </c:extLst>
        </c:ser>
        <c:ser>
          <c:idx val="87"/>
          <c:order val="87"/>
          <c:tx>
            <c:strRef>
              <c:f>'Bayes PB 0.1 AppTags'!$A$89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AppTags'!$B$89:$G$89</c:f>
              <c:numCache>
                <c:formatCode>0.0000</c:formatCode>
                <c:ptCount val="6"/>
                <c:pt idx="0">
                  <c:v>0.53333333333333299</c:v>
                </c:pt>
                <c:pt idx="1">
                  <c:v>0.50793650793650802</c:v>
                </c:pt>
                <c:pt idx="2">
                  <c:v>0.53333333333333299</c:v>
                </c:pt>
                <c:pt idx="3">
                  <c:v>0.52459016393442603</c:v>
                </c:pt>
                <c:pt idx="4">
                  <c:v>0.51612903225806495</c:v>
                </c:pt>
                <c:pt idx="5">
                  <c:v>0.53333333333333299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CCF-4F9C-92DF-B578E95B30F8}"/>
            </c:ext>
          </c:extLst>
        </c:ser>
        <c:ser>
          <c:idx val="88"/>
          <c:order val="88"/>
          <c:tx>
            <c:strRef>
              <c:f>'Bayes PB 0.1 AppTags'!$A$90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AppTags'!$B$90:$G$90</c:f>
              <c:numCache>
                <c:formatCode>0.0000</c:formatCode>
                <c:ptCount val="6"/>
                <c:pt idx="0">
                  <c:v>0.52973720608575403</c:v>
                </c:pt>
                <c:pt idx="1">
                  <c:v>0.53688989784336005</c:v>
                </c:pt>
                <c:pt idx="2">
                  <c:v>0.53056720370779098</c:v>
                </c:pt>
                <c:pt idx="3">
                  <c:v>0.53876898481214996</c:v>
                </c:pt>
                <c:pt idx="4">
                  <c:v>0.56451770213595998</c:v>
                </c:pt>
                <c:pt idx="5">
                  <c:v>0.52992255339122296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CCF-4F9C-92DF-B578E95B30F8}"/>
            </c:ext>
          </c:extLst>
        </c:ser>
        <c:ser>
          <c:idx val="89"/>
          <c:order val="89"/>
          <c:tx>
            <c:strRef>
              <c:f>'Bayes PB 0.1 AppTags'!$A$91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AppTags'!$B$91:$G$91</c:f>
              <c:numCache>
                <c:formatCode>0.0000</c:formatCode>
                <c:ptCount val="6"/>
                <c:pt idx="0">
                  <c:v>0.53614872618774401</c:v>
                </c:pt>
                <c:pt idx="1">
                  <c:v>0.56018845700824504</c:v>
                </c:pt>
                <c:pt idx="2">
                  <c:v>0.55162454873646205</c:v>
                </c:pt>
                <c:pt idx="3">
                  <c:v>0.54632657510355398</c:v>
                </c:pt>
                <c:pt idx="4">
                  <c:v>0.57870173949936399</c:v>
                </c:pt>
                <c:pt idx="5">
                  <c:v>0.55025291400923704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CCF-4F9C-92DF-B578E95B30F8}"/>
            </c:ext>
          </c:extLst>
        </c:ser>
        <c:ser>
          <c:idx val="90"/>
          <c:order val="90"/>
          <c:tx>
            <c:strRef>
              <c:f>'Bayes PB 0.1 AppTags'!$A$92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AppTags'!$B$92:$G$92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0.16666666666666699</c:v>
                </c:pt>
                <c:pt idx="2">
                  <c:v>0.66666666666666696</c:v>
                </c:pt>
                <c:pt idx="3">
                  <c:v>0.4</c:v>
                </c:pt>
                <c:pt idx="4">
                  <c:v>0.66666666666666696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CCF-4F9C-92DF-B578E95B30F8}"/>
            </c:ext>
          </c:extLst>
        </c:ser>
        <c:ser>
          <c:idx val="91"/>
          <c:order val="91"/>
          <c:tx>
            <c:strRef>
              <c:f>'Bayes PB 0.1 AppTags'!$A$93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AppTags'!$B$93:$G$93</c:f>
              <c:numCache>
                <c:formatCode>0.0000</c:formatCode>
                <c:ptCount val="6"/>
                <c:pt idx="0">
                  <c:v>0.70248167835687103</c:v>
                </c:pt>
                <c:pt idx="1">
                  <c:v>0.70751353492671298</c:v>
                </c:pt>
                <c:pt idx="2">
                  <c:v>0.70911480875893695</c:v>
                </c:pt>
                <c:pt idx="3">
                  <c:v>0.70703711992838203</c:v>
                </c:pt>
                <c:pt idx="4">
                  <c:v>0.71386185994576501</c:v>
                </c:pt>
                <c:pt idx="5">
                  <c:v>0.70519092699663299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CCF-4F9C-92DF-B578E95B30F8}"/>
            </c:ext>
          </c:extLst>
        </c:ser>
        <c:ser>
          <c:idx val="92"/>
          <c:order val="92"/>
          <c:tx>
            <c:strRef>
              <c:f>'Bayes PB 0.1 AppTags'!$A$94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AppTags'!$B$94:$G$94</c:f>
              <c:numCache>
                <c:formatCode>0.0000</c:formatCode>
                <c:ptCount val="6"/>
                <c:pt idx="0">
                  <c:v>0.71531562216167099</c:v>
                </c:pt>
                <c:pt idx="1">
                  <c:v>0.71635067712045597</c:v>
                </c:pt>
                <c:pt idx="2">
                  <c:v>0.71642387889174497</c:v>
                </c:pt>
                <c:pt idx="3">
                  <c:v>0.71629205481013003</c:v>
                </c:pt>
                <c:pt idx="4">
                  <c:v>0.72127647296439501</c:v>
                </c:pt>
                <c:pt idx="5">
                  <c:v>0.71613214782831003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CCF-4F9C-92DF-B578E95B30F8}"/>
            </c:ext>
          </c:extLst>
        </c:ser>
        <c:ser>
          <c:idx val="93"/>
          <c:order val="93"/>
          <c:tx>
            <c:strRef>
              <c:f>'Bayes PB 0.1 AppTags'!$A$95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AppTags'!$B$95:$G$95</c:f>
              <c:numCache>
                <c:formatCode>0.0000</c:formatCode>
                <c:ptCount val="6"/>
                <c:pt idx="0">
                  <c:v>0.78623505395158899</c:v>
                </c:pt>
                <c:pt idx="1">
                  <c:v>0.78634971561907496</c:v>
                </c:pt>
                <c:pt idx="2">
                  <c:v>0.78623505395158899</c:v>
                </c:pt>
                <c:pt idx="3">
                  <c:v>0.78520460171836304</c:v>
                </c:pt>
                <c:pt idx="4">
                  <c:v>0.78520460171836304</c:v>
                </c:pt>
                <c:pt idx="5">
                  <c:v>0.78646441073512197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CCF-4F9C-92DF-B578E95B30F8}"/>
            </c:ext>
          </c:extLst>
        </c:ser>
        <c:ser>
          <c:idx val="94"/>
          <c:order val="94"/>
          <c:tx>
            <c:strRef>
              <c:f>'Bayes PB 0.1 AppTags'!$A$96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AppTags'!$B$96:$G$96</c:f>
              <c:numCache>
                <c:formatCode>0.0000</c:formatCode>
                <c:ptCount val="6"/>
                <c:pt idx="0">
                  <c:v>0.66718266253869996</c:v>
                </c:pt>
                <c:pt idx="1">
                  <c:v>0.66459627329192505</c:v>
                </c:pt>
                <c:pt idx="2">
                  <c:v>0.76169461606354805</c:v>
                </c:pt>
                <c:pt idx="3">
                  <c:v>0.73504273504273498</c:v>
                </c:pt>
                <c:pt idx="4">
                  <c:v>0.82516891891891897</c:v>
                </c:pt>
                <c:pt idx="5">
                  <c:v>0.67981072555205002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CCF-4F9C-92DF-B578E95B30F8}"/>
            </c:ext>
          </c:extLst>
        </c:ser>
        <c:ser>
          <c:idx val="95"/>
          <c:order val="95"/>
          <c:tx>
            <c:strRef>
              <c:f>'Bayes PB 0.1 AppTags'!$A$97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AppTags'!$B$97:$G$97</c:f>
              <c:numCache>
                <c:formatCode>0.0000</c:formatCode>
                <c:ptCount val="6"/>
                <c:pt idx="0">
                  <c:v>0.84506316060840403</c:v>
                </c:pt>
                <c:pt idx="1">
                  <c:v>0.84571133087712502</c:v>
                </c:pt>
                <c:pt idx="2">
                  <c:v>0.84681650365956396</c:v>
                </c:pt>
                <c:pt idx="3">
                  <c:v>0.84615877490869496</c:v>
                </c:pt>
                <c:pt idx="4">
                  <c:v>0.85062113701731801</c:v>
                </c:pt>
                <c:pt idx="5">
                  <c:v>0.84735888140859705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CCF-4F9C-92DF-B578E95B30F8}"/>
            </c:ext>
          </c:extLst>
        </c:ser>
        <c:ser>
          <c:idx val="96"/>
          <c:order val="96"/>
          <c:tx>
            <c:strRef>
              <c:f>'Bayes PB 0.1 AppTags'!$A$98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AppTags'!$B$98:$G$98</c:f>
              <c:numCache>
                <c:formatCode>0.0000</c:formatCode>
                <c:ptCount val="6"/>
                <c:pt idx="0">
                  <c:v>0.91517730496453897</c:v>
                </c:pt>
                <c:pt idx="1">
                  <c:v>0.91371918542336605</c:v>
                </c:pt>
                <c:pt idx="2">
                  <c:v>0.89360513822954502</c:v>
                </c:pt>
                <c:pt idx="3">
                  <c:v>0.90635451505016695</c:v>
                </c:pt>
                <c:pt idx="4">
                  <c:v>0.87281935846933001</c:v>
                </c:pt>
                <c:pt idx="5">
                  <c:v>0.91366711772665798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CCF-4F9C-92DF-B578E95B30F8}"/>
            </c:ext>
          </c:extLst>
        </c:ser>
        <c:ser>
          <c:idx val="97"/>
          <c:order val="97"/>
          <c:tx>
            <c:strRef>
              <c:f>'Bayes PB 0.1 AppTags'!$A$99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AppTags'!$B$99:$G$99</c:f>
              <c:numCache>
                <c:formatCode>0.0000</c:formatCode>
                <c:ptCount val="6"/>
                <c:pt idx="0">
                  <c:v>0.64569083447332398</c:v>
                </c:pt>
                <c:pt idx="1">
                  <c:v>0.16871165644171801</c:v>
                </c:pt>
                <c:pt idx="2">
                  <c:v>3.5087719298245598E-2</c:v>
                </c:pt>
                <c:pt idx="3">
                  <c:v>0.65921787709497204</c:v>
                </c:pt>
                <c:pt idx="4">
                  <c:v>0.90055545601146703</c:v>
                </c:pt>
                <c:pt idx="5">
                  <c:v>3.5587188612099599E-3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CCF-4F9C-92DF-B578E95B30F8}"/>
            </c:ext>
          </c:extLst>
        </c:ser>
        <c:ser>
          <c:idx val="98"/>
          <c:order val="98"/>
          <c:tx>
            <c:strRef>
              <c:f>'Bayes PB 0.1 AppTags'!$A$100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AppTags'!$B$100:$G$100</c:f>
              <c:numCache>
                <c:formatCode>0.0000</c:formatCode>
                <c:ptCount val="6"/>
                <c:pt idx="0">
                  <c:v>0.84556824361065797</c:v>
                </c:pt>
                <c:pt idx="1">
                  <c:v>0.83841381170758</c:v>
                </c:pt>
                <c:pt idx="2">
                  <c:v>0.84611201740076103</c:v>
                </c:pt>
                <c:pt idx="3">
                  <c:v>0.84694989106753804</c:v>
                </c:pt>
                <c:pt idx="4">
                  <c:v>0.90675241157556297</c:v>
                </c:pt>
                <c:pt idx="5">
                  <c:v>0.84464964693101596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CCF-4F9C-92DF-B578E95B30F8}"/>
            </c:ext>
          </c:extLst>
        </c:ser>
        <c:ser>
          <c:idx val="99"/>
          <c:order val="99"/>
          <c:tx>
            <c:strRef>
              <c:f>'Bayes PB 0.1 AppTags'!$A$101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AppTags'!$B$101:$G$101</c:f>
              <c:numCache>
                <c:formatCode>0.0000</c:formatCode>
                <c:ptCount val="6"/>
                <c:pt idx="0">
                  <c:v>0.93248291571754005</c:v>
                </c:pt>
                <c:pt idx="1">
                  <c:v>0.92836468885672896</c:v>
                </c:pt>
                <c:pt idx="2">
                  <c:v>0.93271503909801801</c:v>
                </c:pt>
                <c:pt idx="3">
                  <c:v>0.92958767557770705</c:v>
                </c:pt>
                <c:pt idx="4">
                  <c:v>0.92343553882015394</c:v>
                </c:pt>
                <c:pt idx="5">
                  <c:v>0.93070207348126599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CCF-4F9C-92DF-B578E95B30F8}"/>
            </c:ext>
          </c:extLst>
        </c:ser>
        <c:ser>
          <c:idx val="100"/>
          <c:order val="100"/>
          <c:tx>
            <c:strRef>
              <c:f>'Bayes PB 0.1 AppTags'!$A$102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AppTags'!$B$102:$G$102</c:f>
              <c:numCache>
                <c:formatCode>0.0000</c:formatCode>
                <c:ptCount val="6"/>
                <c:pt idx="0">
                  <c:v>0.96313199105145397</c:v>
                </c:pt>
                <c:pt idx="1">
                  <c:v>0.95614388747032197</c:v>
                </c:pt>
                <c:pt idx="2">
                  <c:v>0.94865873156866198</c:v>
                </c:pt>
                <c:pt idx="3">
                  <c:v>0.94635097987053296</c:v>
                </c:pt>
                <c:pt idx="4">
                  <c:v>0.94310664196877503</c:v>
                </c:pt>
                <c:pt idx="5">
                  <c:v>0.95611619436794903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CCF-4F9C-92DF-B578E95B30F8}"/>
            </c:ext>
          </c:extLst>
        </c:ser>
        <c:ser>
          <c:idx val="101"/>
          <c:order val="101"/>
          <c:tx>
            <c:strRef>
              <c:f>'Bayes PB 0.1 AppTags'!$A$103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AppTags'!$B$103:$G$103</c:f>
              <c:numCache>
                <c:formatCode>0.0000</c:formatCode>
                <c:ptCount val="6"/>
                <c:pt idx="0">
                  <c:v>0.97743816408835005</c:v>
                </c:pt>
                <c:pt idx="1">
                  <c:v>0.97812668244250001</c:v>
                </c:pt>
                <c:pt idx="2">
                  <c:v>0.98284240056106598</c:v>
                </c:pt>
                <c:pt idx="3">
                  <c:v>0.98203802243373595</c:v>
                </c:pt>
                <c:pt idx="4">
                  <c:v>0.98526399920075902</c:v>
                </c:pt>
                <c:pt idx="5">
                  <c:v>0.97659672728634395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CCF-4F9C-92DF-B578E95B30F8}"/>
            </c:ext>
          </c:extLst>
        </c:ser>
        <c:ser>
          <c:idx val="102"/>
          <c:order val="102"/>
          <c:tx>
            <c:strRef>
              <c:f>'Bayes PB 0.1 AppTags'!$A$104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AppTags'!$B$104:$G$104</c:f>
              <c:numCache>
                <c:formatCode>0.0000</c:formatCode>
                <c:ptCount val="6"/>
                <c:pt idx="0">
                  <c:v>0.98435870698644401</c:v>
                </c:pt>
                <c:pt idx="1">
                  <c:v>0.89904761904761898</c:v>
                </c:pt>
                <c:pt idx="2">
                  <c:v>0.97520661157024802</c:v>
                </c:pt>
                <c:pt idx="3">
                  <c:v>0.92458374142997102</c:v>
                </c:pt>
                <c:pt idx="4">
                  <c:v>0.98538622129436304</c:v>
                </c:pt>
                <c:pt idx="5">
                  <c:v>0.98435870698644401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CCF-4F9C-92DF-B578E95B30F8}"/>
            </c:ext>
          </c:extLst>
        </c:ser>
        <c:ser>
          <c:idx val="103"/>
          <c:order val="103"/>
          <c:tx>
            <c:strRef>
              <c:f>'Bayes PB 0.1 AppTags'!$A$105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AppTags'!$B$105:$G$105</c:f>
              <c:numCache>
                <c:formatCode>0.0000</c:formatCode>
                <c:ptCount val="6"/>
                <c:pt idx="0">
                  <c:v>0.99028479020331595</c:v>
                </c:pt>
                <c:pt idx="1">
                  <c:v>0.98951523374861206</c:v>
                </c:pt>
                <c:pt idx="2">
                  <c:v>0.990884162158156</c:v>
                </c:pt>
                <c:pt idx="3">
                  <c:v>0.99098208770846197</c:v>
                </c:pt>
                <c:pt idx="4">
                  <c:v>0.99110452186804998</c:v>
                </c:pt>
                <c:pt idx="5">
                  <c:v>0.99006479481641496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CCF-4F9C-92DF-B578E95B30F8}"/>
            </c:ext>
          </c:extLst>
        </c:ser>
        <c:ser>
          <c:idx val="104"/>
          <c:order val="104"/>
          <c:tx>
            <c:strRef>
              <c:f>'Bayes PB 0.1 AppTags'!$A$106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AppTags'!$B$106:$G$106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CCF-4F9C-92DF-B578E95B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80463"/>
        <c:axId val="1100714831"/>
      </c:barChart>
      <c:catAx>
        <c:axId val="10823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14831"/>
        <c:crosses val="autoZero"/>
        <c:auto val="1"/>
        <c:lblAlgn val="ctr"/>
        <c:lblOffset val="100"/>
        <c:noMultiLvlLbl val="0"/>
      </c:catAx>
      <c:valAx>
        <c:axId val="110071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ADE-80CA-27DB43389ACD}"/>
            </c:ext>
          </c:extLst>
        </c:ser>
        <c:ser>
          <c:idx val="1"/>
          <c:order val="1"/>
          <c:tx>
            <c:strRef>
              <c:f>'Bayes PA 0.2'!$A$3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4-4ADE-80CA-27DB43389ACD}"/>
            </c:ext>
          </c:extLst>
        </c:ser>
        <c:ser>
          <c:idx val="2"/>
          <c:order val="2"/>
          <c:tx>
            <c:strRef>
              <c:f>'Bayes PA 0.2'!$A$4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4-4ADE-80CA-27DB43389ACD}"/>
            </c:ext>
          </c:extLst>
        </c:ser>
        <c:ser>
          <c:idx val="3"/>
          <c:order val="3"/>
          <c:tx>
            <c:strRef>
              <c:f>'Bayes PA 0.2'!$A$5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4-4ADE-80CA-27DB43389ACD}"/>
            </c:ext>
          </c:extLst>
        </c:ser>
        <c:ser>
          <c:idx val="4"/>
          <c:order val="4"/>
          <c:tx>
            <c:strRef>
              <c:f>'Bayes PA 0.2'!$A$6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14-4ADE-80CA-27DB43389ACD}"/>
            </c:ext>
          </c:extLst>
        </c:ser>
        <c:ser>
          <c:idx val="5"/>
          <c:order val="5"/>
          <c:tx>
            <c:strRef>
              <c:f>'Bayes PA 0.2'!$A$7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14-4ADE-80CA-27DB43389ACD}"/>
            </c:ext>
          </c:extLst>
        </c:ser>
        <c:ser>
          <c:idx val="6"/>
          <c:order val="6"/>
          <c:tx>
            <c:strRef>
              <c:f>'Bayes PA 0.2'!$A$8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14-4ADE-80CA-27DB43389ACD}"/>
            </c:ext>
          </c:extLst>
        </c:ser>
        <c:ser>
          <c:idx val="7"/>
          <c:order val="7"/>
          <c:tx>
            <c:strRef>
              <c:f>'Bayes PA 0.2'!$A$9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14-4ADE-80CA-27DB43389ACD}"/>
            </c:ext>
          </c:extLst>
        </c:ser>
        <c:ser>
          <c:idx val="8"/>
          <c:order val="8"/>
          <c:tx>
            <c:strRef>
              <c:f>'Bayes PA 0.2'!$A$10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14-4ADE-80CA-27DB43389ACD}"/>
            </c:ext>
          </c:extLst>
        </c:ser>
        <c:ser>
          <c:idx val="9"/>
          <c:order val="9"/>
          <c:tx>
            <c:strRef>
              <c:f>'Bayes PA 0.2'!$A$11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14-4ADE-80CA-27DB43389ACD}"/>
            </c:ext>
          </c:extLst>
        </c:ser>
        <c:ser>
          <c:idx val="10"/>
          <c:order val="10"/>
          <c:tx>
            <c:strRef>
              <c:f>'Bayes PA 0.2'!$A$12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14-4ADE-80CA-27DB43389ACD}"/>
            </c:ext>
          </c:extLst>
        </c:ser>
        <c:ser>
          <c:idx val="11"/>
          <c:order val="11"/>
          <c:tx>
            <c:strRef>
              <c:f>'Bayes PA 0.2'!$A$13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14-4ADE-80CA-27DB43389ACD}"/>
            </c:ext>
          </c:extLst>
        </c:ser>
        <c:ser>
          <c:idx val="12"/>
          <c:order val="12"/>
          <c:tx>
            <c:strRef>
              <c:f>'Bayes PA 0.2'!$A$14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4-4ADE-80CA-27DB43389ACD}"/>
            </c:ext>
          </c:extLst>
        </c:ser>
        <c:ser>
          <c:idx val="13"/>
          <c:order val="13"/>
          <c:tx>
            <c:strRef>
              <c:f>'Bayes PA 0.2'!$A$15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14-4ADE-80CA-27DB43389ACD}"/>
            </c:ext>
          </c:extLst>
        </c:ser>
        <c:ser>
          <c:idx val="14"/>
          <c:order val="14"/>
          <c:tx>
            <c:strRef>
              <c:f>'Bayes PA 0.2'!$A$16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14-4ADE-80CA-27DB43389ACD}"/>
            </c:ext>
          </c:extLst>
        </c:ser>
        <c:ser>
          <c:idx val="15"/>
          <c:order val="15"/>
          <c:tx>
            <c:strRef>
              <c:f>'Bayes PA 0.2'!$A$17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14-4ADE-80CA-27DB43389ACD}"/>
            </c:ext>
          </c:extLst>
        </c:ser>
        <c:ser>
          <c:idx val="16"/>
          <c:order val="16"/>
          <c:tx>
            <c:strRef>
              <c:f>'Bayes PA 0.2'!$A$18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14-4ADE-80CA-27DB43389ACD}"/>
            </c:ext>
          </c:extLst>
        </c:ser>
        <c:ser>
          <c:idx val="17"/>
          <c:order val="17"/>
          <c:tx>
            <c:strRef>
              <c:f>'Bayes PA 0.2'!$A$19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14-4ADE-80CA-27DB43389ACD}"/>
            </c:ext>
          </c:extLst>
        </c:ser>
        <c:ser>
          <c:idx val="18"/>
          <c:order val="18"/>
          <c:tx>
            <c:strRef>
              <c:f>'Bayes PA 0.2'!$A$20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14-4ADE-80CA-27DB43389ACD}"/>
            </c:ext>
          </c:extLst>
        </c:ser>
        <c:ser>
          <c:idx val="19"/>
          <c:order val="19"/>
          <c:tx>
            <c:strRef>
              <c:f>'Bayes PA 0.2'!$A$21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14-4ADE-80CA-27DB43389ACD}"/>
            </c:ext>
          </c:extLst>
        </c:ser>
        <c:ser>
          <c:idx val="20"/>
          <c:order val="20"/>
          <c:tx>
            <c:strRef>
              <c:f>'Bayes PA 0.2'!$A$22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14-4ADE-80CA-27DB43389ACD}"/>
            </c:ext>
          </c:extLst>
        </c:ser>
        <c:ser>
          <c:idx val="21"/>
          <c:order val="21"/>
          <c:tx>
            <c:strRef>
              <c:f>'Bayes PA 0.2'!$A$23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14-4ADE-80CA-27DB43389ACD}"/>
            </c:ext>
          </c:extLst>
        </c:ser>
        <c:ser>
          <c:idx val="22"/>
          <c:order val="22"/>
          <c:tx>
            <c:strRef>
              <c:f>'Bayes PA 0.2'!$A$24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14-4ADE-80CA-27DB43389ACD}"/>
            </c:ext>
          </c:extLst>
        </c:ser>
        <c:ser>
          <c:idx val="23"/>
          <c:order val="23"/>
          <c:tx>
            <c:strRef>
              <c:f>'Bayes PA 0.2'!$A$25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14-4ADE-80CA-27DB43389ACD}"/>
            </c:ext>
          </c:extLst>
        </c:ser>
        <c:ser>
          <c:idx val="24"/>
          <c:order val="24"/>
          <c:tx>
            <c:strRef>
              <c:f>'Bayes PA 0.2'!$A$26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14-4ADE-80CA-27DB43389ACD}"/>
            </c:ext>
          </c:extLst>
        </c:ser>
        <c:ser>
          <c:idx val="25"/>
          <c:order val="25"/>
          <c:tx>
            <c:strRef>
              <c:f>'Bayes PA 0.2'!$A$27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14-4ADE-80CA-27DB43389ACD}"/>
            </c:ext>
          </c:extLst>
        </c:ser>
        <c:ser>
          <c:idx val="26"/>
          <c:order val="26"/>
          <c:tx>
            <c:strRef>
              <c:f>'Bayes PA 0.2'!$A$28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14-4ADE-80CA-27DB43389ACD}"/>
            </c:ext>
          </c:extLst>
        </c:ser>
        <c:ser>
          <c:idx val="27"/>
          <c:order val="27"/>
          <c:tx>
            <c:strRef>
              <c:f>'Bayes PA 0.2'!$A$29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14-4ADE-80CA-27DB43389ACD}"/>
            </c:ext>
          </c:extLst>
        </c:ser>
        <c:ser>
          <c:idx val="28"/>
          <c:order val="28"/>
          <c:tx>
            <c:strRef>
              <c:f>'Bayes PA 0.2'!$A$30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14-4ADE-80CA-27DB43389ACD}"/>
            </c:ext>
          </c:extLst>
        </c:ser>
        <c:ser>
          <c:idx val="29"/>
          <c:order val="29"/>
          <c:tx>
            <c:strRef>
              <c:f>'Bayes PA 0.2'!$A$31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14-4ADE-80CA-27DB43389ACD}"/>
            </c:ext>
          </c:extLst>
        </c:ser>
        <c:ser>
          <c:idx val="30"/>
          <c:order val="30"/>
          <c:tx>
            <c:strRef>
              <c:f>'Bayes PA 0.2'!$A$32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14-4ADE-80CA-27DB43389ACD}"/>
            </c:ext>
          </c:extLst>
        </c:ser>
        <c:ser>
          <c:idx val="31"/>
          <c:order val="31"/>
          <c:tx>
            <c:strRef>
              <c:f>'Bayes PA 0.2'!$A$33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14-4ADE-80CA-27DB43389ACD}"/>
            </c:ext>
          </c:extLst>
        </c:ser>
        <c:ser>
          <c:idx val="32"/>
          <c:order val="32"/>
          <c:tx>
            <c:strRef>
              <c:f>'Bayes PA 0.2'!$A$34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14-4ADE-80CA-27DB43389ACD}"/>
            </c:ext>
          </c:extLst>
        </c:ser>
        <c:ser>
          <c:idx val="33"/>
          <c:order val="33"/>
          <c:tx>
            <c:strRef>
              <c:f>'Bayes PA 0.2'!$A$35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14-4ADE-80CA-27DB43389ACD}"/>
            </c:ext>
          </c:extLst>
        </c:ser>
        <c:ser>
          <c:idx val="34"/>
          <c:order val="34"/>
          <c:tx>
            <c:strRef>
              <c:f>'Bayes PA 0.2'!$A$36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14-4ADE-80CA-27DB43389ACD}"/>
            </c:ext>
          </c:extLst>
        </c:ser>
        <c:ser>
          <c:idx val="35"/>
          <c:order val="35"/>
          <c:tx>
            <c:strRef>
              <c:f>'Bayes PA 0.2'!$A$37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14-4ADE-80CA-27DB43389ACD}"/>
            </c:ext>
          </c:extLst>
        </c:ser>
        <c:ser>
          <c:idx val="36"/>
          <c:order val="36"/>
          <c:tx>
            <c:strRef>
              <c:f>'Bayes PA 0.2'!$A$38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2.2471910112359599E-2</c:v>
                </c:pt>
                <c:pt idx="4">
                  <c:v>2.0833333333333301E-2</c:v>
                </c:pt>
                <c:pt idx="5">
                  <c:v>2.40963855421687E-2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14-4ADE-80CA-27DB43389ACD}"/>
            </c:ext>
          </c:extLst>
        </c:ser>
        <c:ser>
          <c:idx val="37"/>
          <c:order val="37"/>
          <c:tx>
            <c:strRef>
              <c:f>'Bayes PA 0.2'!$A$39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0.2'!$B$39:$G$39</c:f>
              <c:numCache>
                <c:formatCode>0.0000</c:formatCode>
                <c:ptCount val="6"/>
                <c:pt idx="0">
                  <c:v>0.104166666666667</c:v>
                </c:pt>
                <c:pt idx="1">
                  <c:v>0.102040816326531</c:v>
                </c:pt>
                <c:pt idx="2">
                  <c:v>0.102040816326531</c:v>
                </c:pt>
                <c:pt idx="3">
                  <c:v>0.104166666666667</c:v>
                </c:pt>
                <c:pt idx="4">
                  <c:v>8.3333333333333301E-2</c:v>
                </c:pt>
                <c:pt idx="5">
                  <c:v>0.10309278350515499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14-4ADE-80CA-27DB43389ACD}"/>
            </c:ext>
          </c:extLst>
        </c:ser>
        <c:ser>
          <c:idx val="38"/>
          <c:order val="38"/>
          <c:tx>
            <c:strRef>
              <c:f>'Bayes PA 0.2'!$A$40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0.2'!$B$40:$G$40</c:f>
              <c:numCache>
                <c:formatCode>0.0000</c:formatCode>
                <c:ptCount val="6"/>
                <c:pt idx="0">
                  <c:v>0.202764976958525</c:v>
                </c:pt>
                <c:pt idx="1">
                  <c:v>0.13043478260869601</c:v>
                </c:pt>
                <c:pt idx="2">
                  <c:v>0.123348017621145</c:v>
                </c:pt>
                <c:pt idx="3">
                  <c:v>0.15246636771300401</c:v>
                </c:pt>
                <c:pt idx="4">
                  <c:v>9.3220338983050793E-2</c:v>
                </c:pt>
                <c:pt idx="5">
                  <c:v>0.248847926267281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14-4ADE-80CA-27DB43389ACD}"/>
            </c:ext>
          </c:extLst>
        </c:ser>
        <c:ser>
          <c:idx val="39"/>
          <c:order val="39"/>
          <c:tx>
            <c:strRef>
              <c:f>'Bayes PA 0.2'!$A$41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0.2'!$B$41:$G$41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</c:v>
                </c:pt>
                <c:pt idx="4">
                  <c:v>0.16666666666666699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14-4ADE-80CA-27DB43389ACD}"/>
            </c:ext>
          </c:extLst>
        </c:ser>
        <c:ser>
          <c:idx val="40"/>
          <c:order val="40"/>
          <c:tx>
            <c:strRef>
              <c:f>'Bayes PA 0.2'!$A$42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0.2'!$B$42:$G$42</c:f>
              <c:numCache>
                <c:formatCode>0.0000</c:formatCode>
                <c:ptCount val="6"/>
                <c:pt idx="0">
                  <c:v>0.32</c:v>
                </c:pt>
                <c:pt idx="1">
                  <c:v>0.19047619047618999</c:v>
                </c:pt>
                <c:pt idx="2">
                  <c:v>0.5</c:v>
                </c:pt>
                <c:pt idx="3">
                  <c:v>0.32</c:v>
                </c:pt>
                <c:pt idx="4">
                  <c:v>0.38709677419354799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14-4ADE-80CA-27DB43389ACD}"/>
            </c:ext>
          </c:extLst>
        </c:ser>
        <c:ser>
          <c:idx val="41"/>
          <c:order val="41"/>
          <c:tx>
            <c:strRef>
              <c:f>'Bayes PA 0.2'!$A$43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0.2'!$B$43:$G$43</c:f>
              <c:numCache>
                <c:formatCode>0.0000</c:formatCode>
                <c:ptCount val="6"/>
                <c:pt idx="0">
                  <c:v>0</c:v>
                </c:pt>
                <c:pt idx="1">
                  <c:v>1.6E-2</c:v>
                </c:pt>
                <c:pt idx="2">
                  <c:v>0.33734939759036098</c:v>
                </c:pt>
                <c:pt idx="3">
                  <c:v>0</c:v>
                </c:pt>
                <c:pt idx="4">
                  <c:v>0.39106145251396601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14-4ADE-80CA-27DB43389ACD}"/>
            </c:ext>
          </c:extLst>
        </c:ser>
        <c:ser>
          <c:idx val="42"/>
          <c:order val="42"/>
          <c:tx>
            <c:strRef>
              <c:f>'Bayes PA 0.2'!$A$44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0.2'!$B$44:$G$44</c:f>
              <c:numCache>
                <c:formatCode>0.0000</c:formatCode>
                <c:ptCount val="6"/>
                <c:pt idx="0">
                  <c:v>0.48275862068965503</c:v>
                </c:pt>
                <c:pt idx="1">
                  <c:v>0.49180327868852503</c:v>
                </c:pt>
                <c:pt idx="2">
                  <c:v>0.48275862068965503</c:v>
                </c:pt>
                <c:pt idx="3">
                  <c:v>0.45614035087719301</c:v>
                </c:pt>
                <c:pt idx="4">
                  <c:v>0.44827586206896503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14-4ADE-80CA-27DB43389ACD}"/>
            </c:ext>
          </c:extLst>
        </c:ser>
        <c:ser>
          <c:idx val="43"/>
          <c:order val="43"/>
          <c:tx>
            <c:strRef>
              <c:f>'Bayes PA 0.2'!$A$45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0.2'!$B$45:$G$45</c:f>
              <c:numCache>
                <c:formatCode>0.0000</c:formatCode>
                <c:ptCount val="6"/>
                <c:pt idx="0">
                  <c:v>0.44444444444444398</c:v>
                </c:pt>
                <c:pt idx="1">
                  <c:v>0.37121212121212099</c:v>
                </c:pt>
                <c:pt idx="2">
                  <c:v>0.36220472440944901</c:v>
                </c:pt>
                <c:pt idx="3">
                  <c:v>0.4</c:v>
                </c:pt>
                <c:pt idx="4">
                  <c:v>0.490566037735849</c:v>
                </c:pt>
                <c:pt idx="5">
                  <c:v>0.42105263157894701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14-4ADE-80CA-27DB43389ACD}"/>
            </c:ext>
          </c:extLst>
        </c:ser>
        <c:ser>
          <c:idx val="44"/>
          <c:order val="44"/>
          <c:tx>
            <c:strRef>
              <c:f>'Bayes PA 0.2'!$A$46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0.2'!$B$46:$G$46</c:f>
              <c:numCache>
                <c:formatCode>0.0000</c:formatCode>
                <c:ptCount val="6"/>
                <c:pt idx="0">
                  <c:v>0.102564102564103</c:v>
                </c:pt>
                <c:pt idx="1">
                  <c:v>0.128205128205128</c:v>
                </c:pt>
                <c:pt idx="2">
                  <c:v>0.66666666666666696</c:v>
                </c:pt>
                <c:pt idx="3">
                  <c:v>0.63636363636363602</c:v>
                </c:pt>
                <c:pt idx="4">
                  <c:v>0.69902912621359203</c:v>
                </c:pt>
                <c:pt idx="5">
                  <c:v>0.65193370165745901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14-4ADE-80CA-27DB43389ACD}"/>
            </c:ext>
          </c:extLst>
        </c:ser>
        <c:ser>
          <c:idx val="45"/>
          <c:order val="45"/>
          <c:tx>
            <c:strRef>
              <c:f>'Bayes PA 0.2'!$A$47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0.2'!$B$47:$G$47</c:f>
              <c:numCache>
                <c:formatCode>0.0000</c:formatCode>
                <c:ptCount val="6"/>
                <c:pt idx="0">
                  <c:v>0.77394462097140304</c:v>
                </c:pt>
                <c:pt idx="1">
                  <c:v>0.77796817625459003</c:v>
                </c:pt>
                <c:pt idx="2">
                  <c:v>0.77030742314421397</c:v>
                </c:pt>
                <c:pt idx="3">
                  <c:v>0.77431906614785995</c:v>
                </c:pt>
                <c:pt idx="4">
                  <c:v>0.76815572747691496</c:v>
                </c:pt>
                <c:pt idx="5">
                  <c:v>0.77467972871137902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14-4ADE-80CA-27DB43389ACD}"/>
            </c:ext>
          </c:extLst>
        </c:ser>
        <c:ser>
          <c:idx val="46"/>
          <c:order val="46"/>
          <c:tx>
            <c:strRef>
              <c:f>'Bayes PA 0.2'!$A$48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0.2'!$B$48:$G$48</c:f>
              <c:numCache>
                <c:formatCode>0.0000</c:formatCode>
                <c:ptCount val="6"/>
                <c:pt idx="0">
                  <c:v>0.87290969899665605</c:v>
                </c:pt>
                <c:pt idx="1">
                  <c:v>0.91935483870967705</c:v>
                </c:pt>
                <c:pt idx="2">
                  <c:v>0.89810017271157205</c:v>
                </c:pt>
                <c:pt idx="3">
                  <c:v>0.89041095890411004</c:v>
                </c:pt>
                <c:pt idx="4">
                  <c:v>0.91003460207612497</c:v>
                </c:pt>
                <c:pt idx="5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14-4ADE-80CA-27DB43389ACD}"/>
            </c:ext>
          </c:extLst>
        </c:ser>
        <c:ser>
          <c:idx val="47"/>
          <c:order val="47"/>
          <c:tx>
            <c:strRef>
              <c:f>'Bayes PA 0.2'!$A$49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0.2'!$B$49:$G$49</c:f>
              <c:numCache>
                <c:formatCode>0.0000</c:formatCode>
                <c:ptCount val="6"/>
                <c:pt idx="0">
                  <c:v>0.909359970403256</c:v>
                </c:pt>
                <c:pt idx="1">
                  <c:v>0.90600810910431295</c:v>
                </c:pt>
                <c:pt idx="2">
                  <c:v>0.910033320992225</c:v>
                </c:pt>
                <c:pt idx="3">
                  <c:v>0.90801625415589204</c:v>
                </c:pt>
                <c:pt idx="4">
                  <c:v>0.91009988901220895</c:v>
                </c:pt>
                <c:pt idx="5">
                  <c:v>0.90969652109548504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14-4ADE-80CA-27DB43389ACD}"/>
            </c:ext>
          </c:extLst>
        </c:ser>
        <c:ser>
          <c:idx val="48"/>
          <c:order val="48"/>
          <c:tx>
            <c:strRef>
              <c:f>'Bayes PA 0.2'!$A$50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0.2'!$B$50:$G$50</c:f>
              <c:numCache>
                <c:formatCode>0.0000</c:formatCode>
                <c:ptCount val="6"/>
                <c:pt idx="0">
                  <c:v>0.87887691805419499</c:v>
                </c:pt>
                <c:pt idx="1">
                  <c:v>0.90450571620712905</c:v>
                </c:pt>
                <c:pt idx="2">
                  <c:v>0.95385674931129505</c:v>
                </c:pt>
                <c:pt idx="3">
                  <c:v>0.87687296416938099</c:v>
                </c:pt>
                <c:pt idx="4">
                  <c:v>0.94969408565601598</c:v>
                </c:pt>
                <c:pt idx="5">
                  <c:v>0.94557823129251695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14-4ADE-80CA-27DB43389ACD}"/>
            </c:ext>
          </c:extLst>
        </c:ser>
        <c:ser>
          <c:idx val="49"/>
          <c:order val="49"/>
          <c:tx>
            <c:strRef>
              <c:f>'Bayes PA 0.2'!$A$51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0.2'!$B$51:$G$51</c:f>
              <c:numCache>
                <c:formatCode>0.0000</c:formatCode>
                <c:ptCount val="6"/>
                <c:pt idx="0">
                  <c:v>0.97233321531536099</c:v>
                </c:pt>
                <c:pt idx="1">
                  <c:v>0.971546975286804</c:v>
                </c:pt>
                <c:pt idx="2">
                  <c:v>0.97120339496817198</c:v>
                </c:pt>
                <c:pt idx="3">
                  <c:v>0.97159607803497405</c:v>
                </c:pt>
                <c:pt idx="4">
                  <c:v>0.97184166624538704</c:v>
                </c:pt>
                <c:pt idx="5">
                  <c:v>0.971939936296072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14-4ADE-80CA-27DB43389ACD}"/>
            </c:ext>
          </c:extLst>
        </c:ser>
        <c:ser>
          <c:idx val="50"/>
          <c:order val="50"/>
          <c:tx>
            <c:strRef>
              <c:f>'Bayes PA 0.2'!$A$52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0.2'!$B$52:$G$52</c:f>
              <c:numCache>
                <c:formatCode>0.0000</c:formatCode>
                <c:ptCount val="6"/>
                <c:pt idx="0">
                  <c:v>0.79105628373168901</c:v>
                </c:pt>
                <c:pt idx="1">
                  <c:v>0.68127490039840599</c:v>
                </c:pt>
                <c:pt idx="2">
                  <c:v>0.96243875884594399</c:v>
                </c:pt>
                <c:pt idx="3">
                  <c:v>0.76944253269098395</c:v>
                </c:pt>
                <c:pt idx="4">
                  <c:v>0.97234226447709604</c:v>
                </c:pt>
                <c:pt idx="5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014-4ADE-80CA-27DB43389ACD}"/>
            </c:ext>
          </c:extLst>
        </c:ser>
        <c:ser>
          <c:idx val="51"/>
          <c:order val="51"/>
          <c:tx>
            <c:strRef>
              <c:f>'Bayes PA 0.2'!$A$53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0.2'!$B$53:$G$53</c:f>
              <c:numCache>
                <c:formatCode>0.0000</c:formatCode>
                <c:ptCount val="6"/>
                <c:pt idx="0">
                  <c:v>0.98173515981735204</c:v>
                </c:pt>
                <c:pt idx="1">
                  <c:v>0.977168949771689</c:v>
                </c:pt>
                <c:pt idx="2">
                  <c:v>0.98173515981735204</c:v>
                </c:pt>
                <c:pt idx="3">
                  <c:v>0.98173515981735204</c:v>
                </c:pt>
                <c:pt idx="4">
                  <c:v>0.97722095671981801</c:v>
                </c:pt>
                <c:pt idx="5">
                  <c:v>0.98173515981735204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014-4ADE-80CA-27DB43389ACD}"/>
            </c:ext>
          </c:extLst>
        </c:ser>
        <c:ser>
          <c:idx val="52"/>
          <c:order val="52"/>
          <c:tx>
            <c:strRef>
              <c:f>'Bayes PA 0.2'!$A$54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0.2'!$B$54:$G$54</c:f>
              <c:numCache>
                <c:formatCode>0.0000</c:formatCode>
                <c:ptCount val="6"/>
                <c:pt idx="0">
                  <c:v>0.99219679936516303</c:v>
                </c:pt>
                <c:pt idx="1">
                  <c:v>0.99282452707110203</c:v>
                </c:pt>
                <c:pt idx="2">
                  <c:v>0.98381877022653696</c:v>
                </c:pt>
                <c:pt idx="3">
                  <c:v>0.99230668926848398</c:v>
                </c:pt>
                <c:pt idx="4">
                  <c:v>0.98435277382645803</c:v>
                </c:pt>
                <c:pt idx="5">
                  <c:v>0.98371672266735599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014-4ADE-80CA-27DB43389ACD}"/>
            </c:ext>
          </c:extLst>
        </c:ser>
        <c:ser>
          <c:idx val="53"/>
          <c:order val="53"/>
          <c:tx>
            <c:strRef>
              <c:f>'Bayes PA 0.2'!$A$55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0.2'!$B$55:$G$55</c:f>
              <c:numCache>
                <c:formatCode>0.0000</c:formatCode>
                <c:ptCount val="6"/>
                <c:pt idx="0">
                  <c:v>0.98542482352604999</c:v>
                </c:pt>
                <c:pt idx="1">
                  <c:v>0.98571999771519903</c:v>
                </c:pt>
                <c:pt idx="2">
                  <c:v>0.98663617523047198</c:v>
                </c:pt>
                <c:pt idx="3">
                  <c:v>0.98565126140403503</c:v>
                </c:pt>
                <c:pt idx="4">
                  <c:v>0.98667047646260497</c:v>
                </c:pt>
                <c:pt idx="5">
                  <c:v>0.98657411374867898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014-4ADE-80CA-27DB43389ACD}"/>
            </c:ext>
          </c:extLst>
        </c:ser>
        <c:ser>
          <c:idx val="54"/>
          <c:order val="54"/>
          <c:tx>
            <c:strRef>
              <c:f>'Bayes PA 0.2'!$A$56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0.2'!$B$56:$G$56</c:f>
              <c:numCache>
                <c:formatCode>0.0000</c:formatCode>
                <c:ptCount val="6"/>
                <c:pt idx="0">
                  <c:v>0.98646143927794305</c:v>
                </c:pt>
                <c:pt idx="1">
                  <c:v>0.98242375601926202</c:v>
                </c:pt>
                <c:pt idx="2">
                  <c:v>0.98921212121212099</c:v>
                </c:pt>
                <c:pt idx="3">
                  <c:v>0.98525061874962305</c:v>
                </c:pt>
                <c:pt idx="4">
                  <c:v>0.98933204024730304</c:v>
                </c:pt>
                <c:pt idx="5">
                  <c:v>0.98981159537478802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014-4ADE-80CA-27DB43389ACD}"/>
            </c:ext>
          </c:extLst>
        </c:ser>
        <c:ser>
          <c:idx val="55"/>
          <c:order val="55"/>
          <c:tx>
            <c:strRef>
              <c:f>'Bayes PA 0.2'!$A$57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0.2'!$B$57:$G$57</c:f>
              <c:numCache>
                <c:formatCode>0.0000</c:formatCode>
                <c:ptCount val="6"/>
                <c:pt idx="0">
                  <c:v>0.99207783182765796</c:v>
                </c:pt>
                <c:pt idx="1">
                  <c:v>0.99242266249565503</c:v>
                </c:pt>
                <c:pt idx="2">
                  <c:v>0.99205025572604</c:v>
                </c:pt>
                <c:pt idx="3">
                  <c:v>0.99222952779438101</c:v>
                </c:pt>
                <c:pt idx="4">
                  <c:v>0.99188483130454097</c:v>
                </c:pt>
                <c:pt idx="5">
                  <c:v>0.99261587239782501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014-4ADE-80CA-27DB43389ACD}"/>
            </c:ext>
          </c:extLst>
        </c:ser>
        <c:ser>
          <c:idx val="56"/>
          <c:order val="56"/>
          <c:tx>
            <c:strRef>
              <c:f>'Bayes PA 0.2'!$A$58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0.2'!$B$58:$G$58</c:f>
              <c:numCache>
                <c:formatCode>0.0000</c:formatCode>
                <c:ptCount val="6"/>
                <c:pt idx="0">
                  <c:v>0.99390243902439002</c:v>
                </c:pt>
                <c:pt idx="1">
                  <c:v>0.99382716049382702</c:v>
                </c:pt>
                <c:pt idx="2">
                  <c:v>0.99390243902439002</c:v>
                </c:pt>
                <c:pt idx="3">
                  <c:v>0.99390243902439002</c:v>
                </c:pt>
                <c:pt idx="4">
                  <c:v>0.99390243902439002</c:v>
                </c:pt>
                <c:pt idx="5">
                  <c:v>0.99390243902439002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014-4ADE-80CA-27DB43389ACD}"/>
            </c:ext>
          </c:extLst>
        </c:ser>
        <c:ser>
          <c:idx val="57"/>
          <c:order val="57"/>
          <c:tx>
            <c:strRef>
              <c:f>'Bayes PA 0.2'!$A$59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0.2'!$B$59:$G$59</c:f>
              <c:numCache>
                <c:formatCode>0.0000</c:formatCode>
                <c:ptCount val="6"/>
                <c:pt idx="0">
                  <c:v>0.99775624895151804</c:v>
                </c:pt>
                <c:pt idx="1">
                  <c:v>0.99744277689276395</c:v>
                </c:pt>
                <c:pt idx="2">
                  <c:v>0.99771284687614703</c:v>
                </c:pt>
                <c:pt idx="3">
                  <c:v>0.99747387398719101</c:v>
                </c:pt>
                <c:pt idx="4">
                  <c:v>0.99788672200693196</c:v>
                </c:pt>
                <c:pt idx="5">
                  <c:v>0.99775657825767905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014-4ADE-80CA-27DB4338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80943"/>
        <c:axId val="989995951"/>
      </c:barChart>
      <c:catAx>
        <c:axId val="991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95951"/>
        <c:crosses val="autoZero"/>
        <c:auto val="1"/>
        <c:lblAlgn val="ctr"/>
        <c:lblOffset val="100"/>
        <c:noMultiLvlLbl val="0"/>
      </c:catAx>
      <c:valAx>
        <c:axId val="98999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0.2'!$A$2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57C-A20A-A1CD226A2880}"/>
            </c:ext>
          </c:extLst>
        </c:ser>
        <c:ser>
          <c:idx val="1"/>
          <c:order val="1"/>
          <c:tx>
            <c:strRef>
              <c:f>'Bayes PB 0.2'!$A$3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0-457C-A20A-A1CD226A2880}"/>
            </c:ext>
          </c:extLst>
        </c:ser>
        <c:ser>
          <c:idx val="2"/>
          <c:order val="2"/>
          <c:tx>
            <c:strRef>
              <c:f>'Bayes PB 0.2'!$A$4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0-457C-A20A-A1CD226A2880}"/>
            </c:ext>
          </c:extLst>
        </c:ser>
        <c:ser>
          <c:idx val="3"/>
          <c:order val="3"/>
          <c:tx>
            <c:strRef>
              <c:f>'Bayes PB 0.2'!$A$5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0-457C-A20A-A1CD226A2880}"/>
            </c:ext>
          </c:extLst>
        </c:ser>
        <c:ser>
          <c:idx val="4"/>
          <c:order val="4"/>
          <c:tx>
            <c:strRef>
              <c:f>'Bayes PB 0.2'!$A$6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0-457C-A20A-A1CD226A2880}"/>
            </c:ext>
          </c:extLst>
        </c:ser>
        <c:ser>
          <c:idx val="5"/>
          <c:order val="5"/>
          <c:tx>
            <c:strRef>
              <c:f>'Bayes PB 0.2'!$A$7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0-457C-A20A-A1CD226A2880}"/>
            </c:ext>
          </c:extLst>
        </c:ser>
        <c:ser>
          <c:idx val="6"/>
          <c:order val="6"/>
          <c:tx>
            <c:strRef>
              <c:f>'Bayes PB 0.2'!$A$8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0-457C-A20A-A1CD226A2880}"/>
            </c:ext>
          </c:extLst>
        </c:ser>
        <c:ser>
          <c:idx val="7"/>
          <c:order val="7"/>
          <c:tx>
            <c:strRef>
              <c:f>'Bayes PB 0.2'!$A$9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0-457C-A20A-A1CD226A2880}"/>
            </c:ext>
          </c:extLst>
        </c:ser>
        <c:ser>
          <c:idx val="8"/>
          <c:order val="8"/>
          <c:tx>
            <c:strRef>
              <c:f>'Bayes PB 0.2'!$A$10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0-457C-A20A-A1CD226A2880}"/>
            </c:ext>
          </c:extLst>
        </c:ser>
        <c:ser>
          <c:idx val="9"/>
          <c:order val="9"/>
          <c:tx>
            <c:strRef>
              <c:f>'Bayes PB 0.2'!$A$11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0-457C-A20A-A1CD226A2880}"/>
            </c:ext>
          </c:extLst>
        </c:ser>
        <c:ser>
          <c:idx val="10"/>
          <c:order val="10"/>
          <c:tx>
            <c:strRef>
              <c:f>'Bayes PB 0.2'!$A$12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0-457C-A20A-A1CD226A2880}"/>
            </c:ext>
          </c:extLst>
        </c:ser>
        <c:ser>
          <c:idx val="11"/>
          <c:order val="11"/>
          <c:tx>
            <c:strRef>
              <c:f>'Bayes PB 0.2'!$A$13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0.23529411764705899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70-457C-A20A-A1CD226A2880}"/>
            </c:ext>
          </c:extLst>
        </c:ser>
        <c:ser>
          <c:idx val="12"/>
          <c:order val="12"/>
          <c:tx>
            <c:strRef>
              <c:f>'Bayes PB 0.2'!$A$14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70-457C-A20A-A1CD226A2880}"/>
            </c:ext>
          </c:extLst>
        </c:ser>
        <c:ser>
          <c:idx val="13"/>
          <c:order val="13"/>
          <c:tx>
            <c:strRef>
              <c:f>'Bayes PB 0.2'!$A$15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70-457C-A20A-A1CD226A2880}"/>
            </c:ext>
          </c:extLst>
        </c:ser>
        <c:ser>
          <c:idx val="14"/>
          <c:order val="14"/>
          <c:tx>
            <c:strRef>
              <c:f>'Bayes PB 0.2'!$A$16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70-457C-A20A-A1CD226A2880}"/>
            </c:ext>
          </c:extLst>
        </c:ser>
        <c:ser>
          <c:idx val="15"/>
          <c:order val="15"/>
          <c:tx>
            <c:strRef>
              <c:f>'Bayes PB 0.2'!$A$17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70-457C-A20A-A1CD226A2880}"/>
            </c:ext>
          </c:extLst>
        </c:ser>
        <c:ser>
          <c:idx val="16"/>
          <c:order val="16"/>
          <c:tx>
            <c:strRef>
              <c:f>'Bayes PB 0.2'!$A$18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70-457C-A20A-A1CD226A2880}"/>
            </c:ext>
          </c:extLst>
        </c:ser>
        <c:ser>
          <c:idx val="17"/>
          <c:order val="17"/>
          <c:tx>
            <c:strRef>
              <c:f>'Bayes PB 0.2'!$A$19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70-457C-A20A-A1CD226A2880}"/>
            </c:ext>
          </c:extLst>
        </c:ser>
        <c:ser>
          <c:idx val="18"/>
          <c:order val="18"/>
          <c:tx>
            <c:strRef>
              <c:f>'Bayes PB 0.2'!$A$20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70-457C-A20A-A1CD226A2880}"/>
            </c:ext>
          </c:extLst>
        </c:ser>
        <c:ser>
          <c:idx val="19"/>
          <c:order val="19"/>
          <c:tx>
            <c:strRef>
              <c:f>'Bayes PB 0.2'!$A$21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70-457C-A20A-A1CD226A2880}"/>
            </c:ext>
          </c:extLst>
        </c:ser>
        <c:ser>
          <c:idx val="20"/>
          <c:order val="20"/>
          <c:tx>
            <c:strRef>
              <c:f>'Bayes PB 0.2'!$A$22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70-457C-A20A-A1CD226A2880}"/>
            </c:ext>
          </c:extLst>
        </c:ser>
        <c:ser>
          <c:idx val="21"/>
          <c:order val="21"/>
          <c:tx>
            <c:strRef>
              <c:f>'Bayes PB 0.2'!$A$23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70-457C-A20A-A1CD226A2880}"/>
            </c:ext>
          </c:extLst>
        </c:ser>
        <c:ser>
          <c:idx val="22"/>
          <c:order val="22"/>
          <c:tx>
            <c:strRef>
              <c:f>'Bayes PB 0.2'!$A$24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70-457C-A20A-A1CD226A2880}"/>
            </c:ext>
          </c:extLst>
        </c:ser>
        <c:ser>
          <c:idx val="23"/>
          <c:order val="23"/>
          <c:tx>
            <c:strRef>
              <c:f>'Bayes PB 0.2'!$A$25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70-457C-A20A-A1CD226A2880}"/>
            </c:ext>
          </c:extLst>
        </c:ser>
        <c:ser>
          <c:idx val="24"/>
          <c:order val="24"/>
          <c:tx>
            <c:strRef>
              <c:f>'Bayes PB 0.2'!$A$26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70-457C-A20A-A1CD226A2880}"/>
            </c:ext>
          </c:extLst>
        </c:ser>
        <c:ser>
          <c:idx val="25"/>
          <c:order val="25"/>
          <c:tx>
            <c:strRef>
              <c:f>'Bayes PB 0.2'!$A$27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70-457C-A20A-A1CD226A2880}"/>
            </c:ext>
          </c:extLst>
        </c:ser>
        <c:ser>
          <c:idx val="26"/>
          <c:order val="26"/>
          <c:tx>
            <c:strRef>
              <c:f>'Bayes PB 0.2'!$A$28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70-457C-A20A-A1CD226A2880}"/>
            </c:ext>
          </c:extLst>
        </c:ser>
        <c:ser>
          <c:idx val="27"/>
          <c:order val="27"/>
          <c:tx>
            <c:strRef>
              <c:f>'Bayes PB 0.2'!$A$29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70-457C-A20A-A1CD226A2880}"/>
            </c:ext>
          </c:extLst>
        </c:ser>
        <c:ser>
          <c:idx val="28"/>
          <c:order val="28"/>
          <c:tx>
            <c:strRef>
              <c:f>'Bayes PB 0.2'!$A$30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70-457C-A20A-A1CD226A2880}"/>
            </c:ext>
          </c:extLst>
        </c:ser>
        <c:ser>
          <c:idx val="29"/>
          <c:order val="29"/>
          <c:tx>
            <c:strRef>
              <c:f>'Bayes PB 0.2'!$A$31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70-457C-A20A-A1CD226A2880}"/>
            </c:ext>
          </c:extLst>
        </c:ser>
        <c:ser>
          <c:idx val="30"/>
          <c:order val="30"/>
          <c:tx>
            <c:strRef>
              <c:f>'Bayes PB 0.2'!$A$32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70-457C-A20A-A1CD226A2880}"/>
            </c:ext>
          </c:extLst>
        </c:ser>
        <c:ser>
          <c:idx val="31"/>
          <c:order val="31"/>
          <c:tx>
            <c:strRef>
              <c:f>'Bayes PB 0.2'!$A$33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70-457C-A20A-A1CD226A2880}"/>
            </c:ext>
          </c:extLst>
        </c:ser>
        <c:ser>
          <c:idx val="32"/>
          <c:order val="32"/>
          <c:tx>
            <c:strRef>
              <c:f>'Bayes PB 0.2'!$A$34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70-457C-A20A-A1CD226A2880}"/>
            </c:ext>
          </c:extLst>
        </c:ser>
        <c:ser>
          <c:idx val="33"/>
          <c:order val="33"/>
          <c:tx>
            <c:strRef>
              <c:f>'Bayes PB 0.2'!$A$35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C70-457C-A20A-A1CD226A2880}"/>
            </c:ext>
          </c:extLst>
        </c:ser>
        <c:ser>
          <c:idx val="34"/>
          <c:order val="34"/>
          <c:tx>
            <c:strRef>
              <c:f>'Bayes PB 0.2'!$A$36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C70-457C-A20A-A1CD226A2880}"/>
            </c:ext>
          </c:extLst>
        </c:ser>
        <c:ser>
          <c:idx val="35"/>
          <c:order val="35"/>
          <c:tx>
            <c:strRef>
              <c:f>'Bayes PB 0.2'!$A$37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C70-457C-A20A-A1CD226A2880}"/>
            </c:ext>
          </c:extLst>
        </c:ser>
        <c:ser>
          <c:idx val="36"/>
          <c:order val="36"/>
          <c:tx>
            <c:strRef>
              <c:f>'Bayes PB 0.2'!$A$38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C70-457C-A20A-A1CD226A2880}"/>
            </c:ext>
          </c:extLst>
        </c:ser>
        <c:ser>
          <c:idx val="37"/>
          <c:order val="37"/>
          <c:tx>
            <c:strRef>
              <c:f>'Bayes PB 0.2'!$A$39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C70-457C-A20A-A1CD226A2880}"/>
            </c:ext>
          </c:extLst>
        </c:ser>
        <c:ser>
          <c:idx val="38"/>
          <c:order val="38"/>
          <c:tx>
            <c:strRef>
              <c:f>'Bayes PB 0.2'!$A$40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C70-457C-A20A-A1CD226A2880}"/>
            </c:ext>
          </c:extLst>
        </c:ser>
        <c:ser>
          <c:idx val="39"/>
          <c:order val="39"/>
          <c:tx>
            <c:strRef>
              <c:f>'Bayes PB 0.2'!$A$41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C70-457C-A20A-A1CD226A2880}"/>
            </c:ext>
          </c:extLst>
        </c:ser>
        <c:ser>
          <c:idx val="40"/>
          <c:order val="40"/>
          <c:tx>
            <c:strRef>
              <c:f>'Bayes PB 0.2'!$A$42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70-457C-A20A-A1CD226A2880}"/>
            </c:ext>
          </c:extLst>
        </c:ser>
        <c:ser>
          <c:idx val="41"/>
          <c:order val="41"/>
          <c:tx>
            <c:strRef>
              <c:f>'Bayes PB 0.2'!$A$43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C70-457C-A20A-A1CD226A2880}"/>
            </c:ext>
          </c:extLst>
        </c:ser>
        <c:ser>
          <c:idx val="42"/>
          <c:order val="42"/>
          <c:tx>
            <c:strRef>
              <c:f>'Bayes PB 0.2'!$A$44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70-457C-A20A-A1CD226A2880}"/>
            </c:ext>
          </c:extLst>
        </c:ser>
        <c:ser>
          <c:idx val="43"/>
          <c:order val="43"/>
          <c:tx>
            <c:strRef>
              <c:f>'Bayes PB 0.2'!$A$45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C70-457C-A20A-A1CD226A2880}"/>
            </c:ext>
          </c:extLst>
        </c:ser>
        <c:ser>
          <c:idx val="44"/>
          <c:order val="44"/>
          <c:tx>
            <c:strRef>
              <c:f>'Bayes PB 0.2'!$A$46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C70-457C-A20A-A1CD226A2880}"/>
            </c:ext>
          </c:extLst>
        </c:ser>
        <c:ser>
          <c:idx val="45"/>
          <c:order val="45"/>
          <c:tx>
            <c:strRef>
              <c:f>'Bayes PB 0.2'!$A$47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C70-457C-A20A-A1CD226A2880}"/>
            </c:ext>
          </c:extLst>
        </c:ser>
        <c:ser>
          <c:idx val="46"/>
          <c:order val="46"/>
          <c:tx>
            <c:strRef>
              <c:f>'Bayes PB 0.2'!$A$48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C70-457C-A20A-A1CD226A2880}"/>
            </c:ext>
          </c:extLst>
        </c:ser>
        <c:ser>
          <c:idx val="47"/>
          <c:order val="47"/>
          <c:tx>
            <c:strRef>
              <c:f>'Bayes PB 0.2'!$A$49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C70-457C-A20A-A1CD226A2880}"/>
            </c:ext>
          </c:extLst>
        </c:ser>
        <c:ser>
          <c:idx val="48"/>
          <c:order val="48"/>
          <c:tx>
            <c:strRef>
              <c:f>'Bayes PB 0.2'!$A$50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2.15827338129496E-2</c:v>
                </c:pt>
                <c:pt idx="4">
                  <c:v>2.34375E-2</c:v>
                </c:pt>
                <c:pt idx="5">
                  <c:v>1.5444015444015399E-2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C70-457C-A20A-A1CD226A2880}"/>
            </c:ext>
          </c:extLst>
        </c:ser>
        <c:ser>
          <c:idx val="49"/>
          <c:order val="49"/>
          <c:tx>
            <c:strRef>
              <c:f>'Bayes PB 0.2'!$A$51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0.2'!$B$51:$G$51</c:f>
              <c:numCache>
                <c:formatCode>0.0000</c:formatCode>
                <c:ptCount val="6"/>
                <c:pt idx="0">
                  <c:v>5.1948051948052E-2</c:v>
                </c:pt>
                <c:pt idx="1">
                  <c:v>4.5977011494252901E-2</c:v>
                </c:pt>
                <c:pt idx="2">
                  <c:v>5.4054054054054099E-2</c:v>
                </c:pt>
                <c:pt idx="3">
                  <c:v>3.9215686274509803E-2</c:v>
                </c:pt>
                <c:pt idx="4">
                  <c:v>4.9382716049382699E-2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C70-457C-A20A-A1CD226A2880}"/>
            </c:ext>
          </c:extLst>
        </c:ser>
        <c:ser>
          <c:idx val="50"/>
          <c:order val="50"/>
          <c:tx>
            <c:strRef>
              <c:f>'Bayes PB 0.2'!$A$52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6.1983471074380202E-2</c:v>
                </c:pt>
                <c:pt idx="4">
                  <c:v>0</c:v>
                </c:pt>
                <c:pt idx="5">
                  <c:v>6.5439672801635998E-2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C70-457C-A20A-A1CD226A2880}"/>
            </c:ext>
          </c:extLst>
        </c:ser>
        <c:ser>
          <c:idx val="51"/>
          <c:order val="51"/>
          <c:tx>
            <c:strRef>
              <c:f>'Bayes PB 0.2'!$A$53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0.2'!$B$53:$G$53</c:f>
              <c:numCache>
                <c:formatCode>0.0000</c:formatCode>
                <c:ptCount val="6"/>
                <c:pt idx="0">
                  <c:v>7.0796460176991094E-2</c:v>
                </c:pt>
                <c:pt idx="1">
                  <c:v>7.0175438596491196E-2</c:v>
                </c:pt>
                <c:pt idx="2">
                  <c:v>5.3571428571428603E-2</c:v>
                </c:pt>
                <c:pt idx="3">
                  <c:v>7.0796460176991094E-2</c:v>
                </c:pt>
                <c:pt idx="4">
                  <c:v>5.3571428571428603E-2</c:v>
                </c:pt>
                <c:pt idx="5">
                  <c:v>7.0175438596491196E-2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C70-457C-A20A-A1CD226A2880}"/>
            </c:ext>
          </c:extLst>
        </c:ser>
        <c:ser>
          <c:idx val="52"/>
          <c:order val="52"/>
          <c:tx>
            <c:strRef>
              <c:f>'Bayes PB 0.2'!$A$54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C70-457C-A20A-A1CD226A2880}"/>
            </c:ext>
          </c:extLst>
        </c:ser>
        <c:ser>
          <c:idx val="53"/>
          <c:order val="53"/>
          <c:tx>
            <c:strRef>
              <c:f>'Bayes PB 0.2'!$A$55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0.2'!$B$55:$G$55</c:f>
              <c:numCache>
                <c:formatCode>0.0000</c:formatCode>
                <c:ptCount val="6"/>
                <c:pt idx="0">
                  <c:v>0.215018908698001</c:v>
                </c:pt>
                <c:pt idx="1">
                  <c:v>0.210075026795284</c:v>
                </c:pt>
                <c:pt idx="2">
                  <c:v>0.241970021413276</c:v>
                </c:pt>
                <c:pt idx="3">
                  <c:v>0.21866666666666701</c:v>
                </c:pt>
                <c:pt idx="4">
                  <c:v>0.240609689711486</c:v>
                </c:pt>
                <c:pt idx="5">
                  <c:v>0.22914349276974399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C70-457C-A20A-A1CD226A2880}"/>
            </c:ext>
          </c:extLst>
        </c:ser>
        <c:ser>
          <c:idx val="54"/>
          <c:order val="54"/>
          <c:tx>
            <c:strRef>
              <c:f>'Bayes PB 0.2'!$A$56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0.2'!$B$56:$G$56</c:f>
              <c:numCache>
                <c:formatCode>0.0000</c:formatCode>
                <c:ptCount val="6"/>
                <c:pt idx="0">
                  <c:v>0.33944954128440402</c:v>
                </c:pt>
                <c:pt idx="1">
                  <c:v>0.36538461538461497</c:v>
                </c:pt>
                <c:pt idx="2">
                  <c:v>0.37606837606837601</c:v>
                </c:pt>
                <c:pt idx="3">
                  <c:v>0.44015444015444</c:v>
                </c:pt>
                <c:pt idx="4">
                  <c:v>0.34361233480176201</c:v>
                </c:pt>
                <c:pt idx="5">
                  <c:v>0.358333333333333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C70-457C-A20A-A1CD226A2880}"/>
            </c:ext>
          </c:extLst>
        </c:ser>
        <c:ser>
          <c:idx val="55"/>
          <c:order val="55"/>
          <c:tx>
            <c:strRef>
              <c:f>'Bayes PB 0.2'!$A$57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0.2'!$B$57:$G$57</c:f>
              <c:numCache>
                <c:formatCode>0.0000</c:formatCode>
                <c:ptCount val="6"/>
                <c:pt idx="0">
                  <c:v>0.53968253968253999</c:v>
                </c:pt>
                <c:pt idx="1">
                  <c:v>0.53968253968253999</c:v>
                </c:pt>
                <c:pt idx="2">
                  <c:v>0.54838709677419395</c:v>
                </c:pt>
                <c:pt idx="3">
                  <c:v>0.53125</c:v>
                </c:pt>
                <c:pt idx="4">
                  <c:v>0.53125</c:v>
                </c:pt>
                <c:pt idx="5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70-457C-A20A-A1CD226A2880}"/>
            </c:ext>
          </c:extLst>
        </c:ser>
        <c:ser>
          <c:idx val="56"/>
          <c:order val="56"/>
          <c:tx>
            <c:strRef>
              <c:f>'Bayes PB 0.2'!$A$58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0.2'!$B$58:$G$58</c:f>
              <c:numCache>
                <c:formatCode>0.0000</c:formatCode>
                <c:ptCount val="6"/>
                <c:pt idx="0">
                  <c:v>0.557894736842105</c:v>
                </c:pt>
                <c:pt idx="1">
                  <c:v>0.52342487883683397</c:v>
                </c:pt>
                <c:pt idx="2">
                  <c:v>0.54757929883138601</c:v>
                </c:pt>
                <c:pt idx="3">
                  <c:v>0.55421686746987997</c:v>
                </c:pt>
                <c:pt idx="4">
                  <c:v>0.54391891891891897</c:v>
                </c:pt>
                <c:pt idx="5">
                  <c:v>0.563552833078101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70-457C-A20A-A1CD226A2880}"/>
            </c:ext>
          </c:extLst>
        </c:ser>
        <c:ser>
          <c:idx val="57"/>
          <c:order val="57"/>
          <c:tx>
            <c:strRef>
              <c:f>'Bayes PB 0.2'!$A$59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0.2'!$B$59:$G$59</c:f>
              <c:numCache>
                <c:formatCode>0.0000</c:formatCode>
                <c:ptCount val="6"/>
                <c:pt idx="0">
                  <c:v>0.54901960784313697</c:v>
                </c:pt>
                <c:pt idx="1">
                  <c:v>0.51380042462844999</c:v>
                </c:pt>
                <c:pt idx="2">
                  <c:v>0.51200000000000001</c:v>
                </c:pt>
                <c:pt idx="3">
                  <c:v>0.57831325301204795</c:v>
                </c:pt>
                <c:pt idx="4">
                  <c:v>0.547248182762202</c:v>
                </c:pt>
                <c:pt idx="5">
                  <c:v>0.55568720379146896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C70-457C-A20A-A1CD226A2880}"/>
            </c:ext>
          </c:extLst>
        </c:ser>
        <c:ser>
          <c:idx val="58"/>
          <c:order val="58"/>
          <c:tx>
            <c:strRef>
              <c:f>'Bayes PB 0.2'!$A$60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0.2'!$B$60:$G$60</c:f>
              <c:numCache>
                <c:formatCode>0.0000</c:formatCode>
                <c:ptCount val="6"/>
                <c:pt idx="0">
                  <c:v>0.78838174273858896</c:v>
                </c:pt>
                <c:pt idx="1">
                  <c:v>0.78864353312302804</c:v>
                </c:pt>
                <c:pt idx="2">
                  <c:v>0.78864353312302804</c:v>
                </c:pt>
                <c:pt idx="3">
                  <c:v>0.78629365999006795</c:v>
                </c:pt>
                <c:pt idx="4">
                  <c:v>0.78890549742567695</c:v>
                </c:pt>
                <c:pt idx="5">
                  <c:v>0.78655406524258997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C70-457C-A20A-A1CD226A2880}"/>
            </c:ext>
          </c:extLst>
        </c:ser>
        <c:ser>
          <c:idx val="59"/>
          <c:order val="59"/>
          <c:tx>
            <c:strRef>
              <c:f>'Bayes PB 0.2'!$A$61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0.2'!$B$61:$G$61</c:f>
              <c:numCache>
                <c:formatCode>0.0000</c:formatCode>
                <c:ptCount val="6"/>
                <c:pt idx="0">
                  <c:v>0.86382978723404302</c:v>
                </c:pt>
                <c:pt idx="1">
                  <c:v>0.87752161383285299</c:v>
                </c:pt>
                <c:pt idx="2">
                  <c:v>0.86484568996097899</c:v>
                </c:pt>
                <c:pt idx="3">
                  <c:v>0.86789772727272696</c:v>
                </c:pt>
                <c:pt idx="4">
                  <c:v>0.86444286728176001</c:v>
                </c:pt>
                <c:pt idx="5">
                  <c:v>0.87379335001787595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C70-457C-A20A-A1CD226A2880}"/>
            </c:ext>
          </c:extLst>
        </c:ser>
        <c:ser>
          <c:idx val="60"/>
          <c:order val="60"/>
          <c:tx>
            <c:strRef>
              <c:f>'Bayes PB 0.2'!$A$62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0.2'!$B$62:$G$62</c:f>
              <c:numCache>
                <c:formatCode>0.0000</c:formatCode>
                <c:ptCount val="6"/>
                <c:pt idx="0">
                  <c:v>0.91224268689057397</c:v>
                </c:pt>
                <c:pt idx="1">
                  <c:v>0.91224268689057397</c:v>
                </c:pt>
                <c:pt idx="2">
                  <c:v>0.91323210412147504</c:v>
                </c:pt>
                <c:pt idx="3">
                  <c:v>0.90830636461704395</c:v>
                </c:pt>
                <c:pt idx="4">
                  <c:v>0.92122538293216605</c:v>
                </c:pt>
                <c:pt idx="5">
                  <c:v>0.91224268689057397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C70-457C-A20A-A1CD226A2880}"/>
            </c:ext>
          </c:extLst>
        </c:ser>
        <c:ser>
          <c:idx val="61"/>
          <c:order val="61"/>
          <c:tx>
            <c:strRef>
              <c:f>'Bayes PB 0.2'!$A$63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0.2'!$B$63:$G$63</c:f>
              <c:numCache>
                <c:formatCode>0.0000</c:formatCode>
                <c:ptCount val="6"/>
                <c:pt idx="0">
                  <c:v>0.91679273827534002</c:v>
                </c:pt>
                <c:pt idx="1">
                  <c:v>0.90074074074074095</c:v>
                </c:pt>
                <c:pt idx="2">
                  <c:v>0.91127819548872202</c:v>
                </c:pt>
                <c:pt idx="3">
                  <c:v>0.93979933110367897</c:v>
                </c:pt>
                <c:pt idx="4">
                  <c:v>0.91540785498489396</c:v>
                </c:pt>
                <c:pt idx="5">
                  <c:v>0.94137353433835802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C70-457C-A20A-A1CD226A2880}"/>
            </c:ext>
          </c:extLst>
        </c:ser>
        <c:ser>
          <c:idx val="62"/>
          <c:order val="62"/>
          <c:tx>
            <c:strRef>
              <c:f>'Bayes PB 0.2'!$A$64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0.2'!$B$64:$G$64</c:f>
              <c:numCache>
                <c:formatCode>0.0000</c:formatCode>
                <c:ptCount val="6"/>
                <c:pt idx="0">
                  <c:v>0.90820372064653898</c:v>
                </c:pt>
                <c:pt idx="1">
                  <c:v>0.94208494208494198</c:v>
                </c:pt>
                <c:pt idx="2">
                  <c:v>0.90574564234990296</c:v>
                </c:pt>
                <c:pt idx="3">
                  <c:v>0.94715984147952403</c:v>
                </c:pt>
                <c:pt idx="4">
                  <c:v>0.94004488618146897</c:v>
                </c:pt>
                <c:pt idx="5">
                  <c:v>0.94372574385510999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C70-457C-A20A-A1CD226A2880}"/>
            </c:ext>
          </c:extLst>
        </c:ser>
        <c:ser>
          <c:idx val="63"/>
          <c:order val="63"/>
          <c:tx>
            <c:strRef>
              <c:f>'Bayes PB 0.2'!$A$65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0.2'!$B$65:$G$65</c:f>
              <c:numCache>
                <c:formatCode>0.0000</c:formatCode>
                <c:ptCount val="6"/>
                <c:pt idx="0">
                  <c:v>0.83586477217050503</c:v>
                </c:pt>
                <c:pt idx="1">
                  <c:v>0.83602545276554097</c:v>
                </c:pt>
                <c:pt idx="2">
                  <c:v>0.85159362549800799</c:v>
                </c:pt>
                <c:pt idx="3">
                  <c:v>0.94758909853249496</c:v>
                </c:pt>
                <c:pt idx="4">
                  <c:v>0.85385385385385404</c:v>
                </c:pt>
                <c:pt idx="5">
                  <c:v>0.85385385385385404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C70-457C-A20A-A1CD226A2880}"/>
            </c:ext>
          </c:extLst>
        </c:ser>
        <c:ser>
          <c:idx val="64"/>
          <c:order val="64"/>
          <c:tx>
            <c:strRef>
              <c:f>'Bayes PB 0.2'!$A$66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0.2'!$B$66:$G$66</c:f>
              <c:numCache>
                <c:formatCode>0.0000</c:formatCode>
                <c:ptCount val="6"/>
                <c:pt idx="0">
                  <c:v>0.95913586673607498</c:v>
                </c:pt>
                <c:pt idx="1">
                  <c:v>0.95973766504517</c:v>
                </c:pt>
                <c:pt idx="2">
                  <c:v>0.96145144448311903</c:v>
                </c:pt>
                <c:pt idx="3">
                  <c:v>0.96445171849427203</c:v>
                </c:pt>
                <c:pt idx="4">
                  <c:v>0.96141297254970204</c:v>
                </c:pt>
                <c:pt idx="5">
                  <c:v>0.96169749727965204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C70-457C-A20A-A1CD226A2880}"/>
            </c:ext>
          </c:extLst>
        </c:ser>
        <c:ser>
          <c:idx val="65"/>
          <c:order val="65"/>
          <c:tx>
            <c:strRef>
              <c:f>'Bayes PB 0.2'!$A$67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0.2'!$B$67:$G$67</c:f>
              <c:numCache>
                <c:formatCode>0.0000</c:formatCode>
                <c:ptCount val="6"/>
                <c:pt idx="0">
                  <c:v>0.97174214062259601</c:v>
                </c:pt>
                <c:pt idx="1">
                  <c:v>0.96168096229000699</c:v>
                </c:pt>
                <c:pt idx="2">
                  <c:v>0.95672809896490796</c:v>
                </c:pt>
                <c:pt idx="3">
                  <c:v>0.97134362023888898</c:v>
                </c:pt>
                <c:pt idx="4">
                  <c:v>0.96179022682295601</c:v>
                </c:pt>
                <c:pt idx="5">
                  <c:v>0.96560158997095202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C70-457C-A20A-A1CD226A2880}"/>
            </c:ext>
          </c:extLst>
        </c:ser>
        <c:ser>
          <c:idx val="66"/>
          <c:order val="66"/>
          <c:tx>
            <c:strRef>
              <c:f>'Bayes PB 0.2'!$A$68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0.2'!$B$68:$G$68</c:f>
              <c:numCache>
                <c:formatCode>0.0000</c:formatCode>
                <c:ptCount val="6"/>
                <c:pt idx="0">
                  <c:v>0.99089116609736505</c:v>
                </c:pt>
                <c:pt idx="1">
                  <c:v>0.99109759315584101</c:v>
                </c:pt>
                <c:pt idx="2">
                  <c:v>0.99090492522598805</c:v>
                </c:pt>
                <c:pt idx="3">
                  <c:v>0.99134541918455199</c:v>
                </c:pt>
                <c:pt idx="4">
                  <c:v>0.99113888888888901</c:v>
                </c:pt>
                <c:pt idx="5">
                  <c:v>0.99166226619604803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C70-457C-A20A-A1CD226A2880}"/>
            </c:ext>
          </c:extLst>
        </c:ser>
        <c:ser>
          <c:idx val="67"/>
          <c:order val="67"/>
          <c:tx>
            <c:strRef>
              <c:f>'Bayes PB 0.2'!$A$69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0.2'!$B$69:$G$69</c:f>
              <c:numCache>
                <c:formatCode>0.0000</c:formatCode>
                <c:ptCount val="6"/>
                <c:pt idx="0">
                  <c:v>0.99242175569795499</c:v>
                </c:pt>
                <c:pt idx="1">
                  <c:v>0.99235681529208397</c:v>
                </c:pt>
                <c:pt idx="2">
                  <c:v>0.991982621868435</c:v>
                </c:pt>
                <c:pt idx="3">
                  <c:v>0.99227061407261596</c:v>
                </c:pt>
                <c:pt idx="4">
                  <c:v>0.99205396444292004</c:v>
                </c:pt>
                <c:pt idx="5">
                  <c:v>0.99317883440835697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C70-457C-A20A-A1CD226A2880}"/>
            </c:ext>
          </c:extLst>
        </c:ser>
        <c:ser>
          <c:idx val="68"/>
          <c:order val="68"/>
          <c:tx>
            <c:strRef>
              <c:f>'Bayes PB 0.2'!$A$70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0.2'!$B$70:$G$70</c:f>
              <c:numCache>
                <c:formatCode>0.0000</c:formatCode>
                <c:ptCount val="6"/>
                <c:pt idx="0">
                  <c:v>0.997770445019174</c:v>
                </c:pt>
                <c:pt idx="1">
                  <c:v>0.99775471876278699</c:v>
                </c:pt>
                <c:pt idx="2">
                  <c:v>0.99777514246434496</c:v>
                </c:pt>
                <c:pt idx="3">
                  <c:v>0.99769123403540805</c:v>
                </c:pt>
                <c:pt idx="4">
                  <c:v>0.99772866757240197</c:v>
                </c:pt>
                <c:pt idx="5">
                  <c:v>0.99771294285504497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C70-457C-A20A-A1CD226A2880}"/>
            </c:ext>
          </c:extLst>
        </c:ser>
        <c:ser>
          <c:idx val="69"/>
          <c:order val="69"/>
          <c:tx>
            <c:strRef>
              <c:f>'Bayes PB 0.2'!$A$71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C70-457C-A20A-A1CD226A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68463"/>
        <c:axId val="1023754623"/>
      </c:barChart>
      <c:catAx>
        <c:axId val="9910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54623"/>
        <c:crosses val="autoZero"/>
        <c:auto val="1"/>
        <c:lblAlgn val="ctr"/>
        <c:lblOffset val="100"/>
        <c:noMultiLvlLbl val="0"/>
      </c:catAx>
      <c:valAx>
        <c:axId val="102375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9-401B-B581-D510297CCD2E}"/>
            </c:ext>
          </c:extLst>
        </c:ser>
        <c:ser>
          <c:idx val="1"/>
          <c:order val="1"/>
          <c:tx>
            <c:strRef>
              <c:f>'Bayes PA 0.2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9-401B-B581-D510297CCD2E}"/>
            </c:ext>
          </c:extLst>
        </c:ser>
        <c:ser>
          <c:idx val="2"/>
          <c:order val="2"/>
          <c:tx>
            <c:strRef>
              <c:f>'Bayes PA 0.2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9-401B-B581-D510297CCD2E}"/>
            </c:ext>
          </c:extLst>
        </c:ser>
        <c:ser>
          <c:idx val="3"/>
          <c:order val="3"/>
          <c:tx>
            <c:strRef>
              <c:f>'Bayes PA 0.2 AppTags'!$A$5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9-401B-B581-D510297CCD2E}"/>
            </c:ext>
          </c:extLst>
        </c:ser>
        <c:ser>
          <c:idx val="4"/>
          <c:order val="4"/>
          <c:tx>
            <c:strRef>
              <c:f>'Bayes PA 0.2 AppTags'!$A$6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9-401B-B581-D510297CCD2E}"/>
            </c:ext>
          </c:extLst>
        </c:ser>
        <c:ser>
          <c:idx val="5"/>
          <c:order val="5"/>
          <c:tx>
            <c:strRef>
              <c:f>'Bayes PA 0.2 AppTags'!$A$7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9-401B-B581-D510297CCD2E}"/>
            </c:ext>
          </c:extLst>
        </c:ser>
        <c:ser>
          <c:idx val="6"/>
          <c:order val="6"/>
          <c:tx>
            <c:strRef>
              <c:f>'Bayes PA 0.2 AppTags'!$A$8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9-401B-B581-D510297CCD2E}"/>
            </c:ext>
          </c:extLst>
        </c:ser>
        <c:ser>
          <c:idx val="7"/>
          <c:order val="7"/>
          <c:tx>
            <c:strRef>
              <c:f>'Bayes PA 0.2 AppTags'!$A$9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F9-401B-B581-D510297CCD2E}"/>
            </c:ext>
          </c:extLst>
        </c:ser>
        <c:ser>
          <c:idx val="8"/>
          <c:order val="8"/>
          <c:tx>
            <c:strRef>
              <c:f>'Bayes PA 0.2 AppTags'!$A$10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F9-401B-B581-D510297CCD2E}"/>
            </c:ext>
          </c:extLst>
        </c:ser>
        <c:ser>
          <c:idx val="9"/>
          <c:order val="9"/>
          <c:tx>
            <c:strRef>
              <c:f>'Bayes PA 0.2 AppTags'!$A$11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F9-401B-B581-D510297CCD2E}"/>
            </c:ext>
          </c:extLst>
        </c:ser>
        <c:ser>
          <c:idx val="10"/>
          <c:order val="10"/>
          <c:tx>
            <c:strRef>
              <c:f>'Bayes PA 0.2 AppTags'!$A$12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F9-401B-B581-D510297CCD2E}"/>
            </c:ext>
          </c:extLst>
        </c:ser>
        <c:ser>
          <c:idx val="11"/>
          <c:order val="11"/>
          <c:tx>
            <c:strRef>
              <c:f>'Bayes PA 0.2 AppTags'!$A$13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F9-401B-B581-D510297CCD2E}"/>
            </c:ext>
          </c:extLst>
        </c:ser>
        <c:ser>
          <c:idx val="12"/>
          <c:order val="12"/>
          <c:tx>
            <c:strRef>
              <c:f>'Bayes PA 0.2 AppTags'!$A$14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F9-401B-B581-D510297CCD2E}"/>
            </c:ext>
          </c:extLst>
        </c:ser>
        <c:ser>
          <c:idx val="13"/>
          <c:order val="13"/>
          <c:tx>
            <c:strRef>
              <c:f>'Bayes PA 0.2 AppTags'!$A$15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F9-401B-B581-D510297CCD2E}"/>
            </c:ext>
          </c:extLst>
        </c:ser>
        <c:ser>
          <c:idx val="14"/>
          <c:order val="14"/>
          <c:tx>
            <c:strRef>
              <c:f>'Bayes PA 0.2 AppTags'!$A$16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F9-401B-B581-D510297CCD2E}"/>
            </c:ext>
          </c:extLst>
        </c:ser>
        <c:ser>
          <c:idx val="15"/>
          <c:order val="15"/>
          <c:tx>
            <c:strRef>
              <c:f>'Bayes PA 0.2 AppTags'!$A$17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F9-401B-B581-D510297CCD2E}"/>
            </c:ext>
          </c:extLst>
        </c:ser>
        <c:ser>
          <c:idx val="16"/>
          <c:order val="16"/>
          <c:tx>
            <c:strRef>
              <c:f>'Bayes PA 0.2 AppTags'!$A$18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F9-401B-B581-D510297CCD2E}"/>
            </c:ext>
          </c:extLst>
        </c:ser>
        <c:ser>
          <c:idx val="17"/>
          <c:order val="17"/>
          <c:tx>
            <c:strRef>
              <c:f>'Bayes PA 0.2 AppTags'!$A$19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F9-401B-B581-D510297CCD2E}"/>
            </c:ext>
          </c:extLst>
        </c:ser>
        <c:ser>
          <c:idx val="18"/>
          <c:order val="18"/>
          <c:tx>
            <c:strRef>
              <c:f>'Bayes PA 0.2 AppTags'!$A$20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F9-401B-B581-D510297CCD2E}"/>
            </c:ext>
          </c:extLst>
        </c:ser>
        <c:ser>
          <c:idx val="19"/>
          <c:order val="19"/>
          <c:tx>
            <c:strRef>
              <c:f>'Bayes PA 0.2 AppTags'!$A$21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F9-401B-B581-D510297CCD2E}"/>
            </c:ext>
          </c:extLst>
        </c:ser>
        <c:ser>
          <c:idx val="20"/>
          <c:order val="20"/>
          <c:tx>
            <c:strRef>
              <c:f>'Bayes PA 0.2 AppTags'!$A$22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F9-401B-B581-D510297CCD2E}"/>
            </c:ext>
          </c:extLst>
        </c:ser>
        <c:ser>
          <c:idx val="21"/>
          <c:order val="21"/>
          <c:tx>
            <c:strRef>
              <c:f>'Bayes PA 0.2 AppTags'!$A$23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F9-401B-B581-D510297CCD2E}"/>
            </c:ext>
          </c:extLst>
        </c:ser>
        <c:ser>
          <c:idx val="22"/>
          <c:order val="22"/>
          <c:tx>
            <c:strRef>
              <c:f>'Bayes PA 0.2 AppTags'!$A$24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F9-401B-B581-D510297CCD2E}"/>
            </c:ext>
          </c:extLst>
        </c:ser>
        <c:ser>
          <c:idx val="23"/>
          <c:order val="23"/>
          <c:tx>
            <c:strRef>
              <c:f>'Bayes PA 0.2 AppTags'!$A$25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F9-401B-B581-D510297CCD2E}"/>
            </c:ext>
          </c:extLst>
        </c:ser>
        <c:ser>
          <c:idx val="24"/>
          <c:order val="24"/>
          <c:tx>
            <c:strRef>
              <c:f>'Bayes PA 0.2 AppTags'!$A$26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F9-401B-B581-D510297CCD2E}"/>
            </c:ext>
          </c:extLst>
        </c:ser>
        <c:ser>
          <c:idx val="25"/>
          <c:order val="25"/>
          <c:tx>
            <c:strRef>
              <c:f>'Bayes PA 0.2 AppTags'!$A$27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F9-401B-B581-D510297CCD2E}"/>
            </c:ext>
          </c:extLst>
        </c:ser>
        <c:ser>
          <c:idx val="26"/>
          <c:order val="26"/>
          <c:tx>
            <c:strRef>
              <c:f>'Bayes PA 0.2 AppTags'!$A$28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F9-401B-B581-D510297CCD2E}"/>
            </c:ext>
          </c:extLst>
        </c:ser>
        <c:ser>
          <c:idx val="27"/>
          <c:order val="27"/>
          <c:tx>
            <c:strRef>
              <c:f>'Bayes PA 0.2 AppTags'!$A$29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F9-401B-B581-D510297CCD2E}"/>
            </c:ext>
          </c:extLst>
        </c:ser>
        <c:ser>
          <c:idx val="28"/>
          <c:order val="28"/>
          <c:tx>
            <c:strRef>
              <c:f>'Bayes PA 0.2 AppTags'!$A$30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F9-401B-B581-D510297CCD2E}"/>
            </c:ext>
          </c:extLst>
        </c:ser>
        <c:ser>
          <c:idx val="29"/>
          <c:order val="29"/>
          <c:tx>
            <c:strRef>
              <c:f>'Bayes PA 0.2 AppTags'!$A$31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F9-401B-B581-D510297CCD2E}"/>
            </c:ext>
          </c:extLst>
        </c:ser>
        <c:ser>
          <c:idx val="30"/>
          <c:order val="30"/>
          <c:tx>
            <c:strRef>
              <c:f>'Bayes PA 0.2 AppTags'!$A$32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F9-401B-B581-D510297CCD2E}"/>
            </c:ext>
          </c:extLst>
        </c:ser>
        <c:ser>
          <c:idx val="31"/>
          <c:order val="31"/>
          <c:tx>
            <c:strRef>
              <c:f>'Bayes PA 0.2 AppTags'!$A$33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F9-401B-B581-D510297CCD2E}"/>
            </c:ext>
          </c:extLst>
        </c:ser>
        <c:ser>
          <c:idx val="32"/>
          <c:order val="32"/>
          <c:tx>
            <c:strRef>
              <c:f>'Bayes PA 0.2 AppTags'!$A$34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F9-401B-B581-D510297CCD2E}"/>
            </c:ext>
          </c:extLst>
        </c:ser>
        <c:ser>
          <c:idx val="33"/>
          <c:order val="33"/>
          <c:tx>
            <c:strRef>
              <c:f>'Bayes PA 0.2 AppTags'!$A$35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F9-401B-B581-D510297CCD2E}"/>
            </c:ext>
          </c:extLst>
        </c:ser>
        <c:ser>
          <c:idx val="34"/>
          <c:order val="34"/>
          <c:tx>
            <c:strRef>
              <c:f>'Bayes PA 0.2 AppTags'!$A$36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F9-401B-B581-D510297CCD2E}"/>
            </c:ext>
          </c:extLst>
        </c:ser>
        <c:ser>
          <c:idx val="35"/>
          <c:order val="35"/>
          <c:tx>
            <c:strRef>
              <c:f>'Bayes PA 0.2 AppTags'!$A$37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F9-401B-B581-D510297CCD2E}"/>
            </c:ext>
          </c:extLst>
        </c:ser>
        <c:ser>
          <c:idx val="36"/>
          <c:order val="36"/>
          <c:tx>
            <c:strRef>
              <c:f>'Bayes PA 0.2 AppTags'!$A$38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F9-401B-B581-D510297CCD2E}"/>
            </c:ext>
          </c:extLst>
        </c:ser>
        <c:ser>
          <c:idx val="37"/>
          <c:order val="37"/>
          <c:tx>
            <c:strRef>
              <c:f>'Bayes PA 0.2 AppTags'!$A$39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F9-401B-B581-D510297CCD2E}"/>
            </c:ext>
          </c:extLst>
        </c:ser>
        <c:ser>
          <c:idx val="38"/>
          <c:order val="38"/>
          <c:tx>
            <c:strRef>
              <c:f>'Bayes PA 0.2 AppTags'!$A$40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F9-401B-B581-D510297CCD2E}"/>
            </c:ext>
          </c:extLst>
        </c:ser>
        <c:ser>
          <c:idx val="39"/>
          <c:order val="39"/>
          <c:tx>
            <c:strRef>
              <c:f>'Bayes PA 0.2 AppTags'!$A$41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F9-401B-B581-D510297CCD2E}"/>
            </c:ext>
          </c:extLst>
        </c:ser>
        <c:ser>
          <c:idx val="40"/>
          <c:order val="40"/>
          <c:tx>
            <c:strRef>
              <c:f>'Bayes PA 0.2 AppTags'!$A$42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F9-401B-B581-D510297CCD2E}"/>
            </c:ext>
          </c:extLst>
        </c:ser>
        <c:ser>
          <c:idx val="41"/>
          <c:order val="41"/>
          <c:tx>
            <c:strRef>
              <c:f>'Bayes PA 0.2 AppTags'!$A$43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5F9-401B-B581-D510297CCD2E}"/>
            </c:ext>
          </c:extLst>
        </c:ser>
        <c:ser>
          <c:idx val="42"/>
          <c:order val="42"/>
          <c:tx>
            <c:strRef>
              <c:f>'Bayes PA 0.2 AppTags'!$A$44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5F9-401B-B581-D510297CCD2E}"/>
            </c:ext>
          </c:extLst>
        </c:ser>
        <c:ser>
          <c:idx val="43"/>
          <c:order val="43"/>
          <c:tx>
            <c:strRef>
              <c:f>'Bayes PA 0.2 AppTags'!$A$45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5F9-401B-B581-D510297CCD2E}"/>
            </c:ext>
          </c:extLst>
        </c:ser>
        <c:ser>
          <c:idx val="44"/>
          <c:order val="44"/>
          <c:tx>
            <c:strRef>
              <c:f>'Bayes PA 0.2 AppTags'!$A$46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5F9-401B-B581-D510297CCD2E}"/>
            </c:ext>
          </c:extLst>
        </c:ser>
        <c:ser>
          <c:idx val="45"/>
          <c:order val="45"/>
          <c:tx>
            <c:strRef>
              <c:f>'Bayes PA 0.2 AppTags'!$A$47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5F9-401B-B581-D510297CCD2E}"/>
            </c:ext>
          </c:extLst>
        </c:ser>
        <c:ser>
          <c:idx val="46"/>
          <c:order val="46"/>
          <c:tx>
            <c:strRef>
              <c:f>'Bayes PA 0.2 AppTags'!$A$48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5F9-401B-B581-D510297CCD2E}"/>
            </c:ext>
          </c:extLst>
        </c:ser>
        <c:ser>
          <c:idx val="47"/>
          <c:order val="47"/>
          <c:tx>
            <c:strRef>
              <c:f>'Bayes PA 0.2 AppTags'!$A$49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5F9-401B-B581-D510297CCD2E}"/>
            </c:ext>
          </c:extLst>
        </c:ser>
        <c:ser>
          <c:idx val="48"/>
          <c:order val="48"/>
          <c:tx>
            <c:strRef>
              <c:f>'Bayes PA 0.2 AppTags'!$A$50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5F9-401B-B581-D510297CCD2E}"/>
            </c:ext>
          </c:extLst>
        </c:ser>
        <c:ser>
          <c:idx val="49"/>
          <c:order val="49"/>
          <c:tx>
            <c:strRef>
              <c:f>'Bayes PA 0.2 AppTags'!$A$51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5F9-401B-B581-D510297CCD2E}"/>
            </c:ext>
          </c:extLst>
        </c:ser>
        <c:ser>
          <c:idx val="50"/>
          <c:order val="50"/>
          <c:tx>
            <c:strRef>
              <c:f>'Bayes PA 0.2 AppTags'!$A$52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5F9-401B-B581-D510297CCD2E}"/>
            </c:ext>
          </c:extLst>
        </c:ser>
        <c:ser>
          <c:idx val="51"/>
          <c:order val="51"/>
          <c:tx>
            <c:strRef>
              <c:f>'Bayes PA 0.2 AppTags'!$A$53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5F9-401B-B581-D510297CCD2E}"/>
            </c:ext>
          </c:extLst>
        </c:ser>
        <c:ser>
          <c:idx val="52"/>
          <c:order val="52"/>
          <c:tx>
            <c:strRef>
              <c:f>'Bayes PA 0.2 AppTags'!$A$54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F9-401B-B581-D510297CCD2E}"/>
            </c:ext>
          </c:extLst>
        </c:ser>
        <c:ser>
          <c:idx val="53"/>
          <c:order val="53"/>
          <c:tx>
            <c:strRef>
              <c:f>'Bayes PA 0.2 AppTags'!$A$55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5F9-401B-B581-D510297CCD2E}"/>
            </c:ext>
          </c:extLst>
        </c:ser>
        <c:ser>
          <c:idx val="54"/>
          <c:order val="54"/>
          <c:tx>
            <c:strRef>
              <c:f>'Bayes PA 0.2 AppTags'!$A$56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F9-401B-B581-D510297CCD2E}"/>
            </c:ext>
          </c:extLst>
        </c:ser>
        <c:ser>
          <c:idx val="55"/>
          <c:order val="55"/>
          <c:tx>
            <c:strRef>
              <c:f>'Bayes PA 0.2 AppTags'!$A$57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5F9-401B-B581-D510297CCD2E}"/>
            </c:ext>
          </c:extLst>
        </c:ser>
        <c:ser>
          <c:idx val="56"/>
          <c:order val="56"/>
          <c:tx>
            <c:strRef>
              <c:f>'Bayes PA 0.2 AppTags'!$A$58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F9-401B-B581-D510297CCD2E}"/>
            </c:ext>
          </c:extLst>
        </c:ser>
        <c:ser>
          <c:idx val="57"/>
          <c:order val="57"/>
          <c:tx>
            <c:strRef>
              <c:f>'Bayes PA 0.2 AppTags'!$A$59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F9-401B-B581-D510297CCD2E}"/>
            </c:ext>
          </c:extLst>
        </c:ser>
        <c:ser>
          <c:idx val="58"/>
          <c:order val="58"/>
          <c:tx>
            <c:strRef>
              <c:f>'Bayes PA 0.2 AppTags'!$A$60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F9-401B-B581-D510297CCD2E}"/>
            </c:ext>
          </c:extLst>
        </c:ser>
        <c:ser>
          <c:idx val="59"/>
          <c:order val="59"/>
          <c:tx>
            <c:strRef>
              <c:f>'Bayes PA 0.2 AppTags'!$A$61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F9-401B-B581-D510297CCD2E}"/>
            </c:ext>
          </c:extLst>
        </c:ser>
        <c:ser>
          <c:idx val="60"/>
          <c:order val="60"/>
          <c:tx>
            <c:strRef>
              <c:f>'Bayes PA 0.2 AppTags'!$A$62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AppTags'!$B$62:$G$62</c:f>
              <c:numCache>
                <c:formatCode>0.0000</c:formatCode>
                <c:ptCount val="6"/>
                <c:pt idx="0">
                  <c:v>3.9267015706806303E-2</c:v>
                </c:pt>
                <c:pt idx="1">
                  <c:v>2.90620871862616E-2</c:v>
                </c:pt>
                <c:pt idx="2">
                  <c:v>2.5641025641025599E-2</c:v>
                </c:pt>
                <c:pt idx="3">
                  <c:v>4.4568245125348203E-2</c:v>
                </c:pt>
                <c:pt idx="4">
                  <c:v>2.80504908835905E-2</c:v>
                </c:pt>
                <c:pt idx="5">
                  <c:v>2.82413350449294E-2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F9-401B-B581-D510297CCD2E}"/>
            </c:ext>
          </c:extLst>
        </c:ser>
        <c:ser>
          <c:idx val="61"/>
          <c:order val="61"/>
          <c:tx>
            <c:strRef>
              <c:f>'Bayes PA 0.2 AppTags'!$A$63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AppTags'!$B$63:$G$63</c:f>
              <c:numCache>
                <c:formatCode>0.0000</c:formatCode>
                <c:ptCount val="6"/>
                <c:pt idx="0">
                  <c:v>6.2068965517241399E-2</c:v>
                </c:pt>
                <c:pt idx="1">
                  <c:v>5.4794520547945202E-2</c:v>
                </c:pt>
                <c:pt idx="2">
                  <c:v>5.6537102473498198E-2</c:v>
                </c:pt>
                <c:pt idx="3">
                  <c:v>6.9686411149825794E-2</c:v>
                </c:pt>
                <c:pt idx="4">
                  <c:v>4.8275862068965503E-2</c:v>
                </c:pt>
                <c:pt idx="5">
                  <c:v>8.0808080808080801E-2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5F9-401B-B581-D510297CCD2E}"/>
            </c:ext>
          </c:extLst>
        </c:ser>
        <c:ser>
          <c:idx val="62"/>
          <c:order val="62"/>
          <c:tx>
            <c:strRef>
              <c:f>'Bayes PA 0.2 AppTags'!$A$64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AppTags'!$B$64:$G$64</c:f>
              <c:numCache>
                <c:formatCode>0.0000</c:formatCode>
                <c:ptCount val="6"/>
                <c:pt idx="0">
                  <c:v>7.6433121019108305E-2</c:v>
                </c:pt>
                <c:pt idx="1">
                  <c:v>6.4516129032258104E-2</c:v>
                </c:pt>
                <c:pt idx="2">
                  <c:v>7.6433121019108305E-2</c:v>
                </c:pt>
                <c:pt idx="3">
                  <c:v>7.6433121019108305E-2</c:v>
                </c:pt>
                <c:pt idx="4">
                  <c:v>7.6433121019108305E-2</c:v>
                </c:pt>
                <c:pt idx="5">
                  <c:v>7.6433121019108305E-2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F9-401B-B581-D510297CCD2E}"/>
            </c:ext>
          </c:extLst>
        </c:ser>
        <c:ser>
          <c:idx val="63"/>
          <c:order val="63"/>
          <c:tx>
            <c:strRef>
              <c:f>'Bayes PA 0.2 AppTags'!$A$65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AppTags'!$B$65:$G$65</c:f>
              <c:numCache>
                <c:formatCode>0.0000</c:formatCode>
                <c:ptCount val="6"/>
                <c:pt idx="0">
                  <c:v>6.7497403946002094E-2</c:v>
                </c:pt>
                <c:pt idx="1">
                  <c:v>6.7497403946002094E-2</c:v>
                </c:pt>
                <c:pt idx="2">
                  <c:v>6.7602704108164297E-2</c:v>
                </c:pt>
                <c:pt idx="3">
                  <c:v>6.7427385892116207E-2</c:v>
                </c:pt>
                <c:pt idx="4">
                  <c:v>6.7602704108164297E-2</c:v>
                </c:pt>
                <c:pt idx="5">
                  <c:v>6.7322630761263602E-2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F9-401B-B581-D510297CCD2E}"/>
            </c:ext>
          </c:extLst>
        </c:ser>
        <c:ser>
          <c:idx val="64"/>
          <c:order val="64"/>
          <c:tx>
            <c:strRef>
              <c:f>'Bayes PA 0.2 AppTags'!$A$66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AppTags'!$B$66:$G$66</c:f>
              <c:numCache>
                <c:formatCode>0.0000</c:formatCode>
                <c:ptCount val="6"/>
                <c:pt idx="0">
                  <c:v>0.113728675873274</c:v>
                </c:pt>
                <c:pt idx="1">
                  <c:v>0.114660114660115</c:v>
                </c:pt>
                <c:pt idx="2">
                  <c:v>0.115894039735099</c:v>
                </c:pt>
                <c:pt idx="3">
                  <c:v>0.113821138211382</c:v>
                </c:pt>
                <c:pt idx="4">
                  <c:v>0.11265306122448999</c:v>
                </c:pt>
                <c:pt idx="5">
                  <c:v>0.11308562197092099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F9-401B-B581-D510297CCD2E}"/>
            </c:ext>
          </c:extLst>
        </c:ser>
        <c:ser>
          <c:idx val="65"/>
          <c:order val="65"/>
          <c:tx>
            <c:strRef>
              <c:f>'Bayes PA 0.2 AppTags'!$A$67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AppTags'!$B$67:$G$67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5F9-401B-B581-D510297CCD2E}"/>
            </c:ext>
          </c:extLst>
        </c:ser>
        <c:ser>
          <c:idx val="66"/>
          <c:order val="66"/>
          <c:tx>
            <c:strRef>
              <c:f>'Bayes PA 0.2 AppTags'!$A$68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0.23529411764705899</c:v>
                </c:pt>
                <c:pt idx="2">
                  <c:v>0.266666666666667</c:v>
                </c:pt>
                <c:pt idx="3">
                  <c:v>0.23529411764705899</c:v>
                </c:pt>
                <c:pt idx="4">
                  <c:v>0.22222222222222199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5F9-401B-B581-D510297CCD2E}"/>
            </c:ext>
          </c:extLst>
        </c:ser>
        <c:ser>
          <c:idx val="67"/>
          <c:order val="67"/>
          <c:tx>
            <c:strRef>
              <c:f>'Bayes PA 0.2 AppTags'!$A$69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AppTags'!$B$69:$G$69</c:f>
              <c:numCache>
                <c:formatCode>0.0000</c:formatCode>
                <c:ptCount val="6"/>
                <c:pt idx="0">
                  <c:v>0.56603773584905703</c:v>
                </c:pt>
                <c:pt idx="1">
                  <c:v>0.54901960784313697</c:v>
                </c:pt>
                <c:pt idx="2">
                  <c:v>0.55555555555555602</c:v>
                </c:pt>
                <c:pt idx="3">
                  <c:v>0.55555555555555602</c:v>
                </c:pt>
                <c:pt idx="4">
                  <c:v>0.55555555555555602</c:v>
                </c:pt>
                <c:pt idx="5">
                  <c:v>0.54166666666666696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5F9-401B-B581-D510297CCD2E}"/>
            </c:ext>
          </c:extLst>
        </c:ser>
        <c:ser>
          <c:idx val="68"/>
          <c:order val="68"/>
          <c:tx>
            <c:strRef>
              <c:f>'Bayes PA 0.2 AppTags'!$A$70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AppTags'!$B$70:$G$70</c:f>
              <c:numCache>
                <c:formatCode>0.0000</c:formatCode>
                <c:ptCount val="6"/>
                <c:pt idx="0">
                  <c:v>0.59256339508606004</c:v>
                </c:pt>
                <c:pt idx="1">
                  <c:v>0.59104008383547302</c:v>
                </c:pt>
                <c:pt idx="2">
                  <c:v>0.594135802469136</c:v>
                </c:pt>
                <c:pt idx="3">
                  <c:v>0.587878787878788</c:v>
                </c:pt>
                <c:pt idx="4">
                  <c:v>0.59352801894238405</c:v>
                </c:pt>
                <c:pt idx="5">
                  <c:v>0.59111791730474705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5F9-401B-B581-D510297CCD2E}"/>
            </c:ext>
          </c:extLst>
        </c:ser>
        <c:ser>
          <c:idx val="69"/>
          <c:order val="69"/>
          <c:tx>
            <c:strRef>
              <c:f>'Bayes PA 0.2 AppTags'!$A$71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AppTags'!$B$71:$G$71</c:f>
              <c:numCache>
                <c:formatCode>0.0000</c:formatCode>
                <c:ptCount val="6"/>
                <c:pt idx="0">
                  <c:v>0.59498207885304699</c:v>
                </c:pt>
                <c:pt idx="1">
                  <c:v>0.60479302832243997</c:v>
                </c:pt>
                <c:pt idx="2">
                  <c:v>0.62068965517241403</c:v>
                </c:pt>
                <c:pt idx="3">
                  <c:v>0.620168067226891</c:v>
                </c:pt>
                <c:pt idx="4">
                  <c:v>0.57355864811133195</c:v>
                </c:pt>
                <c:pt idx="5">
                  <c:v>0.61205028175119203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5F9-401B-B581-D510297CCD2E}"/>
            </c:ext>
          </c:extLst>
        </c:ser>
        <c:ser>
          <c:idx val="70"/>
          <c:order val="70"/>
          <c:tx>
            <c:strRef>
              <c:f>'Bayes PA 0.2 AppTags'!$A$72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AppTags'!$B$72:$G$72</c:f>
              <c:numCache>
                <c:formatCode>0.0000</c:formatCode>
                <c:ptCount val="6"/>
                <c:pt idx="0">
                  <c:v>0.62548262548262501</c:v>
                </c:pt>
                <c:pt idx="1">
                  <c:v>0.62458956585187897</c:v>
                </c:pt>
                <c:pt idx="2">
                  <c:v>0.62053896576838996</c:v>
                </c:pt>
                <c:pt idx="3">
                  <c:v>0.64245810055865904</c:v>
                </c:pt>
                <c:pt idx="4">
                  <c:v>0.61911454673225597</c:v>
                </c:pt>
                <c:pt idx="5">
                  <c:v>0.64522894092974503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5F9-401B-B581-D510297CCD2E}"/>
            </c:ext>
          </c:extLst>
        </c:ser>
        <c:ser>
          <c:idx val="71"/>
          <c:order val="71"/>
          <c:tx>
            <c:strRef>
              <c:f>'Bayes PA 0.2 AppTags'!$A$73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AppTags'!$B$73:$G$73</c:f>
              <c:numCache>
                <c:formatCode>0.0000</c:formatCode>
                <c:ptCount val="6"/>
                <c:pt idx="0">
                  <c:v>0.61666666666666703</c:v>
                </c:pt>
                <c:pt idx="1">
                  <c:v>0.66345381526104397</c:v>
                </c:pt>
                <c:pt idx="2">
                  <c:v>0.61619984859954602</c:v>
                </c:pt>
                <c:pt idx="3">
                  <c:v>0.58815028901734101</c:v>
                </c:pt>
                <c:pt idx="4">
                  <c:v>0.61666666666666703</c:v>
                </c:pt>
                <c:pt idx="5">
                  <c:v>0.62012012012011997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5F9-401B-B581-D510297CCD2E}"/>
            </c:ext>
          </c:extLst>
        </c:ser>
        <c:ser>
          <c:idx val="72"/>
          <c:order val="72"/>
          <c:tx>
            <c:strRef>
              <c:f>'Bayes PA 0.2 AppTags'!$A$74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AppTags'!$B$74:$G$74</c:f>
              <c:numCache>
                <c:formatCode>0.0000</c:formatCode>
                <c:ptCount val="6"/>
                <c:pt idx="0">
                  <c:v>0.679245283018868</c:v>
                </c:pt>
                <c:pt idx="1">
                  <c:v>0.72</c:v>
                </c:pt>
                <c:pt idx="2">
                  <c:v>0.64285714285714302</c:v>
                </c:pt>
                <c:pt idx="3">
                  <c:v>0.65384615384615397</c:v>
                </c:pt>
                <c:pt idx="4">
                  <c:v>0.69230769230769196</c:v>
                </c:pt>
                <c:pt idx="5">
                  <c:v>0.679245283018868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5F9-401B-B581-D510297CCD2E}"/>
            </c:ext>
          </c:extLst>
        </c:ser>
        <c:ser>
          <c:idx val="73"/>
          <c:order val="73"/>
          <c:tx>
            <c:strRef>
              <c:f>'Bayes PA 0.2 AppTags'!$A$75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AppTags'!$B$75:$G$75</c:f>
              <c:numCache>
                <c:formatCode>0.0000</c:formatCode>
                <c:ptCount val="6"/>
                <c:pt idx="0">
                  <c:v>0.73488620199146504</c:v>
                </c:pt>
                <c:pt idx="1">
                  <c:v>0.73249977183535597</c:v>
                </c:pt>
                <c:pt idx="2">
                  <c:v>0.73404157043879903</c:v>
                </c:pt>
                <c:pt idx="3">
                  <c:v>0.72809863724853996</c:v>
                </c:pt>
                <c:pt idx="4">
                  <c:v>0.72712521409898101</c:v>
                </c:pt>
                <c:pt idx="5">
                  <c:v>0.73441454954532703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5F9-401B-B581-D510297CCD2E}"/>
            </c:ext>
          </c:extLst>
        </c:ser>
        <c:ser>
          <c:idx val="74"/>
          <c:order val="74"/>
          <c:tx>
            <c:strRef>
              <c:f>'Bayes PA 0.2 AppTags'!$A$76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AppTags'!$B$76:$G$76</c:f>
              <c:numCache>
                <c:formatCode>0.0000</c:formatCode>
                <c:ptCount val="6"/>
                <c:pt idx="0">
                  <c:v>0.74276329295832499</c:v>
                </c:pt>
                <c:pt idx="1">
                  <c:v>0.75</c:v>
                </c:pt>
                <c:pt idx="2">
                  <c:v>0.75360501567398097</c:v>
                </c:pt>
                <c:pt idx="3">
                  <c:v>0.73334683134237699</c:v>
                </c:pt>
                <c:pt idx="4">
                  <c:v>0.742622950819672</c:v>
                </c:pt>
                <c:pt idx="5">
                  <c:v>0.76016003369130303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5F9-401B-B581-D510297CCD2E}"/>
            </c:ext>
          </c:extLst>
        </c:ser>
        <c:ser>
          <c:idx val="75"/>
          <c:order val="75"/>
          <c:tx>
            <c:strRef>
              <c:f>'Bayes PA 0.2 AppTags'!$A$77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AppTags'!$B$77:$G$77</c:f>
              <c:numCache>
                <c:formatCode>0.0000</c:formatCode>
                <c:ptCount val="6"/>
                <c:pt idx="0">
                  <c:v>0.76084294644583395</c:v>
                </c:pt>
                <c:pt idx="1">
                  <c:v>0.76180943463239803</c:v>
                </c:pt>
                <c:pt idx="2">
                  <c:v>0.76129571309210098</c:v>
                </c:pt>
                <c:pt idx="3">
                  <c:v>0.75895985342804795</c:v>
                </c:pt>
                <c:pt idx="4">
                  <c:v>0.76073935724866404</c:v>
                </c:pt>
                <c:pt idx="5">
                  <c:v>0.76015330606460696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5F9-401B-B581-D510297CCD2E}"/>
            </c:ext>
          </c:extLst>
        </c:ser>
        <c:ser>
          <c:idx val="76"/>
          <c:order val="76"/>
          <c:tx>
            <c:strRef>
              <c:f>'Bayes PA 0.2 AppTags'!$A$78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AppTags'!$B$78:$G$78</c:f>
              <c:numCache>
                <c:formatCode>0.0000</c:formatCode>
                <c:ptCount val="6"/>
                <c:pt idx="0">
                  <c:v>0.8830167118983</c:v>
                </c:pt>
                <c:pt idx="1">
                  <c:v>0.88520036113619005</c:v>
                </c:pt>
                <c:pt idx="2">
                  <c:v>0.88291413703382504</c:v>
                </c:pt>
                <c:pt idx="3">
                  <c:v>0.88493723849372397</c:v>
                </c:pt>
                <c:pt idx="4">
                  <c:v>0.88377253814147005</c:v>
                </c:pt>
                <c:pt idx="5">
                  <c:v>0.88106044233124403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5F9-401B-B581-D510297CCD2E}"/>
            </c:ext>
          </c:extLst>
        </c:ser>
        <c:ser>
          <c:idx val="77"/>
          <c:order val="77"/>
          <c:tx>
            <c:strRef>
              <c:f>'Bayes PA 0.2 AppTags'!$A$79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AppTags'!$B$79:$G$79</c:f>
              <c:numCache>
                <c:formatCode>0.0000</c:formatCode>
                <c:ptCount val="6"/>
                <c:pt idx="0">
                  <c:v>0.90114942528735598</c:v>
                </c:pt>
                <c:pt idx="1">
                  <c:v>0.90078843626806804</c:v>
                </c:pt>
                <c:pt idx="2">
                  <c:v>0.90121430915654699</c:v>
                </c:pt>
                <c:pt idx="3">
                  <c:v>0.89331158238172903</c:v>
                </c:pt>
                <c:pt idx="4">
                  <c:v>0.90036172311739604</c:v>
                </c:pt>
                <c:pt idx="5">
                  <c:v>0.90055792582868399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5F9-401B-B581-D510297CCD2E}"/>
            </c:ext>
          </c:extLst>
        </c:ser>
        <c:ser>
          <c:idx val="78"/>
          <c:order val="78"/>
          <c:tx>
            <c:strRef>
              <c:f>'Bayes PA 0.2 AppTags'!$A$80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AppTags'!$B$80:$G$80</c:f>
              <c:numCache>
                <c:formatCode>0.0000</c:formatCode>
                <c:ptCount val="6"/>
                <c:pt idx="0">
                  <c:v>0.90417447942366502</c:v>
                </c:pt>
                <c:pt idx="1">
                  <c:v>0.90629011553273398</c:v>
                </c:pt>
                <c:pt idx="2">
                  <c:v>0.90691463052725296</c:v>
                </c:pt>
                <c:pt idx="3">
                  <c:v>0.90553359683794499</c:v>
                </c:pt>
                <c:pt idx="4">
                  <c:v>0.90343537749778502</c:v>
                </c:pt>
                <c:pt idx="5">
                  <c:v>0.90435297601421405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5F9-401B-B581-D510297CCD2E}"/>
            </c:ext>
          </c:extLst>
        </c:ser>
        <c:ser>
          <c:idx val="79"/>
          <c:order val="79"/>
          <c:tx>
            <c:strRef>
              <c:f>'Bayes PA 0.2 AppTags'!$A$81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AppTags'!$B$81:$G$81</c:f>
              <c:numCache>
                <c:formatCode>0.0000</c:formatCode>
                <c:ptCount val="6"/>
                <c:pt idx="0">
                  <c:v>0.91010401188707302</c:v>
                </c:pt>
                <c:pt idx="1">
                  <c:v>0.90841675936225397</c:v>
                </c:pt>
                <c:pt idx="2">
                  <c:v>0.90774360874397897</c:v>
                </c:pt>
                <c:pt idx="3">
                  <c:v>0.91179754372906596</c:v>
                </c:pt>
                <c:pt idx="4">
                  <c:v>0.91078066914498101</c:v>
                </c:pt>
                <c:pt idx="5">
                  <c:v>0.90875370919881304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5F9-401B-B581-D510297CCD2E}"/>
            </c:ext>
          </c:extLst>
        </c:ser>
        <c:ser>
          <c:idx val="80"/>
          <c:order val="80"/>
          <c:tx>
            <c:strRef>
              <c:f>'Bayes PA 0.2 AppTags'!$A$82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AppTags'!$B$82:$G$82</c:f>
              <c:numCache>
                <c:formatCode>0.0000</c:formatCode>
                <c:ptCount val="6"/>
                <c:pt idx="0">
                  <c:v>0.916286149162862</c:v>
                </c:pt>
                <c:pt idx="1">
                  <c:v>0.90909090909090895</c:v>
                </c:pt>
                <c:pt idx="2">
                  <c:v>0.912121212121212</c:v>
                </c:pt>
                <c:pt idx="3">
                  <c:v>0.90771558245083195</c:v>
                </c:pt>
                <c:pt idx="4">
                  <c:v>0.90909090909090895</c:v>
                </c:pt>
                <c:pt idx="5">
                  <c:v>0.912121212121212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5F9-401B-B581-D510297CCD2E}"/>
            </c:ext>
          </c:extLst>
        </c:ser>
        <c:ser>
          <c:idx val="81"/>
          <c:order val="81"/>
          <c:tx>
            <c:strRef>
              <c:f>'Bayes PA 0.2 AppTags'!$A$83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AppTags'!$B$83:$G$83</c:f>
              <c:numCache>
                <c:formatCode>0.0000</c:formatCode>
                <c:ptCount val="6"/>
                <c:pt idx="0">
                  <c:v>0.91850089232599597</c:v>
                </c:pt>
                <c:pt idx="1">
                  <c:v>0.92589508742714399</c:v>
                </c:pt>
                <c:pt idx="2">
                  <c:v>0.93006786662732399</c:v>
                </c:pt>
                <c:pt idx="3">
                  <c:v>0.93051186731484103</c:v>
                </c:pt>
                <c:pt idx="4">
                  <c:v>0.92623405435385497</c:v>
                </c:pt>
                <c:pt idx="5">
                  <c:v>0.92903590613514297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5F9-401B-B581-D510297CCD2E}"/>
            </c:ext>
          </c:extLst>
        </c:ser>
        <c:ser>
          <c:idx val="82"/>
          <c:order val="82"/>
          <c:tx>
            <c:strRef>
              <c:f>'Bayes PA 0.2 AppTags'!$A$84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AppTags'!$B$84:$G$84</c:f>
              <c:numCache>
                <c:formatCode>0.0000</c:formatCode>
                <c:ptCount val="6"/>
                <c:pt idx="0">
                  <c:v>0.97459045493736396</c:v>
                </c:pt>
                <c:pt idx="1">
                  <c:v>0.97434337288307504</c:v>
                </c:pt>
                <c:pt idx="2">
                  <c:v>0.974244575136889</c:v>
                </c:pt>
                <c:pt idx="3">
                  <c:v>0.97434337288307504</c:v>
                </c:pt>
                <c:pt idx="4">
                  <c:v>0.97429397150534902</c:v>
                </c:pt>
                <c:pt idx="5">
                  <c:v>0.974244575136889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5F9-401B-B581-D510297CCD2E}"/>
            </c:ext>
          </c:extLst>
        </c:ser>
        <c:ser>
          <c:idx val="83"/>
          <c:order val="83"/>
          <c:tx>
            <c:strRef>
              <c:f>'Bayes PA 0.2 AppTags'!$A$85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AppTags'!$B$85:$G$85</c:f>
              <c:numCache>
                <c:formatCode>0.0000</c:formatCode>
                <c:ptCount val="6"/>
                <c:pt idx="0">
                  <c:v>0.98069900886802297</c:v>
                </c:pt>
                <c:pt idx="1">
                  <c:v>0.98030520412155997</c:v>
                </c:pt>
                <c:pt idx="2">
                  <c:v>0.98056099151989595</c:v>
                </c:pt>
                <c:pt idx="3">
                  <c:v>0.98044328552803095</c:v>
                </c:pt>
                <c:pt idx="4">
                  <c:v>0.98080689385037201</c:v>
                </c:pt>
                <c:pt idx="5">
                  <c:v>0.98043308113748995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5F9-401B-B581-D510297CCD2E}"/>
            </c:ext>
          </c:extLst>
        </c:ser>
        <c:ser>
          <c:idx val="84"/>
          <c:order val="84"/>
          <c:tx>
            <c:strRef>
              <c:f>'Bayes PA 0.2 AppTags'!$A$86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AppTags'!$B$86:$G$86</c:f>
              <c:numCache>
                <c:formatCode>0.0000</c:formatCode>
                <c:ptCount val="6"/>
                <c:pt idx="0">
                  <c:v>0.98294609133569899</c:v>
                </c:pt>
                <c:pt idx="1">
                  <c:v>0.98369292883015702</c:v>
                </c:pt>
                <c:pt idx="2">
                  <c:v>0.98399289845942395</c:v>
                </c:pt>
                <c:pt idx="3">
                  <c:v>0.98206624334992298</c:v>
                </c:pt>
                <c:pt idx="4">
                  <c:v>0.983147917472044</c:v>
                </c:pt>
                <c:pt idx="5">
                  <c:v>0.98470220872604397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5F9-401B-B581-D510297CCD2E}"/>
            </c:ext>
          </c:extLst>
        </c:ser>
        <c:ser>
          <c:idx val="85"/>
          <c:order val="85"/>
          <c:tx>
            <c:strRef>
              <c:f>'Bayes PA 0.2 AppTags'!$A$87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AppTags'!$B$87:$G$87</c:f>
              <c:numCache>
                <c:formatCode>0.0000</c:formatCode>
                <c:ptCount val="6"/>
                <c:pt idx="0">
                  <c:v>0.98515624999999996</c:v>
                </c:pt>
                <c:pt idx="1">
                  <c:v>0.98781925343811405</c:v>
                </c:pt>
                <c:pt idx="2">
                  <c:v>0.98710433763188699</c:v>
                </c:pt>
                <c:pt idx="3">
                  <c:v>0.95708029197080302</c:v>
                </c:pt>
                <c:pt idx="4">
                  <c:v>0.95493372606774696</c:v>
                </c:pt>
                <c:pt idx="5">
                  <c:v>0.98198198198198205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5F9-401B-B581-D510297CCD2E}"/>
            </c:ext>
          </c:extLst>
        </c:ser>
        <c:ser>
          <c:idx val="86"/>
          <c:order val="86"/>
          <c:tx>
            <c:strRef>
              <c:f>'Bayes PA 0.2 AppTags'!$A$88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AppTags'!$B$88:$G$88</c:f>
              <c:numCache>
                <c:formatCode>0.0000</c:formatCode>
                <c:ptCount val="6"/>
                <c:pt idx="0">
                  <c:v>0.96487119437939095</c:v>
                </c:pt>
                <c:pt idx="1">
                  <c:v>0.98800959232613905</c:v>
                </c:pt>
                <c:pt idx="2">
                  <c:v>0.98329355608591895</c:v>
                </c:pt>
                <c:pt idx="3">
                  <c:v>0.98329355608591895</c:v>
                </c:pt>
                <c:pt idx="4">
                  <c:v>0.93742889647326499</c:v>
                </c:pt>
                <c:pt idx="5">
                  <c:v>0.98800959232613905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5F9-401B-B581-D510297CCD2E}"/>
            </c:ext>
          </c:extLst>
        </c:ser>
        <c:ser>
          <c:idx val="87"/>
          <c:order val="87"/>
          <c:tx>
            <c:strRef>
              <c:f>'Bayes PA 0.2 AppTags'!$A$89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AppTags'!$B$89:$G$89</c:f>
              <c:numCache>
                <c:formatCode>0.0000</c:formatCode>
                <c:ptCount val="6"/>
                <c:pt idx="0">
                  <c:v>0.98967071057192402</c:v>
                </c:pt>
                <c:pt idx="1">
                  <c:v>0.98960210730625298</c:v>
                </c:pt>
                <c:pt idx="2">
                  <c:v>0.98979422042265197</c:v>
                </c:pt>
                <c:pt idx="3">
                  <c:v>0.98973932334997206</c:v>
                </c:pt>
                <c:pt idx="4">
                  <c:v>0.98968443236647996</c:v>
                </c:pt>
                <c:pt idx="5">
                  <c:v>0.98964326812428105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5F9-401B-B581-D510297CCD2E}"/>
            </c:ext>
          </c:extLst>
        </c:ser>
        <c:ser>
          <c:idx val="88"/>
          <c:order val="88"/>
          <c:tx>
            <c:strRef>
              <c:f>'Bayes PA 0.2 AppTags'!$A$90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AppTags'!$B$90:$G$90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0.99578059071729996</c:v>
                </c:pt>
                <c:pt idx="2">
                  <c:v>0.97872340425531901</c:v>
                </c:pt>
                <c:pt idx="3">
                  <c:v>0.91228070175438603</c:v>
                </c:pt>
                <c:pt idx="4">
                  <c:v>0</c:v>
                </c:pt>
                <c:pt idx="5">
                  <c:v>0.99585062240663902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5F9-401B-B581-D510297C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80111"/>
        <c:axId val="1018396687"/>
      </c:barChart>
      <c:catAx>
        <c:axId val="9910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96687"/>
        <c:crosses val="autoZero"/>
        <c:auto val="1"/>
        <c:lblAlgn val="ctr"/>
        <c:lblOffset val="100"/>
        <c:noMultiLvlLbl val="0"/>
      </c:catAx>
      <c:valAx>
        <c:axId val="1018396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0.2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47B-9AC4-EB81C3AAD0BA}"/>
            </c:ext>
          </c:extLst>
        </c:ser>
        <c:ser>
          <c:idx val="1"/>
          <c:order val="1"/>
          <c:tx>
            <c:strRef>
              <c:f>'Bayes PB 0.2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1-447B-9AC4-EB81C3AAD0BA}"/>
            </c:ext>
          </c:extLst>
        </c:ser>
        <c:ser>
          <c:idx val="2"/>
          <c:order val="2"/>
          <c:tx>
            <c:strRef>
              <c:f>'Bayes PB 0.2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1-447B-9AC4-EB81C3AAD0BA}"/>
            </c:ext>
          </c:extLst>
        </c:ser>
        <c:ser>
          <c:idx val="3"/>
          <c:order val="3"/>
          <c:tx>
            <c:strRef>
              <c:f>'Bayes PB 0.2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1-447B-9AC4-EB81C3AAD0BA}"/>
            </c:ext>
          </c:extLst>
        </c:ser>
        <c:ser>
          <c:idx val="4"/>
          <c:order val="4"/>
          <c:tx>
            <c:strRef>
              <c:f>'Bayes PB 0.2 AppTags'!$A$6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0.96787723785166202</c:v>
                </c:pt>
                <c:pt idx="3">
                  <c:v>0</c:v>
                </c:pt>
                <c:pt idx="4">
                  <c:v>0</c:v>
                </c:pt>
                <c:pt idx="5">
                  <c:v>0.95662285136501501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E1-447B-9AC4-EB81C3AAD0BA}"/>
            </c:ext>
          </c:extLst>
        </c:ser>
        <c:ser>
          <c:idx val="5"/>
          <c:order val="5"/>
          <c:tx>
            <c:strRef>
              <c:f>'Bayes PB 0.2 AppTags'!$A$7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E1-447B-9AC4-EB81C3AAD0BA}"/>
            </c:ext>
          </c:extLst>
        </c:ser>
        <c:ser>
          <c:idx val="6"/>
          <c:order val="6"/>
          <c:tx>
            <c:strRef>
              <c:f>'Bayes PB 0.2 AppTags'!$A$8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6.82730923694779E-2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E1-447B-9AC4-EB81C3AAD0BA}"/>
            </c:ext>
          </c:extLst>
        </c:ser>
        <c:ser>
          <c:idx val="7"/>
          <c:order val="7"/>
          <c:tx>
            <c:strRef>
              <c:f>'Bayes PB 0.2 AppTags'!$A$9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E1-447B-9AC4-EB81C3AAD0BA}"/>
            </c:ext>
          </c:extLst>
        </c:ser>
        <c:ser>
          <c:idx val="8"/>
          <c:order val="8"/>
          <c:tx>
            <c:strRef>
              <c:f>'Bayes PB 0.2 AppTags'!$A$10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E1-447B-9AC4-EB81C3AAD0BA}"/>
            </c:ext>
          </c:extLst>
        </c:ser>
        <c:ser>
          <c:idx val="9"/>
          <c:order val="9"/>
          <c:tx>
            <c:strRef>
              <c:f>'Bayes PB 0.2 AppTags'!$A$11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E1-447B-9AC4-EB81C3AAD0BA}"/>
            </c:ext>
          </c:extLst>
        </c:ser>
        <c:ser>
          <c:idx val="10"/>
          <c:order val="10"/>
          <c:tx>
            <c:strRef>
              <c:f>'Bayes PB 0.2 AppTags'!$A$12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E1-447B-9AC4-EB81C3AAD0BA}"/>
            </c:ext>
          </c:extLst>
        </c:ser>
        <c:ser>
          <c:idx val="11"/>
          <c:order val="11"/>
          <c:tx>
            <c:strRef>
              <c:f>'Bayes PB 0.2 AppTags'!$A$13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E1-447B-9AC4-EB81C3AAD0BA}"/>
            </c:ext>
          </c:extLst>
        </c:ser>
        <c:ser>
          <c:idx val="12"/>
          <c:order val="12"/>
          <c:tx>
            <c:strRef>
              <c:f>'Bayes PB 0.2 AppTags'!$A$14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E1-447B-9AC4-EB81C3AAD0BA}"/>
            </c:ext>
          </c:extLst>
        </c:ser>
        <c:ser>
          <c:idx val="13"/>
          <c:order val="13"/>
          <c:tx>
            <c:strRef>
              <c:f>'Bayes PB 0.2 AppTags'!$A$15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E1-447B-9AC4-EB81C3AAD0BA}"/>
            </c:ext>
          </c:extLst>
        </c:ser>
        <c:ser>
          <c:idx val="14"/>
          <c:order val="14"/>
          <c:tx>
            <c:strRef>
              <c:f>'Bayes PB 0.2 AppTags'!$A$16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E1-447B-9AC4-EB81C3AAD0BA}"/>
            </c:ext>
          </c:extLst>
        </c:ser>
        <c:ser>
          <c:idx val="15"/>
          <c:order val="15"/>
          <c:tx>
            <c:strRef>
              <c:f>'Bayes PB 0.2 AppTags'!$A$17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E1-447B-9AC4-EB81C3AAD0BA}"/>
            </c:ext>
          </c:extLst>
        </c:ser>
        <c:ser>
          <c:idx val="16"/>
          <c:order val="16"/>
          <c:tx>
            <c:strRef>
              <c:f>'Bayes PB 0.2 AppTags'!$A$18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1.88679245283019E-2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E1-447B-9AC4-EB81C3AAD0BA}"/>
            </c:ext>
          </c:extLst>
        </c:ser>
        <c:ser>
          <c:idx val="17"/>
          <c:order val="17"/>
          <c:tx>
            <c:strRef>
              <c:f>'Bayes PB 0.2 AppTags'!$A$19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E1-447B-9AC4-EB81C3AAD0BA}"/>
            </c:ext>
          </c:extLst>
        </c:ser>
        <c:ser>
          <c:idx val="18"/>
          <c:order val="18"/>
          <c:tx>
            <c:strRef>
              <c:f>'Bayes PB 0.2 AppTags'!$A$20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E1-447B-9AC4-EB81C3AAD0BA}"/>
            </c:ext>
          </c:extLst>
        </c:ser>
        <c:ser>
          <c:idx val="19"/>
          <c:order val="19"/>
          <c:tx>
            <c:strRef>
              <c:f>'Bayes PB 0.2 AppTags'!$A$21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E1-447B-9AC4-EB81C3AAD0BA}"/>
            </c:ext>
          </c:extLst>
        </c:ser>
        <c:ser>
          <c:idx val="20"/>
          <c:order val="20"/>
          <c:tx>
            <c:strRef>
              <c:f>'Bayes PB 0.2 AppTags'!$A$22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E1-447B-9AC4-EB81C3AAD0BA}"/>
            </c:ext>
          </c:extLst>
        </c:ser>
        <c:ser>
          <c:idx val="21"/>
          <c:order val="21"/>
          <c:tx>
            <c:strRef>
              <c:f>'Bayes PB 0.2 AppTags'!$A$23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E1-447B-9AC4-EB81C3AAD0BA}"/>
            </c:ext>
          </c:extLst>
        </c:ser>
        <c:ser>
          <c:idx val="22"/>
          <c:order val="22"/>
          <c:tx>
            <c:strRef>
              <c:f>'Bayes PB 0.2 AppTags'!$A$24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E1-447B-9AC4-EB81C3AAD0BA}"/>
            </c:ext>
          </c:extLst>
        </c:ser>
        <c:ser>
          <c:idx val="23"/>
          <c:order val="23"/>
          <c:tx>
            <c:strRef>
              <c:f>'Bayes PB 0.2 AppTags'!$A$25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E1-447B-9AC4-EB81C3AAD0BA}"/>
            </c:ext>
          </c:extLst>
        </c:ser>
        <c:ser>
          <c:idx val="24"/>
          <c:order val="24"/>
          <c:tx>
            <c:strRef>
              <c:f>'Bayes PB 0.2 AppTags'!$A$26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BE1-447B-9AC4-EB81C3AAD0BA}"/>
            </c:ext>
          </c:extLst>
        </c:ser>
        <c:ser>
          <c:idx val="25"/>
          <c:order val="25"/>
          <c:tx>
            <c:strRef>
              <c:f>'Bayes PB 0.2 AppTags'!$A$27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E1-447B-9AC4-EB81C3AAD0BA}"/>
            </c:ext>
          </c:extLst>
        </c:ser>
        <c:ser>
          <c:idx val="26"/>
          <c:order val="26"/>
          <c:tx>
            <c:strRef>
              <c:f>'Bayes PB 0.2 AppTags'!$A$28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E1-447B-9AC4-EB81C3AAD0BA}"/>
            </c:ext>
          </c:extLst>
        </c:ser>
        <c:ser>
          <c:idx val="27"/>
          <c:order val="27"/>
          <c:tx>
            <c:strRef>
              <c:f>'Bayes PB 0.2 AppTags'!$A$29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E1-447B-9AC4-EB81C3AAD0BA}"/>
            </c:ext>
          </c:extLst>
        </c:ser>
        <c:ser>
          <c:idx val="28"/>
          <c:order val="28"/>
          <c:tx>
            <c:strRef>
              <c:f>'Bayes PB 0.2 AppTags'!$A$30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BE1-447B-9AC4-EB81C3AAD0BA}"/>
            </c:ext>
          </c:extLst>
        </c:ser>
        <c:ser>
          <c:idx val="29"/>
          <c:order val="29"/>
          <c:tx>
            <c:strRef>
              <c:f>'Bayes PB 0.2 AppTags'!$A$31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E1-447B-9AC4-EB81C3AAD0BA}"/>
            </c:ext>
          </c:extLst>
        </c:ser>
        <c:ser>
          <c:idx val="30"/>
          <c:order val="30"/>
          <c:tx>
            <c:strRef>
              <c:f>'Bayes PB 0.2 AppTags'!$A$32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BE1-447B-9AC4-EB81C3AAD0BA}"/>
            </c:ext>
          </c:extLst>
        </c:ser>
        <c:ser>
          <c:idx val="31"/>
          <c:order val="31"/>
          <c:tx>
            <c:strRef>
              <c:f>'Bayes PB 0.2 AppTags'!$A$33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BE1-447B-9AC4-EB81C3AAD0BA}"/>
            </c:ext>
          </c:extLst>
        </c:ser>
        <c:ser>
          <c:idx val="32"/>
          <c:order val="32"/>
          <c:tx>
            <c:strRef>
              <c:f>'Bayes PB 0.2 AppTags'!$A$34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BE1-447B-9AC4-EB81C3AAD0BA}"/>
            </c:ext>
          </c:extLst>
        </c:ser>
        <c:ser>
          <c:idx val="33"/>
          <c:order val="33"/>
          <c:tx>
            <c:strRef>
              <c:f>'Bayes PB 0.2 AppTags'!$A$35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BE1-447B-9AC4-EB81C3AAD0BA}"/>
            </c:ext>
          </c:extLst>
        </c:ser>
        <c:ser>
          <c:idx val="34"/>
          <c:order val="34"/>
          <c:tx>
            <c:strRef>
              <c:f>'Bayes PB 0.2 AppTags'!$A$36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BE1-447B-9AC4-EB81C3AAD0BA}"/>
            </c:ext>
          </c:extLst>
        </c:ser>
        <c:ser>
          <c:idx val="35"/>
          <c:order val="35"/>
          <c:tx>
            <c:strRef>
              <c:f>'Bayes PB 0.2 AppTags'!$A$37</c:f>
              <c:strCache>
                <c:ptCount val="1"/>
                <c:pt idx="0">
                  <c:v>443tcphttpssteamexe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BE1-447B-9AC4-EB81C3AAD0BA}"/>
            </c:ext>
          </c:extLst>
        </c:ser>
        <c:ser>
          <c:idx val="36"/>
          <c:order val="36"/>
          <c:tx>
            <c:strRef>
              <c:f>'Bayes PB 0.2 AppTags'!$A$38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BE1-447B-9AC4-EB81C3AAD0BA}"/>
            </c:ext>
          </c:extLst>
        </c:ser>
        <c:ser>
          <c:idx val="37"/>
          <c:order val="37"/>
          <c:tx>
            <c:strRef>
              <c:f>'Bayes PB 0.2 AppTags'!$A$39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BE1-447B-9AC4-EB81C3AAD0BA}"/>
            </c:ext>
          </c:extLst>
        </c:ser>
        <c:ser>
          <c:idx val="38"/>
          <c:order val="38"/>
          <c:tx>
            <c:strRef>
              <c:f>'Bayes PB 0.2 AppTags'!$A$40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BE1-447B-9AC4-EB81C3AAD0BA}"/>
            </c:ext>
          </c:extLst>
        </c:ser>
        <c:ser>
          <c:idx val="39"/>
          <c:order val="39"/>
          <c:tx>
            <c:strRef>
              <c:f>'Bayes PB 0.2 AppTags'!$A$41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BE1-447B-9AC4-EB81C3AAD0BA}"/>
            </c:ext>
          </c:extLst>
        </c:ser>
        <c:ser>
          <c:idx val="40"/>
          <c:order val="40"/>
          <c:tx>
            <c:strRef>
              <c:f>'Bayes PB 0.2 AppTags'!$A$42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BE1-447B-9AC4-EB81C3AAD0BA}"/>
            </c:ext>
          </c:extLst>
        </c:ser>
        <c:ser>
          <c:idx val="41"/>
          <c:order val="41"/>
          <c:tx>
            <c:strRef>
              <c:f>'Bayes PB 0.2 AppTags'!$A$43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BE1-447B-9AC4-EB81C3AAD0BA}"/>
            </c:ext>
          </c:extLst>
        </c:ser>
        <c:ser>
          <c:idx val="42"/>
          <c:order val="42"/>
          <c:tx>
            <c:strRef>
              <c:f>'Bayes PB 0.2 AppTags'!$A$44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BE1-447B-9AC4-EB81C3AAD0BA}"/>
            </c:ext>
          </c:extLst>
        </c:ser>
        <c:ser>
          <c:idx val="43"/>
          <c:order val="43"/>
          <c:tx>
            <c:strRef>
              <c:f>'Bayes PB 0.2 AppTags'!$A$45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BE1-447B-9AC4-EB81C3AAD0BA}"/>
            </c:ext>
          </c:extLst>
        </c:ser>
        <c:ser>
          <c:idx val="44"/>
          <c:order val="44"/>
          <c:tx>
            <c:strRef>
              <c:f>'Bayes PB 0.2 AppTags'!$A$46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BE1-447B-9AC4-EB81C3AAD0BA}"/>
            </c:ext>
          </c:extLst>
        </c:ser>
        <c:ser>
          <c:idx val="45"/>
          <c:order val="45"/>
          <c:tx>
            <c:strRef>
              <c:f>'Bayes PB 0.2 AppTags'!$A$47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BE1-447B-9AC4-EB81C3AAD0BA}"/>
            </c:ext>
          </c:extLst>
        </c:ser>
        <c:ser>
          <c:idx val="46"/>
          <c:order val="46"/>
          <c:tx>
            <c:strRef>
              <c:f>'Bayes PB 0.2 AppTags'!$A$48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BE1-447B-9AC4-EB81C3AAD0BA}"/>
            </c:ext>
          </c:extLst>
        </c:ser>
        <c:ser>
          <c:idx val="47"/>
          <c:order val="47"/>
          <c:tx>
            <c:strRef>
              <c:f>'Bayes PB 0.2 AppTags'!$A$49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BE1-447B-9AC4-EB81C3AAD0BA}"/>
            </c:ext>
          </c:extLst>
        </c:ser>
        <c:ser>
          <c:idx val="48"/>
          <c:order val="48"/>
          <c:tx>
            <c:strRef>
              <c:f>'Bayes PB 0.2 AppTags'!$A$50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BE1-447B-9AC4-EB81C3AAD0BA}"/>
            </c:ext>
          </c:extLst>
        </c:ser>
        <c:ser>
          <c:idx val="49"/>
          <c:order val="49"/>
          <c:tx>
            <c:strRef>
              <c:f>'Bayes PB 0.2 AppTags'!$A$51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BE1-447B-9AC4-EB81C3AAD0BA}"/>
            </c:ext>
          </c:extLst>
        </c:ser>
        <c:ser>
          <c:idx val="50"/>
          <c:order val="50"/>
          <c:tx>
            <c:strRef>
              <c:f>'Bayes PB 0.2 AppTags'!$A$52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BE1-447B-9AC4-EB81C3AAD0BA}"/>
            </c:ext>
          </c:extLst>
        </c:ser>
        <c:ser>
          <c:idx val="51"/>
          <c:order val="51"/>
          <c:tx>
            <c:strRef>
              <c:f>'Bayes PB 0.2 AppTags'!$A$53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BE1-447B-9AC4-EB81C3AAD0BA}"/>
            </c:ext>
          </c:extLst>
        </c:ser>
        <c:ser>
          <c:idx val="52"/>
          <c:order val="52"/>
          <c:tx>
            <c:strRef>
              <c:f>'Bayes PB 0.2 AppTags'!$A$54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BE1-447B-9AC4-EB81C3AAD0BA}"/>
            </c:ext>
          </c:extLst>
        </c:ser>
        <c:ser>
          <c:idx val="53"/>
          <c:order val="53"/>
          <c:tx>
            <c:strRef>
              <c:f>'Bayes PB 0.2 AppTags'!$A$55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BE1-447B-9AC4-EB81C3AAD0BA}"/>
            </c:ext>
          </c:extLst>
        </c:ser>
        <c:ser>
          <c:idx val="54"/>
          <c:order val="54"/>
          <c:tx>
            <c:strRef>
              <c:f>'Bayes PB 0.2 AppTags'!$A$56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BE1-447B-9AC4-EB81C3AAD0BA}"/>
            </c:ext>
          </c:extLst>
        </c:ser>
        <c:ser>
          <c:idx val="55"/>
          <c:order val="55"/>
          <c:tx>
            <c:strRef>
              <c:f>'Bayes PB 0.2 AppTags'!$A$57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BE1-447B-9AC4-EB81C3AAD0BA}"/>
            </c:ext>
          </c:extLst>
        </c:ser>
        <c:ser>
          <c:idx val="56"/>
          <c:order val="56"/>
          <c:tx>
            <c:strRef>
              <c:f>'Bayes PB 0.2 AppTags'!$A$58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BE1-447B-9AC4-EB81C3AAD0BA}"/>
            </c:ext>
          </c:extLst>
        </c:ser>
        <c:ser>
          <c:idx val="57"/>
          <c:order val="57"/>
          <c:tx>
            <c:strRef>
              <c:f>'Bayes PB 0.2 AppTags'!$A$59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BE1-447B-9AC4-EB81C3AAD0BA}"/>
            </c:ext>
          </c:extLst>
        </c:ser>
        <c:ser>
          <c:idx val="58"/>
          <c:order val="58"/>
          <c:tx>
            <c:strRef>
              <c:f>'Bayes PB 0.2 AppTags'!$A$60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BE1-447B-9AC4-EB81C3AAD0BA}"/>
            </c:ext>
          </c:extLst>
        </c:ser>
        <c:ser>
          <c:idx val="59"/>
          <c:order val="59"/>
          <c:tx>
            <c:strRef>
              <c:f>'Bayes PB 0.2 AppTags'!$A$61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BE1-447B-9AC4-EB81C3AAD0BA}"/>
            </c:ext>
          </c:extLst>
        </c:ser>
        <c:ser>
          <c:idx val="60"/>
          <c:order val="60"/>
          <c:tx>
            <c:strRef>
              <c:f>'Bayes PB 0.2 AppTags'!$A$62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BE1-447B-9AC4-EB81C3AAD0BA}"/>
            </c:ext>
          </c:extLst>
        </c:ser>
        <c:ser>
          <c:idx val="61"/>
          <c:order val="61"/>
          <c:tx>
            <c:strRef>
              <c:f>'Bayes PB 0.2 AppTags'!$A$63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BE1-447B-9AC4-EB81C3AAD0BA}"/>
            </c:ext>
          </c:extLst>
        </c:ser>
        <c:ser>
          <c:idx val="62"/>
          <c:order val="62"/>
          <c:tx>
            <c:strRef>
              <c:f>'Bayes PB 0.2 AppTags'!$A$64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BE1-447B-9AC4-EB81C3AAD0BA}"/>
            </c:ext>
          </c:extLst>
        </c:ser>
        <c:ser>
          <c:idx val="63"/>
          <c:order val="63"/>
          <c:tx>
            <c:strRef>
              <c:f>'Bayes PB 0.2 AppTags'!$A$65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BE1-447B-9AC4-EB81C3AAD0BA}"/>
            </c:ext>
          </c:extLst>
        </c:ser>
        <c:ser>
          <c:idx val="64"/>
          <c:order val="64"/>
          <c:tx>
            <c:strRef>
              <c:f>'Bayes PB 0.2 AppTags'!$A$66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BE1-447B-9AC4-EB81C3AAD0BA}"/>
            </c:ext>
          </c:extLst>
        </c:ser>
        <c:ser>
          <c:idx val="65"/>
          <c:order val="65"/>
          <c:tx>
            <c:strRef>
              <c:f>'Bayes PB 0.2 AppTags'!$A$67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BE1-447B-9AC4-EB81C3AAD0BA}"/>
            </c:ext>
          </c:extLst>
        </c:ser>
        <c:ser>
          <c:idx val="66"/>
          <c:order val="66"/>
          <c:tx>
            <c:strRef>
              <c:f>'Bayes PB 0.2 AppTags'!$A$68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BE1-447B-9AC4-EB81C3AAD0BA}"/>
            </c:ext>
          </c:extLst>
        </c:ser>
        <c:ser>
          <c:idx val="67"/>
          <c:order val="67"/>
          <c:tx>
            <c:strRef>
              <c:f>'Bayes PB 0.2 AppTags'!$A$69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AppTags'!$B$69:$G$69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BE1-447B-9AC4-EB81C3AAD0BA}"/>
            </c:ext>
          </c:extLst>
        </c:ser>
        <c:ser>
          <c:idx val="68"/>
          <c:order val="68"/>
          <c:tx>
            <c:strRef>
              <c:f>'Bayes PB 0.2 AppTags'!$A$70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AppTags'!$B$70:$G$70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BE1-447B-9AC4-EB81C3AAD0BA}"/>
            </c:ext>
          </c:extLst>
        </c:ser>
        <c:ser>
          <c:idx val="69"/>
          <c:order val="69"/>
          <c:tx>
            <c:strRef>
              <c:f>'Bayes PB 0.2 AppTags'!$A$71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BE1-447B-9AC4-EB81C3AAD0BA}"/>
            </c:ext>
          </c:extLst>
        </c:ser>
        <c:ser>
          <c:idx val="70"/>
          <c:order val="70"/>
          <c:tx>
            <c:strRef>
              <c:f>'Bayes PB 0.2 AppTags'!$A$72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AppTags'!$B$72:$G$72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BE1-447B-9AC4-EB81C3AAD0BA}"/>
            </c:ext>
          </c:extLst>
        </c:ser>
        <c:ser>
          <c:idx val="71"/>
          <c:order val="71"/>
          <c:tx>
            <c:strRef>
              <c:f>'Bayes PB 0.2 AppTags'!$A$73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AppTags'!$B$73:$G$73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BE1-447B-9AC4-EB81C3AAD0BA}"/>
            </c:ext>
          </c:extLst>
        </c:ser>
        <c:ser>
          <c:idx val="72"/>
          <c:order val="72"/>
          <c:tx>
            <c:strRef>
              <c:f>'Bayes PB 0.2 AppTags'!$A$74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AppTags'!$B$74:$G$74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BE1-447B-9AC4-EB81C3AAD0BA}"/>
            </c:ext>
          </c:extLst>
        </c:ser>
        <c:ser>
          <c:idx val="73"/>
          <c:order val="73"/>
          <c:tx>
            <c:strRef>
              <c:f>'Bayes PB 0.2 AppTags'!$A$75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AppTags'!$B$75:$G$75</c:f>
              <c:numCache>
                <c:formatCode>0.0000</c:formatCode>
                <c:ptCount val="6"/>
                <c:pt idx="0">
                  <c:v>7.8023407022106703E-3</c:v>
                </c:pt>
                <c:pt idx="1">
                  <c:v>0.213429256594724</c:v>
                </c:pt>
                <c:pt idx="2">
                  <c:v>1.5503875968992199E-2</c:v>
                </c:pt>
                <c:pt idx="3">
                  <c:v>3.24324324324324E-2</c:v>
                </c:pt>
                <c:pt idx="4">
                  <c:v>1.8842530282638E-2</c:v>
                </c:pt>
                <c:pt idx="5">
                  <c:v>1.9204389574759902E-2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BE1-447B-9AC4-EB81C3AAD0BA}"/>
            </c:ext>
          </c:extLst>
        </c:ser>
        <c:ser>
          <c:idx val="74"/>
          <c:order val="74"/>
          <c:tx>
            <c:strRef>
              <c:f>'Bayes PB 0.2 AppTags'!$A$76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AppTags'!$B$76:$G$76</c:f>
              <c:numCache>
                <c:formatCode>0.0000</c:formatCode>
                <c:ptCount val="6"/>
                <c:pt idx="0">
                  <c:v>5.9259259259259303E-2</c:v>
                </c:pt>
                <c:pt idx="1">
                  <c:v>5.7971014492753603E-2</c:v>
                </c:pt>
                <c:pt idx="2">
                  <c:v>5.9259259259259303E-2</c:v>
                </c:pt>
                <c:pt idx="3">
                  <c:v>4.47761194029851E-2</c:v>
                </c:pt>
                <c:pt idx="4">
                  <c:v>5.8394160583941597E-2</c:v>
                </c:pt>
                <c:pt idx="5">
                  <c:v>4.47761194029851E-2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BE1-447B-9AC4-EB81C3AAD0BA}"/>
            </c:ext>
          </c:extLst>
        </c:ser>
        <c:ser>
          <c:idx val="75"/>
          <c:order val="75"/>
          <c:tx>
            <c:strRef>
              <c:f>'Bayes PB 0.2 AppTags'!$A$77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AppTags'!$B$77:$G$77</c:f>
              <c:numCache>
                <c:formatCode>0.0000</c:formatCode>
                <c:ptCount val="6"/>
                <c:pt idx="0">
                  <c:v>4.5548654244306402E-2</c:v>
                </c:pt>
                <c:pt idx="1">
                  <c:v>4.5548654244306402E-2</c:v>
                </c:pt>
                <c:pt idx="2">
                  <c:v>4.5548654244306402E-2</c:v>
                </c:pt>
                <c:pt idx="3">
                  <c:v>4.5548654244306402E-2</c:v>
                </c:pt>
                <c:pt idx="4">
                  <c:v>4.4088176352705399E-2</c:v>
                </c:pt>
                <c:pt idx="5">
                  <c:v>4.5548654244306402E-2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BE1-447B-9AC4-EB81C3AAD0BA}"/>
            </c:ext>
          </c:extLst>
        </c:ser>
        <c:ser>
          <c:idx val="76"/>
          <c:order val="76"/>
          <c:tx>
            <c:strRef>
              <c:f>'Bayes PB 0.2 AppTags'!$A$78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AppTags'!$B$78:$G$78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0.33333333333333298</c:v>
                </c:pt>
                <c:pt idx="2">
                  <c:v>0</c:v>
                </c:pt>
                <c:pt idx="3">
                  <c:v>6.6666666666666693E-2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BE1-447B-9AC4-EB81C3AAD0BA}"/>
            </c:ext>
          </c:extLst>
        </c:ser>
        <c:ser>
          <c:idx val="77"/>
          <c:order val="77"/>
          <c:tx>
            <c:strRef>
              <c:f>'Bayes PB 0.2 AppTags'!$A$79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AppTags'!$B$79:$G$79</c:f>
              <c:numCache>
                <c:formatCode>0.0000</c:formatCode>
                <c:ptCount val="6"/>
                <c:pt idx="0">
                  <c:v>7.6343545956805606E-2</c:v>
                </c:pt>
                <c:pt idx="1">
                  <c:v>7.5584286424664304E-2</c:v>
                </c:pt>
                <c:pt idx="2">
                  <c:v>7.6497232008052293E-2</c:v>
                </c:pt>
                <c:pt idx="3">
                  <c:v>7.6962025316455698E-2</c:v>
                </c:pt>
                <c:pt idx="4">
                  <c:v>7.6343545956805606E-2</c:v>
                </c:pt>
                <c:pt idx="5">
                  <c:v>7.6420311714429395E-2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BE1-447B-9AC4-EB81C3AAD0BA}"/>
            </c:ext>
          </c:extLst>
        </c:ser>
        <c:ser>
          <c:idx val="78"/>
          <c:order val="78"/>
          <c:tx>
            <c:strRef>
              <c:f>'Bayes PB 0.2 AppTags'!$A$80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AppTags'!$B$80:$G$80</c:f>
              <c:numCache>
                <c:formatCode>0.0000</c:formatCode>
                <c:ptCount val="6"/>
                <c:pt idx="0">
                  <c:v>0.13485714285714301</c:v>
                </c:pt>
                <c:pt idx="1">
                  <c:v>0.15802469135802499</c:v>
                </c:pt>
                <c:pt idx="2">
                  <c:v>0.130541871921182</c:v>
                </c:pt>
                <c:pt idx="3">
                  <c:v>0.18289786223277901</c:v>
                </c:pt>
                <c:pt idx="4">
                  <c:v>0.16312056737588701</c:v>
                </c:pt>
                <c:pt idx="5">
                  <c:v>0.139473684210526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BE1-447B-9AC4-EB81C3AAD0BA}"/>
            </c:ext>
          </c:extLst>
        </c:ser>
        <c:ser>
          <c:idx val="79"/>
          <c:order val="79"/>
          <c:tx>
            <c:strRef>
              <c:f>'Bayes PB 0.2 AppTags'!$A$81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AppTags'!$B$81:$G$81</c:f>
              <c:numCache>
                <c:formatCode>0.0000</c:formatCode>
                <c:ptCount val="6"/>
                <c:pt idx="0">
                  <c:v>0.14345991561181401</c:v>
                </c:pt>
                <c:pt idx="1">
                  <c:v>0.301754385964912</c:v>
                </c:pt>
                <c:pt idx="2">
                  <c:v>0.17167381974248899</c:v>
                </c:pt>
                <c:pt idx="3">
                  <c:v>0.24060150375939801</c:v>
                </c:pt>
                <c:pt idx="4">
                  <c:v>0.25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BE1-447B-9AC4-EB81C3AAD0BA}"/>
            </c:ext>
          </c:extLst>
        </c:ser>
        <c:ser>
          <c:idx val="80"/>
          <c:order val="80"/>
          <c:tx>
            <c:strRef>
              <c:f>'Bayes PB 0.2 AppTags'!$A$82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AppTags'!$B$82:$G$82</c:f>
              <c:numCache>
                <c:formatCode>0.0000</c:formatCode>
                <c:ptCount val="6"/>
                <c:pt idx="0">
                  <c:v>0.54867256637168105</c:v>
                </c:pt>
                <c:pt idx="1">
                  <c:v>0.46567164179104498</c:v>
                </c:pt>
                <c:pt idx="2">
                  <c:v>0.47605224963715498</c:v>
                </c:pt>
                <c:pt idx="3">
                  <c:v>0.52464788732394396</c:v>
                </c:pt>
                <c:pt idx="4">
                  <c:v>0.37876614060258301</c:v>
                </c:pt>
                <c:pt idx="5">
                  <c:v>0.46554364471669202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BE1-447B-9AC4-EB81C3AAD0BA}"/>
            </c:ext>
          </c:extLst>
        </c:ser>
        <c:ser>
          <c:idx val="81"/>
          <c:order val="81"/>
          <c:tx>
            <c:strRef>
              <c:f>'Bayes PB 0.2 AppTags'!$A$83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AppTags'!$B$83:$G$83</c:f>
              <c:numCache>
                <c:formatCode>0.0000</c:formatCode>
                <c:ptCount val="6"/>
                <c:pt idx="0">
                  <c:v>0.55384615384615399</c:v>
                </c:pt>
                <c:pt idx="1">
                  <c:v>0.6</c:v>
                </c:pt>
                <c:pt idx="2">
                  <c:v>0.53968253968253999</c:v>
                </c:pt>
                <c:pt idx="3">
                  <c:v>0.53968253968253999</c:v>
                </c:pt>
                <c:pt idx="4">
                  <c:v>0.59016393442622905</c:v>
                </c:pt>
                <c:pt idx="5">
                  <c:v>0.55384615384615399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BE1-447B-9AC4-EB81C3AAD0BA}"/>
            </c:ext>
          </c:extLst>
        </c:ser>
        <c:ser>
          <c:idx val="82"/>
          <c:order val="82"/>
          <c:tx>
            <c:strRef>
              <c:f>'Bayes PB 0.2 AppTags'!$A$84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AppTags'!$B$84:$G$84</c:f>
              <c:numCache>
                <c:formatCode>0.0000</c:formatCode>
                <c:ptCount val="6"/>
                <c:pt idx="0">
                  <c:v>0.56537982565379796</c:v>
                </c:pt>
                <c:pt idx="1">
                  <c:v>0.57236126224156703</c:v>
                </c:pt>
                <c:pt idx="2">
                  <c:v>0.57206954570947799</c:v>
                </c:pt>
                <c:pt idx="3">
                  <c:v>0.56908063687724697</c:v>
                </c:pt>
                <c:pt idx="4">
                  <c:v>0.57024793388429795</c:v>
                </c:pt>
                <c:pt idx="5">
                  <c:v>0.54386865059004597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BE1-447B-9AC4-EB81C3AAD0BA}"/>
            </c:ext>
          </c:extLst>
        </c:ser>
        <c:ser>
          <c:idx val="83"/>
          <c:order val="83"/>
          <c:tx>
            <c:strRef>
              <c:f>'Bayes PB 0.2 AppTags'!$A$85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AppTags'!$B$85:$G$85</c:f>
              <c:numCache>
                <c:formatCode>0.0000</c:formatCode>
                <c:ptCount val="6"/>
                <c:pt idx="0">
                  <c:v>0.57988165680473402</c:v>
                </c:pt>
                <c:pt idx="1">
                  <c:v>0.57517504774029304</c:v>
                </c:pt>
                <c:pt idx="2">
                  <c:v>0.596367305751766</c:v>
                </c:pt>
                <c:pt idx="3">
                  <c:v>0.582383160005012</c:v>
                </c:pt>
                <c:pt idx="4">
                  <c:v>0.581957111165886</c:v>
                </c:pt>
                <c:pt idx="5">
                  <c:v>0.595631864663553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BE1-447B-9AC4-EB81C3AAD0BA}"/>
            </c:ext>
          </c:extLst>
        </c:ser>
        <c:ser>
          <c:idx val="84"/>
          <c:order val="84"/>
          <c:tx>
            <c:strRef>
              <c:f>'Bayes PB 0.2 AppTags'!$A$86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AppTags'!$B$86:$G$86</c:f>
              <c:numCache>
                <c:formatCode>0.0000</c:formatCode>
                <c:ptCount val="6"/>
                <c:pt idx="0">
                  <c:v>0.66234817813765201</c:v>
                </c:pt>
                <c:pt idx="1">
                  <c:v>0.59428571428571397</c:v>
                </c:pt>
                <c:pt idx="2">
                  <c:v>0.66939443535188203</c:v>
                </c:pt>
                <c:pt idx="3">
                  <c:v>0.61642803315749795</c:v>
                </c:pt>
                <c:pt idx="4">
                  <c:v>0.58891288696904298</c:v>
                </c:pt>
                <c:pt idx="5">
                  <c:v>0.59018759018759004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BE1-447B-9AC4-EB81C3AAD0BA}"/>
            </c:ext>
          </c:extLst>
        </c:ser>
        <c:ser>
          <c:idx val="85"/>
          <c:order val="85"/>
          <c:tx>
            <c:strRef>
              <c:f>'Bayes PB 0.2 AppTags'!$A$87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AppTags'!$B$87:$G$87</c:f>
              <c:numCache>
                <c:formatCode>0.0000</c:formatCode>
                <c:ptCount val="6"/>
                <c:pt idx="0">
                  <c:v>0.60317460317460303</c:v>
                </c:pt>
                <c:pt idx="1">
                  <c:v>0.67741935483870996</c:v>
                </c:pt>
                <c:pt idx="2">
                  <c:v>0.6</c:v>
                </c:pt>
                <c:pt idx="3">
                  <c:v>0.644067796610169</c:v>
                </c:pt>
                <c:pt idx="4">
                  <c:v>0.634920634920635</c:v>
                </c:pt>
                <c:pt idx="5">
                  <c:v>0.61016949152542399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BE1-447B-9AC4-EB81C3AAD0BA}"/>
            </c:ext>
          </c:extLst>
        </c:ser>
        <c:ser>
          <c:idx val="86"/>
          <c:order val="86"/>
          <c:tx>
            <c:strRef>
              <c:f>'Bayes PB 0.2 AppTags'!$A$88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AppTags'!$B$88:$G$88</c:f>
              <c:numCache>
                <c:formatCode>0.0000</c:formatCode>
                <c:ptCount val="6"/>
                <c:pt idx="0">
                  <c:v>0.65690946221919699</c:v>
                </c:pt>
                <c:pt idx="1">
                  <c:v>0.65159944367176603</c:v>
                </c:pt>
                <c:pt idx="2">
                  <c:v>0.68033126293995905</c:v>
                </c:pt>
                <c:pt idx="3">
                  <c:v>0.655612244897959</c:v>
                </c:pt>
                <c:pt idx="4">
                  <c:v>0.68952380952380998</c:v>
                </c:pt>
                <c:pt idx="5">
                  <c:v>0.69608271443133796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BE1-447B-9AC4-EB81C3AAD0BA}"/>
            </c:ext>
          </c:extLst>
        </c:ser>
        <c:ser>
          <c:idx val="87"/>
          <c:order val="87"/>
          <c:tx>
            <c:strRef>
              <c:f>'Bayes PB 0.2 AppTags'!$A$89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AppTags'!$B$89:$G$89</c:f>
              <c:numCache>
                <c:formatCode>0.0000</c:formatCode>
                <c:ptCount val="6"/>
                <c:pt idx="0">
                  <c:v>0.71248568155784597</c:v>
                </c:pt>
                <c:pt idx="1">
                  <c:v>0.71165644171779097</c:v>
                </c:pt>
                <c:pt idx="2">
                  <c:v>0.65284360189573498</c:v>
                </c:pt>
                <c:pt idx="3">
                  <c:v>0.71124828532235895</c:v>
                </c:pt>
                <c:pt idx="4">
                  <c:v>0.71899296556830805</c:v>
                </c:pt>
                <c:pt idx="5">
                  <c:v>0.67106347897774099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BE1-447B-9AC4-EB81C3AAD0BA}"/>
            </c:ext>
          </c:extLst>
        </c:ser>
        <c:ser>
          <c:idx val="88"/>
          <c:order val="88"/>
          <c:tx>
            <c:strRef>
              <c:f>'Bayes PB 0.2 AppTags'!$A$90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AppTags'!$B$90:$G$90</c:f>
              <c:numCache>
                <c:formatCode>0.0000</c:formatCode>
                <c:ptCount val="6"/>
                <c:pt idx="0">
                  <c:v>0.73207720588235303</c:v>
                </c:pt>
                <c:pt idx="1">
                  <c:v>0.72811567890027196</c:v>
                </c:pt>
                <c:pt idx="2">
                  <c:v>0.732449195038269</c:v>
                </c:pt>
                <c:pt idx="3">
                  <c:v>0.72916324990979797</c:v>
                </c:pt>
                <c:pt idx="4">
                  <c:v>0.72867298578199102</c:v>
                </c:pt>
                <c:pt idx="5">
                  <c:v>0.73010642854789298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BE1-447B-9AC4-EB81C3AAD0BA}"/>
            </c:ext>
          </c:extLst>
        </c:ser>
        <c:ser>
          <c:idx val="89"/>
          <c:order val="89"/>
          <c:tx>
            <c:strRef>
              <c:f>'Bayes PB 0.2 AppTags'!$A$91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AppTags'!$B$91:$G$91</c:f>
              <c:numCache>
                <c:formatCode>0.0000</c:formatCode>
                <c:ptCount val="6"/>
                <c:pt idx="0">
                  <c:v>0.78730475240943798</c:v>
                </c:pt>
                <c:pt idx="1">
                  <c:v>0.78809048569527596</c:v>
                </c:pt>
                <c:pt idx="2">
                  <c:v>0.78730475240943798</c:v>
                </c:pt>
                <c:pt idx="3">
                  <c:v>0.78809048569527596</c:v>
                </c:pt>
                <c:pt idx="4">
                  <c:v>0.78521710308253201</c:v>
                </c:pt>
                <c:pt idx="5">
                  <c:v>0.78730475240943798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BE1-447B-9AC4-EB81C3AAD0BA}"/>
            </c:ext>
          </c:extLst>
        </c:ser>
        <c:ser>
          <c:idx val="90"/>
          <c:order val="90"/>
          <c:tx>
            <c:strRef>
              <c:f>'Bayes PB 0.2 AppTags'!$A$92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AppTags'!$B$92:$G$92</c:f>
              <c:numCache>
                <c:formatCode>0.0000</c:formatCode>
                <c:ptCount val="6"/>
                <c:pt idx="0">
                  <c:v>0.81753794266441804</c:v>
                </c:pt>
                <c:pt idx="1">
                  <c:v>0.85925404644616499</c:v>
                </c:pt>
                <c:pt idx="2">
                  <c:v>0.81235313863712599</c:v>
                </c:pt>
                <c:pt idx="3">
                  <c:v>0.81469115191986596</c:v>
                </c:pt>
                <c:pt idx="4">
                  <c:v>0.82749234433480801</c:v>
                </c:pt>
                <c:pt idx="5">
                  <c:v>0.82779869907565895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BE1-447B-9AC4-EB81C3AAD0BA}"/>
            </c:ext>
          </c:extLst>
        </c:ser>
        <c:ser>
          <c:idx val="91"/>
          <c:order val="91"/>
          <c:tx>
            <c:strRef>
              <c:f>'Bayes PB 0.2 AppTags'!$A$93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AppTags'!$B$93:$G$93</c:f>
              <c:numCache>
                <c:formatCode>0.0000</c:formatCode>
                <c:ptCount val="6"/>
                <c:pt idx="0">
                  <c:v>0.84310715382253598</c:v>
                </c:pt>
                <c:pt idx="1">
                  <c:v>0.82746160794941304</c:v>
                </c:pt>
                <c:pt idx="2">
                  <c:v>0.83592085235920799</c:v>
                </c:pt>
                <c:pt idx="3">
                  <c:v>0.833636915604129</c:v>
                </c:pt>
                <c:pt idx="4">
                  <c:v>0.834650455927052</c:v>
                </c:pt>
                <c:pt idx="5">
                  <c:v>0.84001223615784604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BE1-447B-9AC4-EB81C3AAD0BA}"/>
            </c:ext>
          </c:extLst>
        </c:ser>
        <c:ser>
          <c:idx val="92"/>
          <c:order val="92"/>
          <c:tx>
            <c:strRef>
              <c:f>'Bayes PB 0.2 AppTags'!$A$94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AppTags'!$B$94:$G$94</c:f>
              <c:numCache>
                <c:formatCode>0.0000</c:formatCode>
                <c:ptCount val="6"/>
                <c:pt idx="0">
                  <c:v>0.78859857482185303</c:v>
                </c:pt>
                <c:pt idx="1">
                  <c:v>0.83310626702997304</c:v>
                </c:pt>
                <c:pt idx="2">
                  <c:v>0.82972972972973003</c:v>
                </c:pt>
                <c:pt idx="3">
                  <c:v>0.83901665344964305</c:v>
                </c:pt>
                <c:pt idx="4">
                  <c:v>0.73557046979865803</c:v>
                </c:pt>
                <c:pt idx="5">
                  <c:v>0.74270144024912399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BE1-447B-9AC4-EB81C3AAD0BA}"/>
            </c:ext>
          </c:extLst>
        </c:ser>
        <c:ser>
          <c:idx val="93"/>
          <c:order val="93"/>
          <c:tx>
            <c:strRef>
              <c:f>'Bayes PB 0.2 AppTags'!$A$95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AppTags'!$B$95:$G$95</c:f>
              <c:numCache>
                <c:formatCode>0.0000</c:formatCode>
                <c:ptCount val="6"/>
                <c:pt idx="0">
                  <c:v>0.87537993920972601</c:v>
                </c:pt>
                <c:pt idx="1">
                  <c:v>0.87928464977645304</c:v>
                </c:pt>
                <c:pt idx="2">
                  <c:v>0.86153846153846203</c:v>
                </c:pt>
                <c:pt idx="3">
                  <c:v>0.87683284457477995</c:v>
                </c:pt>
                <c:pt idx="4">
                  <c:v>0.85046728971962604</c:v>
                </c:pt>
                <c:pt idx="5">
                  <c:v>0.85627836611195196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BE1-447B-9AC4-EB81C3AAD0BA}"/>
            </c:ext>
          </c:extLst>
        </c:ser>
        <c:ser>
          <c:idx val="94"/>
          <c:order val="94"/>
          <c:tx>
            <c:strRef>
              <c:f>'Bayes PB 0.2 AppTags'!$A$96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AppTags'!$B$96:$G$96</c:f>
              <c:numCache>
                <c:formatCode>0.0000</c:formatCode>
                <c:ptCount val="6"/>
                <c:pt idx="0">
                  <c:v>0.88716749488453694</c:v>
                </c:pt>
                <c:pt idx="1">
                  <c:v>0.88646926039038598</c:v>
                </c:pt>
                <c:pt idx="2">
                  <c:v>0.88783641557660498</c:v>
                </c:pt>
                <c:pt idx="3">
                  <c:v>0.89347811604823102</c:v>
                </c:pt>
                <c:pt idx="4">
                  <c:v>0.89199118295371005</c:v>
                </c:pt>
                <c:pt idx="5">
                  <c:v>0.88612957417281402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BE1-447B-9AC4-EB81C3AAD0BA}"/>
            </c:ext>
          </c:extLst>
        </c:ser>
        <c:ser>
          <c:idx val="95"/>
          <c:order val="95"/>
          <c:tx>
            <c:strRef>
              <c:f>'Bayes PB 0.2 AppTags'!$A$97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AppTags'!$B$97:$G$97</c:f>
              <c:numCache>
                <c:formatCode>0.0000</c:formatCode>
                <c:ptCount val="6"/>
                <c:pt idx="0">
                  <c:v>0.93487957181088299</c:v>
                </c:pt>
                <c:pt idx="1">
                  <c:v>0.93496357960457899</c:v>
                </c:pt>
                <c:pt idx="2">
                  <c:v>0.91414350891746199</c:v>
                </c:pt>
                <c:pt idx="3">
                  <c:v>0.93502658003544004</c:v>
                </c:pt>
                <c:pt idx="4">
                  <c:v>0.94166666666666698</c:v>
                </c:pt>
                <c:pt idx="5">
                  <c:v>0.976291278577477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BE1-447B-9AC4-EB81C3AAD0BA}"/>
            </c:ext>
          </c:extLst>
        </c:ser>
        <c:ser>
          <c:idx val="96"/>
          <c:order val="96"/>
          <c:tx>
            <c:strRef>
              <c:f>'Bayes PB 0.2 AppTags'!$A$98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AppTags'!$B$98:$G$98</c:f>
              <c:numCache>
                <c:formatCode>0.0000</c:formatCode>
                <c:ptCount val="6"/>
                <c:pt idx="0">
                  <c:v>0.92096012855277698</c:v>
                </c:pt>
                <c:pt idx="1">
                  <c:v>0.93308816017979401</c:v>
                </c:pt>
                <c:pt idx="2">
                  <c:v>0.93355042230589202</c:v>
                </c:pt>
                <c:pt idx="3">
                  <c:v>0.93646578140960202</c:v>
                </c:pt>
                <c:pt idx="4">
                  <c:v>0.93333333333333302</c:v>
                </c:pt>
                <c:pt idx="5">
                  <c:v>0.93265617064499695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BE1-447B-9AC4-EB81C3AAD0BA}"/>
            </c:ext>
          </c:extLst>
        </c:ser>
        <c:ser>
          <c:idx val="97"/>
          <c:order val="97"/>
          <c:tx>
            <c:strRef>
              <c:f>'Bayes PB 0.2 AppTags'!$A$99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AppTags'!$B$99:$G$99</c:f>
              <c:numCache>
                <c:formatCode>0.0000</c:formatCode>
                <c:ptCount val="6"/>
                <c:pt idx="0">
                  <c:v>0.95448460508701505</c:v>
                </c:pt>
                <c:pt idx="1">
                  <c:v>0.93689895929390099</c:v>
                </c:pt>
                <c:pt idx="2">
                  <c:v>0.90238031559240395</c:v>
                </c:pt>
                <c:pt idx="3">
                  <c:v>0.94486692015209095</c:v>
                </c:pt>
                <c:pt idx="4">
                  <c:v>0.95144223800550798</c:v>
                </c:pt>
                <c:pt idx="5">
                  <c:v>0.942118572632762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BE1-447B-9AC4-EB81C3AAD0BA}"/>
            </c:ext>
          </c:extLst>
        </c:ser>
        <c:ser>
          <c:idx val="98"/>
          <c:order val="98"/>
          <c:tx>
            <c:strRef>
              <c:f>'Bayes PB 0.2 AppTags'!$A$100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AppTags'!$B$100:$G$100</c:f>
              <c:numCache>
                <c:formatCode>0.0000</c:formatCode>
                <c:ptCount val="6"/>
                <c:pt idx="0">
                  <c:v>0.89479277364505805</c:v>
                </c:pt>
                <c:pt idx="1">
                  <c:v>0.96670493685419101</c:v>
                </c:pt>
                <c:pt idx="2">
                  <c:v>0.89479277364505805</c:v>
                </c:pt>
                <c:pt idx="3">
                  <c:v>0.95899772209567202</c:v>
                </c:pt>
                <c:pt idx="4">
                  <c:v>0.96670493685419101</c:v>
                </c:pt>
                <c:pt idx="5">
                  <c:v>0.90053475935828897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BE1-447B-9AC4-EB81C3AAD0BA}"/>
            </c:ext>
          </c:extLst>
        </c:ser>
        <c:ser>
          <c:idx val="99"/>
          <c:order val="99"/>
          <c:tx>
            <c:strRef>
              <c:f>'Bayes PB 0.2 AppTags'!$A$101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AppTags'!$B$101:$G$101</c:f>
              <c:numCache>
                <c:formatCode>0.0000</c:formatCode>
                <c:ptCount val="6"/>
                <c:pt idx="0">
                  <c:v>0.96792674817126201</c:v>
                </c:pt>
                <c:pt idx="1">
                  <c:v>0.96772873727816699</c:v>
                </c:pt>
                <c:pt idx="2">
                  <c:v>0</c:v>
                </c:pt>
                <c:pt idx="3">
                  <c:v>0.96197254702592805</c:v>
                </c:pt>
                <c:pt idx="4">
                  <c:v>0.97105614287180497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BE1-447B-9AC4-EB81C3AAD0BA}"/>
            </c:ext>
          </c:extLst>
        </c:ser>
        <c:ser>
          <c:idx val="100"/>
          <c:order val="100"/>
          <c:tx>
            <c:strRef>
              <c:f>'Bayes PB 0.2 AppTags'!$A$102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AppTags'!$B$102:$G$102</c:f>
              <c:numCache>
                <c:formatCode>0.0000</c:formatCode>
                <c:ptCount val="6"/>
                <c:pt idx="0">
                  <c:v>0.98659233847913097</c:v>
                </c:pt>
                <c:pt idx="1">
                  <c:v>0.98708320817062201</c:v>
                </c:pt>
                <c:pt idx="2">
                  <c:v>0.98625949837170801</c:v>
                </c:pt>
                <c:pt idx="3">
                  <c:v>0.985954093867763</c:v>
                </c:pt>
                <c:pt idx="4">
                  <c:v>0.985894112761174</c:v>
                </c:pt>
                <c:pt idx="5">
                  <c:v>0.98702821755981796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BE1-447B-9AC4-EB81C3AAD0BA}"/>
            </c:ext>
          </c:extLst>
        </c:ser>
        <c:ser>
          <c:idx val="101"/>
          <c:order val="101"/>
          <c:tx>
            <c:strRef>
              <c:f>'Bayes PB 0.2 AppTags'!$A$103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AppTags'!$B$103:$G$103</c:f>
              <c:numCache>
                <c:formatCode>0.0000</c:formatCode>
                <c:ptCount val="6"/>
                <c:pt idx="0">
                  <c:v>0.99138769273510197</c:v>
                </c:pt>
                <c:pt idx="1">
                  <c:v>0.99016357052678305</c:v>
                </c:pt>
                <c:pt idx="2">
                  <c:v>0.99104353259737599</c:v>
                </c:pt>
                <c:pt idx="3">
                  <c:v>0.99021852237252905</c:v>
                </c:pt>
                <c:pt idx="4">
                  <c:v>0.99115363784076504</c:v>
                </c:pt>
                <c:pt idx="5">
                  <c:v>0.99074086927551097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BE1-447B-9AC4-EB81C3AAD0BA}"/>
            </c:ext>
          </c:extLst>
        </c:ser>
        <c:ser>
          <c:idx val="102"/>
          <c:order val="102"/>
          <c:tx>
            <c:strRef>
              <c:f>'Bayes PB 0.2 AppTags'!$A$104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AppTags'!$B$104:$G$104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BE1-447B-9AC4-EB81C3AA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40671"/>
        <c:axId val="908544031"/>
      </c:barChart>
      <c:catAx>
        <c:axId val="9887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44031"/>
        <c:crosses val="autoZero"/>
        <c:auto val="1"/>
        <c:lblAlgn val="ctr"/>
        <c:lblOffset val="100"/>
        <c:noMultiLvlLbl val="0"/>
      </c:catAx>
      <c:valAx>
        <c:axId val="90854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B-4A3A-8BCB-F99B11925289}"/>
            </c:ext>
          </c:extLst>
        </c:ser>
        <c:ser>
          <c:idx val="1"/>
          <c:order val="1"/>
          <c:tx>
            <c:strRef>
              <c:f>'Bayes PA 0.5'!$A$3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B-4A3A-8BCB-F99B11925289}"/>
            </c:ext>
          </c:extLst>
        </c:ser>
        <c:ser>
          <c:idx val="2"/>
          <c:order val="2"/>
          <c:tx>
            <c:strRef>
              <c:f>'Bayes PA 0.5'!$A$4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B-4A3A-8BCB-F99B11925289}"/>
            </c:ext>
          </c:extLst>
        </c:ser>
        <c:ser>
          <c:idx val="3"/>
          <c:order val="3"/>
          <c:tx>
            <c:strRef>
              <c:f>'Bayes PA 0.5'!$A$5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B-4A3A-8BCB-F99B11925289}"/>
            </c:ext>
          </c:extLst>
        </c:ser>
        <c:ser>
          <c:idx val="4"/>
          <c:order val="4"/>
          <c:tx>
            <c:strRef>
              <c:f>'Bayes PA 0.5'!$A$6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B-4A3A-8BCB-F99B11925289}"/>
            </c:ext>
          </c:extLst>
        </c:ser>
        <c:ser>
          <c:idx val="5"/>
          <c:order val="5"/>
          <c:tx>
            <c:strRef>
              <c:f>'Bayes PA 0.5'!$A$7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B-4A3A-8BCB-F99B11925289}"/>
            </c:ext>
          </c:extLst>
        </c:ser>
        <c:ser>
          <c:idx val="6"/>
          <c:order val="6"/>
          <c:tx>
            <c:strRef>
              <c:f>'Bayes PA 0.5'!$A$8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B-4A3A-8BCB-F99B11925289}"/>
            </c:ext>
          </c:extLst>
        </c:ser>
        <c:ser>
          <c:idx val="7"/>
          <c:order val="7"/>
          <c:tx>
            <c:strRef>
              <c:f>'Bayes PA 0.5'!$A$9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B-4A3A-8BCB-F99B11925289}"/>
            </c:ext>
          </c:extLst>
        </c:ser>
        <c:ser>
          <c:idx val="8"/>
          <c:order val="8"/>
          <c:tx>
            <c:strRef>
              <c:f>'Bayes PA 0.5'!$A$10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2B-4A3A-8BCB-F99B11925289}"/>
            </c:ext>
          </c:extLst>
        </c:ser>
        <c:ser>
          <c:idx val="9"/>
          <c:order val="9"/>
          <c:tx>
            <c:strRef>
              <c:f>'Bayes PA 0.5'!$A$11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2B-4A3A-8BCB-F99B11925289}"/>
            </c:ext>
          </c:extLst>
        </c:ser>
        <c:ser>
          <c:idx val="10"/>
          <c:order val="10"/>
          <c:tx>
            <c:strRef>
              <c:f>'Bayes PA 0.5'!$A$12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2B-4A3A-8BCB-F99B11925289}"/>
            </c:ext>
          </c:extLst>
        </c:ser>
        <c:ser>
          <c:idx val="11"/>
          <c:order val="11"/>
          <c:tx>
            <c:strRef>
              <c:f>'Bayes PA 0.5'!$A$13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2B-4A3A-8BCB-F99B11925289}"/>
            </c:ext>
          </c:extLst>
        </c:ser>
        <c:ser>
          <c:idx val="12"/>
          <c:order val="12"/>
          <c:tx>
            <c:strRef>
              <c:f>'Bayes PA 0.5'!$A$14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2B-4A3A-8BCB-F99B11925289}"/>
            </c:ext>
          </c:extLst>
        </c:ser>
        <c:ser>
          <c:idx val="13"/>
          <c:order val="13"/>
          <c:tx>
            <c:strRef>
              <c:f>'Bayes PA 0.5'!$A$15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0.5'!$B$15:$G$15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6.6666666666666693E-2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2B-4A3A-8BCB-F99B11925289}"/>
            </c:ext>
          </c:extLst>
        </c:ser>
        <c:ser>
          <c:idx val="14"/>
          <c:order val="14"/>
          <c:tx>
            <c:strRef>
              <c:f>'Bayes PA 0.5'!$A$16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2B-4A3A-8BCB-F99B11925289}"/>
            </c:ext>
          </c:extLst>
        </c:ser>
        <c:ser>
          <c:idx val="15"/>
          <c:order val="15"/>
          <c:tx>
            <c:strRef>
              <c:f>'Bayes PA 0.5'!$A$17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2B-4A3A-8BCB-F99B11925289}"/>
            </c:ext>
          </c:extLst>
        </c:ser>
        <c:ser>
          <c:idx val="16"/>
          <c:order val="16"/>
          <c:tx>
            <c:strRef>
              <c:f>'Bayes PA 0.5'!$A$18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2B-4A3A-8BCB-F99B11925289}"/>
            </c:ext>
          </c:extLst>
        </c:ser>
        <c:ser>
          <c:idx val="17"/>
          <c:order val="17"/>
          <c:tx>
            <c:strRef>
              <c:f>'Bayes PA 0.5'!$A$19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2B-4A3A-8BCB-F99B11925289}"/>
            </c:ext>
          </c:extLst>
        </c:ser>
        <c:ser>
          <c:idx val="18"/>
          <c:order val="18"/>
          <c:tx>
            <c:strRef>
              <c:f>'Bayes PA 0.5'!$A$20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2B-4A3A-8BCB-F99B11925289}"/>
            </c:ext>
          </c:extLst>
        </c:ser>
        <c:ser>
          <c:idx val="19"/>
          <c:order val="19"/>
          <c:tx>
            <c:strRef>
              <c:f>'Bayes PA 0.5'!$A$21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2B-4A3A-8BCB-F99B11925289}"/>
            </c:ext>
          </c:extLst>
        </c:ser>
        <c:ser>
          <c:idx val="20"/>
          <c:order val="20"/>
          <c:tx>
            <c:strRef>
              <c:f>'Bayes PA 0.5'!$A$22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2B-4A3A-8BCB-F99B11925289}"/>
            </c:ext>
          </c:extLst>
        </c:ser>
        <c:ser>
          <c:idx val="21"/>
          <c:order val="21"/>
          <c:tx>
            <c:strRef>
              <c:f>'Bayes PA 0.5'!$A$23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2B-4A3A-8BCB-F99B11925289}"/>
            </c:ext>
          </c:extLst>
        </c:ser>
        <c:ser>
          <c:idx val="22"/>
          <c:order val="22"/>
          <c:tx>
            <c:strRef>
              <c:f>'Bayes PA 0.5'!$A$24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2B-4A3A-8BCB-F99B11925289}"/>
            </c:ext>
          </c:extLst>
        </c:ser>
        <c:ser>
          <c:idx val="23"/>
          <c:order val="23"/>
          <c:tx>
            <c:strRef>
              <c:f>'Bayes PA 0.5'!$A$25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2B-4A3A-8BCB-F99B11925289}"/>
            </c:ext>
          </c:extLst>
        </c:ser>
        <c:ser>
          <c:idx val="24"/>
          <c:order val="24"/>
          <c:tx>
            <c:strRef>
              <c:f>'Bayes PA 0.5'!$A$26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0.5'!$B$26:$G$26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0.33333333333333298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2B-4A3A-8BCB-F99B11925289}"/>
            </c:ext>
          </c:extLst>
        </c:ser>
        <c:ser>
          <c:idx val="25"/>
          <c:order val="25"/>
          <c:tx>
            <c:strRef>
              <c:f>'Bayes PA 0.5'!$A$27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2B-4A3A-8BCB-F99B11925289}"/>
            </c:ext>
          </c:extLst>
        </c:ser>
        <c:ser>
          <c:idx val="26"/>
          <c:order val="26"/>
          <c:tx>
            <c:strRef>
              <c:f>'Bayes PA 0.5'!$A$28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2B-4A3A-8BCB-F99B11925289}"/>
            </c:ext>
          </c:extLst>
        </c:ser>
        <c:ser>
          <c:idx val="27"/>
          <c:order val="27"/>
          <c:tx>
            <c:strRef>
              <c:f>'Bayes PA 0.5'!$A$29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2B-4A3A-8BCB-F99B11925289}"/>
            </c:ext>
          </c:extLst>
        </c:ser>
        <c:ser>
          <c:idx val="28"/>
          <c:order val="28"/>
          <c:tx>
            <c:strRef>
              <c:f>'Bayes PA 0.5'!$A$30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F2B-4A3A-8BCB-F99B11925289}"/>
            </c:ext>
          </c:extLst>
        </c:ser>
        <c:ser>
          <c:idx val="29"/>
          <c:order val="29"/>
          <c:tx>
            <c:strRef>
              <c:f>'Bayes PA 0.5'!$A$31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2B-4A3A-8BCB-F99B11925289}"/>
            </c:ext>
          </c:extLst>
        </c:ser>
        <c:ser>
          <c:idx val="30"/>
          <c:order val="30"/>
          <c:tx>
            <c:strRef>
              <c:f>'Bayes PA 0.5'!$A$32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F2B-4A3A-8BCB-F99B11925289}"/>
            </c:ext>
          </c:extLst>
        </c:ser>
        <c:ser>
          <c:idx val="31"/>
          <c:order val="31"/>
          <c:tx>
            <c:strRef>
              <c:f>'Bayes PA 0.5'!$A$33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F2B-4A3A-8BCB-F99B11925289}"/>
            </c:ext>
          </c:extLst>
        </c:ser>
        <c:ser>
          <c:idx val="32"/>
          <c:order val="32"/>
          <c:tx>
            <c:strRef>
              <c:f>'Bayes PA 0.5'!$A$34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2B-4A3A-8BCB-F99B11925289}"/>
            </c:ext>
          </c:extLst>
        </c:ser>
        <c:ser>
          <c:idx val="33"/>
          <c:order val="33"/>
          <c:tx>
            <c:strRef>
              <c:f>'Bayes PA 0.5'!$A$35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F2B-4A3A-8BCB-F99B11925289}"/>
            </c:ext>
          </c:extLst>
        </c:ser>
        <c:ser>
          <c:idx val="34"/>
          <c:order val="34"/>
          <c:tx>
            <c:strRef>
              <c:f>'Bayes PA 0.5'!$A$36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0.5'!$B$36:$G$36</c:f>
              <c:numCache>
                <c:formatCode>0.0000</c:formatCode>
                <c:ptCount val="6"/>
                <c:pt idx="0">
                  <c:v>0.25</c:v>
                </c:pt>
                <c:pt idx="1">
                  <c:v>0.26086956521739102</c:v>
                </c:pt>
                <c:pt idx="2">
                  <c:v>0.21276595744680801</c:v>
                </c:pt>
                <c:pt idx="3">
                  <c:v>0.20833333333333301</c:v>
                </c:pt>
                <c:pt idx="4">
                  <c:v>0.22727272727272699</c:v>
                </c:pt>
                <c:pt idx="5">
                  <c:v>9.7560975609756101E-2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F2B-4A3A-8BCB-F99B11925289}"/>
            </c:ext>
          </c:extLst>
        </c:ser>
        <c:ser>
          <c:idx val="35"/>
          <c:order val="35"/>
          <c:tx>
            <c:strRef>
              <c:f>'Bayes PA 0.5'!$A$37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0.5'!$B$37:$G$37</c:f>
              <c:numCache>
                <c:formatCode>0.0000</c:formatCode>
                <c:ptCount val="6"/>
                <c:pt idx="0">
                  <c:v>0.62962962962962998</c:v>
                </c:pt>
                <c:pt idx="1">
                  <c:v>0.62962962962962998</c:v>
                </c:pt>
                <c:pt idx="2">
                  <c:v>0.62962962962962998</c:v>
                </c:pt>
                <c:pt idx="3">
                  <c:v>0.62962962962962998</c:v>
                </c:pt>
                <c:pt idx="4">
                  <c:v>0.62962962962962998</c:v>
                </c:pt>
                <c:pt idx="5">
                  <c:v>0.62962962962962998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2B-4A3A-8BCB-F99B11925289}"/>
            </c:ext>
          </c:extLst>
        </c:ser>
        <c:ser>
          <c:idx val="36"/>
          <c:order val="36"/>
          <c:tx>
            <c:strRef>
              <c:f>'Bayes PA 0.5'!$A$38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0.5'!$B$38:$G$38</c:f>
              <c:numCache>
                <c:formatCode>0.0000</c:formatCode>
                <c:ptCount val="6"/>
                <c:pt idx="0">
                  <c:v>0.74576271186440701</c:v>
                </c:pt>
                <c:pt idx="1">
                  <c:v>0.76279069767441898</c:v>
                </c:pt>
                <c:pt idx="2">
                  <c:v>0.74712643678160895</c:v>
                </c:pt>
                <c:pt idx="3">
                  <c:v>0.73446327683615797</c:v>
                </c:pt>
                <c:pt idx="4">
                  <c:v>0.78672985781990501</c:v>
                </c:pt>
                <c:pt idx="5">
                  <c:v>0.73863636363636398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2B-4A3A-8BCB-F99B11925289}"/>
            </c:ext>
          </c:extLst>
        </c:ser>
        <c:ser>
          <c:idx val="37"/>
          <c:order val="37"/>
          <c:tx>
            <c:strRef>
              <c:f>'Bayes PA 0.5'!$A$39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0.5'!$B$39:$G$39</c:f>
              <c:numCache>
                <c:formatCode>0.0000</c:formatCode>
                <c:ptCount val="6"/>
                <c:pt idx="0">
                  <c:v>0.794167514411665</c:v>
                </c:pt>
                <c:pt idx="1">
                  <c:v>0.788552188552189</c:v>
                </c:pt>
                <c:pt idx="2">
                  <c:v>0.79510703363914403</c:v>
                </c:pt>
                <c:pt idx="3">
                  <c:v>0.79159606912910896</c:v>
                </c:pt>
                <c:pt idx="4">
                  <c:v>0.79917892576120397</c:v>
                </c:pt>
                <c:pt idx="5">
                  <c:v>0.80164158686730502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2B-4A3A-8BCB-F99B11925289}"/>
            </c:ext>
          </c:extLst>
        </c:ser>
        <c:ser>
          <c:idx val="38"/>
          <c:order val="38"/>
          <c:tx>
            <c:strRef>
              <c:f>'Bayes PA 0.5'!$A$40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0.5'!$B$40:$G$40</c:f>
              <c:numCache>
                <c:formatCode>0.0000</c:formatCode>
                <c:ptCount val="6"/>
                <c:pt idx="0">
                  <c:v>0.83054892601431995</c:v>
                </c:pt>
                <c:pt idx="1">
                  <c:v>0.85085574572127098</c:v>
                </c:pt>
                <c:pt idx="2">
                  <c:v>0.84803921568627405</c:v>
                </c:pt>
                <c:pt idx="3">
                  <c:v>0.84819277108433699</c:v>
                </c:pt>
                <c:pt idx="4">
                  <c:v>0.85035629453681705</c:v>
                </c:pt>
                <c:pt idx="5">
                  <c:v>0.84134615384615397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2B-4A3A-8BCB-F99B11925289}"/>
            </c:ext>
          </c:extLst>
        </c:ser>
        <c:ser>
          <c:idx val="39"/>
          <c:order val="39"/>
          <c:tx>
            <c:strRef>
              <c:f>'Bayes PA 0.5'!$A$41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0.5'!$B$41:$G$41</c:f>
              <c:numCache>
                <c:formatCode>0.0000</c:formatCode>
                <c:ptCount val="6"/>
                <c:pt idx="0">
                  <c:v>0.90538243626062298</c:v>
                </c:pt>
                <c:pt idx="1">
                  <c:v>0.90608992601024496</c:v>
                </c:pt>
                <c:pt idx="2">
                  <c:v>0.90300623936471902</c:v>
                </c:pt>
                <c:pt idx="3">
                  <c:v>0.90329920364050098</c:v>
                </c:pt>
                <c:pt idx="4">
                  <c:v>0.90209394453876601</c:v>
                </c:pt>
                <c:pt idx="5">
                  <c:v>0.90249433106576005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2B-4A3A-8BCB-F99B11925289}"/>
            </c:ext>
          </c:extLst>
        </c:ser>
        <c:ser>
          <c:idx val="40"/>
          <c:order val="40"/>
          <c:tx>
            <c:strRef>
              <c:f>'Bayes PA 0.5'!$A$42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0.5'!$B$42:$G$42</c:f>
              <c:numCache>
                <c:formatCode>0.0000</c:formatCode>
                <c:ptCount val="6"/>
                <c:pt idx="0">
                  <c:v>0.92452830188679203</c:v>
                </c:pt>
                <c:pt idx="1">
                  <c:v>0.92233009708737901</c:v>
                </c:pt>
                <c:pt idx="2">
                  <c:v>0.92523364485981296</c:v>
                </c:pt>
                <c:pt idx="3">
                  <c:v>0.93636363636363595</c:v>
                </c:pt>
                <c:pt idx="4">
                  <c:v>0.90909090909090895</c:v>
                </c:pt>
                <c:pt idx="5">
                  <c:v>0.93518518518518501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2B-4A3A-8BCB-F99B11925289}"/>
            </c:ext>
          </c:extLst>
        </c:ser>
        <c:ser>
          <c:idx val="41"/>
          <c:order val="41"/>
          <c:tx>
            <c:strRef>
              <c:f>'Bayes PA 0.5'!$A$43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0.5'!$B$43:$G$43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0.93851132686084104</c:v>
                </c:pt>
                <c:pt idx="2">
                  <c:v>0.96855345911949697</c:v>
                </c:pt>
                <c:pt idx="3">
                  <c:v>0.91780821917808197</c:v>
                </c:pt>
                <c:pt idx="4">
                  <c:v>0.939393939393939</c:v>
                </c:pt>
                <c:pt idx="5">
                  <c:v>0.93700787401574803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F2B-4A3A-8BCB-F99B11925289}"/>
            </c:ext>
          </c:extLst>
        </c:ser>
        <c:ser>
          <c:idx val="42"/>
          <c:order val="42"/>
          <c:tx>
            <c:strRef>
              <c:f>'Bayes PA 0.5'!$A$44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0.5'!$B$44:$G$44</c:f>
              <c:numCache>
                <c:formatCode>0.0000</c:formatCode>
                <c:ptCount val="6"/>
                <c:pt idx="0">
                  <c:v>0.95357329160146098</c:v>
                </c:pt>
                <c:pt idx="1">
                  <c:v>0.95407098121085598</c:v>
                </c:pt>
                <c:pt idx="2">
                  <c:v>0.95357329160146098</c:v>
                </c:pt>
                <c:pt idx="3">
                  <c:v>0.943785456420836</c:v>
                </c:pt>
                <c:pt idx="4">
                  <c:v>0.95163806552262098</c:v>
                </c:pt>
                <c:pt idx="5">
                  <c:v>0.94135802469135799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2B-4A3A-8BCB-F99B11925289}"/>
            </c:ext>
          </c:extLst>
        </c:ser>
        <c:ser>
          <c:idx val="43"/>
          <c:order val="43"/>
          <c:tx>
            <c:strRef>
              <c:f>'Bayes PA 0.5'!$A$45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0.5'!$B$45:$G$45</c:f>
              <c:numCache>
                <c:formatCode>0.0000</c:formatCode>
                <c:ptCount val="6"/>
                <c:pt idx="0">
                  <c:v>0.94573643410852704</c:v>
                </c:pt>
                <c:pt idx="1">
                  <c:v>0.934306569343066</c:v>
                </c:pt>
                <c:pt idx="2">
                  <c:v>0.93846153846153901</c:v>
                </c:pt>
                <c:pt idx="3">
                  <c:v>0.93548387096774199</c:v>
                </c:pt>
                <c:pt idx="4">
                  <c:v>0.94399999999999995</c:v>
                </c:pt>
                <c:pt idx="5">
                  <c:v>0.94308943089430897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2B-4A3A-8BCB-F99B11925289}"/>
            </c:ext>
          </c:extLst>
        </c:ser>
        <c:ser>
          <c:idx val="44"/>
          <c:order val="44"/>
          <c:tx>
            <c:strRef>
              <c:f>'Bayes PA 0.5'!$A$46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0.5'!$B$46:$G$46</c:f>
              <c:numCache>
                <c:formatCode>0.0000</c:formatCode>
                <c:ptCount val="6"/>
                <c:pt idx="0">
                  <c:v>0.993392070484581</c:v>
                </c:pt>
                <c:pt idx="1">
                  <c:v>0.99405351833498501</c:v>
                </c:pt>
                <c:pt idx="2">
                  <c:v>0.99299065420560795</c:v>
                </c:pt>
                <c:pt idx="3">
                  <c:v>0.98829039812646402</c:v>
                </c:pt>
                <c:pt idx="4">
                  <c:v>0.99400599400599399</c:v>
                </c:pt>
                <c:pt idx="5">
                  <c:v>0.96450100468854705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2B-4A3A-8BCB-F99B11925289}"/>
            </c:ext>
          </c:extLst>
        </c:ser>
        <c:ser>
          <c:idx val="45"/>
          <c:order val="45"/>
          <c:tx>
            <c:strRef>
              <c:f>'Bayes PA 0.5'!$A$47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0.5'!$B$47:$G$47</c:f>
              <c:numCache>
                <c:formatCode>0.0000</c:formatCode>
                <c:ptCount val="6"/>
                <c:pt idx="0">
                  <c:v>0.99102333931777398</c:v>
                </c:pt>
                <c:pt idx="1">
                  <c:v>0.99285714285714299</c:v>
                </c:pt>
                <c:pt idx="2">
                  <c:v>0.99108734402852094</c:v>
                </c:pt>
                <c:pt idx="3">
                  <c:v>0.96527777777777801</c:v>
                </c:pt>
                <c:pt idx="4">
                  <c:v>0.94718909710391797</c:v>
                </c:pt>
                <c:pt idx="5">
                  <c:v>0.96864111498257799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2B-4A3A-8BCB-F99B11925289}"/>
            </c:ext>
          </c:extLst>
        </c:ser>
        <c:ser>
          <c:idx val="46"/>
          <c:order val="46"/>
          <c:tx>
            <c:strRef>
              <c:f>'Bayes PA 0.5'!$A$48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0.5'!$B$48:$G$48</c:f>
              <c:numCache>
                <c:formatCode>0.0000</c:formatCode>
                <c:ptCount val="6"/>
                <c:pt idx="0">
                  <c:v>0.975169300225734</c:v>
                </c:pt>
                <c:pt idx="1">
                  <c:v>0.975169300225734</c:v>
                </c:pt>
                <c:pt idx="2">
                  <c:v>0.975169300225734</c:v>
                </c:pt>
                <c:pt idx="3">
                  <c:v>0.975169300225734</c:v>
                </c:pt>
                <c:pt idx="4">
                  <c:v>0.975169300225734</c:v>
                </c:pt>
                <c:pt idx="5">
                  <c:v>0.97737556561086003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2B-4A3A-8BCB-F99B11925289}"/>
            </c:ext>
          </c:extLst>
        </c:ser>
        <c:ser>
          <c:idx val="47"/>
          <c:order val="47"/>
          <c:tx>
            <c:strRef>
              <c:f>'Bayes PA 0.5'!$A$49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0.5'!$B$49:$G$49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0.96470588235294097</c:v>
                </c:pt>
                <c:pt idx="2">
                  <c:v>0.97777777777777797</c:v>
                </c:pt>
                <c:pt idx="3">
                  <c:v>0.96470588235294097</c:v>
                </c:pt>
                <c:pt idx="4">
                  <c:v>0.97872340425531901</c:v>
                </c:pt>
                <c:pt idx="5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F2B-4A3A-8BCB-F99B11925289}"/>
            </c:ext>
          </c:extLst>
        </c:ser>
        <c:ser>
          <c:idx val="48"/>
          <c:order val="48"/>
          <c:tx>
            <c:strRef>
              <c:f>'Bayes PA 0.5'!$A$50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0.5'!$B$50:$G$50</c:f>
              <c:numCache>
                <c:formatCode>0.0000</c:formatCode>
                <c:ptCount val="6"/>
                <c:pt idx="0">
                  <c:v>0.983320886233508</c:v>
                </c:pt>
                <c:pt idx="1">
                  <c:v>0.984137530105473</c:v>
                </c:pt>
                <c:pt idx="2">
                  <c:v>0.98169165769198896</c:v>
                </c:pt>
                <c:pt idx="3">
                  <c:v>0.98382413936126101</c:v>
                </c:pt>
                <c:pt idx="4">
                  <c:v>0.98266854631395595</c:v>
                </c:pt>
                <c:pt idx="5">
                  <c:v>0.98374253483742502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F2B-4A3A-8BCB-F99B11925289}"/>
            </c:ext>
          </c:extLst>
        </c:ser>
        <c:ser>
          <c:idx val="49"/>
          <c:order val="49"/>
          <c:tx>
            <c:strRef>
              <c:f>'Bayes PA 0.5'!$A$51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0.5'!$B$51:$G$51</c:f>
              <c:numCache>
                <c:formatCode>0.0000</c:formatCode>
                <c:ptCount val="6"/>
                <c:pt idx="0">
                  <c:v>0.98931961120640399</c:v>
                </c:pt>
                <c:pt idx="1">
                  <c:v>0.98907528454541305</c:v>
                </c:pt>
                <c:pt idx="2">
                  <c:v>0.98911850768105303</c:v>
                </c:pt>
                <c:pt idx="3">
                  <c:v>0.98923453178213105</c:v>
                </c:pt>
                <c:pt idx="4">
                  <c:v>0.98932644618654697</c:v>
                </c:pt>
                <c:pt idx="5">
                  <c:v>0.99001439572241401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F2B-4A3A-8BCB-F99B11925289}"/>
            </c:ext>
          </c:extLst>
        </c:ser>
        <c:ser>
          <c:idx val="50"/>
          <c:order val="50"/>
          <c:tx>
            <c:strRef>
              <c:f>'Bayes PA 0.5'!$A$52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0.5'!$B$52:$G$52</c:f>
              <c:numCache>
                <c:formatCode>0.0000</c:formatCode>
                <c:ptCount val="6"/>
                <c:pt idx="0">
                  <c:v>0.99270072992700698</c:v>
                </c:pt>
                <c:pt idx="1">
                  <c:v>0.98909090909090902</c:v>
                </c:pt>
                <c:pt idx="2">
                  <c:v>0.99270072992700698</c:v>
                </c:pt>
                <c:pt idx="3">
                  <c:v>0.99270072992700698</c:v>
                </c:pt>
                <c:pt idx="4">
                  <c:v>0.98909090909090902</c:v>
                </c:pt>
                <c:pt idx="5">
                  <c:v>0.99270072992700698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F2B-4A3A-8BCB-F99B11925289}"/>
            </c:ext>
          </c:extLst>
        </c:ser>
        <c:ser>
          <c:idx val="51"/>
          <c:order val="51"/>
          <c:tx>
            <c:strRef>
              <c:f>'Bayes PA 0.5'!$A$53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0.5'!$B$53:$G$53</c:f>
              <c:numCache>
                <c:formatCode>0.0000</c:formatCode>
                <c:ptCount val="6"/>
                <c:pt idx="0">
                  <c:v>0.99371376529909605</c:v>
                </c:pt>
                <c:pt idx="1">
                  <c:v>0.99393454642404899</c:v>
                </c:pt>
                <c:pt idx="2">
                  <c:v>0.99382414359976901</c:v>
                </c:pt>
                <c:pt idx="3">
                  <c:v>0.99382414359976901</c:v>
                </c:pt>
                <c:pt idx="4">
                  <c:v>0.99373583899773399</c:v>
                </c:pt>
                <c:pt idx="5">
                  <c:v>0.99382414359976901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F2B-4A3A-8BCB-F99B11925289}"/>
            </c:ext>
          </c:extLst>
        </c:ser>
        <c:ser>
          <c:idx val="52"/>
          <c:order val="52"/>
          <c:tx>
            <c:strRef>
              <c:f>'Bayes PA 0.5'!$A$54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0.5'!$B$54:$G$54</c:f>
              <c:numCache>
                <c:formatCode>0.0000</c:formatCode>
                <c:ptCount val="6"/>
                <c:pt idx="0">
                  <c:v>0.99693731265476304</c:v>
                </c:pt>
                <c:pt idx="1">
                  <c:v>0.99706821291289305</c:v>
                </c:pt>
                <c:pt idx="2">
                  <c:v>0.99687296416938098</c:v>
                </c:pt>
                <c:pt idx="3">
                  <c:v>0.99641833810888203</c:v>
                </c:pt>
                <c:pt idx="4">
                  <c:v>0.99670999055343801</c:v>
                </c:pt>
                <c:pt idx="5">
                  <c:v>0.995216867861907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F2B-4A3A-8BCB-F99B11925289}"/>
            </c:ext>
          </c:extLst>
        </c:ser>
        <c:ser>
          <c:idx val="53"/>
          <c:order val="53"/>
          <c:tx>
            <c:strRef>
              <c:f>'Bayes PA 0.5'!$A$55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0.5'!$B$55:$G$55</c:f>
              <c:numCache>
                <c:formatCode>0.0000</c:formatCode>
                <c:ptCount val="6"/>
                <c:pt idx="0">
                  <c:v>0.98723582339401506</c:v>
                </c:pt>
                <c:pt idx="1">
                  <c:v>0.98373644703919905</c:v>
                </c:pt>
                <c:pt idx="2">
                  <c:v>0.98682284040995605</c:v>
                </c:pt>
                <c:pt idx="3">
                  <c:v>0.99666249478514801</c:v>
                </c:pt>
                <c:pt idx="4">
                  <c:v>0.98701833917164705</c:v>
                </c:pt>
                <c:pt idx="5">
                  <c:v>0.99523118391042897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F2B-4A3A-8BCB-F99B11925289}"/>
            </c:ext>
          </c:extLst>
        </c:ser>
        <c:ser>
          <c:idx val="54"/>
          <c:order val="54"/>
          <c:tx>
            <c:strRef>
              <c:f>'Bayes PA 0.5'!$A$56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0.5'!$B$56:$G$56</c:f>
              <c:numCache>
                <c:formatCode>0.0000</c:formatCode>
                <c:ptCount val="6"/>
                <c:pt idx="0">
                  <c:v>0.90598290598290598</c:v>
                </c:pt>
                <c:pt idx="1">
                  <c:v>0.92576419213973804</c:v>
                </c:pt>
                <c:pt idx="2">
                  <c:v>0.83794466403162005</c:v>
                </c:pt>
                <c:pt idx="3">
                  <c:v>0.99530516431924898</c:v>
                </c:pt>
                <c:pt idx="4">
                  <c:v>0.99530516431924898</c:v>
                </c:pt>
                <c:pt idx="5">
                  <c:v>0.99530516431924898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F2B-4A3A-8BCB-F99B11925289}"/>
            </c:ext>
          </c:extLst>
        </c:ser>
        <c:ser>
          <c:idx val="55"/>
          <c:order val="55"/>
          <c:tx>
            <c:strRef>
              <c:f>'Bayes PA 0.5'!$A$57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0.5'!$B$57:$G$57</c:f>
              <c:numCache>
                <c:formatCode>0.0000</c:formatCode>
                <c:ptCount val="6"/>
                <c:pt idx="0">
                  <c:v>0.99815359711320395</c:v>
                </c:pt>
                <c:pt idx="1">
                  <c:v>0.99815347256768505</c:v>
                </c:pt>
                <c:pt idx="2">
                  <c:v>0.99817045924002401</c:v>
                </c:pt>
                <c:pt idx="3">
                  <c:v>0.99814515041143903</c:v>
                </c:pt>
                <c:pt idx="4">
                  <c:v>0.99816179570635899</c:v>
                </c:pt>
                <c:pt idx="5">
                  <c:v>0.99815362824695897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F2B-4A3A-8BCB-F99B11925289}"/>
            </c:ext>
          </c:extLst>
        </c:ser>
        <c:ser>
          <c:idx val="56"/>
          <c:order val="56"/>
          <c:tx>
            <c:strRef>
              <c:f>'Bayes PA 0.5'!$A$58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0.5'!$B$58:$G$58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F2B-4A3A-8BCB-F99B1192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75119"/>
        <c:axId val="1334978639"/>
      </c:barChart>
      <c:catAx>
        <c:axId val="9910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78639"/>
        <c:crosses val="autoZero"/>
        <c:auto val="1"/>
        <c:lblAlgn val="ctr"/>
        <c:lblOffset val="100"/>
        <c:noMultiLvlLbl val="0"/>
      </c:catAx>
      <c:valAx>
        <c:axId val="1334978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0.5 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7FC-A106-35DECFC18FB7}"/>
            </c:ext>
          </c:extLst>
        </c:ser>
        <c:ser>
          <c:idx val="1"/>
          <c:order val="1"/>
          <c:tx>
            <c:strRef>
              <c:f>'Bayes PB 0.5 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1-47FC-A106-35DECFC18FB7}"/>
            </c:ext>
          </c:extLst>
        </c:ser>
        <c:ser>
          <c:idx val="2"/>
          <c:order val="2"/>
          <c:tx>
            <c:strRef>
              <c:f>'Bayes PB 0.5 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1-47FC-A106-35DECFC18FB7}"/>
            </c:ext>
          </c:extLst>
        </c:ser>
        <c:ser>
          <c:idx val="3"/>
          <c:order val="3"/>
          <c:tx>
            <c:strRef>
              <c:f>'Bayes PB 0.5 '!$A$5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1-47FC-A106-35DECFC18FB7}"/>
            </c:ext>
          </c:extLst>
        </c:ser>
        <c:ser>
          <c:idx val="4"/>
          <c:order val="4"/>
          <c:tx>
            <c:strRef>
              <c:f>'Bayes PB 0.5 '!$A$6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1-47FC-A106-35DECFC18FB7}"/>
            </c:ext>
          </c:extLst>
        </c:ser>
        <c:ser>
          <c:idx val="5"/>
          <c:order val="5"/>
          <c:tx>
            <c:strRef>
              <c:f>'Bayes PB 0.5 '!$A$7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1-47FC-A106-35DECFC18FB7}"/>
            </c:ext>
          </c:extLst>
        </c:ser>
        <c:ser>
          <c:idx val="6"/>
          <c:order val="6"/>
          <c:tx>
            <c:strRef>
              <c:f>'Bayes PB 0.5 '!$A$8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1-47FC-A106-35DECFC18FB7}"/>
            </c:ext>
          </c:extLst>
        </c:ser>
        <c:ser>
          <c:idx val="7"/>
          <c:order val="7"/>
          <c:tx>
            <c:strRef>
              <c:f>'Bayes PB 0.5 '!$A$9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1-47FC-A106-35DECFC18FB7}"/>
            </c:ext>
          </c:extLst>
        </c:ser>
        <c:ser>
          <c:idx val="8"/>
          <c:order val="8"/>
          <c:tx>
            <c:strRef>
              <c:f>'Bayes PB 0.5 '!$A$10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71-47FC-A106-35DECFC18FB7}"/>
            </c:ext>
          </c:extLst>
        </c:ser>
        <c:ser>
          <c:idx val="9"/>
          <c:order val="9"/>
          <c:tx>
            <c:strRef>
              <c:f>'Bayes PB 0.5 '!$A$11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1-47FC-A106-35DECFC18FB7}"/>
            </c:ext>
          </c:extLst>
        </c:ser>
        <c:ser>
          <c:idx val="10"/>
          <c:order val="10"/>
          <c:tx>
            <c:strRef>
              <c:f>'Bayes PB 0.5 '!$A$12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71-47FC-A106-35DECFC18FB7}"/>
            </c:ext>
          </c:extLst>
        </c:ser>
        <c:ser>
          <c:idx val="11"/>
          <c:order val="11"/>
          <c:tx>
            <c:strRef>
              <c:f>'Bayes PB 0.5 '!$A$13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71-47FC-A106-35DECFC18FB7}"/>
            </c:ext>
          </c:extLst>
        </c:ser>
        <c:ser>
          <c:idx val="12"/>
          <c:order val="12"/>
          <c:tx>
            <c:strRef>
              <c:f>'Bayes PB 0.5 '!$A$14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71-47FC-A106-35DECFC18FB7}"/>
            </c:ext>
          </c:extLst>
        </c:ser>
        <c:ser>
          <c:idx val="13"/>
          <c:order val="13"/>
          <c:tx>
            <c:strRef>
              <c:f>'Bayes PB 0.5 '!$A$15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71-47FC-A106-35DECFC18FB7}"/>
            </c:ext>
          </c:extLst>
        </c:ser>
        <c:ser>
          <c:idx val="14"/>
          <c:order val="14"/>
          <c:tx>
            <c:strRef>
              <c:f>'Bayes PB 0.5 '!$A$16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71-47FC-A106-35DECFC18FB7}"/>
            </c:ext>
          </c:extLst>
        </c:ser>
        <c:ser>
          <c:idx val="15"/>
          <c:order val="15"/>
          <c:tx>
            <c:strRef>
              <c:f>'Bayes PB 0.5 '!$A$17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71-47FC-A106-35DECFC18FB7}"/>
            </c:ext>
          </c:extLst>
        </c:ser>
        <c:ser>
          <c:idx val="16"/>
          <c:order val="16"/>
          <c:tx>
            <c:strRef>
              <c:f>'Bayes PB 0.5 '!$A$18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71-47FC-A106-35DECFC18FB7}"/>
            </c:ext>
          </c:extLst>
        </c:ser>
        <c:ser>
          <c:idx val="17"/>
          <c:order val="17"/>
          <c:tx>
            <c:strRef>
              <c:f>'Bayes PB 0.5 '!$A$19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71-47FC-A106-35DECFC18FB7}"/>
            </c:ext>
          </c:extLst>
        </c:ser>
        <c:ser>
          <c:idx val="18"/>
          <c:order val="18"/>
          <c:tx>
            <c:strRef>
              <c:f>'Bayes PB 0.5 '!$A$20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71-47FC-A106-35DECFC18FB7}"/>
            </c:ext>
          </c:extLst>
        </c:ser>
        <c:ser>
          <c:idx val="19"/>
          <c:order val="19"/>
          <c:tx>
            <c:strRef>
              <c:f>'Bayes PB 0.5 '!$A$21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71-47FC-A106-35DECFC18FB7}"/>
            </c:ext>
          </c:extLst>
        </c:ser>
        <c:ser>
          <c:idx val="20"/>
          <c:order val="20"/>
          <c:tx>
            <c:strRef>
              <c:f>'Bayes PB 0.5 '!$A$22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71-47FC-A106-35DECFC18FB7}"/>
            </c:ext>
          </c:extLst>
        </c:ser>
        <c:ser>
          <c:idx val="21"/>
          <c:order val="21"/>
          <c:tx>
            <c:strRef>
              <c:f>'Bayes PB 0.5 '!$A$23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71-47FC-A106-35DECFC18FB7}"/>
            </c:ext>
          </c:extLst>
        </c:ser>
        <c:ser>
          <c:idx val="22"/>
          <c:order val="22"/>
          <c:tx>
            <c:strRef>
              <c:f>'Bayes PB 0.5 '!$A$24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71-47FC-A106-35DECFC18FB7}"/>
            </c:ext>
          </c:extLst>
        </c:ser>
        <c:ser>
          <c:idx val="23"/>
          <c:order val="23"/>
          <c:tx>
            <c:strRef>
              <c:f>'Bayes PB 0.5 '!$A$25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71-47FC-A106-35DECFC18FB7}"/>
            </c:ext>
          </c:extLst>
        </c:ser>
        <c:ser>
          <c:idx val="24"/>
          <c:order val="24"/>
          <c:tx>
            <c:strRef>
              <c:f>'Bayes PB 0.5 '!$A$26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71-47FC-A106-35DECFC18FB7}"/>
            </c:ext>
          </c:extLst>
        </c:ser>
        <c:ser>
          <c:idx val="25"/>
          <c:order val="25"/>
          <c:tx>
            <c:strRef>
              <c:f>'Bayes PB 0.5 '!$A$27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71-47FC-A106-35DECFC18FB7}"/>
            </c:ext>
          </c:extLst>
        </c:ser>
        <c:ser>
          <c:idx val="26"/>
          <c:order val="26"/>
          <c:tx>
            <c:strRef>
              <c:f>'Bayes PB 0.5 '!$A$28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71-47FC-A106-35DECFC18FB7}"/>
            </c:ext>
          </c:extLst>
        </c:ser>
        <c:ser>
          <c:idx val="27"/>
          <c:order val="27"/>
          <c:tx>
            <c:strRef>
              <c:f>'Bayes PB 0.5 '!$A$29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71-47FC-A106-35DECFC18FB7}"/>
            </c:ext>
          </c:extLst>
        </c:ser>
        <c:ser>
          <c:idx val="28"/>
          <c:order val="28"/>
          <c:tx>
            <c:strRef>
              <c:f>'Bayes PB 0.5 '!$A$30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71-47FC-A106-35DECFC18FB7}"/>
            </c:ext>
          </c:extLst>
        </c:ser>
        <c:ser>
          <c:idx val="29"/>
          <c:order val="29"/>
          <c:tx>
            <c:strRef>
              <c:f>'Bayes PB 0.5 '!$A$31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71-47FC-A106-35DECFC18FB7}"/>
            </c:ext>
          </c:extLst>
        </c:ser>
        <c:ser>
          <c:idx val="30"/>
          <c:order val="30"/>
          <c:tx>
            <c:strRef>
              <c:f>'Bayes PB 0.5 '!$A$32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71-47FC-A106-35DECFC18FB7}"/>
            </c:ext>
          </c:extLst>
        </c:ser>
        <c:ser>
          <c:idx val="31"/>
          <c:order val="31"/>
          <c:tx>
            <c:strRef>
              <c:f>'Bayes PB 0.5 '!$A$33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71-47FC-A106-35DECFC18FB7}"/>
            </c:ext>
          </c:extLst>
        </c:ser>
        <c:ser>
          <c:idx val="32"/>
          <c:order val="32"/>
          <c:tx>
            <c:strRef>
              <c:f>'Bayes PB 0.5 '!$A$34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71-47FC-A106-35DECFC18FB7}"/>
            </c:ext>
          </c:extLst>
        </c:ser>
        <c:ser>
          <c:idx val="33"/>
          <c:order val="33"/>
          <c:tx>
            <c:strRef>
              <c:f>'Bayes PB 0.5 '!$A$35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71-47FC-A106-35DECFC18FB7}"/>
            </c:ext>
          </c:extLst>
        </c:ser>
        <c:ser>
          <c:idx val="34"/>
          <c:order val="34"/>
          <c:tx>
            <c:strRef>
              <c:f>'Bayes PB 0.5 '!$A$36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71-47FC-A106-35DECFC18FB7}"/>
            </c:ext>
          </c:extLst>
        </c:ser>
        <c:ser>
          <c:idx val="35"/>
          <c:order val="35"/>
          <c:tx>
            <c:strRef>
              <c:f>'Bayes PB 0.5 '!$A$37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71-47FC-A106-35DECFC18FB7}"/>
            </c:ext>
          </c:extLst>
        </c:ser>
        <c:ser>
          <c:idx val="36"/>
          <c:order val="36"/>
          <c:tx>
            <c:strRef>
              <c:f>'Bayes PB 0.5 '!$A$38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71-47FC-A106-35DECFC18FB7}"/>
            </c:ext>
          </c:extLst>
        </c:ser>
        <c:ser>
          <c:idx val="37"/>
          <c:order val="37"/>
          <c:tx>
            <c:strRef>
              <c:f>'Bayes PB 0.5 '!$A$39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71-47FC-A106-35DECFC18FB7}"/>
            </c:ext>
          </c:extLst>
        </c:ser>
        <c:ser>
          <c:idx val="38"/>
          <c:order val="38"/>
          <c:tx>
            <c:strRef>
              <c:f>'Bayes PB 0.5 '!$A$40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71-47FC-A106-35DECFC18FB7}"/>
            </c:ext>
          </c:extLst>
        </c:ser>
        <c:ser>
          <c:idx val="39"/>
          <c:order val="39"/>
          <c:tx>
            <c:strRef>
              <c:f>'Bayes PB 0.5 '!$A$41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71-47FC-A106-35DECFC18FB7}"/>
            </c:ext>
          </c:extLst>
        </c:ser>
        <c:ser>
          <c:idx val="40"/>
          <c:order val="40"/>
          <c:tx>
            <c:strRef>
              <c:f>'Bayes PB 0.5 '!$A$42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71-47FC-A106-35DECFC18FB7}"/>
            </c:ext>
          </c:extLst>
        </c:ser>
        <c:ser>
          <c:idx val="41"/>
          <c:order val="41"/>
          <c:tx>
            <c:strRef>
              <c:f>'Bayes PB 0.5 '!$A$43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71-47FC-A106-35DECFC18FB7}"/>
            </c:ext>
          </c:extLst>
        </c:ser>
        <c:ser>
          <c:idx val="42"/>
          <c:order val="42"/>
          <c:tx>
            <c:strRef>
              <c:f>'Bayes PB 0.5 '!$A$44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0.15384615384615399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71-47FC-A106-35DECFC18FB7}"/>
            </c:ext>
          </c:extLst>
        </c:ser>
        <c:ser>
          <c:idx val="43"/>
          <c:order val="43"/>
          <c:tx>
            <c:strRef>
              <c:f>'Bayes PB 0.5 '!$A$45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'!$B$45:$G$45</c:f>
              <c:numCache>
                <c:formatCode>0.0000</c:formatCode>
                <c:ptCount val="6"/>
                <c:pt idx="0">
                  <c:v>0</c:v>
                </c:pt>
                <c:pt idx="1">
                  <c:v>0.11764705882352899</c:v>
                </c:pt>
                <c:pt idx="2">
                  <c:v>0.125</c:v>
                </c:pt>
                <c:pt idx="3">
                  <c:v>0.23529411764705899</c:v>
                </c:pt>
                <c:pt idx="4">
                  <c:v>0.2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71-47FC-A106-35DECFC18FB7}"/>
            </c:ext>
          </c:extLst>
        </c:ser>
        <c:ser>
          <c:idx val="44"/>
          <c:order val="44"/>
          <c:tx>
            <c:strRef>
              <c:f>'Bayes PB 0.5 '!$A$46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'!$B$46:$G$46</c:f>
              <c:numCache>
                <c:formatCode>0.0000</c:formatCode>
                <c:ptCount val="6"/>
                <c:pt idx="0">
                  <c:v>0.27272727272727298</c:v>
                </c:pt>
                <c:pt idx="1">
                  <c:v>0.28571428571428598</c:v>
                </c:pt>
                <c:pt idx="2">
                  <c:v>0.28571428571428598</c:v>
                </c:pt>
                <c:pt idx="3">
                  <c:v>0.27272727272727298</c:v>
                </c:pt>
                <c:pt idx="4">
                  <c:v>0.28571428571428598</c:v>
                </c:pt>
                <c:pt idx="5">
                  <c:v>0.338983050847458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71-47FC-A106-35DECFC18FB7}"/>
            </c:ext>
          </c:extLst>
        </c:ser>
        <c:ser>
          <c:idx val="45"/>
          <c:order val="45"/>
          <c:tx>
            <c:strRef>
              <c:f>'Bayes PB 0.5 '!$A$47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'!$B$47:$G$47</c:f>
              <c:numCache>
                <c:formatCode>0.0000</c:formatCode>
                <c:ptCount val="6"/>
                <c:pt idx="0">
                  <c:v>0.45161290322580599</c:v>
                </c:pt>
                <c:pt idx="1">
                  <c:v>0.40449438202247201</c:v>
                </c:pt>
                <c:pt idx="2">
                  <c:v>0.36781609195402298</c:v>
                </c:pt>
                <c:pt idx="3">
                  <c:v>0.64705882352941202</c:v>
                </c:pt>
                <c:pt idx="4">
                  <c:v>0.52336448598130803</c:v>
                </c:pt>
                <c:pt idx="5">
                  <c:v>0.34883720930232598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71-47FC-A106-35DECFC18FB7}"/>
            </c:ext>
          </c:extLst>
        </c:ser>
        <c:ser>
          <c:idx val="46"/>
          <c:order val="46"/>
          <c:tx>
            <c:strRef>
              <c:f>'Bayes PB 0.5 '!$A$48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'!$B$48:$G$48</c:f>
              <c:numCache>
                <c:formatCode>0.0000</c:formatCode>
                <c:ptCount val="6"/>
                <c:pt idx="0">
                  <c:v>0.53658536585365801</c:v>
                </c:pt>
                <c:pt idx="1">
                  <c:v>0.61818181818181805</c:v>
                </c:pt>
                <c:pt idx="2">
                  <c:v>0.61224489795918402</c:v>
                </c:pt>
                <c:pt idx="3">
                  <c:v>0.61818181818181805</c:v>
                </c:pt>
                <c:pt idx="4">
                  <c:v>0.55813953488372103</c:v>
                </c:pt>
                <c:pt idx="5">
                  <c:v>0.61818181818181805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71-47FC-A106-35DECFC18FB7}"/>
            </c:ext>
          </c:extLst>
        </c:ser>
        <c:ser>
          <c:idx val="47"/>
          <c:order val="47"/>
          <c:tx>
            <c:strRef>
              <c:f>'Bayes PB 0.5 '!$A$49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'!$B$49:$G$49</c:f>
              <c:numCache>
                <c:formatCode>0.0000</c:formatCode>
                <c:ptCount val="6"/>
                <c:pt idx="0">
                  <c:v>0.57868020304568502</c:v>
                </c:pt>
                <c:pt idx="1">
                  <c:v>0.50892857142857095</c:v>
                </c:pt>
                <c:pt idx="2">
                  <c:v>0.50317124735729402</c:v>
                </c:pt>
                <c:pt idx="3">
                  <c:v>0.56611570247933896</c:v>
                </c:pt>
                <c:pt idx="4">
                  <c:v>0.62209302325581395</c:v>
                </c:pt>
                <c:pt idx="5">
                  <c:v>0.56934306569343096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71-47FC-A106-35DECFC18FB7}"/>
            </c:ext>
          </c:extLst>
        </c:ser>
        <c:ser>
          <c:idx val="48"/>
          <c:order val="48"/>
          <c:tx>
            <c:strRef>
              <c:f>'Bayes PB 0.5 '!$A$50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'!$B$50:$G$50</c:f>
              <c:numCache>
                <c:formatCode>0.0000</c:formatCode>
                <c:ptCount val="6"/>
                <c:pt idx="0">
                  <c:v>0.60902830910481998</c:v>
                </c:pt>
                <c:pt idx="1">
                  <c:v>0.60849420849420899</c:v>
                </c:pt>
                <c:pt idx="2">
                  <c:v>0.612403100775194</c:v>
                </c:pt>
                <c:pt idx="3">
                  <c:v>0.61974110032362495</c:v>
                </c:pt>
                <c:pt idx="4">
                  <c:v>0.628255722178374</c:v>
                </c:pt>
                <c:pt idx="5">
                  <c:v>0.62460567823343804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71-47FC-A106-35DECFC18FB7}"/>
            </c:ext>
          </c:extLst>
        </c:ser>
        <c:ser>
          <c:idx val="49"/>
          <c:order val="49"/>
          <c:tx>
            <c:strRef>
              <c:f>'Bayes PB 0.5 '!$A$51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'!$B$51:$G$51</c:f>
              <c:numCache>
                <c:formatCode>0.0000</c:formatCode>
                <c:ptCount val="6"/>
                <c:pt idx="0">
                  <c:v>0.66954022988505701</c:v>
                </c:pt>
                <c:pt idx="1">
                  <c:v>0.75301866081229396</c:v>
                </c:pt>
                <c:pt idx="2">
                  <c:v>0.69760900140646998</c:v>
                </c:pt>
                <c:pt idx="3">
                  <c:v>0.74914869466515299</c:v>
                </c:pt>
                <c:pt idx="4">
                  <c:v>0.75884955752212402</c:v>
                </c:pt>
                <c:pt idx="5">
                  <c:v>0.73720930232558102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71-47FC-A106-35DECFC18FB7}"/>
            </c:ext>
          </c:extLst>
        </c:ser>
        <c:ser>
          <c:idx val="50"/>
          <c:order val="50"/>
          <c:tx>
            <c:strRef>
              <c:f>'Bayes PB 0.5 '!$A$52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'!$B$52:$G$52</c:f>
              <c:numCache>
                <c:formatCode>0.0000</c:formatCode>
                <c:ptCount val="6"/>
                <c:pt idx="0">
                  <c:v>0.783625730994152</c:v>
                </c:pt>
                <c:pt idx="1">
                  <c:v>0.8</c:v>
                </c:pt>
                <c:pt idx="2">
                  <c:v>0.77108433734939796</c:v>
                </c:pt>
                <c:pt idx="3">
                  <c:v>0.80423280423280397</c:v>
                </c:pt>
                <c:pt idx="4">
                  <c:v>0.79792746113989599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71-47FC-A106-35DECFC18FB7}"/>
            </c:ext>
          </c:extLst>
        </c:ser>
        <c:ser>
          <c:idx val="51"/>
          <c:order val="51"/>
          <c:tx>
            <c:strRef>
              <c:f>'Bayes PB 0.5 '!$A$53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'!$B$53:$G$53</c:f>
              <c:numCache>
                <c:formatCode>0.0000</c:formatCode>
                <c:ptCount val="6"/>
                <c:pt idx="0">
                  <c:v>0.84938271604938298</c:v>
                </c:pt>
                <c:pt idx="1">
                  <c:v>0.84729064039408897</c:v>
                </c:pt>
                <c:pt idx="2">
                  <c:v>0.85432098765432096</c:v>
                </c:pt>
                <c:pt idx="3">
                  <c:v>0.84729064039408897</c:v>
                </c:pt>
                <c:pt idx="4">
                  <c:v>0.84520884520884498</c:v>
                </c:pt>
                <c:pt idx="5">
                  <c:v>0.84803921568627405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71-47FC-A106-35DECFC18FB7}"/>
            </c:ext>
          </c:extLst>
        </c:ser>
        <c:ser>
          <c:idx val="52"/>
          <c:order val="52"/>
          <c:tx>
            <c:strRef>
              <c:f>'Bayes PB 0.5 '!$A$54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'!$B$54:$G$54</c:f>
              <c:numCache>
                <c:formatCode>0.0000</c:formatCode>
                <c:ptCount val="6"/>
                <c:pt idx="0">
                  <c:v>0.86391869000564603</c:v>
                </c:pt>
                <c:pt idx="1">
                  <c:v>0.88439306358381498</c:v>
                </c:pt>
                <c:pt idx="2">
                  <c:v>0.87080250426864003</c:v>
                </c:pt>
                <c:pt idx="3">
                  <c:v>0.88055395268320802</c:v>
                </c:pt>
                <c:pt idx="4">
                  <c:v>0.85108756274400399</c:v>
                </c:pt>
                <c:pt idx="5">
                  <c:v>0.87981598619896495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71-47FC-A106-35DECFC18FB7}"/>
            </c:ext>
          </c:extLst>
        </c:ser>
        <c:ser>
          <c:idx val="53"/>
          <c:order val="53"/>
          <c:tx>
            <c:strRef>
              <c:f>'Bayes PB 0.5 '!$A$55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'!$B$55:$G$55</c:f>
              <c:numCache>
                <c:formatCode>0.0000</c:formatCode>
                <c:ptCount val="6"/>
                <c:pt idx="0">
                  <c:v>0.98148148148148195</c:v>
                </c:pt>
                <c:pt idx="1">
                  <c:v>0.95927601809954799</c:v>
                </c:pt>
                <c:pt idx="2">
                  <c:v>0.99065420560747697</c:v>
                </c:pt>
                <c:pt idx="3">
                  <c:v>0.98604651162790702</c:v>
                </c:pt>
                <c:pt idx="4">
                  <c:v>0.89830508474576298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71-47FC-A106-35DECFC18FB7}"/>
            </c:ext>
          </c:extLst>
        </c:ser>
        <c:ser>
          <c:idx val="54"/>
          <c:order val="54"/>
          <c:tx>
            <c:strRef>
              <c:f>'Bayes PB 0.5 '!$A$56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'!$B$56:$G$56</c:f>
              <c:numCache>
                <c:formatCode>0.0000</c:formatCode>
                <c:ptCount val="6"/>
                <c:pt idx="0">
                  <c:v>0.84313725490196101</c:v>
                </c:pt>
                <c:pt idx="1">
                  <c:v>0.85</c:v>
                </c:pt>
                <c:pt idx="2">
                  <c:v>0.90090090090090102</c:v>
                </c:pt>
                <c:pt idx="3">
                  <c:v>0.89908256880733906</c:v>
                </c:pt>
                <c:pt idx="4">
                  <c:v>0.91525423728813604</c:v>
                </c:pt>
                <c:pt idx="5">
                  <c:v>0.90598290598290598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71-47FC-A106-35DECFC18FB7}"/>
            </c:ext>
          </c:extLst>
        </c:ser>
        <c:ser>
          <c:idx val="55"/>
          <c:order val="55"/>
          <c:tx>
            <c:strRef>
              <c:f>'Bayes PB 0.5 '!$A$57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'!$B$57:$G$57</c:f>
              <c:numCache>
                <c:formatCode>0.0000</c:formatCode>
                <c:ptCount val="6"/>
                <c:pt idx="0">
                  <c:v>0.91559086395233402</c:v>
                </c:pt>
                <c:pt idx="1">
                  <c:v>0.94322250639386196</c:v>
                </c:pt>
                <c:pt idx="2">
                  <c:v>0.91559086395233402</c:v>
                </c:pt>
                <c:pt idx="3">
                  <c:v>0.93037336024217998</c:v>
                </c:pt>
                <c:pt idx="4">
                  <c:v>0.93272635306019203</c:v>
                </c:pt>
                <c:pt idx="5">
                  <c:v>0.93084300858152402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71-47FC-A106-35DECFC18FB7}"/>
            </c:ext>
          </c:extLst>
        </c:ser>
        <c:ser>
          <c:idx val="56"/>
          <c:order val="56"/>
          <c:tx>
            <c:strRef>
              <c:f>'Bayes PB 0.5 '!$A$58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'!$B$58:$G$58</c:f>
              <c:numCache>
                <c:formatCode>0.0000</c:formatCode>
                <c:ptCount val="6"/>
                <c:pt idx="0">
                  <c:v>0.983146533831465</c:v>
                </c:pt>
                <c:pt idx="1">
                  <c:v>0.98217394909211497</c:v>
                </c:pt>
                <c:pt idx="2">
                  <c:v>0.98288752284432601</c:v>
                </c:pt>
                <c:pt idx="3">
                  <c:v>0.98307896483079005</c:v>
                </c:pt>
                <c:pt idx="4">
                  <c:v>0.97680561287659895</c:v>
                </c:pt>
                <c:pt idx="5">
                  <c:v>0.98291023726563798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71-47FC-A106-35DECFC18FB7}"/>
            </c:ext>
          </c:extLst>
        </c:ser>
        <c:ser>
          <c:idx val="57"/>
          <c:order val="57"/>
          <c:tx>
            <c:strRef>
              <c:f>'Bayes PB 0.5 '!$A$59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'!$B$59:$G$59</c:f>
              <c:numCache>
                <c:formatCode>0.0000</c:formatCode>
                <c:ptCount val="6"/>
                <c:pt idx="0">
                  <c:v>0.97285067873303199</c:v>
                </c:pt>
                <c:pt idx="1">
                  <c:v>0.96846846846846801</c:v>
                </c:pt>
                <c:pt idx="2">
                  <c:v>0.97505668934240397</c:v>
                </c:pt>
                <c:pt idx="3">
                  <c:v>0.97285067873303199</c:v>
                </c:pt>
                <c:pt idx="4">
                  <c:v>0.98190045248868796</c:v>
                </c:pt>
                <c:pt idx="5">
                  <c:v>0.97065462753950305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71-47FC-A106-35DECFC18FB7}"/>
            </c:ext>
          </c:extLst>
        </c:ser>
        <c:ser>
          <c:idx val="58"/>
          <c:order val="58"/>
          <c:tx>
            <c:strRef>
              <c:f>'Bayes PB 0.5 '!$A$60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'!$B$60:$G$60</c:f>
              <c:numCache>
                <c:formatCode>0.0000</c:formatCode>
                <c:ptCount val="6"/>
                <c:pt idx="0">
                  <c:v>0.97260273972602695</c:v>
                </c:pt>
                <c:pt idx="1">
                  <c:v>0.95652173913043503</c:v>
                </c:pt>
                <c:pt idx="2">
                  <c:v>0.96819787985865702</c:v>
                </c:pt>
                <c:pt idx="3">
                  <c:v>0.97945205479452102</c:v>
                </c:pt>
                <c:pt idx="4">
                  <c:v>0.98233215547703201</c:v>
                </c:pt>
                <c:pt idx="5">
                  <c:v>0.97594501718213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571-47FC-A106-35DECFC18FB7}"/>
            </c:ext>
          </c:extLst>
        </c:ser>
        <c:ser>
          <c:idx val="59"/>
          <c:order val="59"/>
          <c:tx>
            <c:strRef>
              <c:f>'Bayes PB 0.5 '!$A$61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'!$B$61:$G$61</c:f>
              <c:numCache>
                <c:formatCode>0.0000</c:formatCode>
                <c:ptCount val="6"/>
                <c:pt idx="0">
                  <c:v>0.98936515375464096</c:v>
                </c:pt>
                <c:pt idx="1">
                  <c:v>0.989328718725215</c:v>
                </c:pt>
                <c:pt idx="2">
                  <c:v>0.98927054079354804</c:v>
                </c:pt>
                <c:pt idx="3">
                  <c:v>0.98929922536479897</c:v>
                </c:pt>
                <c:pt idx="4">
                  <c:v>0.98966464296039303</c:v>
                </c:pt>
                <c:pt idx="5">
                  <c:v>0.98904188594910203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571-47FC-A106-35DECFC18FB7}"/>
            </c:ext>
          </c:extLst>
        </c:ser>
        <c:ser>
          <c:idx val="60"/>
          <c:order val="60"/>
          <c:tx>
            <c:strRef>
              <c:f>'Bayes PB 0.5 '!$A$62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'!$B$62:$G$62</c:f>
              <c:numCache>
                <c:formatCode>0.0000</c:formatCode>
                <c:ptCount val="6"/>
                <c:pt idx="0">
                  <c:v>0.98238747553815997</c:v>
                </c:pt>
                <c:pt idx="1">
                  <c:v>0.98431372549019602</c:v>
                </c:pt>
                <c:pt idx="2">
                  <c:v>0.98431372549019602</c:v>
                </c:pt>
                <c:pt idx="3">
                  <c:v>0.98431372549019602</c:v>
                </c:pt>
                <c:pt idx="4">
                  <c:v>0.99013806706114404</c:v>
                </c:pt>
                <c:pt idx="5">
                  <c:v>0.98431372549019602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571-47FC-A106-35DECFC18FB7}"/>
            </c:ext>
          </c:extLst>
        </c:ser>
        <c:ser>
          <c:idx val="61"/>
          <c:order val="61"/>
          <c:tx>
            <c:strRef>
              <c:f>'Bayes PB 0.5 '!$A$63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'!$B$63:$G$63</c:f>
              <c:numCache>
                <c:formatCode>0.0000</c:formatCode>
                <c:ptCount val="6"/>
                <c:pt idx="0">
                  <c:v>0.99476017734784405</c:v>
                </c:pt>
                <c:pt idx="1">
                  <c:v>0.98522954091816395</c:v>
                </c:pt>
                <c:pt idx="2">
                  <c:v>0.99476017734784405</c:v>
                </c:pt>
                <c:pt idx="3">
                  <c:v>0.99315895372233398</c:v>
                </c:pt>
                <c:pt idx="4">
                  <c:v>0.99156287665729204</c:v>
                </c:pt>
                <c:pt idx="5">
                  <c:v>0.99196141479099698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571-47FC-A106-35DECFC18FB7}"/>
            </c:ext>
          </c:extLst>
        </c:ser>
        <c:ser>
          <c:idx val="62"/>
          <c:order val="62"/>
          <c:tx>
            <c:strRef>
              <c:f>'Bayes PB 0.5 '!$A$64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'!$B$64:$G$64</c:f>
              <c:numCache>
                <c:formatCode>0.0000</c:formatCode>
                <c:ptCount val="6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0.96</c:v>
                </c:pt>
                <c:pt idx="4">
                  <c:v>0.99285714285714299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571-47FC-A106-35DECFC18FB7}"/>
            </c:ext>
          </c:extLst>
        </c:ser>
        <c:ser>
          <c:idx val="63"/>
          <c:order val="63"/>
          <c:tx>
            <c:strRef>
              <c:f>'Bayes PB 0.5 '!$A$65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'!$B$65:$G$65</c:f>
              <c:numCache>
                <c:formatCode>0.0000</c:formatCode>
                <c:ptCount val="6"/>
                <c:pt idx="0">
                  <c:v>0.99371097135491904</c:v>
                </c:pt>
                <c:pt idx="1">
                  <c:v>0.99302687097490605</c:v>
                </c:pt>
                <c:pt idx="2">
                  <c:v>0.99368888888888895</c:v>
                </c:pt>
                <c:pt idx="3">
                  <c:v>0.99315920398009905</c:v>
                </c:pt>
                <c:pt idx="4">
                  <c:v>0.99419703403962001</c:v>
                </c:pt>
                <c:pt idx="5">
                  <c:v>0.99307097805809696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571-47FC-A106-35DECFC18FB7}"/>
            </c:ext>
          </c:extLst>
        </c:ser>
        <c:ser>
          <c:idx val="64"/>
          <c:order val="64"/>
          <c:tx>
            <c:strRef>
              <c:f>'Bayes PB 0.5 '!$A$66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'!$B$66:$G$66</c:f>
              <c:numCache>
                <c:formatCode>0.0000</c:formatCode>
                <c:ptCount val="6"/>
                <c:pt idx="0">
                  <c:v>0.99504882409572304</c:v>
                </c:pt>
                <c:pt idx="1">
                  <c:v>0.99386783818414803</c:v>
                </c:pt>
                <c:pt idx="2">
                  <c:v>0.99468523778979201</c:v>
                </c:pt>
                <c:pt idx="3">
                  <c:v>0.99455975130291696</c:v>
                </c:pt>
                <c:pt idx="4">
                  <c:v>0.99538058937308005</c:v>
                </c:pt>
                <c:pt idx="5">
                  <c:v>0.99503807193652405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571-47FC-A106-35DECFC18FB7}"/>
            </c:ext>
          </c:extLst>
        </c:ser>
        <c:ser>
          <c:idx val="65"/>
          <c:order val="65"/>
          <c:tx>
            <c:strRef>
              <c:f>'Bayes PB 0.5 '!$A$67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'!$B$67:$G$67</c:f>
              <c:numCache>
                <c:formatCode>0.0000</c:formatCode>
                <c:ptCount val="6"/>
                <c:pt idx="0">
                  <c:v>0.98939488459139102</c:v>
                </c:pt>
                <c:pt idx="1">
                  <c:v>0.99535843218153697</c:v>
                </c:pt>
                <c:pt idx="2">
                  <c:v>0.98999411418481498</c:v>
                </c:pt>
                <c:pt idx="3">
                  <c:v>0.99535843218153697</c:v>
                </c:pt>
                <c:pt idx="4">
                  <c:v>0.99587203302373595</c:v>
                </c:pt>
                <c:pt idx="5">
                  <c:v>0.99535843218153697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571-47FC-A106-35DECFC18FB7}"/>
            </c:ext>
          </c:extLst>
        </c:ser>
        <c:ser>
          <c:idx val="66"/>
          <c:order val="66"/>
          <c:tx>
            <c:strRef>
              <c:f>'Bayes PB 0.5 '!$A$68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'!$B$68:$G$68</c:f>
              <c:numCache>
                <c:formatCode>0.0000</c:formatCode>
                <c:ptCount val="6"/>
                <c:pt idx="0">
                  <c:v>0.976377952755906</c:v>
                </c:pt>
                <c:pt idx="1">
                  <c:v>0.97254901960784301</c:v>
                </c:pt>
                <c:pt idx="2">
                  <c:v>0.96875</c:v>
                </c:pt>
                <c:pt idx="3">
                  <c:v>0.97254901960784301</c:v>
                </c:pt>
                <c:pt idx="4">
                  <c:v>0.99598393574297195</c:v>
                </c:pt>
                <c:pt idx="5">
                  <c:v>0.97254901960784301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571-47FC-A106-35DECFC18FB7}"/>
            </c:ext>
          </c:extLst>
        </c:ser>
        <c:ser>
          <c:idx val="67"/>
          <c:order val="67"/>
          <c:tx>
            <c:strRef>
              <c:f>'Bayes PB 0.5 '!$A$69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'!$B$69:$G$69</c:f>
              <c:numCache>
                <c:formatCode>0.0000</c:formatCode>
                <c:ptCount val="6"/>
                <c:pt idx="0">
                  <c:v>0.99829791536763302</c:v>
                </c:pt>
                <c:pt idx="1">
                  <c:v>0.99832278400997898</c:v>
                </c:pt>
                <c:pt idx="2">
                  <c:v>0.99832340576108103</c:v>
                </c:pt>
                <c:pt idx="3">
                  <c:v>0.99834836100109503</c:v>
                </c:pt>
                <c:pt idx="4">
                  <c:v>0.99822107561693296</c:v>
                </c:pt>
                <c:pt idx="5">
                  <c:v>0.99834852799919105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571-47FC-A106-35DECFC18FB7}"/>
            </c:ext>
          </c:extLst>
        </c:ser>
        <c:ser>
          <c:idx val="68"/>
          <c:order val="68"/>
          <c:tx>
            <c:strRef>
              <c:f>'Bayes PB 0.5 '!$A$70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571-47FC-A106-35DECFC18FB7}"/>
            </c:ext>
          </c:extLst>
        </c:ser>
        <c:ser>
          <c:idx val="69"/>
          <c:order val="69"/>
          <c:tx>
            <c:strRef>
              <c:f>'Bayes PB 0.5 '!$A$71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571-47FC-A106-35DECFC1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836319"/>
        <c:axId val="669350591"/>
      </c:barChart>
      <c:catAx>
        <c:axId val="9118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50591"/>
        <c:crosses val="autoZero"/>
        <c:auto val="1"/>
        <c:lblAlgn val="ctr"/>
        <c:lblOffset val="100"/>
        <c:noMultiLvlLbl val="0"/>
      </c:catAx>
      <c:valAx>
        <c:axId val="669350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BA2-9EF0-7A880ADE6888}"/>
            </c:ext>
          </c:extLst>
        </c:ser>
        <c:ser>
          <c:idx val="1"/>
          <c:order val="1"/>
          <c:tx>
            <c:strRef>
              <c:f>'Bayes PA 0.5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2-4BA2-9EF0-7A880ADE6888}"/>
            </c:ext>
          </c:extLst>
        </c:ser>
        <c:ser>
          <c:idx val="2"/>
          <c:order val="2"/>
          <c:tx>
            <c:strRef>
              <c:f>'Bayes PA 0.5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2-4BA2-9EF0-7A880ADE6888}"/>
            </c:ext>
          </c:extLst>
        </c:ser>
        <c:ser>
          <c:idx val="3"/>
          <c:order val="3"/>
          <c:tx>
            <c:strRef>
              <c:f>'Bayes PA 0.5 AppTags'!$A$5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2-4BA2-9EF0-7A880ADE6888}"/>
            </c:ext>
          </c:extLst>
        </c:ser>
        <c:ser>
          <c:idx val="4"/>
          <c:order val="4"/>
          <c:tx>
            <c:strRef>
              <c:f>'Bayes PA 0.5 AppTags'!$A$6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2-4BA2-9EF0-7A880ADE6888}"/>
            </c:ext>
          </c:extLst>
        </c:ser>
        <c:ser>
          <c:idx val="5"/>
          <c:order val="5"/>
          <c:tx>
            <c:strRef>
              <c:f>'Bayes PA 0.5 AppTags'!$A$7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2-4BA2-9EF0-7A880ADE6888}"/>
            </c:ext>
          </c:extLst>
        </c:ser>
        <c:ser>
          <c:idx val="6"/>
          <c:order val="6"/>
          <c:tx>
            <c:strRef>
              <c:f>'Bayes PA 0.5 AppTags'!$A$8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2-4BA2-9EF0-7A880ADE6888}"/>
            </c:ext>
          </c:extLst>
        </c:ser>
        <c:ser>
          <c:idx val="7"/>
          <c:order val="7"/>
          <c:tx>
            <c:strRef>
              <c:f>'Bayes PA 0.5 AppTags'!$A$9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AppTags'!$B$9:$G$9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</c:v>
                </c:pt>
                <c:pt idx="2">
                  <c:v>0.33333333333333298</c:v>
                </c:pt>
                <c:pt idx="3">
                  <c:v>0.125</c:v>
                </c:pt>
                <c:pt idx="4">
                  <c:v>0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2-4BA2-9EF0-7A880ADE6888}"/>
            </c:ext>
          </c:extLst>
        </c:ser>
        <c:ser>
          <c:idx val="8"/>
          <c:order val="8"/>
          <c:tx>
            <c:strRef>
              <c:f>'Bayes PA 0.5 AppTags'!$A$10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B2-4BA2-9EF0-7A880ADE6888}"/>
            </c:ext>
          </c:extLst>
        </c:ser>
        <c:ser>
          <c:idx val="9"/>
          <c:order val="9"/>
          <c:tx>
            <c:strRef>
              <c:f>'Bayes PA 0.5 AppTags'!$A$11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AppTags'!$B$11:$G$11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B2-4BA2-9EF0-7A880ADE6888}"/>
            </c:ext>
          </c:extLst>
        </c:ser>
        <c:ser>
          <c:idx val="10"/>
          <c:order val="10"/>
          <c:tx>
            <c:strRef>
              <c:f>'Bayes PA 0.5 AppTags'!$A$12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0.15384615384615399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B2-4BA2-9EF0-7A880ADE6888}"/>
            </c:ext>
          </c:extLst>
        </c:ser>
        <c:ser>
          <c:idx val="11"/>
          <c:order val="11"/>
          <c:tx>
            <c:strRef>
              <c:f>'Bayes PA 0.5 AppTags'!$A$13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B2-4BA2-9EF0-7A880ADE6888}"/>
            </c:ext>
          </c:extLst>
        </c:ser>
        <c:ser>
          <c:idx val="12"/>
          <c:order val="12"/>
          <c:tx>
            <c:strRef>
              <c:f>'Bayes PA 0.5 AppTags'!$A$14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B2-4BA2-9EF0-7A880ADE6888}"/>
            </c:ext>
          </c:extLst>
        </c:ser>
        <c:ser>
          <c:idx val="13"/>
          <c:order val="13"/>
          <c:tx>
            <c:strRef>
              <c:f>'Bayes PA 0.5 AppTags'!$A$15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B2-4BA2-9EF0-7A880ADE6888}"/>
            </c:ext>
          </c:extLst>
        </c:ser>
        <c:ser>
          <c:idx val="14"/>
          <c:order val="14"/>
          <c:tx>
            <c:strRef>
              <c:f>'Bayes PA 0.5 AppTags'!$A$16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B2-4BA2-9EF0-7A880ADE6888}"/>
            </c:ext>
          </c:extLst>
        </c:ser>
        <c:ser>
          <c:idx val="15"/>
          <c:order val="15"/>
          <c:tx>
            <c:strRef>
              <c:f>'Bayes PA 0.5 AppTags'!$A$17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B2-4BA2-9EF0-7A880ADE6888}"/>
            </c:ext>
          </c:extLst>
        </c:ser>
        <c:ser>
          <c:idx val="16"/>
          <c:order val="16"/>
          <c:tx>
            <c:strRef>
              <c:f>'Bayes PA 0.5 AppTags'!$A$18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B2-4BA2-9EF0-7A880ADE6888}"/>
            </c:ext>
          </c:extLst>
        </c:ser>
        <c:ser>
          <c:idx val="17"/>
          <c:order val="17"/>
          <c:tx>
            <c:strRef>
              <c:f>'Bayes PA 0.5 AppTags'!$A$19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B2-4BA2-9EF0-7A880ADE6888}"/>
            </c:ext>
          </c:extLst>
        </c:ser>
        <c:ser>
          <c:idx val="18"/>
          <c:order val="18"/>
          <c:tx>
            <c:strRef>
              <c:f>'Bayes PA 0.5 AppTags'!$A$20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B2-4BA2-9EF0-7A880ADE6888}"/>
            </c:ext>
          </c:extLst>
        </c:ser>
        <c:ser>
          <c:idx val="19"/>
          <c:order val="19"/>
          <c:tx>
            <c:strRef>
              <c:f>'Bayes PA 0.5 AppTags'!$A$21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B2-4BA2-9EF0-7A880ADE6888}"/>
            </c:ext>
          </c:extLst>
        </c:ser>
        <c:ser>
          <c:idx val="20"/>
          <c:order val="20"/>
          <c:tx>
            <c:strRef>
              <c:f>'Bayes PA 0.5 AppTags'!$A$22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B2-4BA2-9EF0-7A880ADE6888}"/>
            </c:ext>
          </c:extLst>
        </c:ser>
        <c:ser>
          <c:idx val="21"/>
          <c:order val="21"/>
          <c:tx>
            <c:strRef>
              <c:f>'Bayes PA 0.5 AppTags'!$A$23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B2-4BA2-9EF0-7A880ADE6888}"/>
            </c:ext>
          </c:extLst>
        </c:ser>
        <c:ser>
          <c:idx val="22"/>
          <c:order val="22"/>
          <c:tx>
            <c:strRef>
              <c:f>'Bayes PA 0.5 AppTags'!$A$24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B2-4BA2-9EF0-7A880ADE6888}"/>
            </c:ext>
          </c:extLst>
        </c:ser>
        <c:ser>
          <c:idx val="23"/>
          <c:order val="23"/>
          <c:tx>
            <c:strRef>
              <c:f>'Bayes PA 0.5 AppTags'!$A$25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B2-4BA2-9EF0-7A880ADE6888}"/>
            </c:ext>
          </c:extLst>
        </c:ser>
        <c:ser>
          <c:idx val="24"/>
          <c:order val="24"/>
          <c:tx>
            <c:strRef>
              <c:f>'Bayes PA 0.5 AppTags'!$A$26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B2-4BA2-9EF0-7A880ADE6888}"/>
            </c:ext>
          </c:extLst>
        </c:ser>
        <c:ser>
          <c:idx val="25"/>
          <c:order val="25"/>
          <c:tx>
            <c:strRef>
              <c:f>'Bayes PA 0.5 AppTags'!$A$27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B2-4BA2-9EF0-7A880ADE6888}"/>
            </c:ext>
          </c:extLst>
        </c:ser>
        <c:ser>
          <c:idx val="26"/>
          <c:order val="26"/>
          <c:tx>
            <c:strRef>
              <c:f>'Bayes PA 0.5 AppTags'!$A$28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B2-4BA2-9EF0-7A880ADE6888}"/>
            </c:ext>
          </c:extLst>
        </c:ser>
        <c:ser>
          <c:idx val="27"/>
          <c:order val="27"/>
          <c:tx>
            <c:strRef>
              <c:f>'Bayes PA 0.5 AppTags'!$A$29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B2-4BA2-9EF0-7A880ADE6888}"/>
            </c:ext>
          </c:extLst>
        </c:ser>
        <c:ser>
          <c:idx val="28"/>
          <c:order val="28"/>
          <c:tx>
            <c:strRef>
              <c:f>'Bayes PA 0.5 AppTags'!$A$30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B2-4BA2-9EF0-7A880ADE6888}"/>
            </c:ext>
          </c:extLst>
        </c:ser>
        <c:ser>
          <c:idx val="29"/>
          <c:order val="29"/>
          <c:tx>
            <c:strRef>
              <c:f>'Bayes PA 0.5 AppTags'!$A$31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B2-4BA2-9EF0-7A880ADE6888}"/>
            </c:ext>
          </c:extLst>
        </c:ser>
        <c:ser>
          <c:idx val="30"/>
          <c:order val="30"/>
          <c:tx>
            <c:strRef>
              <c:f>'Bayes PA 0.5 AppTags'!$A$32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FB2-4BA2-9EF0-7A880ADE6888}"/>
            </c:ext>
          </c:extLst>
        </c:ser>
        <c:ser>
          <c:idx val="31"/>
          <c:order val="31"/>
          <c:tx>
            <c:strRef>
              <c:f>'Bayes PA 0.5 AppTags'!$A$33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FB2-4BA2-9EF0-7A880ADE6888}"/>
            </c:ext>
          </c:extLst>
        </c:ser>
        <c:ser>
          <c:idx val="32"/>
          <c:order val="32"/>
          <c:tx>
            <c:strRef>
              <c:f>'Bayes PA 0.5 AppTags'!$A$34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FB2-4BA2-9EF0-7A880ADE6888}"/>
            </c:ext>
          </c:extLst>
        </c:ser>
        <c:ser>
          <c:idx val="33"/>
          <c:order val="33"/>
          <c:tx>
            <c:strRef>
              <c:f>'Bayes PA 0.5 AppTags'!$A$35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FB2-4BA2-9EF0-7A880ADE6888}"/>
            </c:ext>
          </c:extLst>
        </c:ser>
        <c:ser>
          <c:idx val="34"/>
          <c:order val="34"/>
          <c:tx>
            <c:strRef>
              <c:f>'Bayes PA 0.5 AppTags'!$A$36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FB2-4BA2-9EF0-7A880ADE6888}"/>
            </c:ext>
          </c:extLst>
        </c:ser>
        <c:ser>
          <c:idx val="35"/>
          <c:order val="35"/>
          <c:tx>
            <c:strRef>
              <c:f>'Bayes PA 0.5 AppTags'!$A$37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FB2-4BA2-9EF0-7A880ADE6888}"/>
            </c:ext>
          </c:extLst>
        </c:ser>
        <c:ser>
          <c:idx val="36"/>
          <c:order val="36"/>
          <c:tx>
            <c:strRef>
              <c:f>'Bayes PA 0.5 AppTags'!$A$38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B2-4BA2-9EF0-7A880ADE6888}"/>
            </c:ext>
          </c:extLst>
        </c:ser>
        <c:ser>
          <c:idx val="37"/>
          <c:order val="37"/>
          <c:tx>
            <c:strRef>
              <c:f>'Bayes PA 0.5 AppTags'!$A$39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B2-4BA2-9EF0-7A880ADE6888}"/>
            </c:ext>
          </c:extLst>
        </c:ser>
        <c:ser>
          <c:idx val="38"/>
          <c:order val="38"/>
          <c:tx>
            <c:strRef>
              <c:f>'Bayes PA 0.5 AppTags'!$A$40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FB2-4BA2-9EF0-7A880ADE6888}"/>
            </c:ext>
          </c:extLst>
        </c:ser>
        <c:ser>
          <c:idx val="39"/>
          <c:order val="39"/>
          <c:tx>
            <c:strRef>
              <c:f>'Bayes PA 0.5 AppTags'!$A$41</c:f>
              <c:strCache>
                <c:ptCount val="1"/>
                <c:pt idx="0">
                  <c:v>tcpsshputtyexe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B2-4BA2-9EF0-7A880ADE6888}"/>
            </c:ext>
          </c:extLst>
        </c:ser>
        <c:ser>
          <c:idx val="40"/>
          <c:order val="40"/>
          <c:tx>
            <c:strRef>
              <c:f>'Bayes PA 0.5 AppTags'!$A$42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FB2-4BA2-9EF0-7A880ADE6888}"/>
            </c:ext>
          </c:extLst>
        </c:ser>
        <c:ser>
          <c:idx val="41"/>
          <c:order val="41"/>
          <c:tx>
            <c:strRef>
              <c:f>'Bayes PA 0.5 AppTags'!$A$43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FB2-4BA2-9EF0-7A880ADE6888}"/>
            </c:ext>
          </c:extLst>
        </c:ser>
        <c:ser>
          <c:idx val="42"/>
          <c:order val="42"/>
          <c:tx>
            <c:strRef>
              <c:f>'Bayes PA 0.5 AppTags'!$A$44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FB2-4BA2-9EF0-7A880ADE6888}"/>
            </c:ext>
          </c:extLst>
        </c:ser>
        <c:ser>
          <c:idx val="43"/>
          <c:order val="43"/>
          <c:tx>
            <c:strRef>
              <c:f>'Bayes PA 0.5 AppTags'!$A$45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FB2-4BA2-9EF0-7A880ADE6888}"/>
            </c:ext>
          </c:extLst>
        </c:ser>
        <c:ser>
          <c:idx val="44"/>
          <c:order val="44"/>
          <c:tx>
            <c:strRef>
              <c:f>'Bayes PA 0.5 AppTags'!$A$46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FB2-4BA2-9EF0-7A880ADE6888}"/>
            </c:ext>
          </c:extLst>
        </c:ser>
        <c:ser>
          <c:idx val="45"/>
          <c:order val="45"/>
          <c:tx>
            <c:strRef>
              <c:f>'Bayes PA 0.5 AppTags'!$A$47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FB2-4BA2-9EF0-7A880ADE6888}"/>
            </c:ext>
          </c:extLst>
        </c:ser>
        <c:ser>
          <c:idx val="46"/>
          <c:order val="46"/>
          <c:tx>
            <c:strRef>
              <c:f>'Bayes PA 0.5 AppTags'!$A$48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FB2-4BA2-9EF0-7A880ADE6888}"/>
            </c:ext>
          </c:extLst>
        </c:ser>
        <c:ser>
          <c:idx val="47"/>
          <c:order val="47"/>
          <c:tx>
            <c:strRef>
              <c:f>'Bayes PA 0.5 AppTags'!$A$49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AppTags'!$B$49:$G$49</c:f>
              <c:numCache>
                <c:formatCode>0.0000</c:formatCode>
                <c:ptCount val="6"/>
                <c:pt idx="0">
                  <c:v>5.6980056980057E-3</c:v>
                </c:pt>
                <c:pt idx="1">
                  <c:v>7.4766355140186896E-2</c:v>
                </c:pt>
                <c:pt idx="2">
                  <c:v>5.6818181818181802E-3</c:v>
                </c:pt>
                <c:pt idx="3">
                  <c:v>1.69971671388102E-2</c:v>
                </c:pt>
                <c:pt idx="4">
                  <c:v>1.14613180515759E-2</c:v>
                </c:pt>
                <c:pt idx="5">
                  <c:v>1.22699386503067E-2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FB2-4BA2-9EF0-7A880ADE6888}"/>
            </c:ext>
          </c:extLst>
        </c:ser>
        <c:ser>
          <c:idx val="48"/>
          <c:order val="48"/>
          <c:tx>
            <c:strRef>
              <c:f>'Bayes PA 0.5 AppTags'!$A$50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AppTags'!$B$50:$G$50</c:f>
              <c:numCache>
                <c:formatCode>0.0000</c:formatCode>
                <c:ptCount val="6"/>
                <c:pt idx="0">
                  <c:v>0.1</c:v>
                </c:pt>
                <c:pt idx="1">
                  <c:v>9.9459459459459498E-2</c:v>
                </c:pt>
                <c:pt idx="2">
                  <c:v>0.101098901098901</c:v>
                </c:pt>
                <c:pt idx="3">
                  <c:v>0.10010881392818299</c:v>
                </c:pt>
                <c:pt idx="4">
                  <c:v>9.8901098901098897E-2</c:v>
                </c:pt>
                <c:pt idx="5">
                  <c:v>0.105868814729574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FB2-4BA2-9EF0-7A880ADE6888}"/>
            </c:ext>
          </c:extLst>
        </c:ser>
        <c:ser>
          <c:idx val="49"/>
          <c:order val="49"/>
          <c:tx>
            <c:strRef>
              <c:f>'Bayes PA 0.5 AppTags'!$A$51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AppTags'!$B$51:$G$51</c:f>
              <c:numCache>
                <c:formatCode>0.0000</c:formatCode>
                <c:ptCount val="6"/>
                <c:pt idx="0">
                  <c:v>0.100719424460432</c:v>
                </c:pt>
                <c:pt idx="1">
                  <c:v>0.146341463414634</c:v>
                </c:pt>
                <c:pt idx="2">
                  <c:v>0.101449275362319</c:v>
                </c:pt>
                <c:pt idx="3">
                  <c:v>0.110236220472441</c:v>
                </c:pt>
                <c:pt idx="4">
                  <c:v>0.116666666666667</c:v>
                </c:pt>
                <c:pt idx="5">
                  <c:v>1.41843971631206E-2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B2-4BA2-9EF0-7A880ADE6888}"/>
            </c:ext>
          </c:extLst>
        </c:ser>
        <c:ser>
          <c:idx val="50"/>
          <c:order val="50"/>
          <c:tx>
            <c:strRef>
              <c:f>'Bayes PA 0.5 AppTags'!$A$52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0.15384615384615399</c:v>
                </c:pt>
                <c:pt idx="2">
                  <c:v>0.23529411764705899</c:v>
                </c:pt>
                <c:pt idx="3">
                  <c:v>0.14285714285714299</c:v>
                </c:pt>
                <c:pt idx="4">
                  <c:v>0.15384615384615399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FB2-4BA2-9EF0-7A880ADE6888}"/>
            </c:ext>
          </c:extLst>
        </c:ser>
        <c:ser>
          <c:idx val="51"/>
          <c:order val="51"/>
          <c:tx>
            <c:strRef>
              <c:f>'Bayes PA 0.5 AppTags'!$A$53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AppTags'!$B$53:$G$53</c:f>
              <c:numCache>
                <c:formatCode>0.0000</c:formatCode>
                <c:ptCount val="6"/>
                <c:pt idx="0">
                  <c:v>0.230769230769231</c:v>
                </c:pt>
                <c:pt idx="1">
                  <c:v>0.3</c:v>
                </c:pt>
                <c:pt idx="2">
                  <c:v>0.22222222222222199</c:v>
                </c:pt>
                <c:pt idx="3">
                  <c:v>0</c:v>
                </c:pt>
                <c:pt idx="4">
                  <c:v>9.5238095238095205E-2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FB2-4BA2-9EF0-7A880ADE6888}"/>
            </c:ext>
          </c:extLst>
        </c:ser>
        <c:ser>
          <c:idx val="52"/>
          <c:order val="52"/>
          <c:tx>
            <c:strRef>
              <c:f>'Bayes PA 0.5 AppTags'!$A$54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AppTags'!$B$54:$G$54</c:f>
              <c:numCache>
                <c:formatCode>0.0000</c:formatCode>
                <c:ptCount val="6"/>
                <c:pt idx="0">
                  <c:v>0.293333333333333</c:v>
                </c:pt>
                <c:pt idx="1">
                  <c:v>0.31956912028725298</c:v>
                </c:pt>
                <c:pt idx="2">
                  <c:v>0.29961089494163401</c:v>
                </c:pt>
                <c:pt idx="3">
                  <c:v>0.29942418426103701</c:v>
                </c:pt>
                <c:pt idx="4">
                  <c:v>0.29044117647058798</c:v>
                </c:pt>
                <c:pt idx="5">
                  <c:v>0.270871985157699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FB2-4BA2-9EF0-7A880ADE6888}"/>
            </c:ext>
          </c:extLst>
        </c:ser>
        <c:ser>
          <c:idx val="53"/>
          <c:order val="53"/>
          <c:tx>
            <c:strRef>
              <c:f>'Bayes PA 0.5 AppTags'!$A$55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0.33333333333333298</c:v>
                </c:pt>
                <c:pt idx="2">
                  <c:v>0</c:v>
                </c:pt>
                <c:pt idx="3">
                  <c:v>0</c:v>
                </c:pt>
                <c:pt idx="4">
                  <c:v>0.66666666666666696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FB2-4BA2-9EF0-7A880ADE6888}"/>
            </c:ext>
          </c:extLst>
        </c:ser>
        <c:ser>
          <c:idx val="54"/>
          <c:order val="54"/>
          <c:tx>
            <c:strRef>
              <c:f>'Bayes PA 0.5 AppTags'!$A$56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AppTags'!$B$56:$G$56</c:f>
              <c:numCache>
                <c:formatCode>0.0000</c:formatCode>
                <c:ptCount val="6"/>
                <c:pt idx="0">
                  <c:v>0.33136094674556199</c:v>
                </c:pt>
                <c:pt idx="1">
                  <c:v>0.38461538461538503</c:v>
                </c:pt>
                <c:pt idx="2">
                  <c:v>0.36046511627907002</c:v>
                </c:pt>
                <c:pt idx="3">
                  <c:v>0.34117647058823503</c:v>
                </c:pt>
                <c:pt idx="4">
                  <c:v>0.354430379746835</c:v>
                </c:pt>
                <c:pt idx="5">
                  <c:v>0.370860927152318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FB2-4BA2-9EF0-7A880ADE6888}"/>
            </c:ext>
          </c:extLst>
        </c:ser>
        <c:ser>
          <c:idx val="55"/>
          <c:order val="55"/>
          <c:tx>
            <c:strRef>
              <c:f>'Bayes PA 0.5 AppTags'!$A$57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AppTags'!$B$57:$G$57</c:f>
              <c:numCache>
                <c:formatCode>0.0000</c:formatCode>
                <c:ptCount val="6"/>
                <c:pt idx="0">
                  <c:v>0.29942418426103701</c:v>
                </c:pt>
                <c:pt idx="1">
                  <c:v>0.41394658753709201</c:v>
                </c:pt>
                <c:pt idx="2">
                  <c:v>0.30367504835589898</c:v>
                </c:pt>
                <c:pt idx="3">
                  <c:v>0.29090909090909101</c:v>
                </c:pt>
                <c:pt idx="4">
                  <c:v>0.26293103448275901</c:v>
                </c:pt>
                <c:pt idx="5">
                  <c:v>0.25608465608465603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FB2-4BA2-9EF0-7A880ADE6888}"/>
            </c:ext>
          </c:extLst>
        </c:ser>
        <c:ser>
          <c:idx val="56"/>
          <c:order val="56"/>
          <c:tx>
            <c:strRef>
              <c:f>'Bayes PA 0.5 AppTags'!$A$58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AppTags'!$B$58:$G$58</c:f>
              <c:numCache>
                <c:formatCode>0.0000</c:formatCode>
                <c:ptCount val="6"/>
                <c:pt idx="0">
                  <c:v>0.57627118644067798</c:v>
                </c:pt>
                <c:pt idx="1">
                  <c:v>0.57627118644067798</c:v>
                </c:pt>
                <c:pt idx="2">
                  <c:v>0.55172413793103403</c:v>
                </c:pt>
                <c:pt idx="3">
                  <c:v>0.54838709677419395</c:v>
                </c:pt>
                <c:pt idx="4">
                  <c:v>0.54237288135593198</c:v>
                </c:pt>
                <c:pt idx="5">
                  <c:v>0.54838709677419395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FB2-4BA2-9EF0-7A880ADE6888}"/>
            </c:ext>
          </c:extLst>
        </c:ser>
        <c:ser>
          <c:idx val="57"/>
          <c:order val="57"/>
          <c:tx>
            <c:strRef>
              <c:f>'Bayes PA 0.5 AppTags'!$A$59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AppTags'!$B$59:$G$59</c:f>
              <c:numCache>
                <c:formatCode>0.0000</c:formatCode>
                <c:ptCount val="6"/>
                <c:pt idx="0">
                  <c:v>0.57142857142857095</c:v>
                </c:pt>
                <c:pt idx="1">
                  <c:v>0.57981462409886697</c:v>
                </c:pt>
                <c:pt idx="2">
                  <c:v>0.57836870365635396</c:v>
                </c:pt>
                <c:pt idx="3">
                  <c:v>0.569761542364282</c:v>
                </c:pt>
                <c:pt idx="4">
                  <c:v>0.56744421906693698</c:v>
                </c:pt>
                <c:pt idx="5">
                  <c:v>0.57064403394907603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FB2-4BA2-9EF0-7A880ADE6888}"/>
            </c:ext>
          </c:extLst>
        </c:ser>
        <c:ser>
          <c:idx val="58"/>
          <c:order val="58"/>
          <c:tx>
            <c:strRef>
              <c:f>'Bayes PA 0.5 AppTags'!$A$60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AppTags'!$B$60:$G$60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0.66666666666666696</c:v>
                </c:pt>
                <c:pt idx="2">
                  <c:v>0.66666666666666696</c:v>
                </c:pt>
                <c:pt idx="3">
                  <c:v>0.66666666666666696</c:v>
                </c:pt>
                <c:pt idx="4">
                  <c:v>0.66666666666666696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FB2-4BA2-9EF0-7A880ADE6888}"/>
            </c:ext>
          </c:extLst>
        </c:ser>
        <c:ser>
          <c:idx val="59"/>
          <c:order val="59"/>
          <c:tx>
            <c:strRef>
              <c:f>'Bayes PA 0.5 AppTags'!$A$61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AppTags'!$B$61:$G$61</c:f>
              <c:numCache>
                <c:formatCode>0.0000</c:formatCode>
                <c:ptCount val="6"/>
                <c:pt idx="0">
                  <c:v>0.82089552238805996</c:v>
                </c:pt>
                <c:pt idx="1">
                  <c:v>0.80099502487562202</c:v>
                </c:pt>
                <c:pt idx="2">
                  <c:v>0.82</c:v>
                </c:pt>
                <c:pt idx="3">
                  <c:v>0.82089552238805996</c:v>
                </c:pt>
                <c:pt idx="4">
                  <c:v>0.819095477386935</c:v>
                </c:pt>
                <c:pt idx="5">
                  <c:v>0.82089552238805996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FB2-4BA2-9EF0-7A880ADE6888}"/>
            </c:ext>
          </c:extLst>
        </c:ser>
        <c:ser>
          <c:idx val="60"/>
          <c:order val="60"/>
          <c:tx>
            <c:strRef>
              <c:f>'Bayes PA 0.5 AppTags'!$A$62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AppTags'!$B$62:$G$62</c:f>
              <c:numCache>
                <c:formatCode>0.0000</c:formatCode>
                <c:ptCount val="6"/>
                <c:pt idx="0">
                  <c:v>0.81706027493831501</c:v>
                </c:pt>
                <c:pt idx="1">
                  <c:v>0.80528511821975002</c:v>
                </c:pt>
                <c:pt idx="2">
                  <c:v>0.82140326009922005</c:v>
                </c:pt>
                <c:pt idx="3">
                  <c:v>0.81792519407198305</c:v>
                </c:pt>
                <c:pt idx="4">
                  <c:v>0.83022922636103202</c:v>
                </c:pt>
                <c:pt idx="5">
                  <c:v>0.81304805331462604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FB2-4BA2-9EF0-7A880ADE6888}"/>
            </c:ext>
          </c:extLst>
        </c:ser>
        <c:ser>
          <c:idx val="61"/>
          <c:order val="61"/>
          <c:tx>
            <c:strRef>
              <c:f>'Bayes PA 0.5 AppTags'!$A$63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AppTags'!$B$63:$G$63</c:f>
              <c:numCache>
                <c:formatCode>0.0000</c:formatCode>
                <c:ptCount val="6"/>
                <c:pt idx="0">
                  <c:v>0.83146067415730296</c:v>
                </c:pt>
                <c:pt idx="1">
                  <c:v>0.808743169398907</c:v>
                </c:pt>
                <c:pt idx="2">
                  <c:v>0.80213903743315496</c:v>
                </c:pt>
                <c:pt idx="3">
                  <c:v>0.808743169398907</c:v>
                </c:pt>
                <c:pt idx="4">
                  <c:v>0.79569892473118298</c:v>
                </c:pt>
                <c:pt idx="5">
                  <c:v>0.85549132947976902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B2-4BA2-9EF0-7A880ADE6888}"/>
            </c:ext>
          </c:extLst>
        </c:ser>
        <c:ser>
          <c:idx val="62"/>
          <c:order val="62"/>
          <c:tx>
            <c:strRef>
              <c:f>'Bayes PA 0.5 AppTags'!$A$64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AppTags'!$B$64:$G$64</c:f>
              <c:numCache>
                <c:formatCode>0.0000</c:formatCode>
                <c:ptCount val="6"/>
                <c:pt idx="0">
                  <c:v>0.80258064516129002</c:v>
                </c:pt>
                <c:pt idx="1">
                  <c:v>0.81755829903978094</c:v>
                </c:pt>
                <c:pt idx="2">
                  <c:v>0.81147540983606603</c:v>
                </c:pt>
                <c:pt idx="3">
                  <c:v>0.80215343203230105</c:v>
                </c:pt>
                <c:pt idx="4">
                  <c:v>0.78414096916299603</c:v>
                </c:pt>
                <c:pt idx="5">
                  <c:v>0.79839786381842504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FB2-4BA2-9EF0-7A880ADE6888}"/>
            </c:ext>
          </c:extLst>
        </c:ser>
        <c:ser>
          <c:idx val="63"/>
          <c:order val="63"/>
          <c:tx>
            <c:strRef>
              <c:f>'Bayes PA 0.5 AppTags'!$A$65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AppTags'!$B$65:$G$65</c:f>
              <c:numCache>
                <c:formatCode>0.0000</c:formatCode>
                <c:ptCount val="6"/>
                <c:pt idx="0">
                  <c:v>0.80637516293399703</c:v>
                </c:pt>
                <c:pt idx="1">
                  <c:v>0.82015252507055802</c:v>
                </c:pt>
                <c:pt idx="2">
                  <c:v>0.80689860243829903</c:v>
                </c:pt>
                <c:pt idx="3">
                  <c:v>0.80677926065902905</c:v>
                </c:pt>
                <c:pt idx="4">
                  <c:v>0.80621810846089903</c:v>
                </c:pt>
                <c:pt idx="5">
                  <c:v>0.81223182449990905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FB2-4BA2-9EF0-7A880ADE6888}"/>
            </c:ext>
          </c:extLst>
        </c:ser>
        <c:ser>
          <c:idx val="64"/>
          <c:order val="64"/>
          <c:tx>
            <c:strRef>
              <c:f>'Bayes PA 0.5 AppTags'!$A$66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AppTags'!$B$66:$G$66</c:f>
              <c:numCache>
                <c:formatCode>0.0000</c:formatCode>
                <c:ptCount val="6"/>
                <c:pt idx="0">
                  <c:v>0.861031518624642</c:v>
                </c:pt>
                <c:pt idx="1">
                  <c:v>0.83081896551724099</c:v>
                </c:pt>
                <c:pt idx="2">
                  <c:v>0.86074354127284203</c:v>
                </c:pt>
                <c:pt idx="3">
                  <c:v>0.86062246278755095</c:v>
                </c:pt>
                <c:pt idx="4">
                  <c:v>0.87249190938511301</c:v>
                </c:pt>
                <c:pt idx="5">
                  <c:v>0.87695190505933795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B2-4BA2-9EF0-7A880ADE6888}"/>
            </c:ext>
          </c:extLst>
        </c:ser>
        <c:ser>
          <c:idx val="65"/>
          <c:order val="65"/>
          <c:tx>
            <c:strRef>
              <c:f>'Bayes PA 0.5 AppTags'!$A$67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AppTags'!$B$67:$G$67</c:f>
              <c:numCache>
                <c:formatCode>0.0000</c:formatCode>
                <c:ptCount val="6"/>
                <c:pt idx="0">
                  <c:v>0.84455958549222798</c:v>
                </c:pt>
                <c:pt idx="1">
                  <c:v>0.86745689655172398</c:v>
                </c:pt>
                <c:pt idx="2">
                  <c:v>0.85721840296139595</c:v>
                </c:pt>
                <c:pt idx="3">
                  <c:v>0.84775808133472397</c:v>
                </c:pt>
                <c:pt idx="4">
                  <c:v>0.84286823712140801</c:v>
                </c:pt>
                <c:pt idx="5">
                  <c:v>0.84653336795637502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B2-4BA2-9EF0-7A880ADE6888}"/>
            </c:ext>
          </c:extLst>
        </c:ser>
        <c:ser>
          <c:idx val="66"/>
          <c:order val="66"/>
          <c:tx>
            <c:strRef>
              <c:f>'Bayes PA 0.5 AppTags'!$A$68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AppTags'!$B$68:$G$68</c:f>
              <c:numCache>
                <c:formatCode>0.0000</c:formatCode>
                <c:ptCount val="6"/>
                <c:pt idx="0">
                  <c:v>0.87198244330651098</c:v>
                </c:pt>
                <c:pt idx="1">
                  <c:v>0.87134502923976598</c:v>
                </c:pt>
                <c:pt idx="2">
                  <c:v>0.88311688311688297</c:v>
                </c:pt>
                <c:pt idx="3">
                  <c:v>0.88315629742033397</c:v>
                </c:pt>
                <c:pt idx="4">
                  <c:v>0.91311216429699804</c:v>
                </c:pt>
                <c:pt idx="5">
                  <c:v>0.91271056661562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FB2-4BA2-9EF0-7A880ADE6888}"/>
            </c:ext>
          </c:extLst>
        </c:ser>
        <c:ser>
          <c:idx val="67"/>
          <c:order val="67"/>
          <c:tx>
            <c:strRef>
              <c:f>'Bayes PA 0.5 AppTags'!$A$69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AppTags'!$B$69:$G$69</c:f>
              <c:numCache>
                <c:formatCode>0.0000</c:formatCode>
                <c:ptCount val="6"/>
                <c:pt idx="0">
                  <c:v>0.88200000000000001</c:v>
                </c:pt>
                <c:pt idx="1">
                  <c:v>0.88529919739916696</c:v>
                </c:pt>
                <c:pt idx="2">
                  <c:v>0.884346858241425</c:v>
                </c:pt>
                <c:pt idx="3">
                  <c:v>0.88411930673115702</c:v>
                </c:pt>
                <c:pt idx="4">
                  <c:v>0.88362679619510198</c:v>
                </c:pt>
                <c:pt idx="5">
                  <c:v>0.883969004729798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FB2-4BA2-9EF0-7A880ADE6888}"/>
            </c:ext>
          </c:extLst>
        </c:ser>
        <c:ser>
          <c:idx val="68"/>
          <c:order val="68"/>
          <c:tx>
            <c:strRef>
              <c:f>'Bayes PA 0.5 AppTags'!$A$70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AppTags'!$B$70:$G$70</c:f>
              <c:numCache>
                <c:formatCode>0.0000</c:formatCode>
                <c:ptCount val="6"/>
                <c:pt idx="0">
                  <c:v>0.89459007250418299</c:v>
                </c:pt>
                <c:pt idx="1">
                  <c:v>0.89210233592881005</c:v>
                </c:pt>
                <c:pt idx="2">
                  <c:v>0.89160644802668199</c:v>
                </c:pt>
                <c:pt idx="3">
                  <c:v>0.89608938547485995</c:v>
                </c:pt>
                <c:pt idx="4">
                  <c:v>0.89508928571428603</c:v>
                </c:pt>
                <c:pt idx="5">
                  <c:v>0.89585666293393096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FB2-4BA2-9EF0-7A880ADE6888}"/>
            </c:ext>
          </c:extLst>
        </c:ser>
        <c:ser>
          <c:idx val="69"/>
          <c:order val="69"/>
          <c:tx>
            <c:strRef>
              <c:f>'Bayes PA 0.5 AppTags'!$A$71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AppTags'!$B$71:$G$71</c:f>
              <c:numCache>
                <c:formatCode>0.0000</c:formatCode>
                <c:ptCount val="6"/>
                <c:pt idx="0">
                  <c:v>0.70329670329670302</c:v>
                </c:pt>
                <c:pt idx="1">
                  <c:v>0.89719626168224298</c:v>
                </c:pt>
                <c:pt idx="2">
                  <c:v>0.71910112359550604</c:v>
                </c:pt>
                <c:pt idx="3">
                  <c:v>0.89</c:v>
                </c:pt>
                <c:pt idx="4">
                  <c:v>0.87777777777777799</c:v>
                </c:pt>
                <c:pt idx="5">
                  <c:v>0.82014388489208601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FB2-4BA2-9EF0-7A880ADE6888}"/>
            </c:ext>
          </c:extLst>
        </c:ser>
        <c:ser>
          <c:idx val="70"/>
          <c:order val="70"/>
          <c:tx>
            <c:strRef>
              <c:f>'Bayes PA 0.5 AppTags'!$A$72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AppTags'!$B$72:$G$72</c:f>
              <c:numCache>
                <c:formatCode>0.0000</c:formatCode>
                <c:ptCount val="6"/>
                <c:pt idx="0">
                  <c:v>0.90877598152424899</c:v>
                </c:pt>
                <c:pt idx="1">
                  <c:v>0.908496732026144</c:v>
                </c:pt>
                <c:pt idx="2">
                  <c:v>0.90825688073394495</c:v>
                </c:pt>
                <c:pt idx="3">
                  <c:v>0.90909090909090895</c:v>
                </c:pt>
                <c:pt idx="4">
                  <c:v>0.91419320021586603</c:v>
                </c:pt>
                <c:pt idx="5">
                  <c:v>0.90757238307349697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FB2-4BA2-9EF0-7A880ADE6888}"/>
            </c:ext>
          </c:extLst>
        </c:ser>
        <c:ser>
          <c:idx val="71"/>
          <c:order val="71"/>
          <c:tx>
            <c:strRef>
              <c:f>'Bayes PA 0.5 AppTags'!$A$73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AppTags'!$B$73:$G$73</c:f>
              <c:numCache>
                <c:formatCode>0.0000</c:formatCode>
                <c:ptCount val="6"/>
                <c:pt idx="0">
                  <c:v>0.85161290322580696</c:v>
                </c:pt>
                <c:pt idx="1">
                  <c:v>0.91712707182320397</c:v>
                </c:pt>
                <c:pt idx="2">
                  <c:v>0.88888888888888895</c:v>
                </c:pt>
                <c:pt idx="3">
                  <c:v>0.80952380952380998</c:v>
                </c:pt>
                <c:pt idx="4">
                  <c:v>0.83916083916083895</c:v>
                </c:pt>
                <c:pt idx="5">
                  <c:v>0.83916083916083895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FB2-4BA2-9EF0-7A880ADE6888}"/>
            </c:ext>
          </c:extLst>
        </c:ser>
        <c:ser>
          <c:idx val="72"/>
          <c:order val="72"/>
          <c:tx>
            <c:strRef>
              <c:f>'Bayes PA 0.5 AppTags'!$A$74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AppTags'!$B$74:$G$74</c:f>
              <c:numCache>
                <c:formatCode>0.0000</c:formatCode>
                <c:ptCount val="6"/>
                <c:pt idx="0">
                  <c:v>0.87603305785123997</c:v>
                </c:pt>
                <c:pt idx="1">
                  <c:v>0.91935483870967705</c:v>
                </c:pt>
                <c:pt idx="2">
                  <c:v>0.89075630252100801</c:v>
                </c:pt>
                <c:pt idx="3">
                  <c:v>0.93805309734513298</c:v>
                </c:pt>
                <c:pt idx="4">
                  <c:v>0.89075630252100801</c:v>
                </c:pt>
                <c:pt idx="5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FB2-4BA2-9EF0-7A880ADE6888}"/>
            </c:ext>
          </c:extLst>
        </c:ser>
        <c:ser>
          <c:idx val="73"/>
          <c:order val="73"/>
          <c:tx>
            <c:strRef>
              <c:f>'Bayes PA 0.5 AppTags'!$A$75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AppTags'!$B$75:$G$75</c:f>
              <c:numCache>
                <c:formatCode>0.0000</c:formatCode>
                <c:ptCount val="6"/>
                <c:pt idx="0">
                  <c:v>0.93011729720799596</c:v>
                </c:pt>
                <c:pt idx="1">
                  <c:v>0.93258240848103402</c:v>
                </c:pt>
                <c:pt idx="2">
                  <c:v>0.93093192333112995</c:v>
                </c:pt>
                <c:pt idx="3">
                  <c:v>0.93256006628003296</c:v>
                </c:pt>
                <c:pt idx="4">
                  <c:v>0.931348221670802</c:v>
                </c:pt>
                <c:pt idx="5">
                  <c:v>0.924058919803601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FB2-4BA2-9EF0-7A880ADE6888}"/>
            </c:ext>
          </c:extLst>
        </c:ser>
        <c:ser>
          <c:idx val="74"/>
          <c:order val="74"/>
          <c:tx>
            <c:strRef>
              <c:f>'Bayes PA 0.5 AppTags'!$A$76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AppTags'!$B$76:$G$76</c:f>
              <c:numCache>
                <c:formatCode>0.0000</c:formatCode>
                <c:ptCount val="6"/>
                <c:pt idx="0">
                  <c:v>0.93333333333333302</c:v>
                </c:pt>
                <c:pt idx="1">
                  <c:v>0.93280182232346198</c:v>
                </c:pt>
                <c:pt idx="2">
                  <c:v>0.93141592920353999</c:v>
                </c:pt>
                <c:pt idx="3">
                  <c:v>0.93114406779660996</c:v>
                </c:pt>
                <c:pt idx="4">
                  <c:v>0.92571428571428604</c:v>
                </c:pt>
                <c:pt idx="5">
                  <c:v>0.93483837865572095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FB2-4BA2-9EF0-7A880ADE6888}"/>
            </c:ext>
          </c:extLst>
        </c:ser>
        <c:ser>
          <c:idx val="75"/>
          <c:order val="75"/>
          <c:tx>
            <c:strRef>
              <c:f>'Bayes PA 0.5 AppTags'!$A$77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AppTags'!$B$77:$G$77</c:f>
              <c:numCache>
                <c:formatCode>0.0000</c:formatCode>
                <c:ptCount val="6"/>
                <c:pt idx="0">
                  <c:v>0.94786235662148099</c:v>
                </c:pt>
                <c:pt idx="1">
                  <c:v>0.94835680751173701</c:v>
                </c:pt>
                <c:pt idx="2">
                  <c:v>0.94687500000000002</c:v>
                </c:pt>
                <c:pt idx="3">
                  <c:v>0.94736842105263197</c:v>
                </c:pt>
                <c:pt idx="4">
                  <c:v>0.94687500000000002</c:v>
                </c:pt>
                <c:pt idx="5">
                  <c:v>0.94786235662148099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FB2-4BA2-9EF0-7A880ADE6888}"/>
            </c:ext>
          </c:extLst>
        </c:ser>
        <c:ser>
          <c:idx val="76"/>
          <c:order val="76"/>
          <c:tx>
            <c:strRef>
              <c:f>'Bayes PA 0.5 AppTags'!$A$78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AppTags'!$B$78:$G$78</c:f>
              <c:numCache>
                <c:formatCode>0.0000</c:formatCode>
                <c:ptCount val="6"/>
                <c:pt idx="0">
                  <c:v>0.966740576496674</c:v>
                </c:pt>
                <c:pt idx="1">
                  <c:v>0.96460176991150404</c:v>
                </c:pt>
                <c:pt idx="2">
                  <c:v>0.966740576496674</c:v>
                </c:pt>
                <c:pt idx="3">
                  <c:v>0.966740576496674</c:v>
                </c:pt>
                <c:pt idx="4">
                  <c:v>0.966740576496674</c:v>
                </c:pt>
                <c:pt idx="5">
                  <c:v>0.966740576496674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FB2-4BA2-9EF0-7A880ADE6888}"/>
            </c:ext>
          </c:extLst>
        </c:ser>
        <c:ser>
          <c:idx val="77"/>
          <c:order val="77"/>
          <c:tx>
            <c:strRef>
              <c:f>'Bayes PA 0.5 AppTags'!$A$79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AppTags'!$B$79:$G$79</c:f>
              <c:numCache>
                <c:formatCode>0.0000</c:formatCode>
                <c:ptCount val="6"/>
                <c:pt idx="0">
                  <c:v>0.98333195123973804</c:v>
                </c:pt>
                <c:pt idx="1">
                  <c:v>0.98375331564986701</c:v>
                </c:pt>
                <c:pt idx="2">
                  <c:v>0.98398738903177596</c:v>
                </c:pt>
                <c:pt idx="3">
                  <c:v>0.98366094385004599</c:v>
                </c:pt>
                <c:pt idx="4">
                  <c:v>0.98398738903177596</c:v>
                </c:pt>
                <c:pt idx="5">
                  <c:v>0.98406903418519698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FB2-4BA2-9EF0-7A880ADE6888}"/>
            </c:ext>
          </c:extLst>
        </c:ser>
        <c:ser>
          <c:idx val="78"/>
          <c:order val="78"/>
          <c:tx>
            <c:strRef>
              <c:f>'Bayes PA 0.5 AppTags'!$A$80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AppTags'!$B$80:$G$80</c:f>
              <c:numCache>
                <c:formatCode>0.0000</c:formatCode>
                <c:ptCount val="6"/>
                <c:pt idx="0">
                  <c:v>0.98639882820673797</c:v>
                </c:pt>
                <c:pt idx="1">
                  <c:v>0.98578000836470103</c:v>
                </c:pt>
                <c:pt idx="2">
                  <c:v>0.98846718389599497</c:v>
                </c:pt>
                <c:pt idx="3">
                  <c:v>0.98825995807127898</c:v>
                </c:pt>
                <c:pt idx="4">
                  <c:v>0.98619246861924703</c:v>
                </c:pt>
                <c:pt idx="5">
                  <c:v>0.98372287145242099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FB2-4BA2-9EF0-7A880ADE6888}"/>
            </c:ext>
          </c:extLst>
        </c:ser>
        <c:ser>
          <c:idx val="79"/>
          <c:order val="79"/>
          <c:tx>
            <c:strRef>
              <c:f>'Bayes PA 0.5 AppTags'!$A$81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AppTags'!$B$81:$G$81</c:f>
              <c:numCache>
                <c:formatCode>0.0000</c:formatCode>
                <c:ptCount val="6"/>
                <c:pt idx="0">
                  <c:v>0.94273127753303998</c:v>
                </c:pt>
                <c:pt idx="1">
                  <c:v>0.986175115207373</c:v>
                </c:pt>
                <c:pt idx="2">
                  <c:v>0.97716894977169</c:v>
                </c:pt>
                <c:pt idx="3">
                  <c:v>0.95964125560538105</c:v>
                </c:pt>
                <c:pt idx="4">
                  <c:v>0.986175115207373</c:v>
                </c:pt>
                <c:pt idx="5">
                  <c:v>0.986175115207373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FB2-4BA2-9EF0-7A880ADE6888}"/>
            </c:ext>
          </c:extLst>
        </c:ser>
        <c:ser>
          <c:idx val="80"/>
          <c:order val="80"/>
          <c:tx>
            <c:strRef>
              <c:f>'Bayes PA 0.5 AppTags'!$A$82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AppTags'!$B$82:$G$82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0.98701298701298701</c:v>
                </c:pt>
                <c:pt idx="2">
                  <c:v>0.98701298701298701</c:v>
                </c:pt>
                <c:pt idx="3">
                  <c:v>0.98630136986301398</c:v>
                </c:pt>
                <c:pt idx="4">
                  <c:v>0.97435897435897401</c:v>
                </c:pt>
                <c:pt idx="5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FB2-4BA2-9EF0-7A880ADE6888}"/>
            </c:ext>
          </c:extLst>
        </c:ser>
        <c:ser>
          <c:idx val="81"/>
          <c:order val="81"/>
          <c:tx>
            <c:strRef>
              <c:f>'Bayes PA 0.5 AppTags'!$A$83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AppTags'!$B$83:$G$83</c:f>
              <c:numCache>
                <c:formatCode>0.0000</c:formatCode>
                <c:ptCount val="6"/>
                <c:pt idx="0">
                  <c:v>0.99162119586310804</c:v>
                </c:pt>
                <c:pt idx="1">
                  <c:v>0.99057228296847499</c:v>
                </c:pt>
                <c:pt idx="2">
                  <c:v>0.99204934886908802</c:v>
                </c:pt>
                <c:pt idx="3">
                  <c:v>0.991605456453305</c:v>
                </c:pt>
                <c:pt idx="4">
                  <c:v>0.99243480447055099</c:v>
                </c:pt>
                <c:pt idx="5">
                  <c:v>0.99133932039944295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FB2-4BA2-9EF0-7A880ADE6888}"/>
            </c:ext>
          </c:extLst>
        </c:ser>
        <c:ser>
          <c:idx val="82"/>
          <c:order val="82"/>
          <c:tx>
            <c:strRef>
              <c:f>'Bayes PA 0.5 AppTags'!$A$84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AppTags'!$B$84:$G$84</c:f>
              <c:numCache>
                <c:formatCode>0.0000</c:formatCode>
                <c:ptCount val="6"/>
                <c:pt idx="0">
                  <c:v>0.99641577060931896</c:v>
                </c:pt>
                <c:pt idx="1">
                  <c:v>0.99285714285714299</c:v>
                </c:pt>
                <c:pt idx="2">
                  <c:v>0.99641577060931896</c:v>
                </c:pt>
                <c:pt idx="3">
                  <c:v>0.99641577060931896</c:v>
                </c:pt>
                <c:pt idx="4">
                  <c:v>0.994633273703041</c:v>
                </c:pt>
                <c:pt idx="5">
                  <c:v>0.994633273703041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FB2-4BA2-9EF0-7A880ADE6888}"/>
            </c:ext>
          </c:extLst>
        </c:ser>
        <c:ser>
          <c:idx val="83"/>
          <c:order val="83"/>
          <c:tx>
            <c:strRef>
              <c:f>'Bayes PA 0.5 AppTags'!$A$85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AppTags'!$B$85:$G$85</c:f>
              <c:numCache>
                <c:formatCode>0.0000</c:formatCode>
                <c:ptCount val="6"/>
                <c:pt idx="0">
                  <c:v>0.99382606378253502</c:v>
                </c:pt>
                <c:pt idx="1">
                  <c:v>0.99384813556310703</c:v>
                </c:pt>
                <c:pt idx="2">
                  <c:v>0.99389228206551905</c:v>
                </c:pt>
                <c:pt idx="3">
                  <c:v>0.99384813556310703</c:v>
                </c:pt>
                <c:pt idx="4">
                  <c:v>0.99382606378253502</c:v>
                </c:pt>
                <c:pt idx="5">
                  <c:v>0.99382606378253502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FB2-4BA2-9EF0-7A880ADE6888}"/>
            </c:ext>
          </c:extLst>
        </c:ser>
        <c:ser>
          <c:idx val="84"/>
          <c:order val="84"/>
          <c:tx>
            <c:strRef>
              <c:f>'Bayes PA 0.5 AppTags'!$A$86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AppTags'!$B$86:$G$86</c:f>
              <c:numCache>
                <c:formatCode>0.0000</c:formatCode>
                <c:ptCount val="6"/>
                <c:pt idx="0">
                  <c:v>0.99644128113879005</c:v>
                </c:pt>
                <c:pt idx="1">
                  <c:v>0.99644128113879005</c:v>
                </c:pt>
                <c:pt idx="2">
                  <c:v>0.99644128113879005</c:v>
                </c:pt>
                <c:pt idx="3">
                  <c:v>0.99644128113879005</c:v>
                </c:pt>
                <c:pt idx="4">
                  <c:v>0.99644128113879005</c:v>
                </c:pt>
                <c:pt idx="5">
                  <c:v>0.99644128113879005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FB2-4BA2-9EF0-7A880ADE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222255"/>
        <c:axId val="683939247"/>
      </c:barChart>
      <c:catAx>
        <c:axId val="11082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9247"/>
        <c:crosses val="autoZero"/>
        <c:auto val="1"/>
        <c:lblAlgn val="ctr"/>
        <c:lblOffset val="100"/>
        <c:noMultiLvlLbl val="0"/>
      </c:catAx>
      <c:valAx>
        <c:axId val="683939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0.5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E72-A4C5-659E368681B1}"/>
            </c:ext>
          </c:extLst>
        </c:ser>
        <c:ser>
          <c:idx val="1"/>
          <c:order val="1"/>
          <c:tx>
            <c:strRef>
              <c:f>'Bayes PB 0.5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AppTags'!$B$3:$G$3</c:f>
              <c:numCache>
                <c:formatCode>0.0000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F-4E72-A4C5-659E368681B1}"/>
            </c:ext>
          </c:extLst>
        </c:ser>
        <c:ser>
          <c:idx val="2"/>
          <c:order val="2"/>
          <c:tx>
            <c:strRef>
              <c:f>'Bayes PB 0.5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F-4E72-A4C5-659E368681B1}"/>
            </c:ext>
          </c:extLst>
        </c:ser>
        <c:ser>
          <c:idx val="3"/>
          <c:order val="3"/>
          <c:tx>
            <c:strRef>
              <c:f>'Bayes PB 0.5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F-4E72-A4C5-659E368681B1}"/>
            </c:ext>
          </c:extLst>
        </c:ser>
        <c:ser>
          <c:idx val="4"/>
          <c:order val="4"/>
          <c:tx>
            <c:strRef>
              <c:f>'Bayes PB 0.5 AppTags'!$A$6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F-4E72-A4C5-659E368681B1}"/>
            </c:ext>
          </c:extLst>
        </c:ser>
        <c:ser>
          <c:idx val="5"/>
          <c:order val="5"/>
          <c:tx>
            <c:strRef>
              <c:f>'Bayes PB 0.5 AppTags'!$A$7</c:f>
              <c:strCache>
                <c:ptCount val="1"/>
                <c:pt idx="0">
                  <c:v>22tcpsshputtyexe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F-4E72-A4C5-659E368681B1}"/>
            </c:ext>
          </c:extLst>
        </c:ser>
        <c:ser>
          <c:idx val="6"/>
          <c:order val="6"/>
          <c:tx>
            <c:strRef>
              <c:f>'Bayes PB 0.5 AppTags'!$A$8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F-4E72-A4C5-659E368681B1}"/>
            </c:ext>
          </c:extLst>
        </c:ser>
        <c:ser>
          <c:idx val="7"/>
          <c:order val="7"/>
          <c:tx>
            <c:strRef>
              <c:f>'Bayes PB 0.5 AppTags'!$A$9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F-4E72-A4C5-659E368681B1}"/>
            </c:ext>
          </c:extLst>
        </c:ser>
        <c:ser>
          <c:idx val="8"/>
          <c:order val="8"/>
          <c:tx>
            <c:strRef>
              <c:f>'Bayes PB 0.5 AppTags'!$A$10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F-4E72-A4C5-659E368681B1}"/>
            </c:ext>
          </c:extLst>
        </c:ser>
        <c:ser>
          <c:idx val="9"/>
          <c:order val="9"/>
          <c:tx>
            <c:strRef>
              <c:f>'Bayes PB 0.5 AppTags'!$A$11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1F-4E72-A4C5-659E368681B1}"/>
            </c:ext>
          </c:extLst>
        </c:ser>
        <c:ser>
          <c:idx val="10"/>
          <c:order val="10"/>
          <c:tx>
            <c:strRef>
              <c:f>'Bayes PB 0.5 AppTags'!$A$12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F-4E72-A4C5-659E368681B1}"/>
            </c:ext>
          </c:extLst>
        </c:ser>
        <c:ser>
          <c:idx val="11"/>
          <c:order val="11"/>
          <c:tx>
            <c:strRef>
              <c:f>'Bayes PB 0.5 AppTags'!$A$13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1F-4E72-A4C5-659E368681B1}"/>
            </c:ext>
          </c:extLst>
        </c:ser>
        <c:ser>
          <c:idx val="12"/>
          <c:order val="12"/>
          <c:tx>
            <c:strRef>
              <c:f>'Bayes PB 0.5 AppTags'!$A$14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1F-4E72-A4C5-659E368681B1}"/>
            </c:ext>
          </c:extLst>
        </c:ser>
        <c:ser>
          <c:idx val="13"/>
          <c:order val="13"/>
          <c:tx>
            <c:strRef>
              <c:f>'Bayes PB 0.5 AppTags'!$A$15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1F-4E72-A4C5-659E368681B1}"/>
            </c:ext>
          </c:extLst>
        </c:ser>
        <c:ser>
          <c:idx val="14"/>
          <c:order val="14"/>
          <c:tx>
            <c:strRef>
              <c:f>'Bayes PB 0.5 AppTags'!$A$16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1F-4E72-A4C5-659E368681B1}"/>
            </c:ext>
          </c:extLst>
        </c:ser>
        <c:ser>
          <c:idx val="15"/>
          <c:order val="15"/>
          <c:tx>
            <c:strRef>
              <c:f>'Bayes PB 0.5 AppTags'!$A$17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1F-4E72-A4C5-659E368681B1}"/>
            </c:ext>
          </c:extLst>
        </c:ser>
        <c:ser>
          <c:idx val="16"/>
          <c:order val="16"/>
          <c:tx>
            <c:strRef>
              <c:f>'Bayes PB 0.5 AppTags'!$A$18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1F-4E72-A4C5-659E368681B1}"/>
            </c:ext>
          </c:extLst>
        </c:ser>
        <c:ser>
          <c:idx val="17"/>
          <c:order val="17"/>
          <c:tx>
            <c:strRef>
              <c:f>'Bayes PB 0.5 AppTags'!$A$19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1F-4E72-A4C5-659E368681B1}"/>
            </c:ext>
          </c:extLst>
        </c:ser>
        <c:ser>
          <c:idx val="18"/>
          <c:order val="18"/>
          <c:tx>
            <c:strRef>
              <c:f>'Bayes PB 0.5 AppTags'!$A$20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F-4E72-A4C5-659E368681B1}"/>
            </c:ext>
          </c:extLst>
        </c:ser>
        <c:ser>
          <c:idx val="19"/>
          <c:order val="19"/>
          <c:tx>
            <c:strRef>
              <c:f>'Bayes PB 0.5 AppTags'!$A$21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1F-4E72-A4C5-659E368681B1}"/>
            </c:ext>
          </c:extLst>
        </c:ser>
        <c:ser>
          <c:idx val="20"/>
          <c:order val="20"/>
          <c:tx>
            <c:strRef>
              <c:f>'Bayes PB 0.5 AppTags'!$A$22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1F-4E72-A4C5-659E368681B1}"/>
            </c:ext>
          </c:extLst>
        </c:ser>
        <c:ser>
          <c:idx val="21"/>
          <c:order val="21"/>
          <c:tx>
            <c:strRef>
              <c:f>'Bayes PB 0.5 AppTags'!$A$23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1F-4E72-A4C5-659E368681B1}"/>
            </c:ext>
          </c:extLst>
        </c:ser>
        <c:ser>
          <c:idx val="22"/>
          <c:order val="22"/>
          <c:tx>
            <c:strRef>
              <c:f>'Bayes PB 0.5 AppTags'!$A$24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1F-4E72-A4C5-659E368681B1}"/>
            </c:ext>
          </c:extLst>
        </c:ser>
        <c:ser>
          <c:idx val="23"/>
          <c:order val="23"/>
          <c:tx>
            <c:strRef>
              <c:f>'Bayes PB 0.5 AppTags'!$A$25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1F-4E72-A4C5-659E368681B1}"/>
            </c:ext>
          </c:extLst>
        </c:ser>
        <c:ser>
          <c:idx val="24"/>
          <c:order val="24"/>
          <c:tx>
            <c:strRef>
              <c:f>'Bayes PB 0.5 AppTags'!$A$26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1F-4E72-A4C5-659E368681B1}"/>
            </c:ext>
          </c:extLst>
        </c:ser>
        <c:ser>
          <c:idx val="25"/>
          <c:order val="25"/>
          <c:tx>
            <c:strRef>
              <c:f>'Bayes PB 0.5 AppTags'!$A$27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1F-4E72-A4C5-659E368681B1}"/>
            </c:ext>
          </c:extLst>
        </c:ser>
        <c:ser>
          <c:idx val="26"/>
          <c:order val="26"/>
          <c:tx>
            <c:strRef>
              <c:f>'Bayes PB 0.5 AppTags'!$A$28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1F-4E72-A4C5-659E368681B1}"/>
            </c:ext>
          </c:extLst>
        </c:ser>
        <c:ser>
          <c:idx val="27"/>
          <c:order val="27"/>
          <c:tx>
            <c:strRef>
              <c:f>'Bayes PB 0.5 AppTags'!$A$29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1F-4E72-A4C5-659E368681B1}"/>
            </c:ext>
          </c:extLst>
        </c:ser>
        <c:ser>
          <c:idx val="28"/>
          <c:order val="28"/>
          <c:tx>
            <c:strRef>
              <c:f>'Bayes PB 0.5 AppTags'!$A$30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91F-4E72-A4C5-659E368681B1}"/>
            </c:ext>
          </c:extLst>
        </c:ser>
        <c:ser>
          <c:idx val="29"/>
          <c:order val="29"/>
          <c:tx>
            <c:strRef>
              <c:f>'Bayes PB 0.5 AppTags'!$A$31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91F-4E72-A4C5-659E368681B1}"/>
            </c:ext>
          </c:extLst>
        </c:ser>
        <c:ser>
          <c:idx val="30"/>
          <c:order val="30"/>
          <c:tx>
            <c:strRef>
              <c:f>'Bayes PB 0.5 AppTags'!$A$32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91F-4E72-A4C5-659E368681B1}"/>
            </c:ext>
          </c:extLst>
        </c:ser>
        <c:ser>
          <c:idx val="31"/>
          <c:order val="31"/>
          <c:tx>
            <c:strRef>
              <c:f>'Bayes PB 0.5 AppTags'!$A$33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91F-4E72-A4C5-659E368681B1}"/>
            </c:ext>
          </c:extLst>
        </c:ser>
        <c:ser>
          <c:idx val="32"/>
          <c:order val="32"/>
          <c:tx>
            <c:strRef>
              <c:f>'Bayes PB 0.5 AppTags'!$A$34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91F-4E72-A4C5-659E368681B1}"/>
            </c:ext>
          </c:extLst>
        </c:ser>
        <c:ser>
          <c:idx val="33"/>
          <c:order val="33"/>
          <c:tx>
            <c:strRef>
              <c:f>'Bayes PB 0.5 AppTags'!$A$35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91F-4E72-A4C5-659E368681B1}"/>
            </c:ext>
          </c:extLst>
        </c:ser>
        <c:ser>
          <c:idx val="34"/>
          <c:order val="34"/>
          <c:tx>
            <c:strRef>
              <c:f>'Bayes PB 0.5 AppTags'!$A$36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91F-4E72-A4C5-659E368681B1}"/>
            </c:ext>
          </c:extLst>
        </c:ser>
        <c:ser>
          <c:idx val="35"/>
          <c:order val="35"/>
          <c:tx>
            <c:strRef>
              <c:f>'Bayes PB 0.5 AppTags'!$A$37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91F-4E72-A4C5-659E368681B1}"/>
            </c:ext>
          </c:extLst>
        </c:ser>
        <c:ser>
          <c:idx val="36"/>
          <c:order val="36"/>
          <c:tx>
            <c:strRef>
              <c:f>'Bayes PB 0.5 AppTags'!$A$38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91F-4E72-A4C5-659E368681B1}"/>
            </c:ext>
          </c:extLst>
        </c:ser>
        <c:ser>
          <c:idx val="37"/>
          <c:order val="37"/>
          <c:tx>
            <c:strRef>
              <c:f>'Bayes PB 0.5 AppTags'!$A$39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91F-4E72-A4C5-659E368681B1}"/>
            </c:ext>
          </c:extLst>
        </c:ser>
        <c:ser>
          <c:idx val="38"/>
          <c:order val="38"/>
          <c:tx>
            <c:strRef>
              <c:f>'Bayes PB 0.5 AppTags'!$A$40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91F-4E72-A4C5-659E368681B1}"/>
            </c:ext>
          </c:extLst>
        </c:ser>
        <c:ser>
          <c:idx val="39"/>
          <c:order val="39"/>
          <c:tx>
            <c:strRef>
              <c:f>'Bayes PB 0.5 AppTags'!$A$41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91F-4E72-A4C5-659E368681B1}"/>
            </c:ext>
          </c:extLst>
        </c:ser>
        <c:ser>
          <c:idx val="40"/>
          <c:order val="40"/>
          <c:tx>
            <c:strRef>
              <c:f>'Bayes PB 0.5 AppTags'!$A$42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1F-4E72-A4C5-659E368681B1}"/>
            </c:ext>
          </c:extLst>
        </c:ser>
        <c:ser>
          <c:idx val="41"/>
          <c:order val="41"/>
          <c:tx>
            <c:strRef>
              <c:f>'Bayes PB 0.5 AppTags'!$A$43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91F-4E72-A4C5-659E368681B1}"/>
            </c:ext>
          </c:extLst>
        </c:ser>
        <c:ser>
          <c:idx val="42"/>
          <c:order val="42"/>
          <c:tx>
            <c:strRef>
              <c:f>'Bayes PB 0.5 AppTags'!$A$44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91F-4E72-A4C5-659E368681B1}"/>
            </c:ext>
          </c:extLst>
        </c:ser>
        <c:ser>
          <c:idx val="43"/>
          <c:order val="43"/>
          <c:tx>
            <c:strRef>
              <c:f>'Bayes PB 0.5 AppTags'!$A$45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91F-4E72-A4C5-659E368681B1}"/>
            </c:ext>
          </c:extLst>
        </c:ser>
        <c:ser>
          <c:idx val="44"/>
          <c:order val="44"/>
          <c:tx>
            <c:strRef>
              <c:f>'Bayes PB 0.5 AppTags'!$A$46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91F-4E72-A4C5-659E368681B1}"/>
            </c:ext>
          </c:extLst>
        </c:ser>
        <c:ser>
          <c:idx val="45"/>
          <c:order val="45"/>
          <c:tx>
            <c:strRef>
              <c:f>'Bayes PB 0.5 AppTags'!$A$47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91F-4E72-A4C5-659E368681B1}"/>
            </c:ext>
          </c:extLst>
        </c:ser>
        <c:ser>
          <c:idx val="46"/>
          <c:order val="46"/>
          <c:tx>
            <c:strRef>
              <c:f>'Bayes PB 0.5 AppTags'!$A$48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91F-4E72-A4C5-659E368681B1}"/>
            </c:ext>
          </c:extLst>
        </c:ser>
        <c:ser>
          <c:idx val="47"/>
          <c:order val="47"/>
          <c:tx>
            <c:strRef>
              <c:f>'Bayes PB 0.5 AppTags'!$A$49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91F-4E72-A4C5-659E368681B1}"/>
            </c:ext>
          </c:extLst>
        </c:ser>
        <c:ser>
          <c:idx val="48"/>
          <c:order val="48"/>
          <c:tx>
            <c:strRef>
              <c:f>'Bayes PB 0.5 AppTags'!$A$50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91F-4E72-A4C5-659E368681B1}"/>
            </c:ext>
          </c:extLst>
        </c:ser>
        <c:ser>
          <c:idx val="49"/>
          <c:order val="49"/>
          <c:tx>
            <c:strRef>
              <c:f>'Bayes PB 0.5 AppTags'!$A$51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91F-4E72-A4C5-659E368681B1}"/>
            </c:ext>
          </c:extLst>
        </c:ser>
        <c:ser>
          <c:idx val="50"/>
          <c:order val="50"/>
          <c:tx>
            <c:strRef>
              <c:f>'Bayes PB 0.5 AppTags'!$A$52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91F-4E72-A4C5-659E368681B1}"/>
            </c:ext>
          </c:extLst>
        </c:ser>
        <c:ser>
          <c:idx val="51"/>
          <c:order val="51"/>
          <c:tx>
            <c:strRef>
              <c:f>'Bayes PB 0.5 AppTags'!$A$53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91F-4E72-A4C5-659E368681B1}"/>
            </c:ext>
          </c:extLst>
        </c:ser>
        <c:ser>
          <c:idx val="52"/>
          <c:order val="52"/>
          <c:tx>
            <c:strRef>
              <c:f>'Bayes PB 0.5 AppTags'!$A$54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91F-4E72-A4C5-659E368681B1}"/>
            </c:ext>
          </c:extLst>
        </c:ser>
        <c:ser>
          <c:idx val="53"/>
          <c:order val="53"/>
          <c:tx>
            <c:strRef>
              <c:f>'Bayes PB 0.5 AppTags'!$A$55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91F-4E72-A4C5-659E368681B1}"/>
            </c:ext>
          </c:extLst>
        </c:ser>
        <c:ser>
          <c:idx val="54"/>
          <c:order val="54"/>
          <c:tx>
            <c:strRef>
              <c:f>'Bayes PB 0.5 AppTags'!$A$56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91F-4E72-A4C5-659E368681B1}"/>
            </c:ext>
          </c:extLst>
        </c:ser>
        <c:ser>
          <c:idx val="55"/>
          <c:order val="55"/>
          <c:tx>
            <c:strRef>
              <c:f>'Bayes PB 0.5 AppTags'!$A$57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91F-4E72-A4C5-659E368681B1}"/>
            </c:ext>
          </c:extLst>
        </c:ser>
        <c:ser>
          <c:idx val="56"/>
          <c:order val="56"/>
          <c:tx>
            <c:strRef>
              <c:f>'Bayes PB 0.5 AppTags'!$A$58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91F-4E72-A4C5-659E368681B1}"/>
            </c:ext>
          </c:extLst>
        </c:ser>
        <c:ser>
          <c:idx val="57"/>
          <c:order val="57"/>
          <c:tx>
            <c:strRef>
              <c:f>'Bayes PB 0.5 AppTags'!$A$59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91F-4E72-A4C5-659E368681B1}"/>
            </c:ext>
          </c:extLst>
        </c:ser>
        <c:ser>
          <c:idx val="58"/>
          <c:order val="58"/>
          <c:tx>
            <c:strRef>
              <c:f>'Bayes PB 0.5 AppTags'!$A$60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91F-4E72-A4C5-659E368681B1}"/>
            </c:ext>
          </c:extLst>
        </c:ser>
        <c:ser>
          <c:idx val="59"/>
          <c:order val="59"/>
          <c:tx>
            <c:strRef>
              <c:f>'Bayes PB 0.5 AppTags'!$A$61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91F-4E72-A4C5-659E368681B1}"/>
            </c:ext>
          </c:extLst>
        </c:ser>
        <c:ser>
          <c:idx val="60"/>
          <c:order val="60"/>
          <c:tx>
            <c:strRef>
              <c:f>'Bayes PB 0.5 AppTags'!$A$62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91F-4E72-A4C5-659E368681B1}"/>
            </c:ext>
          </c:extLst>
        </c:ser>
        <c:ser>
          <c:idx val="61"/>
          <c:order val="61"/>
          <c:tx>
            <c:strRef>
              <c:f>'Bayes PB 0.5 AppTags'!$A$63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91F-4E72-A4C5-659E368681B1}"/>
            </c:ext>
          </c:extLst>
        </c:ser>
        <c:ser>
          <c:idx val="62"/>
          <c:order val="62"/>
          <c:tx>
            <c:strRef>
              <c:f>'Bayes PB 0.5 AppTags'!$A$64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91F-4E72-A4C5-659E368681B1}"/>
            </c:ext>
          </c:extLst>
        </c:ser>
        <c:ser>
          <c:idx val="63"/>
          <c:order val="63"/>
          <c:tx>
            <c:strRef>
              <c:f>'Bayes PB 0.5 AppTags'!$A$65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91F-4E72-A4C5-659E368681B1}"/>
            </c:ext>
          </c:extLst>
        </c:ser>
        <c:ser>
          <c:idx val="64"/>
          <c:order val="64"/>
          <c:tx>
            <c:strRef>
              <c:f>'Bayes PB 0.5 AppTags'!$A$66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91F-4E72-A4C5-659E368681B1}"/>
            </c:ext>
          </c:extLst>
        </c:ser>
        <c:ser>
          <c:idx val="65"/>
          <c:order val="65"/>
          <c:tx>
            <c:strRef>
              <c:f>'Bayes PB 0.5 AppTags'!$A$67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91F-4E72-A4C5-659E368681B1}"/>
            </c:ext>
          </c:extLst>
        </c:ser>
        <c:ser>
          <c:idx val="66"/>
          <c:order val="66"/>
          <c:tx>
            <c:strRef>
              <c:f>'Bayes PB 0.5 AppTags'!$A$68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AppTags'!$B$68:$G$68</c:f>
              <c:numCache>
                <c:formatCode>0.0000</c:formatCode>
                <c:ptCount val="6"/>
                <c:pt idx="0">
                  <c:v>6.2111801242236003E-3</c:v>
                </c:pt>
                <c:pt idx="1">
                  <c:v>6.0606060606060597E-3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91F-4E72-A4C5-659E368681B1}"/>
            </c:ext>
          </c:extLst>
        </c:ser>
        <c:ser>
          <c:idx val="67"/>
          <c:order val="67"/>
          <c:tx>
            <c:strRef>
              <c:f>'Bayes PB 0.5 AppTags'!$A$69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AppTags'!$B$69:$G$69</c:f>
              <c:numCache>
                <c:formatCode>0.0000</c:formatCode>
                <c:ptCount val="6"/>
                <c:pt idx="0">
                  <c:v>7.4906367041198504E-2</c:v>
                </c:pt>
                <c:pt idx="1">
                  <c:v>8.4362139917695506E-2</c:v>
                </c:pt>
                <c:pt idx="2">
                  <c:v>7.0829450139794997E-2</c:v>
                </c:pt>
                <c:pt idx="3">
                  <c:v>7.2174738841405503E-2</c:v>
                </c:pt>
                <c:pt idx="4">
                  <c:v>7.2829131652661097E-2</c:v>
                </c:pt>
                <c:pt idx="5">
                  <c:v>7.3377234242709297E-2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91F-4E72-A4C5-659E368681B1}"/>
            </c:ext>
          </c:extLst>
        </c:ser>
        <c:ser>
          <c:idx val="68"/>
          <c:order val="68"/>
          <c:tx>
            <c:strRef>
              <c:f>'Bayes PB 0.5 AppTags'!$A$70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AppTags'!$B$70:$G$70</c:f>
              <c:numCache>
                <c:formatCode>0.0000</c:formatCode>
                <c:ptCount val="6"/>
                <c:pt idx="0">
                  <c:v>1.3245033112582801E-2</c:v>
                </c:pt>
                <c:pt idx="1">
                  <c:v>0.13173652694610799</c:v>
                </c:pt>
                <c:pt idx="2">
                  <c:v>2.27272727272727E-2</c:v>
                </c:pt>
                <c:pt idx="3">
                  <c:v>0.13043478260869601</c:v>
                </c:pt>
                <c:pt idx="4">
                  <c:v>1.3245033112582801E-2</c:v>
                </c:pt>
                <c:pt idx="5">
                  <c:v>0.10285714285714299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91F-4E72-A4C5-659E368681B1}"/>
            </c:ext>
          </c:extLst>
        </c:ser>
        <c:ser>
          <c:idx val="69"/>
          <c:order val="69"/>
          <c:tx>
            <c:strRef>
              <c:f>'Bayes PB 0.5 AppTags'!$A$71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AppTags'!$B$71:$G$71</c:f>
              <c:numCache>
                <c:formatCode>0.0000</c:formatCode>
                <c:ptCount val="6"/>
                <c:pt idx="0">
                  <c:v>0.282608695652174</c:v>
                </c:pt>
                <c:pt idx="1">
                  <c:v>0.26424870466321199</c:v>
                </c:pt>
                <c:pt idx="2">
                  <c:v>0.211382113821138</c:v>
                </c:pt>
                <c:pt idx="3">
                  <c:v>0.245810055865922</c:v>
                </c:pt>
                <c:pt idx="4">
                  <c:v>0.23376623376623401</c:v>
                </c:pt>
                <c:pt idx="5">
                  <c:v>0.35169491525423702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91F-4E72-A4C5-659E368681B1}"/>
            </c:ext>
          </c:extLst>
        </c:ser>
        <c:ser>
          <c:idx val="70"/>
          <c:order val="70"/>
          <c:tx>
            <c:strRef>
              <c:f>'Bayes PB 0.5 AppTags'!$A$72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AppTags'!$B$72:$G$72</c:f>
              <c:numCache>
                <c:formatCode>0.0000</c:formatCode>
                <c:ptCount val="6"/>
                <c:pt idx="0">
                  <c:v>6.25E-2</c:v>
                </c:pt>
                <c:pt idx="1">
                  <c:v>0.33333333333333298</c:v>
                </c:pt>
                <c:pt idx="2">
                  <c:v>0.17647058823529399</c:v>
                </c:pt>
                <c:pt idx="3">
                  <c:v>0.13793103448275901</c:v>
                </c:pt>
                <c:pt idx="4">
                  <c:v>5.8823529411764698E-2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91F-4E72-A4C5-659E368681B1}"/>
            </c:ext>
          </c:extLst>
        </c:ser>
        <c:ser>
          <c:idx val="71"/>
          <c:order val="71"/>
          <c:tx>
            <c:strRef>
              <c:f>'Bayes PB 0.5 AppTags'!$A$73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AppTags'!$B$73:$G$73</c:f>
              <c:numCache>
                <c:formatCode>0.0000</c:formatCode>
                <c:ptCount val="6"/>
                <c:pt idx="0">
                  <c:v>0.35643564356435598</c:v>
                </c:pt>
                <c:pt idx="1">
                  <c:v>0.35714285714285698</c:v>
                </c:pt>
                <c:pt idx="2">
                  <c:v>0.375</c:v>
                </c:pt>
                <c:pt idx="3">
                  <c:v>0.35051546391752603</c:v>
                </c:pt>
                <c:pt idx="4">
                  <c:v>0.33333333333333298</c:v>
                </c:pt>
                <c:pt idx="5">
                  <c:v>0.34693877551020402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91F-4E72-A4C5-659E368681B1}"/>
            </c:ext>
          </c:extLst>
        </c:ser>
        <c:ser>
          <c:idx val="72"/>
          <c:order val="72"/>
          <c:tx>
            <c:strRef>
              <c:f>'Bayes PB 0.5 AppTags'!$A$74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AppTags'!$B$74:$G$74</c:f>
              <c:numCache>
                <c:formatCode>0.0000</c:formatCode>
                <c:ptCount val="6"/>
                <c:pt idx="0">
                  <c:v>0.42133693450371401</c:v>
                </c:pt>
                <c:pt idx="1">
                  <c:v>0.39774647887323999</c:v>
                </c:pt>
                <c:pt idx="2">
                  <c:v>0.47848360655737698</c:v>
                </c:pt>
                <c:pt idx="3">
                  <c:v>0.49029395452024399</c:v>
                </c:pt>
                <c:pt idx="4">
                  <c:v>0.456610366919045</c:v>
                </c:pt>
                <c:pt idx="5">
                  <c:v>0.57714539795464603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91F-4E72-A4C5-659E368681B1}"/>
            </c:ext>
          </c:extLst>
        </c:ser>
        <c:ser>
          <c:idx val="73"/>
          <c:order val="73"/>
          <c:tx>
            <c:strRef>
              <c:f>'Bayes PB 0.5 AppTags'!$A$75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AppTags'!$B$75:$G$75</c:f>
              <c:numCache>
                <c:formatCode>0.0000</c:formatCode>
                <c:ptCount val="6"/>
                <c:pt idx="0">
                  <c:v>0.52449567723342905</c:v>
                </c:pt>
                <c:pt idx="1">
                  <c:v>0.437606837606838</c:v>
                </c:pt>
                <c:pt idx="2">
                  <c:v>0.34210526315789502</c:v>
                </c:pt>
                <c:pt idx="3">
                  <c:v>0.33142857142857102</c:v>
                </c:pt>
                <c:pt idx="4">
                  <c:v>0.48221343873517802</c:v>
                </c:pt>
                <c:pt idx="5">
                  <c:v>0.34343434343434298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91F-4E72-A4C5-659E368681B1}"/>
            </c:ext>
          </c:extLst>
        </c:ser>
        <c:ser>
          <c:idx val="74"/>
          <c:order val="74"/>
          <c:tx>
            <c:strRef>
              <c:f>'Bayes PB 0.5 AppTags'!$A$76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AppTags'!$B$76:$G$76</c:f>
              <c:numCache>
                <c:formatCode>0.0000</c:formatCode>
                <c:ptCount val="6"/>
                <c:pt idx="0">
                  <c:v>0.56115107913669104</c:v>
                </c:pt>
                <c:pt idx="1">
                  <c:v>0.47727272727272702</c:v>
                </c:pt>
                <c:pt idx="2">
                  <c:v>0.46511627906976699</c:v>
                </c:pt>
                <c:pt idx="3">
                  <c:v>0.52348993288590595</c:v>
                </c:pt>
                <c:pt idx="4">
                  <c:v>0.46060606060606102</c:v>
                </c:pt>
                <c:pt idx="5">
                  <c:v>0.351515151515152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91F-4E72-A4C5-659E368681B1}"/>
            </c:ext>
          </c:extLst>
        </c:ser>
        <c:ser>
          <c:idx val="75"/>
          <c:order val="75"/>
          <c:tx>
            <c:strRef>
              <c:f>'Bayes PB 0.5 AppTags'!$A$77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AppTags'!$B$77:$G$77</c:f>
              <c:numCache>
                <c:formatCode>0.0000</c:formatCode>
                <c:ptCount val="6"/>
                <c:pt idx="0">
                  <c:v>0.365527488855869</c:v>
                </c:pt>
                <c:pt idx="1">
                  <c:v>0.49427168576104702</c:v>
                </c:pt>
                <c:pt idx="2">
                  <c:v>0.43669724770642199</c:v>
                </c:pt>
                <c:pt idx="3">
                  <c:v>0.45210727969348702</c:v>
                </c:pt>
                <c:pt idx="4">
                  <c:v>0.43727598566308201</c:v>
                </c:pt>
                <c:pt idx="5">
                  <c:v>0.475247524752475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91F-4E72-A4C5-659E368681B1}"/>
            </c:ext>
          </c:extLst>
        </c:ser>
        <c:ser>
          <c:idx val="76"/>
          <c:order val="76"/>
          <c:tx>
            <c:strRef>
              <c:f>'Bayes PB 0.5 AppTags'!$A$78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AppTags'!$B$78:$G$78</c:f>
              <c:numCache>
                <c:formatCode>0.0000</c:formatCode>
                <c:ptCount val="6"/>
                <c:pt idx="0">
                  <c:v>0.55647798742138399</c:v>
                </c:pt>
                <c:pt idx="1">
                  <c:v>0.55818743563336803</c:v>
                </c:pt>
                <c:pt idx="2">
                  <c:v>0.55891719745222901</c:v>
                </c:pt>
                <c:pt idx="3">
                  <c:v>0.57289972899729003</c:v>
                </c:pt>
                <c:pt idx="4">
                  <c:v>0.55347240559809896</c:v>
                </c:pt>
                <c:pt idx="5">
                  <c:v>0.58467309753483399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91F-4E72-A4C5-659E368681B1}"/>
            </c:ext>
          </c:extLst>
        </c:ser>
        <c:ser>
          <c:idx val="77"/>
          <c:order val="77"/>
          <c:tx>
            <c:strRef>
              <c:f>'Bayes PB 0.5 AppTags'!$A$79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AppTags'!$B$79:$G$79</c:f>
              <c:numCache>
                <c:formatCode>0.0000</c:formatCode>
                <c:ptCount val="6"/>
                <c:pt idx="0">
                  <c:v>0.57142857142857095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0.59090909090909105</c:v>
                </c:pt>
                <c:pt idx="4">
                  <c:v>0.57142857142857095</c:v>
                </c:pt>
                <c:pt idx="5">
                  <c:v>0.55813953488372103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91F-4E72-A4C5-659E368681B1}"/>
            </c:ext>
          </c:extLst>
        </c:ser>
        <c:ser>
          <c:idx val="78"/>
          <c:order val="78"/>
          <c:tx>
            <c:strRef>
              <c:f>'Bayes PB 0.5 AppTags'!$A$80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AppTags'!$B$80:$G$80</c:f>
              <c:numCache>
                <c:formatCode>0.0000</c:formatCode>
                <c:ptCount val="6"/>
                <c:pt idx="0">
                  <c:v>0.63615205585725398</c:v>
                </c:pt>
                <c:pt idx="1">
                  <c:v>0.62702702702702695</c:v>
                </c:pt>
                <c:pt idx="2">
                  <c:v>0.62990936555891197</c:v>
                </c:pt>
                <c:pt idx="3">
                  <c:v>0.63013698630137005</c:v>
                </c:pt>
                <c:pt idx="4">
                  <c:v>0.64018691588785004</c:v>
                </c:pt>
                <c:pt idx="5">
                  <c:v>0.63909164639091598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91F-4E72-A4C5-659E368681B1}"/>
            </c:ext>
          </c:extLst>
        </c:ser>
        <c:ser>
          <c:idx val="79"/>
          <c:order val="79"/>
          <c:tx>
            <c:strRef>
              <c:f>'Bayes PB 0.5 AppTags'!$A$81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AppTags'!$B$81:$G$81</c:f>
              <c:numCache>
                <c:formatCode>0.0000</c:formatCode>
                <c:ptCount val="6"/>
                <c:pt idx="0">
                  <c:v>0.76344086021505397</c:v>
                </c:pt>
                <c:pt idx="1">
                  <c:v>0.77659574468085102</c:v>
                </c:pt>
                <c:pt idx="2">
                  <c:v>0.78888888888888897</c:v>
                </c:pt>
                <c:pt idx="3">
                  <c:v>0.77419354838709697</c:v>
                </c:pt>
                <c:pt idx="4">
                  <c:v>0.77647058823529402</c:v>
                </c:pt>
                <c:pt idx="5">
                  <c:v>0.77173913043478204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91F-4E72-A4C5-659E368681B1}"/>
            </c:ext>
          </c:extLst>
        </c:ser>
        <c:ser>
          <c:idx val="80"/>
          <c:order val="80"/>
          <c:tx>
            <c:strRef>
              <c:f>'Bayes PB 0.5 AppTags'!$A$82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AppTags'!$B$82:$G$82</c:f>
              <c:numCache>
                <c:formatCode>0.0000</c:formatCode>
                <c:ptCount val="6"/>
                <c:pt idx="0">
                  <c:v>0.73898305084745797</c:v>
                </c:pt>
                <c:pt idx="1">
                  <c:v>0.79282868525896399</c:v>
                </c:pt>
                <c:pt idx="2">
                  <c:v>0.78101071975497705</c:v>
                </c:pt>
                <c:pt idx="3">
                  <c:v>0.77127659574468099</c:v>
                </c:pt>
                <c:pt idx="4">
                  <c:v>0.79090909090909101</c:v>
                </c:pt>
                <c:pt idx="5">
                  <c:v>0.76374442793462105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91F-4E72-A4C5-659E368681B1}"/>
            </c:ext>
          </c:extLst>
        </c:ser>
        <c:ser>
          <c:idx val="81"/>
          <c:order val="81"/>
          <c:tx>
            <c:strRef>
              <c:f>'Bayes PB 0.5 AppTags'!$A$83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AppTags'!$B$83:$G$83</c:f>
              <c:numCache>
                <c:formatCode>0.0000</c:formatCode>
                <c:ptCount val="6"/>
                <c:pt idx="0">
                  <c:v>0.79232214134773404</c:v>
                </c:pt>
                <c:pt idx="1">
                  <c:v>0.79299188083755601</c:v>
                </c:pt>
                <c:pt idx="2">
                  <c:v>0.78657577346617702</c:v>
                </c:pt>
                <c:pt idx="3">
                  <c:v>0.79057499560400901</c:v>
                </c:pt>
                <c:pt idx="4">
                  <c:v>0.78730603196826499</c:v>
                </c:pt>
                <c:pt idx="5">
                  <c:v>0.78828043250784796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91F-4E72-A4C5-659E368681B1}"/>
            </c:ext>
          </c:extLst>
        </c:ser>
        <c:ser>
          <c:idx val="82"/>
          <c:order val="82"/>
          <c:tx>
            <c:strRef>
              <c:f>'Bayes PB 0.5 AppTags'!$A$84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AppTags'!$B$84:$G$84</c:f>
              <c:numCache>
                <c:formatCode>0.0000</c:formatCode>
                <c:ptCount val="6"/>
                <c:pt idx="0">
                  <c:v>0.81225554106910003</c:v>
                </c:pt>
                <c:pt idx="1">
                  <c:v>0.819458375125376</c:v>
                </c:pt>
                <c:pt idx="2">
                  <c:v>0.78489548213081595</c:v>
                </c:pt>
                <c:pt idx="3">
                  <c:v>0.78780336029869302</c:v>
                </c:pt>
                <c:pt idx="4">
                  <c:v>0.79324324324324302</c:v>
                </c:pt>
                <c:pt idx="5">
                  <c:v>0.79173838209982805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91F-4E72-A4C5-659E368681B1}"/>
            </c:ext>
          </c:extLst>
        </c:ser>
        <c:ser>
          <c:idx val="83"/>
          <c:order val="83"/>
          <c:tx>
            <c:strRef>
              <c:f>'Bayes PB 0.5 AppTags'!$A$85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AppTags'!$B$85:$G$85</c:f>
              <c:numCache>
                <c:formatCode>0.0000</c:formatCode>
                <c:ptCount val="6"/>
                <c:pt idx="0">
                  <c:v>0.843373493975904</c:v>
                </c:pt>
                <c:pt idx="1">
                  <c:v>0.85085574572127098</c:v>
                </c:pt>
                <c:pt idx="2">
                  <c:v>0.84951456310679596</c:v>
                </c:pt>
                <c:pt idx="3">
                  <c:v>0.85230024213075095</c:v>
                </c:pt>
                <c:pt idx="4">
                  <c:v>0.85158150851581504</c:v>
                </c:pt>
                <c:pt idx="5">
                  <c:v>0.82577565632458205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91F-4E72-A4C5-659E368681B1}"/>
            </c:ext>
          </c:extLst>
        </c:ser>
        <c:ser>
          <c:idx val="84"/>
          <c:order val="84"/>
          <c:tx>
            <c:strRef>
              <c:f>'Bayes PB 0.5 AppTags'!$A$86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AppTags'!$B$86:$G$86</c:f>
              <c:numCache>
                <c:formatCode>0.0000</c:formatCode>
                <c:ptCount val="6"/>
                <c:pt idx="0">
                  <c:v>0.86752460257380803</c:v>
                </c:pt>
                <c:pt idx="1">
                  <c:v>0.861464968152866</c:v>
                </c:pt>
                <c:pt idx="2">
                  <c:v>0.86612903225806404</c:v>
                </c:pt>
                <c:pt idx="3">
                  <c:v>0.86334405144694504</c:v>
                </c:pt>
                <c:pt idx="4">
                  <c:v>0.86612903225806404</c:v>
                </c:pt>
                <c:pt idx="5">
                  <c:v>0.86795366795366802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91F-4E72-A4C5-659E368681B1}"/>
            </c:ext>
          </c:extLst>
        </c:ser>
        <c:ser>
          <c:idx val="85"/>
          <c:order val="85"/>
          <c:tx>
            <c:strRef>
              <c:f>'Bayes PB 0.5 AppTags'!$A$87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AppTags'!$B$87:$G$87</c:f>
              <c:numCache>
                <c:formatCode>0.0000</c:formatCode>
                <c:ptCount val="6"/>
                <c:pt idx="0">
                  <c:v>0.87737961926091801</c:v>
                </c:pt>
                <c:pt idx="1">
                  <c:v>0.86593406593406597</c:v>
                </c:pt>
                <c:pt idx="2">
                  <c:v>0.85158539834798797</c:v>
                </c:pt>
                <c:pt idx="3">
                  <c:v>0.89457052571100304</c:v>
                </c:pt>
                <c:pt idx="4">
                  <c:v>0.84670373312152503</c:v>
                </c:pt>
                <c:pt idx="5">
                  <c:v>0.886183465458664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91F-4E72-A4C5-659E368681B1}"/>
            </c:ext>
          </c:extLst>
        </c:ser>
        <c:ser>
          <c:idx val="86"/>
          <c:order val="86"/>
          <c:tx>
            <c:strRef>
              <c:f>'Bayes PB 0.5 AppTags'!$A$88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AppTags'!$B$88:$G$88</c:f>
              <c:numCache>
                <c:formatCode>0.0000</c:formatCode>
                <c:ptCount val="6"/>
                <c:pt idx="0">
                  <c:v>0.88104819840898496</c:v>
                </c:pt>
                <c:pt idx="1">
                  <c:v>0.87799850074962504</c:v>
                </c:pt>
                <c:pt idx="2">
                  <c:v>0.878811121764142</c:v>
                </c:pt>
                <c:pt idx="3">
                  <c:v>0.87914003486345105</c:v>
                </c:pt>
                <c:pt idx="4">
                  <c:v>0.87887810969167202</c:v>
                </c:pt>
                <c:pt idx="5">
                  <c:v>0.88238081698417203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91F-4E72-A4C5-659E368681B1}"/>
            </c:ext>
          </c:extLst>
        </c:ser>
        <c:ser>
          <c:idx val="87"/>
          <c:order val="87"/>
          <c:tx>
            <c:strRef>
              <c:f>'Bayes PB 0.5 AppTags'!$A$89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AppTags'!$B$89:$G$89</c:f>
              <c:numCache>
                <c:formatCode>0.0000</c:formatCode>
                <c:ptCount val="6"/>
                <c:pt idx="0">
                  <c:v>0.88135593220339004</c:v>
                </c:pt>
                <c:pt idx="1">
                  <c:v>0.88397790055248604</c:v>
                </c:pt>
                <c:pt idx="2">
                  <c:v>0.87719298245613997</c:v>
                </c:pt>
                <c:pt idx="3">
                  <c:v>0.88135593220339004</c:v>
                </c:pt>
                <c:pt idx="4">
                  <c:v>0.87861271676300601</c:v>
                </c:pt>
                <c:pt idx="5">
                  <c:v>0.87719298245613997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91F-4E72-A4C5-659E368681B1}"/>
            </c:ext>
          </c:extLst>
        </c:ser>
        <c:ser>
          <c:idx val="88"/>
          <c:order val="88"/>
          <c:tx>
            <c:strRef>
              <c:f>'Bayes PB 0.5 AppTags'!$A$90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AppTags'!$B$90:$G$90</c:f>
              <c:numCache>
                <c:formatCode>0.0000</c:formatCode>
                <c:ptCount val="6"/>
                <c:pt idx="0">
                  <c:v>0.89409011117612602</c:v>
                </c:pt>
                <c:pt idx="1">
                  <c:v>0.88875946418171203</c:v>
                </c:pt>
                <c:pt idx="2">
                  <c:v>0.885929357266937</c:v>
                </c:pt>
                <c:pt idx="3">
                  <c:v>0.88414985590778095</c:v>
                </c:pt>
                <c:pt idx="4">
                  <c:v>0.88940901111761295</c:v>
                </c:pt>
                <c:pt idx="5">
                  <c:v>0.88644264194669797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91F-4E72-A4C5-659E368681B1}"/>
            </c:ext>
          </c:extLst>
        </c:ser>
        <c:ser>
          <c:idx val="89"/>
          <c:order val="89"/>
          <c:tx>
            <c:strRef>
              <c:f>'Bayes PB 0.5 AppTags'!$A$91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AppTags'!$B$91:$G$91</c:f>
              <c:numCache>
                <c:formatCode>0.0000</c:formatCode>
                <c:ptCount val="6"/>
                <c:pt idx="0">
                  <c:v>0.93227513227513203</c:v>
                </c:pt>
                <c:pt idx="1">
                  <c:v>0.91053391053391097</c:v>
                </c:pt>
                <c:pt idx="2">
                  <c:v>0.92532942898975101</c:v>
                </c:pt>
                <c:pt idx="3">
                  <c:v>0.92409240924092395</c:v>
                </c:pt>
                <c:pt idx="4">
                  <c:v>0.92919896640826904</c:v>
                </c:pt>
                <c:pt idx="5">
                  <c:v>0.92951991828396296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91F-4E72-A4C5-659E368681B1}"/>
            </c:ext>
          </c:extLst>
        </c:ser>
        <c:ser>
          <c:idx val="90"/>
          <c:order val="90"/>
          <c:tx>
            <c:strRef>
              <c:f>'Bayes PB 0.5 AppTags'!$A$92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AppTags'!$B$92:$G$92</c:f>
              <c:numCache>
                <c:formatCode>0.0000</c:formatCode>
                <c:ptCount val="6"/>
                <c:pt idx="0">
                  <c:v>0.92252252252252298</c:v>
                </c:pt>
                <c:pt idx="1">
                  <c:v>0.91061452513966501</c:v>
                </c:pt>
                <c:pt idx="2">
                  <c:v>0.91584445734184605</c:v>
                </c:pt>
                <c:pt idx="3">
                  <c:v>0.919486581096849</c:v>
                </c:pt>
                <c:pt idx="4">
                  <c:v>0.91539365452408905</c:v>
                </c:pt>
                <c:pt idx="5">
                  <c:v>0.90226537216828495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91F-4E72-A4C5-659E368681B1}"/>
            </c:ext>
          </c:extLst>
        </c:ser>
        <c:ser>
          <c:idx val="91"/>
          <c:order val="91"/>
          <c:tx>
            <c:strRef>
              <c:f>'Bayes PB 0.5 AppTags'!$A$93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AppTags'!$B$93:$G$93</c:f>
              <c:numCache>
                <c:formatCode>0.0000</c:formatCode>
                <c:ptCount val="6"/>
                <c:pt idx="0">
                  <c:v>0.948577680525164</c:v>
                </c:pt>
                <c:pt idx="1">
                  <c:v>0.92253521126760596</c:v>
                </c:pt>
                <c:pt idx="2">
                  <c:v>0.92956298200514098</c:v>
                </c:pt>
                <c:pt idx="3">
                  <c:v>0.92725409836065598</c:v>
                </c:pt>
                <c:pt idx="4">
                  <c:v>0.92827868852458995</c:v>
                </c:pt>
                <c:pt idx="5">
                  <c:v>0.93056994818652805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91F-4E72-A4C5-659E368681B1}"/>
            </c:ext>
          </c:extLst>
        </c:ser>
        <c:ser>
          <c:idx val="92"/>
          <c:order val="92"/>
          <c:tx>
            <c:strRef>
              <c:f>'Bayes PB 0.5 AppTags'!$A$94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AppTags'!$B$94:$G$94</c:f>
              <c:numCache>
                <c:formatCode>0.0000</c:formatCode>
                <c:ptCount val="6"/>
                <c:pt idx="0">
                  <c:v>0.87878787878787901</c:v>
                </c:pt>
                <c:pt idx="1">
                  <c:v>0.92800000000000005</c:v>
                </c:pt>
                <c:pt idx="2">
                  <c:v>0.87022900763358801</c:v>
                </c:pt>
                <c:pt idx="3">
                  <c:v>0.86153846153846203</c:v>
                </c:pt>
                <c:pt idx="4">
                  <c:v>0.84848484848484795</c:v>
                </c:pt>
                <c:pt idx="5">
                  <c:v>0.89285714285714302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91F-4E72-A4C5-659E368681B1}"/>
            </c:ext>
          </c:extLst>
        </c:ser>
        <c:ser>
          <c:idx val="93"/>
          <c:order val="93"/>
          <c:tx>
            <c:strRef>
              <c:f>'Bayes PB 0.5 AppTags'!$A$95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AppTags'!$B$95:$G$95</c:f>
              <c:numCache>
                <c:formatCode>0.0000</c:formatCode>
                <c:ptCount val="6"/>
                <c:pt idx="0">
                  <c:v>0.91666666666666696</c:v>
                </c:pt>
                <c:pt idx="1">
                  <c:v>0.92941176470588205</c:v>
                </c:pt>
                <c:pt idx="2">
                  <c:v>0.90510948905109501</c:v>
                </c:pt>
                <c:pt idx="3">
                  <c:v>0.92121212121212104</c:v>
                </c:pt>
                <c:pt idx="4">
                  <c:v>0.91549295774647899</c:v>
                </c:pt>
                <c:pt idx="5">
                  <c:v>0.91044776119403004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91F-4E72-A4C5-659E368681B1}"/>
            </c:ext>
          </c:extLst>
        </c:ser>
        <c:ser>
          <c:idx val="94"/>
          <c:order val="94"/>
          <c:tx>
            <c:strRef>
              <c:f>'Bayes PB 0.5 AppTags'!$A$96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AppTags'!$B$96:$G$96</c:f>
              <c:numCache>
                <c:formatCode>0.0000</c:formatCode>
                <c:ptCount val="6"/>
                <c:pt idx="0">
                  <c:v>0.94015126603091104</c:v>
                </c:pt>
                <c:pt idx="1">
                  <c:v>0.93392214589466804</c:v>
                </c:pt>
                <c:pt idx="2">
                  <c:v>0.936135281562962</c:v>
                </c:pt>
                <c:pt idx="3">
                  <c:v>0.93031585802670103</c:v>
                </c:pt>
                <c:pt idx="4">
                  <c:v>0.93953335524153803</c:v>
                </c:pt>
                <c:pt idx="5">
                  <c:v>0.93464373464373496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91F-4E72-A4C5-659E368681B1}"/>
            </c:ext>
          </c:extLst>
        </c:ser>
        <c:ser>
          <c:idx val="95"/>
          <c:order val="95"/>
          <c:tx>
            <c:strRef>
              <c:f>'Bayes PB 0.5 AppTags'!$A$97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AppTags'!$B$97:$G$97</c:f>
              <c:numCache>
                <c:formatCode>0.0000</c:formatCode>
                <c:ptCount val="6"/>
                <c:pt idx="0">
                  <c:v>0.989547038327526</c:v>
                </c:pt>
                <c:pt idx="1">
                  <c:v>0.95454545454545403</c:v>
                </c:pt>
                <c:pt idx="2">
                  <c:v>0.4</c:v>
                </c:pt>
                <c:pt idx="3">
                  <c:v>0.95454545454545403</c:v>
                </c:pt>
                <c:pt idx="4">
                  <c:v>0.72413793103448298</c:v>
                </c:pt>
                <c:pt idx="5">
                  <c:v>0.95454545454545403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91F-4E72-A4C5-659E368681B1}"/>
            </c:ext>
          </c:extLst>
        </c:ser>
        <c:ser>
          <c:idx val="96"/>
          <c:order val="96"/>
          <c:tx>
            <c:strRef>
              <c:f>'Bayes PB 0.5 AppTags'!$A$98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AppTags'!$B$98:$G$98</c:f>
              <c:numCache>
                <c:formatCode>0.0000</c:formatCode>
                <c:ptCount val="6"/>
                <c:pt idx="0">
                  <c:v>0.98429580390527605</c:v>
                </c:pt>
                <c:pt idx="1">
                  <c:v>0.98315212880737002</c:v>
                </c:pt>
                <c:pt idx="2">
                  <c:v>0.98176997016904199</c:v>
                </c:pt>
                <c:pt idx="3">
                  <c:v>0.98288752284432601</c:v>
                </c:pt>
                <c:pt idx="4">
                  <c:v>0.98210142525687805</c:v>
                </c:pt>
                <c:pt idx="5">
                  <c:v>0.97922701315898397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91F-4E72-A4C5-659E368681B1}"/>
            </c:ext>
          </c:extLst>
        </c:ser>
        <c:ser>
          <c:idx val="97"/>
          <c:order val="97"/>
          <c:tx>
            <c:strRef>
              <c:f>'Bayes PB 0.5 AppTags'!$A$99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AppTags'!$B$99:$G$99</c:f>
              <c:numCache>
                <c:formatCode>0.0000</c:formatCode>
                <c:ptCount val="6"/>
                <c:pt idx="0">
                  <c:v>0.98419864559819403</c:v>
                </c:pt>
                <c:pt idx="1">
                  <c:v>0.98419864559819403</c:v>
                </c:pt>
                <c:pt idx="2">
                  <c:v>0.98419864559819403</c:v>
                </c:pt>
                <c:pt idx="3">
                  <c:v>0.96888888888888902</c:v>
                </c:pt>
                <c:pt idx="4">
                  <c:v>0.98419864559819403</c:v>
                </c:pt>
                <c:pt idx="5">
                  <c:v>0.96460176991150404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91F-4E72-A4C5-659E368681B1}"/>
            </c:ext>
          </c:extLst>
        </c:ser>
        <c:ser>
          <c:idx val="98"/>
          <c:order val="98"/>
          <c:tx>
            <c:strRef>
              <c:f>'Bayes PB 0.5 AppTags'!$A$100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AppTags'!$B$100:$G$100</c:f>
              <c:numCache>
                <c:formatCode>0.0000</c:formatCode>
                <c:ptCount val="6"/>
                <c:pt idx="0">
                  <c:v>0.99265905383360498</c:v>
                </c:pt>
                <c:pt idx="1">
                  <c:v>0.99144602851323804</c:v>
                </c:pt>
                <c:pt idx="2">
                  <c:v>0.99754098360655696</c:v>
                </c:pt>
                <c:pt idx="3">
                  <c:v>0.99265905383360498</c:v>
                </c:pt>
                <c:pt idx="4">
                  <c:v>0.99468737229260296</c:v>
                </c:pt>
                <c:pt idx="5">
                  <c:v>0.99185004074979599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91F-4E72-A4C5-659E368681B1}"/>
            </c:ext>
          </c:extLst>
        </c:ser>
        <c:ser>
          <c:idx val="99"/>
          <c:order val="99"/>
          <c:tx>
            <c:strRef>
              <c:f>'Bayes PB 0.5 AppTags'!$A$101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AppTags'!$B$101:$G$101</c:f>
              <c:numCache>
                <c:formatCode>0.0000</c:formatCode>
                <c:ptCount val="6"/>
                <c:pt idx="0">
                  <c:v>0.97286821705426396</c:v>
                </c:pt>
                <c:pt idx="1">
                  <c:v>0.99209486166007899</c:v>
                </c:pt>
                <c:pt idx="2">
                  <c:v>0.988188976377953</c:v>
                </c:pt>
                <c:pt idx="3">
                  <c:v>0.97855750487329396</c:v>
                </c:pt>
                <c:pt idx="4">
                  <c:v>0.988188976377953</c:v>
                </c:pt>
                <c:pt idx="5">
                  <c:v>0.91107078039927403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91F-4E72-A4C5-659E368681B1}"/>
            </c:ext>
          </c:extLst>
        </c:ser>
        <c:ser>
          <c:idx val="100"/>
          <c:order val="100"/>
          <c:tx>
            <c:strRef>
              <c:f>'Bayes PB 0.5 AppTags'!$A$102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AppTags'!$B$102:$G$102</c:f>
              <c:numCache>
                <c:formatCode>0.0000</c:formatCode>
                <c:ptCount val="6"/>
                <c:pt idx="0">
                  <c:v>0.991131428571429</c:v>
                </c:pt>
                <c:pt idx="1">
                  <c:v>0.99298846636976101</c:v>
                </c:pt>
                <c:pt idx="2">
                  <c:v>0.99312903669094399</c:v>
                </c:pt>
                <c:pt idx="3">
                  <c:v>0.99378511638573597</c:v>
                </c:pt>
                <c:pt idx="4">
                  <c:v>0.99280082276311299</c:v>
                </c:pt>
                <c:pt idx="5">
                  <c:v>0.99239090575724198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91F-4E72-A4C5-659E368681B1}"/>
            </c:ext>
          </c:extLst>
        </c:ser>
        <c:ser>
          <c:idx val="101"/>
          <c:order val="101"/>
          <c:tx>
            <c:strRef>
              <c:f>'Bayes PB 0.5 AppTags'!$A$103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AppTags'!$B$103:$G$103</c:f>
              <c:numCache>
                <c:formatCode>0.0000</c:formatCode>
                <c:ptCount val="6"/>
                <c:pt idx="0">
                  <c:v>0.99379875975194998</c:v>
                </c:pt>
                <c:pt idx="1">
                  <c:v>0.99373249766635596</c:v>
                </c:pt>
                <c:pt idx="2">
                  <c:v>0.99375458404640704</c:v>
                </c:pt>
                <c:pt idx="3">
                  <c:v>0.99375458404640704</c:v>
                </c:pt>
                <c:pt idx="4">
                  <c:v>0.99375458404640704</c:v>
                </c:pt>
                <c:pt idx="5">
                  <c:v>0.99355584196257896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91F-4E72-A4C5-659E368681B1}"/>
            </c:ext>
          </c:extLst>
        </c:ser>
        <c:ser>
          <c:idx val="102"/>
          <c:order val="102"/>
          <c:tx>
            <c:strRef>
              <c:f>'Bayes PB 0.5 AppTags'!$A$104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AppTags'!$B$104:$G$104</c:f>
              <c:numCache>
                <c:formatCode>0.0000</c:formatCode>
                <c:ptCount val="6"/>
                <c:pt idx="0">
                  <c:v>0.99224806201550397</c:v>
                </c:pt>
                <c:pt idx="1">
                  <c:v>0.99610894941634198</c:v>
                </c:pt>
                <c:pt idx="2">
                  <c:v>0.99610894941634198</c:v>
                </c:pt>
                <c:pt idx="3">
                  <c:v>0.99224806201550397</c:v>
                </c:pt>
                <c:pt idx="4">
                  <c:v>0.99610894941634198</c:v>
                </c:pt>
                <c:pt idx="5">
                  <c:v>0.99224806201550397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91F-4E72-A4C5-659E368681B1}"/>
            </c:ext>
          </c:extLst>
        </c:ser>
        <c:ser>
          <c:idx val="103"/>
          <c:order val="103"/>
          <c:tx>
            <c:strRef>
              <c:f>'Bayes PB 0.5 AppTags'!$A$105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AppTags'!$B$105:$G$105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91F-4E72-A4C5-659E368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90783"/>
        <c:axId val="1068195199"/>
      </c:barChart>
      <c:catAx>
        <c:axId val="9175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5199"/>
        <c:crosses val="autoZero"/>
        <c:auto val="1"/>
        <c:lblAlgn val="ctr"/>
        <c:lblOffset val="100"/>
        <c:noMultiLvlLbl val="0"/>
      </c:catAx>
      <c:valAx>
        <c:axId val="1068195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paper'!$J$25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paper'!$J$26:$J$45</c:f>
              <c:numCache>
                <c:formatCode>0.00</c:formatCode>
                <c:ptCount val="20"/>
                <c:pt idx="0">
                  <c:v>0</c:v>
                </c:pt>
                <c:pt idx="1">
                  <c:v>0.87831031681559701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2.4449877750611199E-3</c:v>
                </c:pt>
                <c:pt idx="6">
                  <c:v>0.86471990464839099</c:v>
                </c:pt>
                <c:pt idx="7">
                  <c:v>6.2630480167014599E-3</c:v>
                </c:pt>
                <c:pt idx="8">
                  <c:v>0</c:v>
                </c:pt>
                <c:pt idx="9">
                  <c:v>0.266666666666667</c:v>
                </c:pt>
                <c:pt idx="10">
                  <c:v>0.86245035135960901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0.92923801757724001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577-A3BB-9DB89FB79F90}"/>
            </c:ext>
          </c:extLst>
        </c:ser>
        <c:ser>
          <c:idx val="1"/>
          <c:order val="1"/>
          <c:tx>
            <c:strRef>
              <c:f>'Comparison PA AppTags - paper'!$K$25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paper'!$K$26:$K$45</c:f>
              <c:numCache>
                <c:formatCode>0.00</c:formatCode>
                <c:ptCount val="20"/>
                <c:pt idx="0">
                  <c:v>0</c:v>
                </c:pt>
                <c:pt idx="1">
                  <c:v>0.92589508742714399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2.90620871862616E-2</c:v>
                </c:pt>
                <c:pt idx="6">
                  <c:v>0.98781925343811405</c:v>
                </c:pt>
                <c:pt idx="7">
                  <c:v>0.114660114660115</c:v>
                </c:pt>
                <c:pt idx="8">
                  <c:v>0</c:v>
                </c:pt>
                <c:pt idx="9">
                  <c:v>0.23529411764705899</c:v>
                </c:pt>
                <c:pt idx="10">
                  <c:v>0.88520036113619005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0.90629011553273398</c:v>
                </c:pt>
                <c:pt idx="16">
                  <c:v>0</c:v>
                </c:pt>
                <c:pt idx="17">
                  <c:v>0.72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577-A3BB-9DB89FB79F90}"/>
            </c:ext>
          </c:extLst>
        </c:ser>
        <c:ser>
          <c:idx val="2"/>
          <c:order val="2"/>
          <c:tx>
            <c:strRef>
              <c:f>'Comparison PA AppTags - paper'!$L$25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paper'!$L$26:$L$45</c:f>
              <c:numCache>
                <c:formatCode>0.00</c:formatCode>
                <c:ptCount val="20"/>
                <c:pt idx="0">
                  <c:v>0</c:v>
                </c:pt>
                <c:pt idx="1">
                  <c:v>0.908496732026144</c:v>
                </c:pt>
                <c:pt idx="2">
                  <c:v>0</c:v>
                </c:pt>
                <c:pt idx="3">
                  <c:v>0.38461538461538503</c:v>
                </c:pt>
                <c:pt idx="4">
                  <c:v>0</c:v>
                </c:pt>
                <c:pt idx="5">
                  <c:v>0.81755829903978094</c:v>
                </c:pt>
                <c:pt idx="6">
                  <c:v>0.86745689655172398</c:v>
                </c:pt>
                <c:pt idx="7">
                  <c:v>0.31956912028725298</c:v>
                </c:pt>
                <c:pt idx="8">
                  <c:v>0</c:v>
                </c:pt>
                <c:pt idx="9">
                  <c:v>0</c:v>
                </c:pt>
                <c:pt idx="10">
                  <c:v>0.88529919739916696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0.93258240848103402</c:v>
                </c:pt>
                <c:pt idx="16">
                  <c:v>0.91935483870967705</c:v>
                </c:pt>
                <c:pt idx="17">
                  <c:v>0.808743169398907</c:v>
                </c:pt>
                <c:pt idx="18">
                  <c:v>0</c:v>
                </c:pt>
                <c:pt idx="19">
                  <c:v>0.89719626168224298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577-A3BB-9DB89FB79F90}"/>
            </c:ext>
          </c:extLst>
        </c:ser>
        <c:ser>
          <c:idx val="3"/>
          <c:order val="3"/>
          <c:tx>
            <c:strRef>
              <c:f>'Comparison PA AppTags - paper'!$M$25</c:f>
              <c:strCache>
                <c:ptCount val="1"/>
                <c:pt idx="0">
                  <c:v>ESPI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paper'!$M$26:$M$45</c:f>
              <c:numCache>
                <c:formatCode>0.00</c:formatCode>
                <c:ptCount val="20"/>
                <c:pt idx="0">
                  <c:v>3.0769230769230799E-2</c:v>
                </c:pt>
                <c:pt idx="1">
                  <c:v>0.41161645355962001</c:v>
                </c:pt>
                <c:pt idx="2">
                  <c:v>0</c:v>
                </c:pt>
                <c:pt idx="3">
                  <c:v>0.51578947368421002</c:v>
                </c:pt>
                <c:pt idx="4">
                  <c:v>0</c:v>
                </c:pt>
                <c:pt idx="5">
                  <c:v>2.9069767441860499E-3</c:v>
                </c:pt>
                <c:pt idx="6">
                  <c:v>0.52828947368421098</c:v>
                </c:pt>
                <c:pt idx="7">
                  <c:v>7.9239302694136295E-3</c:v>
                </c:pt>
                <c:pt idx="8">
                  <c:v>0.87114337568058098</c:v>
                </c:pt>
                <c:pt idx="9">
                  <c:v>0.962025316455696</c:v>
                </c:pt>
                <c:pt idx="10">
                  <c:v>0.65450941526263595</c:v>
                </c:pt>
                <c:pt idx="11">
                  <c:v>0</c:v>
                </c:pt>
                <c:pt idx="12">
                  <c:v>0.96969696969696995</c:v>
                </c:pt>
                <c:pt idx="13">
                  <c:v>0.51351351351351304</c:v>
                </c:pt>
                <c:pt idx="14">
                  <c:v>0</c:v>
                </c:pt>
                <c:pt idx="15">
                  <c:v>0.90239549084076998</c:v>
                </c:pt>
                <c:pt idx="16">
                  <c:v>0.90553745928338802</c:v>
                </c:pt>
                <c:pt idx="17">
                  <c:v>0.90845070422535201</c:v>
                </c:pt>
                <c:pt idx="18">
                  <c:v>0.967741935483871</c:v>
                </c:pt>
                <c:pt idx="1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577-A3BB-9DB89FB79F90}"/>
            </c:ext>
          </c:extLst>
        </c:ser>
        <c:ser>
          <c:idx val="4"/>
          <c:order val="4"/>
          <c:tx>
            <c:strRef>
              <c:f>'Comparison PA AppTags - paper'!$N$25</c:f>
              <c:strCache>
                <c:ptCount val="1"/>
                <c:pt idx="0">
                  <c:v>RF3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paper'!$N$26:$N$45</c:f>
              <c:numCache>
                <c:formatCode>0.00</c:formatCode>
                <c:ptCount val="20"/>
                <c:pt idx="0">
                  <c:v>0.75159235668789803</c:v>
                </c:pt>
                <c:pt idx="1">
                  <c:v>0.76653817458343698</c:v>
                </c:pt>
                <c:pt idx="2">
                  <c:v>0.77083333333333304</c:v>
                </c:pt>
                <c:pt idx="3">
                  <c:v>0.78832116788321205</c:v>
                </c:pt>
                <c:pt idx="4">
                  <c:v>0.81148564294631698</c:v>
                </c:pt>
                <c:pt idx="5">
                  <c:v>0.81431334622824003</c:v>
                </c:pt>
                <c:pt idx="6">
                  <c:v>0.82160098798697601</c:v>
                </c:pt>
                <c:pt idx="7">
                  <c:v>0.83252877831414795</c:v>
                </c:pt>
                <c:pt idx="8">
                  <c:v>0.85806451612903201</c:v>
                </c:pt>
                <c:pt idx="9">
                  <c:v>0.86666666666666703</c:v>
                </c:pt>
                <c:pt idx="10">
                  <c:v>0.87031818414715401</c:v>
                </c:pt>
                <c:pt idx="11">
                  <c:v>0.89067524115755603</c:v>
                </c:pt>
                <c:pt idx="12">
                  <c:v>0.89473684210526305</c:v>
                </c:pt>
                <c:pt idx="13">
                  <c:v>0.90625</c:v>
                </c:pt>
                <c:pt idx="14">
                  <c:v>0.91594202898550703</c:v>
                </c:pt>
                <c:pt idx="15">
                  <c:v>0.93229220178773198</c:v>
                </c:pt>
                <c:pt idx="16">
                  <c:v>0.94117647058823495</c:v>
                </c:pt>
                <c:pt idx="17">
                  <c:v>0.95424836601307195</c:v>
                </c:pt>
                <c:pt idx="18">
                  <c:v>0.967741935483871</c:v>
                </c:pt>
                <c:pt idx="19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5-4577-A3BB-9DB89FB7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09824"/>
        <c:axId val="1245761680"/>
      </c:barChart>
      <c:catAx>
        <c:axId val="4697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1680"/>
        <c:crosses val="autoZero"/>
        <c:auto val="1"/>
        <c:lblAlgn val="ctr"/>
        <c:lblOffset val="100"/>
        <c:noMultiLvlLbl val="0"/>
      </c:catAx>
      <c:valAx>
        <c:axId val="124576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69702482770897E-2"/>
          <c:y val="0.89409667541557303"/>
          <c:w val="0.97860465397321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paper'!$I$26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paper'!$J$26:$N$26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2FF-83B4-3D13488E3E1B}"/>
            </c:ext>
          </c:extLst>
        </c:ser>
        <c:ser>
          <c:idx val="1"/>
          <c:order val="1"/>
          <c:tx>
            <c:strRef>
              <c:f>'Comparison PA AppTags - paper'!$I$27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paper'!$J$27:$N$27</c:f>
              <c:numCache>
                <c:formatCode>0.00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3-42FF-83B4-3D13488E3E1B}"/>
            </c:ext>
          </c:extLst>
        </c:ser>
        <c:ser>
          <c:idx val="2"/>
          <c:order val="2"/>
          <c:tx>
            <c:strRef>
              <c:f>'Comparison PA AppTags - paper'!$I$28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paper'!$J$28:$N$28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3-42FF-83B4-3D13488E3E1B}"/>
            </c:ext>
          </c:extLst>
        </c:ser>
        <c:ser>
          <c:idx val="3"/>
          <c:order val="3"/>
          <c:tx>
            <c:strRef>
              <c:f>'Comparison PA AppTags - paper'!$I$29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paper'!$J$29:$N$29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3-42FF-83B4-3D13488E3E1B}"/>
            </c:ext>
          </c:extLst>
        </c:ser>
        <c:ser>
          <c:idx val="4"/>
          <c:order val="4"/>
          <c:tx>
            <c:strRef>
              <c:f>'Comparison PA AppTags - paper'!$I$30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paper'!$J$30:$N$30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3-42FF-83B4-3D13488E3E1B}"/>
            </c:ext>
          </c:extLst>
        </c:ser>
        <c:ser>
          <c:idx val="5"/>
          <c:order val="5"/>
          <c:tx>
            <c:strRef>
              <c:f>'Comparison PA AppTags - paper'!$I$31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paper'!$J$31:$N$31</c:f>
              <c:numCache>
                <c:formatCode>0.00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3-42FF-83B4-3D13488E3E1B}"/>
            </c:ext>
          </c:extLst>
        </c:ser>
        <c:ser>
          <c:idx val="6"/>
          <c:order val="6"/>
          <c:tx>
            <c:strRef>
              <c:f>'Comparison PA AppTags - paper'!$I$32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paper'!$J$32:$N$32</c:f>
              <c:numCache>
                <c:formatCode>0.00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3-42FF-83B4-3D13488E3E1B}"/>
            </c:ext>
          </c:extLst>
        </c:ser>
        <c:ser>
          <c:idx val="7"/>
          <c:order val="7"/>
          <c:tx>
            <c:strRef>
              <c:f>'Comparison PA AppTags - paper'!$I$33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paper'!$J$33:$N$33</c:f>
              <c:numCache>
                <c:formatCode>0.00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3-42FF-83B4-3D13488E3E1B}"/>
            </c:ext>
          </c:extLst>
        </c:ser>
        <c:ser>
          <c:idx val="8"/>
          <c:order val="8"/>
          <c:tx>
            <c:strRef>
              <c:f>'Comparison PA AppTags - paper'!$I$34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paper'!$J$34:$N$34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3-42FF-83B4-3D13488E3E1B}"/>
            </c:ext>
          </c:extLst>
        </c:ser>
        <c:ser>
          <c:idx val="9"/>
          <c:order val="9"/>
          <c:tx>
            <c:strRef>
              <c:f>'Comparison PA AppTags - paper'!$I$35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paper'!$J$35:$N$35</c:f>
              <c:numCache>
                <c:formatCode>0.00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73-42FF-83B4-3D13488E3E1B}"/>
            </c:ext>
          </c:extLst>
        </c:ser>
        <c:ser>
          <c:idx val="10"/>
          <c:order val="10"/>
          <c:tx>
            <c:strRef>
              <c:f>'Comparison PA AppTags - paper'!$I$36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paper'!$J$36:$N$36</c:f>
              <c:numCache>
                <c:formatCode>0.00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73-42FF-83B4-3D13488E3E1B}"/>
            </c:ext>
          </c:extLst>
        </c:ser>
        <c:ser>
          <c:idx val="11"/>
          <c:order val="11"/>
          <c:tx>
            <c:strRef>
              <c:f>'Comparison PA AppTags - paper'!$I$37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paper'!$J$37:$N$37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73-42FF-83B4-3D13488E3E1B}"/>
            </c:ext>
          </c:extLst>
        </c:ser>
        <c:ser>
          <c:idx val="12"/>
          <c:order val="12"/>
          <c:tx>
            <c:strRef>
              <c:f>'Comparison PA AppTags - paper'!$I$38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paper'!$J$38:$N$38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3-42FF-83B4-3D13488E3E1B}"/>
            </c:ext>
          </c:extLst>
        </c:ser>
        <c:ser>
          <c:idx val="13"/>
          <c:order val="13"/>
          <c:tx>
            <c:strRef>
              <c:f>'Comparison PA AppTags - paper'!$I$39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paper'!$J$39:$N$39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3-42FF-83B4-3D13488E3E1B}"/>
            </c:ext>
          </c:extLst>
        </c:ser>
        <c:ser>
          <c:idx val="14"/>
          <c:order val="14"/>
          <c:tx>
            <c:strRef>
              <c:f>'Comparison PA AppTags - paper'!$I$40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paper'!$J$40:$N$40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3-42FF-83B4-3D13488E3E1B}"/>
            </c:ext>
          </c:extLst>
        </c:ser>
        <c:ser>
          <c:idx val="15"/>
          <c:order val="15"/>
          <c:tx>
            <c:strRef>
              <c:f>'Comparison PA AppTags - paper'!$I$41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paper'!$J$41:$N$41</c:f>
              <c:numCache>
                <c:formatCode>0.00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3-42FF-83B4-3D13488E3E1B}"/>
            </c:ext>
          </c:extLst>
        </c:ser>
        <c:ser>
          <c:idx val="16"/>
          <c:order val="16"/>
          <c:tx>
            <c:strRef>
              <c:f>'Comparison PA AppTags - paper'!$I$42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paper'!$J$42:$N$42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3-42FF-83B4-3D13488E3E1B}"/>
            </c:ext>
          </c:extLst>
        </c:ser>
        <c:ser>
          <c:idx val="17"/>
          <c:order val="17"/>
          <c:tx>
            <c:strRef>
              <c:f>'Comparison PA AppTags - paper'!$I$43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paper'!$J$43:$N$43</c:f>
              <c:numCache>
                <c:formatCode>0.00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3-42FF-83B4-3D13488E3E1B}"/>
            </c:ext>
          </c:extLst>
        </c:ser>
        <c:ser>
          <c:idx val="18"/>
          <c:order val="18"/>
          <c:tx>
            <c:strRef>
              <c:f>'Comparison PA AppTags - paper'!$I$44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paper'!$J$44:$N$44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3-42FF-83B4-3D13488E3E1B}"/>
            </c:ext>
          </c:extLst>
        </c:ser>
        <c:ser>
          <c:idx val="19"/>
          <c:order val="19"/>
          <c:tx>
            <c:strRef>
              <c:f>'Comparison PA AppTags - paper'!$I$45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paper'!$J$45:$N$45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73-42FF-83B4-3D13488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68624"/>
        <c:axId val="1247488992"/>
      </c:barChart>
      <c:catAx>
        <c:axId val="127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8992"/>
        <c:crosses val="autoZero"/>
        <c:auto val="1"/>
        <c:lblAlgn val="ctr"/>
        <c:lblOffset val="100"/>
        <c:noMultiLvlLbl val="0"/>
      </c:catAx>
      <c:valAx>
        <c:axId val="124748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52696313628576E-2"/>
          <c:y val="0.53943365067948668"/>
          <c:w val="0.975294432102498"/>
          <c:h val="0.4380311447174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3F9-B067-B9EABACB2EF8}"/>
            </c:ext>
          </c:extLst>
        </c:ser>
        <c:ser>
          <c:idx val="1"/>
          <c:order val="1"/>
          <c:tx>
            <c:strRef>
              <c:f>'Comparison PA'!$A$3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0-43F9-B067-B9EABACB2EF8}"/>
            </c:ext>
          </c:extLst>
        </c:ser>
        <c:ser>
          <c:idx val="2"/>
          <c:order val="2"/>
          <c:tx>
            <c:strRef>
              <c:f>'Comparison PA'!$A$4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4.6511627906976702E-2</c:v>
                </c:pt>
                <c:pt idx="5">
                  <c:v>4.6511627906976702E-2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0-43F9-B067-B9EABACB2EF8}"/>
            </c:ext>
          </c:extLst>
        </c:ser>
        <c:ser>
          <c:idx val="3"/>
          <c:order val="3"/>
          <c:tx>
            <c:strRef>
              <c:f>'Comparison PA'!$A$5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1.9801980198019799E-2</c:v>
                </c:pt>
                <c:pt idx="5">
                  <c:v>5.8252427184466E-2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0-43F9-B067-B9EABACB2EF8}"/>
            </c:ext>
          </c:extLst>
        </c:ser>
        <c:ser>
          <c:idx val="4"/>
          <c:order val="4"/>
          <c:tx>
            <c:strRef>
              <c:f>'Comparison PA'!$A$6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5.8700209643605901E-2</c:v>
                </c:pt>
                <c:pt idx="4">
                  <c:v>6.1068702290076299E-2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90-43F9-B067-B9EABACB2EF8}"/>
            </c:ext>
          </c:extLst>
        </c:ser>
        <c:ser>
          <c:idx val="5"/>
          <c:order val="5"/>
          <c:tx>
            <c:strRef>
              <c:f>'Comparison PA'!$A$7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1.0752688172042999E-2</c:v>
                </c:pt>
                <c:pt idx="4">
                  <c:v>2.2222222222222199E-2</c:v>
                </c:pt>
                <c:pt idx="5">
                  <c:v>6.7796610169491497E-2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90-43F9-B067-B9EABACB2EF8}"/>
            </c:ext>
          </c:extLst>
        </c:ser>
        <c:ser>
          <c:idx val="6"/>
          <c:order val="6"/>
          <c:tx>
            <c:strRef>
              <c:f>'Comparison PA'!$A$8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9.1743119266054995E-2</c:v>
                </c:pt>
                <c:pt idx="5">
                  <c:v>8.6021505376344107E-2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90-43F9-B067-B9EABACB2EF8}"/>
            </c:ext>
          </c:extLst>
        </c:ser>
        <c:ser>
          <c:idx val="7"/>
          <c:order val="7"/>
          <c:tx>
            <c:strRef>
              <c:f>'Comparison PA'!$A$9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90-43F9-B067-B9EABACB2EF8}"/>
            </c:ext>
          </c:extLst>
        </c:ser>
        <c:ser>
          <c:idx val="8"/>
          <c:order val="8"/>
          <c:tx>
            <c:strRef>
              <c:f>'Comparison PA'!$A$10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2.7164685908319199E-2</c:v>
                </c:pt>
                <c:pt idx="4">
                  <c:v>9.8765432098765399E-2</c:v>
                </c:pt>
                <c:pt idx="5">
                  <c:v>0.14736842105263201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90-43F9-B067-B9EABACB2EF8}"/>
            </c:ext>
          </c:extLst>
        </c:ser>
        <c:ser>
          <c:idx val="9"/>
          <c:order val="9"/>
          <c:tx>
            <c:strRef>
              <c:f>'Comparison PA'!$A$11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PA'!$B$11:$G$11</c:f>
              <c:numCache>
                <c:formatCode>0.0000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90-43F9-B067-B9EABACB2EF8}"/>
            </c:ext>
          </c:extLst>
        </c:ser>
        <c:ser>
          <c:idx val="10"/>
          <c:order val="10"/>
          <c:tx>
            <c:strRef>
              <c:f>'Comparison PA'!$A$12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0.22448979591836701</c:v>
                </c:pt>
                <c:pt idx="5">
                  <c:v>0.16831683168316799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90-43F9-B067-B9EABACB2EF8}"/>
            </c:ext>
          </c:extLst>
        </c:ser>
        <c:ser>
          <c:idx val="11"/>
          <c:order val="11"/>
          <c:tx>
            <c:strRef>
              <c:f>'Comparison PA'!$A$13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90-43F9-B067-B9EABACB2EF8}"/>
            </c:ext>
          </c:extLst>
        </c:ser>
        <c:ser>
          <c:idx val="12"/>
          <c:order val="12"/>
          <c:tx>
            <c:strRef>
              <c:f>'Comparison PA'!$A$14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PA'!$B$14:$G$14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0.27272727272727298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90-43F9-B067-B9EABACB2EF8}"/>
            </c:ext>
          </c:extLst>
        </c:ser>
        <c:ser>
          <c:idx val="13"/>
          <c:order val="13"/>
          <c:tx>
            <c:strRef>
              <c:f>'Comparison PA'!$A$15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4.8899755501222497E-2</c:v>
                </c:pt>
                <c:pt idx="4">
                  <c:v>0.296296296296296</c:v>
                </c:pt>
                <c:pt idx="5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90-43F9-B067-B9EABACB2EF8}"/>
            </c:ext>
          </c:extLst>
        </c:ser>
        <c:ser>
          <c:idx val="14"/>
          <c:order val="14"/>
          <c:tx>
            <c:strRef>
              <c:f>'Comparison PA'!$A$16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2.51572327044025E-2</c:v>
                </c:pt>
                <c:pt idx="4">
                  <c:v>0.18181818181818199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90-43F9-B067-B9EABACB2EF8}"/>
            </c:ext>
          </c:extLst>
        </c:ser>
        <c:ser>
          <c:idx val="15"/>
          <c:order val="15"/>
          <c:tx>
            <c:strRef>
              <c:f>'Comparison PA'!$A$17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0.47435897435897401</c:v>
                </c:pt>
                <c:pt idx="5">
                  <c:v>0.41958041958042003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90-43F9-B067-B9EABACB2EF8}"/>
            </c:ext>
          </c:extLst>
        </c:ser>
        <c:ser>
          <c:idx val="16"/>
          <c:order val="16"/>
          <c:tx>
            <c:strRef>
              <c:f>'Comparison PA'!$A$18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PA'!$B$18:$G$18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0.16666666666666699</c:v>
                </c:pt>
                <c:pt idx="2">
                  <c:v>0</c:v>
                </c:pt>
                <c:pt idx="3">
                  <c:v>1.3921113689095099E-2</c:v>
                </c:pt>
                <c:pt idx="4">
                  <c:v>0.133333333333333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90-43F9-B067-B9EABACB2EF8}"/>
            </c:ext>
          </c:extLst>
        </c:ser>
        <c:ser>
          <c:idx val="17"/>
          <c:order val="17"/>
          <c:tx>
            <c:strRef>
              <c:f>'Comparison PA'!$A$19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90-43F9-B067-B9EABACB2EF8}"/>
            </c:ext>
          </c:extLst>
        </c:ser>
        <c:ser>
          <c:idx val="18"/>
          <c:order val="18"/>
          <c:tx>
            <c:strRef>
              <c:f>'Comparison PA'!$A$20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0.43523316062176198</c:v>
                </c:pt>
                <c:pt idx="4">
                  <c:v>0.481012658227848</c:v>
                </c:pt>
                <c:pt idx="5">
                  <c:v>0.50980392156862797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90-43F9-B067-B9EABACB2EF8}"/>
            </c:ext>
          </c:extLst>
        </c:ser>
        <c:ser>
          <c:idx val="19"/>
          <c:order val="19"/>
          <c:tx>
            <c:strRef>
              <c:f>'Comparison PA'!$A$21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0.88888888888888895</c:v>
                </c:pt>
                <c:pt idx="4">
                  <c:v>0.5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90-43F9-B067-B9EABACB2EF8}"/>
            </c:ext>
          </c:extLst>
        </c:ser>
        <c:ser>
          <c:idx val="20"/>
          <c:order val="20"/>
          <c:tx>
            <c:strRef>
              <c:f>'Comparison PA'!$A$22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90-43F9-B067-B9EABACB2EF8}"/>
            </c:ext>
          </c:extLst>
        </c:ser>
        <c:ser>
          <c:idx val="21"/>
          <c:order val="21"/>
          <c:tx>
            <c:strRef>
              <c:f>'Comparison PA'!$A$23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PA'!$B$23:$G$23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0</c:v>
                </c:pt>
                <c:pt idx="3">
                  <c:v>0.217391304347826</c:v>
                </c:pt>
                <c:pt idx="4">
                  <c:v>0.6</c:v>
                </c:pt>
                <c:pt idx="5">
                  <c:v>0.70769230769230795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190-43F9-B067-B9EABACB2EF8}"/>
            </c:ext>
          </c:extLst>
        </c:ser>
        <c:ser>
          <c:idx val="22"/>
          <c:order val="22"/>
          <c:tx>
            <c:strRef>
              <c:f>'Comparison PA'!$A$24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0.628571428571429</c:v>
                </c:pt>
                <c:pt idx="5">
                  <c:v>0.81481481481481499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190-43F9-B067-B9EABACB2EF8}"/>
            </c:ext>
          </c:extLst>
        </c:ser>
        <c:ser>
          <c:idx val="23"/>
          <c:order val="23"/>
          <c:tx>
            <c:strRef>
              <c:f>'Comparison PA'!$A$25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PA'!$B$25:$G$25</c:f>
              <c:numCache>
                <c:formatCode>0.0000</c:formatCode>
                <c:ptCount val="6"/>
                <c:pt idx="0">
                  <c:v>0.76060254924681303</c:v>
                </c:pt>
                <c:pt idx="1">
                  <c:v>0.76815572747691496</c:v>
                </c:pt>
                <c:pt idx="2">
                  <c:v>0.79917892576120397</c:v>
                </c:pt>
                <c:pt idx="3">
                  <c:v>0.57846715328467102</c:v>
                </c:pt>
                <c:pt idx="4">
                  <c:v>0.774104683195592</c:v>
                </c:pt>
                <c:pt idx="5">
                  <c:v>0.83854462762933502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190-43F9-B067-B9EABACB2EF8}"/>
            </c:ext>
          </c:extLst>
        </c:ser>
        <c:ser>
          <c:idx val="24"/>
          <c:order val="24"/>
          <c:tx>
            <c:strRef>
              <c:f>'Comparison PA'!$A$26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190-43F9-B067-B9EABACB2EF8}"/>
            </c:ext>
          </c:extLst>
        </c:ser>
        <c:ser>
          <c:idx val="25"/>
          <c:order val="25"/>
          <c:tx>
            <c:strRef>
              <c:f>'Comparison PA'!$A$27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2.2541619274118501E-2</c:v>
                </c:pt>
                <c:pt idx="4">
                  <c:v>0.89082969432314396</c:v>
                </c:pt>
                <c:pt idx="5">
                  <c:v>0.86635944700460799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190-43F9-B067-B9EABACB2EF8}"/>
            </c:ext>
          </c:extLst>
        </c:ser>
        <c:ser>
          <c:idx val="26"/>
          <c:order val="26"/>
          <c:tx>
            <c:strRef>
              <c:f>'Comparison PA'!$A$28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0.81944444444444497</c:v>
                </c:pt>
                <c:pt idx="5">
                  <c:v>0.86821705426356599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190-43F9-B067-B9EABACB2EF8}"/>
            </c:ext>
          </c:extLst>
        </c:ser>
        <c:ser>
          <c:idx val="27"/>
          <c:order val="27"/>
          <c:tx>
            <c:strRef>
              <c:f>'Comparison PA'!$A$29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0.84210526315789502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190-43F9-B067-B9EABACB2EF8}"/>
            </c:ext>
          </c:extLst>
        </c:ser>
        <c:ser>
          <c:idx val="28"/>
          <c:order val="28"/>
          <c:tx>
            <c:strRef>
              <c:f>'Comparison PA'!$A$30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PA'!$B$30:$G$30</c:f>
              <c:numCache>
                <c:formatCode>0.0000</c:formatCode>
                <c:ptCount val="6"/>
                <c:pt idx="0">
                  <c:v>0</c:v>
                </c:pt>
                <c:pt idx="1">
                  <c:v>9.3220338983050793E-2</c:v>
                </c:pt>
                <c:pt idx="2">
                  <c:v>0.85035629453681705</c:v>
                </c:pt>
                <c:pt idx="3">
                  <c:v>0.14254859611231099</c:v>
                </c:pt>
                <c:pt idx="4">
                  <c:v>0.88116591928251098</c:v>
                </c:pt>
                <c:pt idx="5">
                  <c:v>0.93147208121827396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190-43F9-B067-B9EABACB2EF8}"/>
            </c:ext>
          </c:extLst>
        </c:ser>
        <c:ser>
          <c:idx val="29"/>
          <c:order val="29"/>
          <c:tx>
            <c:strRef>
              <c:f>'Comparison PA'!$A$31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PA'!$B$31:$G$31</c:f>
              <c:numCache>
                <c:formatCode>0.0000</c:formatCode>
                <c:ptCount val="6"/>
                <c:pt idx="0">
                  <c:v>0.61016949152542399</c:v>
                </c:pt>
                <c:pt idx="1">
                  <c:v>0.44827586206896503</c:v>
                </c:pt>
                <c:pt idx="2">
                  <c:v>0.62962962962962998</c:v>
                </c:pt>
                <c:pt idx="3">
                  <c:v>0.61971830985915499</c:v>
                </c:pt>
                <c:pt idx="4">
                  <c:v>0.94623655913978499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190-43F9-B067-B9EABACB2EF8}"/>
            </c:ext>
          </c:extLst>
        </c:ser>
        <c:ser>
          <c:idx val="30"/>
          <c:order val="30"/>
          <c:tx>
            <c:strRef>
              <c:f>'Comparison PA'!$A$32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0.952380952380952</c:v>
                </c:pt>
                <c:pt idx="4">
                  <c:v>0.98360655737704905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190-43F9-B067-B9EABACB2EF8}"/>
            </c:ext>
          </c:extLst>
        </c:ser>
        <c:ser>
          <c:idx val="31"/>
          <c:order val="31"/>
          <c:tx>
            <c:strRef>
              <c:f>'Comparison PA'!$A$33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0.22727272727272699</c:v>
                </c:pt>
                <c:pt idx="3">
                  <c:v>0.72413793103448298</c:v>
                </c:pt>
                <c:pt idx="4">
                  <c:v>0.752941176470588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190-43F9-B067-B9EABACB2EF8}"/>
            </c:ext>
          </c:extLst>
        </c:ser>
        <c:ser>
          <c:idx val="32"/>
          <c:order val="32"/>
          <c:tx>
            <c:strRef>
              <c:f>'Comparison PA'!$A$34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PA'!$B$34:$G$34</c:f>
              <c:numCache>
                <c:formatCode>0.0000</c:formatCode>
                <c:ptCount val="6"/>
                <c:pt idx="0">
                  <c:v>0</c:v>
                </c:pt>
                <c:pt idx="1">
                  <c:v>2.0833333333333301E-2</c:v>
                </c:pt>
                <c:pt idx="2">
                  <c:v>0.94399999999999995</c:v>
                </c:pt>
                <c:pt idx="3">
                  <c:v>0.86451612903225805</c:v>
                </c:pt>
                <c:pt idx="4">
                  <c:v>0.94955489614243305</c:v>
                </c:pt>
                <c:pt idx="5">
                  <c:v>0.949367088607595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190-43F9-B067-B9EABACB2EF8}"/>
            </c:ext>
          </c:extLst>
        </c:ser>
        <c:ser>
          <c:idx val="33"/>
          <c:order val="33"/>
          <c:tx>
            <c:strRef>
              <c:f>'Comparison PA'!$A$35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PA'!$B$35:$G$35</c:f>
              <c:numCache>
                <c:formatCode>0.0000</c:formatCode>
                <c:ptCount val="6"/>
                <c:pt idx="0">
                  <c:v>0.17142857142857101</c:v>
                </c:pt>
                <c:pt idx="1">
                  <c:v>0.69902912621359203</c:v>
                </c:pt>
                <c:pt idx="2">
                  <c:v>0.78672985781990501</c:v>
                </c:pt>
                <c:pt idx="3">
                  <c:v>0.88811188811188801</c:v>
                </c:pt>
                <c:pt idx="4">
                  <c:v>0.90384615384615397</c:v>
                </c:pt>
                <c:pt idx="5">
                  <c:v>0.95104895104895104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190-43F9-B067-B9EABACB2EF8}"/>
            </c:ext>
          </c:extLst>
        </c:ser>
        <c:ser>
          <c:idx val="34"/>
          <c:order val="34"/>
          <c:tx>
            <c:strRef>
              <c:f>'Comparison PA'!$A$36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0.91666666666666696</c:v>
                </c:pt>
                <c:pt idx="4">
                  <c:v>0.472727272727273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190-43F9-B067-B9EABACB2EF8}"/>
            </c:ext>
          </c:extLst>
        </c:ser>
        <c:ser>
          <c:idx val="35"/>
          <c:order val="35"/>
          <c:tx>
            <c:strRef>
              <c:f>'Comparison PA'!$A$37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PA'!$B$37:$G$37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0.38709677419354799</c:v>
                </c:pt>
                <c:pt idx="2">
                  <c:v>0</c:v>
                </c:pt>
                <c:pt idx="3">
                  <c:v>0.83582089552238803</c:v>
                </c:pt>
                <c:pt idx="4">
                  <c:v>0.86842105263157898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190-43F9-B067-B9EABACB2EF8}"/>
            </c:ext>
          </c:extLst>
        </c:ser>
        <c:ser>
          <c:idx val="36"/>
          <c:order val="36"/>
          <c:tx>
            <c:strRef>
              <c:f>'Comparison PA'!$A$38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190-43F9-B067-B9EABACB2EF8}"/>
            </c:ext>
          </c:extLst>
        </c:ser>
        <c:ser>
          <c:idx val="37"/>
          <c:order val="37"/>
          <c:tx>
            <c:strRef>
              <c:f>'Comparison PA'!$A$39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PA'!$B$39:$G$39</c:f>
              <c:numCache>
                <c:formatCode>0.0000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190-43F9-B067-B9EABACB2EF8}"/>
            </c:ext>
          </c:extLst>
        </c:ser>
        <c:ser>
          <c:idx val="38"/>
          <c:order val="38"/>
          <c:tx>
            <c:strRef>
              <c:f>'Comparison PA'!$A$40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PA'!$B$40:$G$40</c:f>
              <c:numCache>
                <c:formatCode>0.0000</c:formatCode>
                <c:ptCount val="6"/>
                <c:pt idx="0">
                  <c:v>0.88996763754045305</c:v>
                </c:pt>
                <c:pt idx="1">
                  <c:v>0.91009988901220895</c:v>
                </c:pt>
                <c:pt idx="2">
                  <c:v>0.90209394453876601</c:v>
                </c:pt>
                <c:pt idx="3">
                  <c:v>0.78947368421052599</c:v>
                </c:pt>
                <c:pt idx="4">
                  <c:v>0.98266713830916197</c:v>
                </c:pt>
                <c:pt idx="5">
                  <c:v>0.98207885304659504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190-43F9-B067-B9EABACB2EF8}"/>
            </c:ext>
          </c:extLst>
        </c:ser>
        <c:ser>
          <c:idx val="39"/>
          <c:order val="39"/>
          <c:tx>
            <c:strRef>
              <c:f>'Comparison PA'!$A$41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PA'!$B$41:$G$41</c:f>
              <c:numCache>
                <c:formatCode>0.0000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190-43F9-B067-B9EABACB2EF8}"/>
            </c:ext>
          </c:extLst>
        </c:ser>
        <c:ser>
          <c:idx val="40"/>
          <c:order val="40"/>
          <c:tx>
            <c:strRef>
              <c:f>'Comparison PA'!$A$42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PA'!$B$42:$G$42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190-43F9-B067-B9EABACB2EF8}"/>
            </c:ext>
          </c:extLst>
        </c:ser>
        <c:ser>
          <c:idx val="41"/>
          <c:order val="41"/>
          <c:tx>
            <c:strRef>
              <c:f>'Comparison PA'!$A$43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190-43F9-B067-B9EABACB2EF8}"/>
            </c:ext>
          </c:extLst>
        </c:ser>
        <c:ser>
          <c:idx val="42"/>
          <c:order val="42"/>
          <c:tx>
            <c:strRef>
              <c:f>'Comparison PA'!$A$44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PA'!$B$44:$G$44</c:f>
              <c:numCache>
                <c:formatCode>0.0000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190-43F9-B067-B9EABACB2EF8}"/>
            </c:ext>
          </c:extLst>
        </c:ser>
        <c:ser>
          <c:idx val="43"/>
          <c:order val="43"/>
          <c:tx>
            <c:strRef>
              <c:f>'Comparison PA'!$A$45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190-43F9-B067-B9EABACB2EF8}"/>
            </c:ext>
          </c:extLst>
        </c:ser>
        <c:ser>
          <c:idx val="44"/>
          <c:order val="44"/>
          <c:tx>
            <c:strRef>
              <c:f>'Comparison PA'!$A$46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PA'!$B$46:$G$46</c:f>
              <c:numCache>
                <c:formatCode>0.0000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190-43F9-B067-B9EABACB2EF8}"/>
            </c:ext>
          </c:extLst>
        </c:ser>
        <c:ser>
          <c:idx val="45"/>
          <c:order val="45"/>
          <c:tx>
            <c:strRef>
              <c:f>'Comparison PA'!$A$47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PA'!$B$47:$G$47</c:f>
              <c:numCache>
                <c:formatCode>0.0000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190-43F9-B067-B9EABACB2EF8}"/>
            </c:ext>
          </c:extLst>
        </c:ser>
        <c:ser>
          <c:idx val="46"/>
          <c:order val="46"/>
          <c:tx>
            <c:strRef>
              <c:f>'Comparison PA'!$A$48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190-43F9-B067-B9EABACB2EF8}"/>
            </c:ext>
          </c:extLst>
        </c:ser>
        <c:ser>
          <c:idx val="47"/>
          <c:order val="47"/>
          <c:tx>
            <c:strRef>
              <c:f>'Comparison PA'!$A$49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PA'!$B$49:$G$49</c:f>
              <c:numCache>
                <c:formatCode>0.0000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190-43F9-B067-B9EABACB2EF8}"/>
            </c:ext>
          </c:extLst>
        </c:ser>
        <c:ser>
          <c:idx val="48"/>
          <c:order val="48"/>
          <c:tx>
            <c:strRef>
              <c:f>'Comparison PA'!$A$50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PA'!$B$50:$G$50</c:f>
              <c:numCache>
                <c:formatCode>0.0000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190-43F9-B067-B9EABACB2EF8}"/>
            </c:ext>
          </c:extLst>
        </c:ser>
        <c:ser>
          <c:idx val="49"/>
          <c:order val="49"/>
          <c:tx>
            <c:strRef>
              <c:f>'Comparison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PA'!$B$51:$G$51</c:f>
              <c:numCache>
                <c:formatCode>0.0000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190-43F9-B067-B9EABACB2EF8}"/>
            </c:ext>
          </c:extLst>
        </c:ser>
        <c:ser>
          <c:idx val="50"/>
          <c:order val="50"/>
          <c:tx>
            <c:strRef>
              <c:f>'Comparison PA'!$A$52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PA'!$B$52:$G$52</c:f>
              <c:numCache>
                <c:formatCode>0.0000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190-43F9-B067-B9EABACB2EF8}"/>
            </c:ext>
          </c:extLst>
        </c:ser>
        <c:ser>
          <c:idx val="51"/>
          <c:order val="51"/>
          <c:tx>
            <c:strRef>
              <c:f>'Comparison PA'!$A$53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PA'!$B$53:$G$53</c:f>
              <c:numCache>
                <c:formatCode>0.0000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190-43F9-B067-B9EABACB2EF8}"/>
            </c:ext>
          </c:extLst>
        </c:ser>
        <c:ser>
          <c:idx val="52"/>
          <c:order val="52"/>
          <c:tx>
            <c:strRef>
              <c:f>'Comparison PA'!$A$54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PA'!$B$54:$G$54</c:f>
              <c:numCache>
                <c:formatCode>0.0000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190-43F9-B067-B9EABACB2EF8}"/>
            </c:ext>
          </c:extLst>
        </c:ser>
        <c:ser>
          <c:idx val="53"/>
          <c:order val="53"/>
          <c:tx>
            <c:strRef>
              <c:f>'Comparison PA'!$A$55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PA'!$B$55:$G$55</c:f>
              <c:numCache>
                <c:formatCode>0.0000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190-43F9-B067-B9EABACB2EF8}"/>
            </c:ext>
          </c:extLst>
        </c:ser>
        <c:ser>
          <c:idx val="54"/>
          <c:order val="54"/>
          <c:tx>
            <c:strRef>
              <c:f>'Comparison PA'!$A$56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0.92307692307692302</c:v>
                </c:pt>
                <c:pt idx="4">
                  <c:v>0.98245614035087703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190-43F9-B067-B9EABACB2EF8}"/>
            </c:ext>
          </c:extLst>
        </c:ser>
        <c:ser>
          <c:idx val="55"/>
          <c:order val="55"/>
          <c:tx>
            <c:strRef>
              <c:f>'Comparison PA'!$A$57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190-43F9-B067-B9EABACB2EF8}"/>
            </c:ext>
          </c:extLst>
        </c:ser>
        <c:ser>
          <c:idx val="56"/>
          <c:order val="56"/>
          <c:tx>
            <c:strRef>
              <c:f>'Comparison PA'!$A$58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PA'!$B$58:$G$58</c:f>
              <c:numCache>
                <c:formatCode>0.0000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190-43F9-B067-B9EABACB2EF8}"/>
            </c:ext>
          </c:extLst>
        </c:ser>
        <c:ser>
          <c:idx val="57"/>
          <c:order val="57"/>
          <c:tx>
            <c:strRef>
              <c:f>'Comparison PA'!$A$59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190-43F9-B067-B9EABAC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1865744"/>
        <c:axId val="1158303552"/>
      </c:barChart>
      <c:catAx>
        <c:axId val="721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552"/>
        <c:crosses val="autoZero"/>
        <c:auto val="1"/>
        <c:lblAlgn val="ctr"/>
        <c:lblOffset val="100"/>
        <c:noMultiLvlLbl val="0"/>
      </c:catAx>
      <c:valAx>
        <c:axId val="115830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AppTags'!$B$2:$F$2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8AB-AD68-38F09548F217}"/>
            </c:ext>
          </c:extLst>
        </c:ser>
        <c:ser>
          <c:idx val="1"/>
          <c:order val="1"/>
          <c:tx>
            <c:strRef>
              <c:f>'Comparison PA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AppTags'!$B$3:$F$3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7.1428571428571397E-2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8AB-AD68-38F09548F217}"/>
            </c:ext>
          </c:extLst>
        </c:ser>
        <c:ser>
          <c:idx val="2"/>
          <c:order val="2"/>
          <c:tx>
            <c:strRef>
              <c:f>'Comparison PA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AppTags'!$B$4:$F$4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8AB-AD68-38F09548F217}"/>
            </c:ext>
          </c:extLst>
        </c:ser>
        <c:ser>
          <c:idx val="3"/>
          <c:order val="3"/>
          <c:tx>
            <c:strRef>
              <c:f>'Comparison PA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AppTags'!$B$5:$F$5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8AB-AD68-38F09548F217}"/>
            </c:ext>
          </c:extLst>
        </c:ser>
        <c:ser>
          <c:idx val="4"/>
          <c:order val="4"/>
          <c:tx>
            <c:strRef>
              <c:f>'Comparison PA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AppTags'!$B$6:$F$6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8AB-AD68-38F09548F217}"/>
            </c:ext>
          </c:extLst>
        </c:ser>
        <c:ser>
          <c:idx val="5"/>
          <c:order val="5"/>
          <c:tx>
            <c:strRef>
              <c:f>'Comparison PA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AppTags'!$B$7:$F$7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2.7397260273972601E-2</c:v>
                </c:pt>
                <c:pt idx="4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8AB-AD68-38F09548F217}"/>
            </c:ext>
          </c:extLst>
        </c:ser>
        <c:ser>
          <c:idx val="6"/>
          <c:order val="6"/>
          <c:tx>
            <c:strRef>
              <c:f>'Comparison PA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AppTags'!$B$8:$F$8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1-48AB-AD68-38F09548F217}"/>
            </c:ext>
          </c:extLst>
        </c:ser>
        <c:ser>
          <c:idx val="7"/>
          <c:order val="7"/>
          <c:tx>
            <c:strRef>
              <c:f>'Comparison PA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AppTags'!$B$9:$F$9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1-48AB-AD68-38F09548F217}"/>
            </c:ext>
          </c:extLst>
        </c:ser>
        <c:ser>
          <c:idx val="8"/>
          <c:order val="8"/>
          <c:tx>
            <c:strRef>
              <c:f>'Comparison PA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AppTags'!$B$10:$F$10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1-48AB-AD68-38F09548F217}"/>
            </c:ext>
          </c:extLst>
        </c:ser>
        <c:ser>
          <c:idx val="9"/>
          <c:order val="9"/>
          <c:tx>
            <c:strRef>
              <c:f>'Comparison PA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AppTags'!$B$11:$F$11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1-48AB-AD68-38F09548F217}"/>
            </c:ext>
          </c:extLst>
        </c:ser>
        <c:ser>
          <c:idx val="10"/>
          <c:order val="10"/>
          <c:tx>
            <c:strRef>
              <c:f>'Comparison PA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AppTags'!$B$12:$F$12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1-48AB-AD68-38F09548F217}"/>
            </c:ext>
          </c:extLst>
        </c:ser>
        <c:ser>
          <c:idx val="11"/>
          <c:order val="11"/>
          <c:tx>
            <c:strRef>
              <c:f>'Comparison PA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AppTags'!$B$13:$F$13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3.17100792751982E-2</c:v>
                </c:pt>
                <c:pt idx="4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1-48AB-AD68-38F09548F217}"/>
            </c:ext>
          </c:extLst>
        </c:ser>
        <c:ser>
          <c:idx val="12"/>
          <c:order val="12"/>
          <c:tx>
            <c:strRef>
              <c:f>'Comparison PA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AppTags'!$B$14:$F$14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B1-48AB-AD68-38F09548F217}"/>
            </c:ext>
          </c:extLst>
        </c:ser>
        <c:ser>
          <c:idx val="13"/>
          <c:order val="13"/>
          <c:tx>
            <c:strRef>
              <c:f>'Comparison PA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AppTags'!$B$15:$F$15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1-48AB-AD68-38F09548F217}"/>
            </c:ext>
          </c:extLst>
        </c:ser>
        <c:ser>
          <c:idx val="14"/>
          <c:order val="14"/>
          <c:tx>
            <c:strRef>
              <c:f>'Comparison PA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AppTags'!$B$16:$F$16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B1-48AB-AD68-38F09548F217}"/>
            </c:ext>
          </c:extLst>
        </c:ser>
        <c:ser>
          <c:idx val="15"/>
          <c:order val="15"/>
          <c:tx>
            <c:strRef>
              <c:f>'Comparison PA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AppTags'!$B$17:$F$17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B1-48AB-AD68-38F09548F217}"/>
            </c:ext>
          </c:extLst>
        </c:ser>
        <c:ser>
          <c:idx val="16"/>
          <c:order val="16"/>
          <c:tx>
            <c:strRef>
              <c:f>'Comparison PA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AppTags'!$B$18:$F$18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2.6755852842809399E-2</c:v>
                </c:pt>
                <c:pt idx="4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B1-48AB-AD68-38F09548F217}"/>
            </c:ext>
          </c:extLst>
        </c:ser>
        <c:ser>
          <c:idx val="17"/>
          <c:order val="17"/>
          <c:tx>
            <c:strRef>
              <c:f>'Comparison PA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AppTags'!$B$19:$F$19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B1-48AB-AD68-38F09548F217}"/>
            </c:ext>
          </c:extLst>
        </c:ser>
        <c:ser>
          <c:idx val="18"/>
          <c:order val="18"/>
          <c:tx>
            <c:strRef>
              <c:f>'Comparison PA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AppTags'!$B$20:$F$20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B1-48AB-AD68-38F09548F217}"/>
            </c:ext>
          </c:extLst>
        </c:ser>
        <c:ser>
          <c:idx val="19"/>
          <c:order val="19"/>
          <c:tx>
            <c:strRef>
              <c:f>'Comparison PA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AppTags'!$B$21:$F$21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1.08917631041525E-2</c:v>
                </c:pt>
                <c:pt idx="4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B1-48AB-AD68-38F09548F217}"/>
            </c:ext>
          </c:extLst>
        </c:ser>
        <c:ser>
          <c:idx val="20"/>
          <c:order val="20"/>
          <c:tx>
            <c:strRef>
              <c:f>'Comparison PA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AppTags'!$B$22:$F$22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B1-48AB-AD68-38F09548F217}"/>
            </c:ext>
          </c:extLst>
        </c:ser>
        <c:ser>
          <c:idx val="21"/>
          <c:order val="21"/>
          <c:tx>
            <c:strRef>
              <c:f>'Comparison PA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AppTags'!$B$23:$F$23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B1-48AB-AD68-38F09548F217}"/>
            </c:ext>
          </c:extLst>
        </c:ser>
        <c:ser>
          <c:idx val="22"/>
          <c:order val="22"/>
          <c:tx>
            <c:strRef>
              <c:f>'Comparison PA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AppTags'!$B$24:$F$24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5.7142857142857099E-2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B1-48AB-AD68-38F09548F217}"/>
            </c:ext>
          </c:extLst>
        </c:ser>
        <c:ser>
          <c:idx val="23"/>
          <c:order val="23"/>
          <c:tx>
            <c:strRef>
              <c:f>'Comparison PA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AppTags'!$B$25:$F$25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B1-48AB-AD68-38F09548F217}"/>
            </c:ext>
          </c:extLst>
        </c:ser>
        <c:ser>
          <c:idx val="24"/>
          <c:order val="24"/>
          <c:tx>
            <c:strRef>
              <c:f>'Comparison PA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AppTags'!$B$26:$F$26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0.72727272727272696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B1-48AB-AD68-38F09548F217}"/>
            </c:ext>
          </c:extLst>
        </c:ser>
        <c:ser>
          <c:idx val="25"/>
          <c:order val="25"/>
          <c:tx>
            <c:strRef>
              <c:f>'Comparison PA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AppTags'!$B$27:$F$27</c:f>
              <c:numCache>
                <c:formatCode>0.0000</c:formatCode>
                <c:ptCount val="5"/>
                <c:pt idx="0">
                  <c:v>6.2356717102246703E-2</c:v>
                </c:pt>
                <c:pt idx="1">
                  <c:v>6.7497403946002094E-2</c:v>
                </c:pt>
                <c:pt idx="2">
                  <c:v>9.9459459459459498E-2</c:v>
                </c:pt>
                <c:pt idx="3">
                  <c:v>9.1047040971168405E-3</c:v>
                </c:pt>
                <c:pt idx="4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B1-48AB-AD68-38F09548F217}"/>
            </c:ext>
          </c:extLst>
        </c:ser>
        <c:ser>
          <c:idx val="26"/>
          <c:order val="26"/>
          <c:tx>
            <c:strRef>
              <c:f>'Comparison PA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AppTags'!$B$28:$F$28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B1-48AB-AD68-38F09548F217}"/>
            </c:ext>
          </c:extLst>
        </c:ser>
        <c:ser>
          <c:idx val="27"/>
          <c:order val="27"/>
          <c:tx>
            <c:strRef>
              <c:f>'Comparison PA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AppTags'!$B$29:$F$29</c:f>
              <c:numCache>
                <c:formatCode>0.0000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7.4766355140186896E-2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B1-48AB-AD68-38F09548F217}"/>
            </c:ext>
          </c:extLst>
        </c:ser>
        <c:ser>
          <c:idx val="28"/>
          <c:order val="28"/>
          <c:tx>
            <c:strRef>
              <c:f>'Comparison PA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AppTags'!$B$30:$F$30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B1-48AB-AD68-38F09548F217}"/>
            </c:ext>
          </c:extLst>
        </c:ser>
        <c:ser>
          <c:idx val="29"/>
          <c:order val="29"/>
          <c:tx>
            <c:strRef>
              <c:f>'Comparison PA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AppTags'!$B$31:$F$31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7.4766355140186896E-2</c:v>
                </c:pt>
                <c:pt idx="3">
                  <c:v>0.28545618789521199</c:v>
                </c:pt>
                <c:pt idx="4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B1-48AB-AD68-38F09548F217}"/>
            </c:ext>
          </c:extLst>
        </c:ser>
        <c:ser>
          <c:idx val="30"/>
          <c:order val="30"/>
          <c:tx>
            <c:strRef>
              <c:f>'Comparison PA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AppTags'!$B$32:$F$32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0.47826086956521702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B1-48AB-AD68-38F09548F217}"/>
            </c:ext>
          </c:extLst>
        </c:ser>
        <c:ser>
          <c:idx val="31"/>
          <c:order val="31"/>
          <c:tx>
            <c:strRef>
              <c:f>'Comparison PA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AppTags'!$B$33:$F$33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B1-48AB-AD68-38F09548F217}"/>
            </c:ext>
          </c:extLst>
        </c:ser>
        <c:ser>
          <c:idx val="32"/>
          <c:order val="32"/>
          <c:tx>
            <c:strRef>
              <c:f>'Comparison PA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AppTags'!$B$34:$F$34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B1-48AB-AD68-38F09548F217}"/>
            </c:ext>
          </c:extLst>
        </c:ser>
        <c:ser>
          <c:idx val="33"/>
          <c:order val="33"/>
          <c:tx>
            <c:strRef>
              <c:f>'Comparison PA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AppTags'!$B$35:$F$35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5.1282051282051301E-2</c:v>
                </c:pt>
                <c:pt idx="4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B1-48AB-AD68-38F09548F217}"/>
            </c:ext>
          </c:extLst>
        </c:ser>
        <c:ser>
          <c:idx val="34"/>
          <c:order val="34"/>
          <c:tx>
            <c:strRef>
              <c:f>'Comparison PA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AppTags'!$B$36:$F$36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B1-48AB-AD68-38F09548F217}"/>
            </c:ext>
          </c:extLst>
        </c:ser>
        <c:ser>
          <c:idx val="35"/>
          <c:order val="35"/>
          <c:tx>
            <c:strRef>
              <c:f>'Comparison PA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AppTags'!$B$37:$F$37</c:f>
              <c:numCache>
                <c:formatCode>0.0000</c:formatCode>
                <c:ptCount val="5"/>
                <c:pt idx="0">
                  <c:v>0.33513006796344003</c:v>
                </c:pt>
                <c:pt idx="1">
                  <c:v>0.62458956585187897</c:v>
                </c:pt>
                <c:pt idx="2">
                  <c:v>0.93280182232346198</c:v>
                </c:pt>
                <c:pt idx="3">
                  <c:v>8.5561497326203193E-3</c:v>
                </c:pt>
                <c:pt idx="4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B1-48AB-AD68-38F09548F217}"/>
            </c:ext>
          </c:extLst>
        </c:ser>
        <c:ser>
          <c:idx val="36"/>
          <c:order val="36"/>
          <c:tx>
            <c:strRef>
              <c:f>'Comparison PA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AppTags'!$B$38:$F$38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0.44956772334293899</c:v>
                </c:pt>
                <c:pt idx="4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B1-48AB-AD68-38F09548F217}"/>
            </c:ext>
          </c:extLst>
        </c:ser>
        <c:ser>
          <c:idx val="37"/>
          <c:order val="37"/>
          <c:tx>
            <c:strRef>
              <c:f>'Comparison PA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AppTags'!$B$39:$F$39</c:f>
              <c:numCache>
                <c:formatCode>0.0000</c:formatCode>
                <c:ptCount val="5"/>
                <c:pt idx="0">
                  <c:v>0.55219047619047601</c:v>
                </c:pt>
                <c:pt idx="1">
                  <c:v>0.59104008383547302</c:v>
                </c:pt>
                <c:pt idx="2">
                  <c:v>0.57981462409886697</c:v>
                </c:pt>
                <c:pt idx="3">
                  <c:v>0.24287706422018299</c:v>
                </c:pt>
                <c:pt idx="4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B1-48AB-AD68-38F09548F217}"/>
            </c:ext>
          </c:extLst>
        </c:ser>
        <c:ser>
          <c:idx val="38"/>
          <c:order val="38"/>
          <c:tx>
            <c:strRef>
              <c:f>'Comparison PA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AppTags'!$B$40:$F$40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0.19047619047618999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B1-48AB-AD68-38F09548F217}"/>
            </c:ext>
          </c:extLst>
        </c:ser>
        <c:ser>
          <c:idx val="39"/>
          <c:order val="39"/>
          <c:tx>
            <c:strRef>
              <c:f>'Comparison PA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AppTags'!$B$41:$F$41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B1-48AB-AD68-38F09548F217}"/>
            </c:ext>
          </c:extLst>
        </c:ser>
        <c:ser>
          <c:idx val="40"/>
          <c:order val="40"/>
          <c:tx>
            <c:strRef>
              <c:f>'Comparison PA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AppTags'!$B$42:$F$42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B1-48AB-AD68-38F09548F217}"/>
            </c:ext>
          </c:extLst>
        </c:ser>
        <c:ser>
          <c:idx val="41"/>
          <c:order val="41"/>
          <c:tx>
            <c:strRef>
              <c:f>'Comparison PA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AppTags'!$B$43:$F$43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B1-48AB-AD68-38F09548F217}"/>
            </c:ext>
          </c:extLst>
        </c:ser>
        <c:ser>
          <c:idx val="42"/>
          <c:order val="42"/>
          <c:tx>
            <c:strRef>
              <c:f>'Comparison PA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AppTags'!$B$44:$F$44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0.25882352941176501</c:v>
                </c:pt>
                <c:pt idx="4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B1-48AB-AD68-38F09548F217}"/>
            </c:ext>
          </c:extLst>
        </c:ser>
        <c:ser>
          <c:idx val="43"/>
          <c:order val="43"/>
          <c:tx>
            <c:strRef>
              <c:f>'Comparison PA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AppTags'!$B$45:$F$45</c:f>
              <c:numCache>
                <c:formatCode>0.0000</c:formatCode>
                <c:ptCount val="5"/>
                <c:pt idx="0">
                  <c:v>0.69082605973557198</c:v>
                </c:pt>
                <c:pt idx="1">
                  <c:v>0.73249977183535597</c:v>
                </c:pt>
                <c:pt idx="2">
                  <c:v>0.41394658753709201</c:v>
                </c:pt>
                <c:pt idx="3">
                  <c:v>4.7229313710767398E-2</c:v>
                </c:pt>
                <c:pt idx="4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B1-48AB-AD68-38F09548F217}"/>
            </c:ext>
          </c:extLst>
        </c:ser>
        <c:ser>
          <c:idx val="44"/>
          <c:order val="44"/>
          <c:tx>
            <c:strRef>
              <c:f>'Comparison PA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AppTags'!$B$46:$F$46</c:f>
              <c:numCache>
                <c:formatCode>0.0000</c:formatCode>
                <c:ptCount val="5"/>
                <c:pt idx="0">
                  <c:v>0.55859194071329299</c:v>
                </c:pt>
                <c:pt idx="1">
                  <c:v>0.60479302832243997</c:v>
                </c:pt>
                <c:pt idx="2">
                  <c:v>0.83081896551724099</c:v>
                </c:pt>
                <c:pt idx="3">
                  <c:v>1.70738887253459E-2</c:v>
                </c:pt>
                <c:pt idx="4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3B1-48AB-AD68-38F09548F217}"/>
            </c:ext>
          </c:extLst>
        </c:ser>
        <c:ser>
          <c:idx val="45"/>
          <c:order val="45"/>
          <c:tx>
            <c:strRef>
              <c:f>'Comparison PA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AppTags'!$B$47:$F$47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0.146341463414634</c:v>
                </c:pt>
                <c:pt idx="3">
                  <c:v>3.8387715930902102E-4</c:v>
                </c:pt>
                <c:pt idx="4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3B1-48AB-AD68-38F09548F217}"/>
            </c:ext>
          </c:extLst>
        </c:ser>
        <c:ser>
          <c:idx val="46"/>
          <c:order val="46"/>
          <c:tx>
            <c:strRef>
              <c:f>'Comparison PA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AppTags'!$B$48:$F$48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0.59212598425196905</c:v>
                </c:pt>
                <c:pt idx="4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3B1-48AB-AD68-38F09548F217}"/>
            </c:ext>
          </c:extLst>
        </c:ser>
        <c:ser>
          <c:idx val="47"/>
          <c:order val="47"/>
          <c:tx>
            <c:strRef>
              <c:f>'Comparison PA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AppTags'!$B$49:$F$49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3B1-48AB-AD68-38F09548F217}"/>
            </c:ext>
          </c:extLst>
        </c:ser>
        <c:ser>
          <c:idx val="48"/>
          <c:order val="48"/>
          <c:tx>
            <c:strRef>
              <c:f>'Comparison PA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AppTags'!$B$50:$F$50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3B1-48AB-AD68-38F09548F217}"/>
            </c:ext>
          </c:extLst>
        </c:ser>
        <c:ser>
          <c:idx val="49"/>
          <c:order val="49"/>
          <c:tx>
            <c:strRef>
              <c:f>'Comparison PA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AppTags'!$B$51:$F$51</c:f>
              <c:numCache>
                <c:formatCode>0.0000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3B1-48AB-AD68-38F09548F217}"/>
            </c:ext>
          </c:extLst>
        </c:ser>
        <c:ser>
          <c:idx val="50"/>
          <c:order val="50"/>
          <c:tx>
            <c:strRef>
              <c:f>'Comparison PA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AppTags'!$B$52:$F$52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B1-48AB-AD68-38F09548F217}"/>
            </c:ext>
          </c:extLst>
        </c:ser>
        <c:ser>
          <c:idx val="51"/>
          <c:order val="51"/>
          <c:tx>
            <c:strRef>
              <c:f>'Comparison PA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AppTags'!$B$53:$F$53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3B1-48AB-AD68-38F09548F217}"/>
            </c:ext>
          </c:extLst>
        </c:ser>
        <c:ser>
          <c:idx val="52"/>
          <c:order val="52"/>
          <c:tx>
            <c:strRef>
              <c:f>'Comparison PA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AppTags'!$B$54:$F$54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3B1-48AB-AD68-38F09548F217}"/>
            </c:ext>
          </c:extLst>
        </c:ser>
        <c:ser>
          <c:idx val="53"/>
          <c:order val="53"/>
          <c:tx>
            <c:strRef>
              <c:f>'Comparison PA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AppTags'!$B$55:$F$55</c:f>
              <c:numCache>
                <c:formatCode>0.0000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3B1-48AB-AD68-38F09548F217}"/>
            </c:ext>
          </c:extLst>
        </c:ser>
        <c:ser>
          <c:idx val="54"/>
          <c:order val="54"/>
          <c:tx>
            <c:strRef>
              <c:f>'Comparison PA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AppTags'!$B$56:$F$56</c:f>
              <c:numCache>
                <c:formatCode>0.0000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3B1-48AB-AD68-38F09548F217}"/>
            </c:ext>
          </c:extLst>
        </c:ser>
        <c:ser>
          <c:idx val="55"/>
          <c:order val="55"/>
          <c:tx>
            <c:strRef>
              <c:f>'Comparison PA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AppTags'!$B$57:$F$57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0.69767441860465096</c:v>
                </c:pt>
                <c:pt idx="4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3B1-48AB-AD68-38F09548F217}"/>
            </c:ext>
          </c:extLst>
        </c:ser>
        <c:ser>
          <c:idx val="56"/>
          <c:order val="56"/>
          <c:tx>
            <c:strRef>
              <c:f>'Comparison PA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AppTags'!$B$58:$F$58</c:f>
              <c:numCache>
                <c:formatCode>0.0000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3B1-48AB-AD68-38F09548F217}"/>
            </c:ext>
          </c:extLst>
        </c:ser>
        <c:ser>
          <c:idx val="57"/>
          <c:order val="57"/>
          <c:tx>
            <c:strRef>
              <c:f>'Comparison PA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AppTags'!$B$59:$F$59</c:f>
              <c:numCache>
                <c:formatCode>0.0000</c:formatCode>
                <c:ptCount val="5"/>
                <c:pt idx="0">
                  <c:v>0.74828681263580199</c:v>
                </c:pt>
                <c:pt idx="1">
                  <c:v>0.76180943463239803</c:v>
                </c:pt>
                <c:pt idx="2">
                  <c:v>0.82015252507055802</c:v>
                </c:pt>
                <c:pt idx="3">
                  <c:v>0.74123701330226199</c:v>
                </c:pt>
                <c:pt idx="4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3B1-48AB-AD68-38F09548F217}"/>
            </c:ext>
          </c:extLst>
        </c:ser>
        <c:ser>
          <c:idx val="58"/>
          <c:order val="58"/>
          <c:tx>
            <c:strRef>
              <c:f>'Comparison PA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AppTags'!$B$60:$F$60</c:f>
              <c:numCache>
                <c:formatCode>0.0000</c:formatCode>
                <c:ptCount val="5"/>
                <c:pt idx="0">
                  <c:v>0.84151040328795301</c:v>
                </c:pt>
                <c:pt idx="1">
                  <c:v>0.75</c:v>
                </c:pt>
                <c:pt idx="2">
                  <c:v>0.80528511821975002</c:v>
                </c:pt>
                <c:pt idx="3">
                  <c:v>0.38880126182965302</c:v>
                </c:pt>
                <c:pt idx="4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3B1-48AB-AD68-38F09548F217}"/>
            </c:ext>
          </c:extLst>
        </c:ser>
        <c:ser>
          <c:idx val="59"/>
          <c:order val="59"/>
          <c:tx>
            <c:strRef>
              <c:f>'Comparison PA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AppTags'!$B$61:$F$61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3B1-48AB-AD68-38F09548F217}"/>
            </c:ext>
          </c:extLst>
        </c:ser>
        <c:ser>
          <c:idx val="60"/>
          <c:order val="60"/>
          <c:tx>
            <c:strRef>
              <c:f>'Comparison PA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AppTags'!$B$62:$F$62</c:f>
              <c:numCache>
                <c:formatCode>0.0000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3B1-48AB-AD68-38F09548F217}"/>
            </c:ext>
          </c:extLst>
        </c:ser>
        <c:ser>
          <c:idx val="61"/>
          <c:order val="61"/>
          <c:tx>
            <c:strRef>
              <c:f>'Comparison PA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AppTags'!$B$63:$F$63</c:f>
              <c:numCache>
                <c:formatCode>0.0000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3B1-48AB-AD68-38F09548F217}"/>
            </c:ext>
          </c:extLst>
        </c:ser>
        <c:ser>
          <c:idx val="62"/>
          <c:order val="62"/>
          <c:tx>
            <c:strRef>
              <c:f>'Comparison PA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AppTags'!$B$64:$F$64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3B1-48AB-AD68-38F09548F217}"/>
            </c:ext>
          </c:extLst>
        </c:ser>
        <c:ser>
          <c:idx val="63"/>
          <c:order val="63"/>
          <c:tx>
            <c:strRef>
              <c:f>'Comparison PA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AppTags'!$B$65:$F$65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3B1-48AB-AD68-38F09548F217}"/>
            </c:ext>
          </c:extLst>
        </c:ser>
        <c:ser>
          <c:idx val="64"/>
          <c:order val="64"/>
          <c:tx>
            <c:strRef>
              <c:f>'Comparison PA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AppTags'!$B$66:$F$66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2.4287108316166098E-2</c:v>
                </c:pt>
                <c:pt idx="4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3B1-48AB-AD68-38F09548F217}"/>
            </c:ext>
          </c:extLst>
        </c:ser>
        <c:ser>
          <c:idx val="65"/>
          <c:order val="65"/>
          <c:tx>
            <c:strRef>
              <c:f>'Comparison PA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AppTags'!$B$67:$F$67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1</c:v>
                </c:pt>
                <c:pt idx="4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3B1-48AB-AD68-38F09548F217}"/>
            </c:ext>
          </c:extLst>
        </c:ser>
        <c:ser>
          <c:idx val="66"/>
          <c:order val="66"/>
          <c:tx>
            <c:strRef>
              <c:f>'Comparison PA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AppTags'!$B$68:$F$68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3B1-48AB-AD68-38F09548F217}"/>
            </c:ext>
          </c:extLst>
        </c:ser>
        <c:ser>
          <c:idx val="67"/>
          <c:order val="67"/>
          <c:tx>
            <c:strRef>
              <c:f>'Comparison PA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AppTags'!$B$69:$F$69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3B1-48AB-AD68-38F09548F217}"/>
            </c:ext>
          </c:extLst>
        </c:ser>
        <c:ser>
          <c:idx val="68"/>
          <c:order val="68"/>
          <c:tx>
            <c:strRef>
              <c:f>'Comparison PA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AppTags'!$B$70:$F$70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0.48275862068965503</c:v>
                </c:pt>
                <c:pt idx="4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3B1-48AB-AD68-38F09548F217}"/>
            </c:ext>
          </c:extLst>
        </c:ser>
        <c:ser>
          <c:idx val="69"/>
          <c:order val="69"/>
          <c:tx>
            <c:strRef>
              <c:f>'Comparison PA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AppTags'!$B$71:$F$71</c:f>
              <c:numCache>
                <c:formatCode>0.0000</c:formatCode>
                <c:ptCount val="5"/>
                <c:pt idx="0">
                  <c:v>0.29787234042553201</c:v>
                </c:pt>
                <c:pt idx="1">
                  <c:v>0.66345381526104397</c:v>
                </c:pt>
                <c:pt idx="2">
                  <c:v>0.87134502923976598</c:v>
                </c:pt>
                <c:pt idx="3">
                  <c:v>0</c:v>
                </c:pt>
                <c:pt idx="4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3B1-48AB-AD68-38F09548F217}"/>
            </c:ext>
          </c:extLst>
        </c:ser>
        <c:ser>
          <c:idx val="70"/>
          <c:order val="70"/>
          <c:tx>
            <c:strRef>
              <c:f>'Comparison PA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AppTags'!$B$72:$F$72</c:f>
              <c:numCache>
                <c:formatCode>0.0000</c:formatCode>
                <c:ptCount val="5"/>
                <c:pt idx="0">
                  <c:v>0.53125</c:v>
                </c:pt>
                <c:pt idx="1">
                  <c:v>0.54901960784313697</c:v>
                </c:pt>
                <c:pt idx="2">
                  <c:v>0.57627118644067798</c:v>
                </c:pt>
                <c:pt idx="3">
                  <c:v>0.628571428571429</c:v>
                </c:pt>
                <c:pt idx="4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3B1-48AB-AD68-38F09548F217}"/>
            </c:ext>
          </c:extLst>
        </c:ser>
        <c:ser>
          <c:idx val="71"/>
          <c:order val="71"/>
          <c:tx>
            <c:strRef>
              <c:f>'Comparison PA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AppTags'!$B$73:$F$73</c:f>
              <c:numCache>
                <c:formatCode>0.0000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3B1-48AB-AD68-38F09548F217}"/>
            </c:ext>
          </c:extLst>
        </c:ser>
        <c:ser>
          <c:idx val="72"/>
          <c:order val="72"/>
          <c:tx>
            <c:strRef>
              <c:f>'Comparison PA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AppTags'!$B$74:$F$74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3B1-48AB-AD68-38F09548F217}"/>
            </c:ext>
          </c:extLst>
        </c:ser>
        <c:ser>
          <c:idx val="73"/>
          <c:order val="73"/>
          <c:tx>
            <c:strRef>
              <c:f>'Comparison PA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AppTags'!$B$75:$F$75</c:f>
              <c:numCache>
                <c:formatCode>0.0000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3B1-48AB-AD68-38F09548F217}"/>
            </c:ext>
          </c:extLst>
        </c:ser>
        <c:ser>
          <c:idx val="74"/>
          <c:order val="74"/>
          <c:tx>
            <c:strRef>
              <c:f>'Comparison PA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AppTags'!$B$76:$F$76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B1-48AB-AD68-38F09548F217}"/>
            </c:ext>
          </c:extLst>
        </c:ser>
        <c:ser>
          <c:idx val="75"/>
          <c:order val="75"/>
          <c:tx>
            <c:strRef>
              <c:f>'Comparison PA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AppTags'!$B$77:$F$77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0.15454545454545501</c:v>
                </c:pt>
                <c:pt idx="4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B1-48AB-AD68-38F09548F217}"/>
            </c:ext>
          </c:extLst>
        </c:ser>
        <c:ser>
          <c:idx val="76"/>
          <c:order val="76"/>
          <c:tx>
            <c:strRef>
              <c:f>'Comparison PA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AppTags'!$B$78:$F$78</c:f>
              <c:numCache>
                <c:formatCode>0.0000</c:formatCode>
                <c:ptCount val="5"/>
                <c:pt idx="0">
                  <c:v>0</c:v>
                </c:pt>
                <c:pt idx="1">
                  <c:v>5.4794520547945202E-2</c:v>
                </c:pt>
                <c:pt idx="2">
                  <c:v>0.80099502487562202</c:v>
                </c:pt>
                <c:pt idx="3">
                  <c:v>0.16706443914081101</c:v>
                </c:pt>
                <c:pt idx="4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B1-48AB-AD68-38F09548F217}"/>
            </c:ext>
          </c:extLst>
        </c:ser>
        <c:ser>
          <c:idx val="77"/>
          <c:order val="77"/>
          <c:tx>
            <c:strRef>
              <c:f>'Comparison PA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AppTags'!$B$79:$F$79</c:f>
              <c:numCache>
                <c:formatCode>0.0000</c:formatCode>
                <c:ptCount val="5"/>
                <c:pt idx="0">
                  <c:v>0.99415204678362601</c:v>
                </c:pt>
                <c:pt idx="1">
                  <c:v>0.99578059071729996</c:v>
                </c:pt>
                <c:pt idx="2">
                  <c:v>0.986175115207373</c:v>
                </c:pt>
                <c:pt idx="3">
                  <c:v>0.99382716049382702</c:v>
                </c:pt>
                <c:pt idx="4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3B1-48AB-AD68-38F09548F217}"/>
            </c:ext>
          </c:extLst>
        </c:ser>
        <c:ser>
          <c:idx val="78"/>
          <c:order val="78"/>
          <c:tx>
            <c:strRef>
              <c:f>'Comparison PA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AppTags'!$B$80:$F$80</c:f>
              <c:numCache>
                <c:formatCode>0.0000</c:formatCode>
                <c:ptCount val="5"/>
                <c:pt idx="0">
                  <c:v>0.82063882063882099</c:v>
                </c:pt>
                <c:pt idx="1">
                  <c:v>0.90841675936225397</c:v>
                </c:pt>
                <c:pt idx="2">
                  <c:v>0.89210233592881005</c:v>
                </c:pt>
                <c:pt idx="3">
                  <c:v>0.623600344530577</c:v>
                </c:pt>
                <c:pt idx="4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3B1-48AB-AD68-38F09548F217}"/>
            </c:ext>
          </c:extLst>
        </c:ser>
        <c:ser>
          <c:idx val="79"/>
          <c:order val="79"/>
          <c:tx>
            <c:strRef>
              <c:f>'Comparison PA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AppTags'!$B$81:$F$81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0.88461538461538503</c:v>
                </c:pt>
                <c:pt idx="4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3B1-48AB-AD68-38F09548F217}"/>
            </c:ext>
          </c:extLst>
        </c:ser>
        <c:ser>
          <c:idx val="80"/>
          <c:order val="80"/>
          <c:tx>
            <c:strRef>
              <c:f>'Comparison PA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AppTags'!$B$82:$F$82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3B1-48AB-AD68-38F09548F217}"/>
            </c:ext>
          </c:extLst>
        </c:ser>
        <c:ser>
          <c:idx val="81"/>
          <c:order val="81"/>
          <c:tx>
            <c:strRef>
              <c:f>'Comparison PA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AppTags'!$B$83:$F$83</c:f>
              <c:numCache>
                <c:formatCode>0.0000</c:formatCode>
                <c:ptCount val="5"/>
                <c:pt idx="0">
                  <c:v>0.87993138936535198</c:v>
                </c:pt>
                <c:pt idx="1">
                  <c:v>0.90078843626806804</c:v>
                </c:pt>
                <c:pt idx="2">
                  <c:v>0.94835680751173701</c:v>
                </c:pt>
                <c:pt idx="3">
                  <c:v>0.81332533013205299</c:v>
                </c:pt>
                <c:pt idx="4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3B1-48AB-AD68-38F09548F217}"/>
            </c:ext>
          </c:extLst>
        </c:ser>
        <c:ser>
          <c:idx val="82"/>
          <c:order val="82"/>
          <c:tx>
            <c:strRef>
              <c:f>'Comparison PA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AppTags'!$B$84:$F$84</c:f>
              <c:numCache>
                <c:formatCode>0.0000</c:formatCode>
                <c:ptCount val="5"/>
                <c:pt idx="0">
                  <c:v>0</c:v>
                </c:pt>
                <c:pt idx="1">
                  <c:v>6.4516129032258104E-2</c:v>
                </c:pt>
                <c:pt idx="2">
                  <c:v>0.98701298701298701</c:v>
                </c:pt>
                <c:pt idx="3">
                  <c:v>0.95964125560538105</c:v>
                </c:pt>
                <c:pt idx="4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3B1-48AB-AD68-38F09548F217}"/>
            </c:ext>
          </c:extLst>
        </c:ser>
        <c:ser>
          <c:idx val="83"/>
          <c:order val="83"/>
          <c:tx>
            <c:strRef>
              <c:f>'Comparison PA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AppTags'!$B$85:$F$85</c:f>
              <c:numCache>
                <c:formatCode>0.0000</c:formatCode>
                <c:ptCount val="5"/>
                <c:pt idx="0">
                  <c:v>0.77977161500815695</c:v>
                </c:pt>
                <c:pt idx="1">
                  <c:v>0.90909090909090895</c:v>
                </c:pt>
                <c:pt idx="2">
                  <c:v>0.96460176991150404</c:v>
                </c:pt>
                <c:pt idx="3">
                  <c:v>0.94896551724137901</c:v>
                </c:pt>
                <c:pt idx="4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3B1-48AB-AD68-38F09548F217}"/>
            </c:ext>
          </c:extLst>
        </c:ser>
        <c:ser>
          <c:idx val="84"/>
          <c:order val="84"/>
          <c:tx>
            <c:strRef>
              <c:f>'Comparison PA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AppTags'!$B$86:$F$86</c:f>
              <c:numCache>
                <c:formatCode>0.0000</c:formatCode>
                <c:ptCount val="5"/>
                <c:pt idx="0">
                  <c:v>0.99376299376299404</c:v>
                </c:pt>
                <c:pt idx="1">
                  <c:v>0.98030520412155997</c:v>
                </c:pt>
                <c:pt idx="2">
                  <c:v>0.98578000836470103</c:v>
                </c:pt>
                <c:pt idx="3">
                  <c:v>3.8270377733598399E-2</c:v>
                </c:pt>
                <c:pt idx="4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3B1-48AB-AD68-38F09548F217}"/>
            </c:ext>
          </c:extLst>
        </c:ser>
        <c:ser>
          <c:idx val="85"/>
          <c:order val="85"/>
          <c:tx>
            <c:strRef>
              <c:f>'Comparison PA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AppTags'!$B$87:$F$87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0.99644128113879005</c:v>
                </c:pt>
                <c:pt idx="3">
                  <c:v>0.639296187683284</c:v>
                </c:pt>
                <c:pt idx="4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3B1-48AB-AD68-38F09548F217}"/>
            </c:ext>
          </c:extLst>
        </c:ser>
        <c:ser>
          <c:idx val="86"/>
          <c:order val="86"/>
          <c:tx>
            <c:strRef>
              <c:f>'Comparison PA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AppTags'!$B$88:$F$88</c:f>
              <c:numCache>
                <c:formatCode>0.0000</c:formatCode>
                <c:ptCount val="5"/>
                <c:pt idx="0">
                  <c:v>0.98847192806686002</c:v>
                </c:pt>
                <c:pt idx="1">
                  <c:v>0.98369292883015702</c:v>
                </c:pt>
                <c:pt idx="2">
                  <c:v>0.99057228296847499</c:v>
                </c:pt>
                <c:pt idx="3">
                  <c:v>0.90797675368659603</c:v>
                </c:pt>
                <c:pt idx="4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3B1-48AB-AD68-38F09548F217}"/>
            </c:ext>
          </c:extLst>
        </c:ser>
        <c:ser>
          <c:idx val="87"/>
          <c:order val="87"/>
          <c:tx>
            <c:strRef>
              <c:f>'Comparison PA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AppTags'!$B$89:$F$89</c:f>
              <c:numCache>
                <c:formatCode>0.0000</c:formatCode>
                <c:ptCount val="5"/>
                <c:pt idx="0">
                  <c:v>0.96136527377521597</c:v>
                </c:pt>
                <c:pt idx="1">
                  <c:v>0.97434337288307504</c:v>
                </c:pt>
                <c:pt idx="2">
                  <c:v>0.98375331564986701</c:v>
                </c:pt>
                <c:pt idx="3">
                  <c:v>0</c:v>
                </c:pt>
                <c:pt idx="4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3B1-48AB-AD68-38F09548F217}"/>
            </c:ext>
          </c:extLst>
        </c:ser>
        <c:ser>
          <c:idx val="88"/>
          <c:order val="88"/>
          <c:tx>
            <c:strRef>
              <c:f>'Comparison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AppTags'!$B$90:$F$90</c:f>
              <c:numCache>
                <c:formatCode>0.0000</c:formatCode>
                <c:ptCount val="5"/>
                <c:pt idx="0">
                  <c:v>0.99061867377672397</c:v>
                </c:pt>
                <c:pt idx="1">
                  <c:v>0.98960210730625298</c:v>
                </c:pt>
                <c:pt idx="2">
                  <c:v>0.99384813556310703</c:v>
                </c:pt>
                <c:pt idx="3">
                  <c:v>0.99317530753243799</c:v>
                </c:pt>
                <c:pt idx="4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3B1-48AB-AD68-38F09548F217}"/>
            </c:ext>
          </c:extLst>
        </c:ser>
        <c:ser>
          <c:idx val="89"/>
          <c:order val="89"/>
          <c:tx>
            <c:strRef>
              <c:f>'Comparison PA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AppTags'!$B$91:$F$91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0.91712707182320397</c:v>
                </c:pt>
                <c:pt idx="3">
                  <c:v>0.94222222222222196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3B1-48AB-AD68-38F09548F217}"/>
            </c:ext>
          </c:extLst>
        </c:ser>
        <c:ser>
          <c:idx val="90"/>
          <c:order val="90"/>
          <c:tx>
            <c:strRef>
              <c:f>'Comparison PA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AppTags'!$B$92:$F$92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3B1-48AB-AD68-38F09548F217}"/>
            </c:ext>
          </c:extLst>
        </c:ser>
        <c:ser>
          <c:idx val="91"/>
          <c:order val="91"/>
          <c:tx>
            <c:strRef>
              <c:f>'Comparison PA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AppTags'!$B$93:$F$93</c:f>
              <c:numCache>
                <c:formatCode>0.0000</c:formatCode>
                <c:ptCount val="5"/>
                <c:pt idx="0">
                  <c:v>0.97941495124593703</c:v>
                </c:pt>
                <c:pt idx="1">
                  <c:v>0.98800959232613905</c:v>
                </c:pt>
                <c:pt idx="2">
                  <c:v>0.99285714285714299</c:v>
                </c:pt>
                <c:pt idx="3">
                  <c:v>0.94494238156209998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3B1-48AB-AD68-38F09548F217}"/>
            </c:ext>
          </c:extLst>
        </c:ser>
        <c:ser>
          <c:idx val="92"/>
          <c:order val="92"/>
          <c:tx>
            <c:strRef>
              <c:f>'Comparison PA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AppTags'!$B$94:$F$94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3B1-48AB-AD68-38F09548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40848"/>
        <c:axId val="1043653728"/>
      </c:barChart>
      <c:catAx>
        <c:axId val="2018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3728"/>
        <c:crosses val="autoZero"/>
        <c:auto val="1"/>
        <c:lblAlgn val="ctr"/>
        <c:lblOffset val="100"/>
        <c:noMultiLvlLbl val="0"/>
      </c:catAx>
      <c:valAx>
        <c:axId val="104365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EE9-89EF-0F39C21276AC}"/>
            </c:ext>
          </c:extLst>
        </c:ser>
        <c:ser>
          <c:idx val="1"/>
          <c:order val="1"/>
          <c:tx>
            <c:strRef>
              <c:f>'RandomForests PA 0.1'!$A$3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EE9-89EF-0F39C21276AC}"/>
            </c:ext>
          </c:extLst>
        </c:ser>
        <c:ser>
          <c:idx val="2"/>
          <c:order val="2"/>
          <c:tx>
            <c:strRef>
              <c:f>'RandomForests PA 0.1'!$A$4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0.1'!$B$4:$G$4</c:f>
              <c:numCache>
                <c:formatCode>0.0000</c:formatCode>
                <c:ptCount val="6"/>
                <c:pt idx="0">
                  <c:v>1.41843971631206E-2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EE9-89EF-0F39C21276AC}"/>
            </c:ext>
          </c:extLst>
        </c:ser>
        <c:ser>
          <c:idx val="3"/>
          <c:order val="3"/>
          <c:tx>
            <c:strRef>
              <c:f>'RandomForests PA 0.1'!$A$5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0.1'!$B$5:$G$5</c:f>
              <c:numCache>
                <c:formatCode>0.0000</c:formatCode>
                <c:ptCount val="6"/>
                <c:pt idx="0">
                  <c:v>4.4444444444444398E-2</c:v>
                </c:pt>
                <c:pt idx="1">
                  <c:v>5.0420168067226899E-2</c:v>
                </c:pt>
                <c:pt idx="2">
                  <c:v>4.2105263157894701E-2</c:v>
                </c:pt>
                <c:pt idx="3">
                  <c:v>1.9801980198019799E-2</c:v>
                </c:pt>
                <c:pt idx="4">
                  <c:v>1.50375939849624E-2</c:v>
                </c:pt>
                <c:pt idx="5">
                  <c:v>2.8368794326241099E-2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0-4EE9-89EF-0F39C21276AC}"/>
            </c:ext>
          </c:extLst>
        </c:ser>
        <c:ser>
          <c:idx val="4"/>
          <c:order val="4"/>
          <c:tx>
            <c:strRef>
              <c:f>'RandomForests PA 0.1'!$A$6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0.1'!$B$6:$G$6</c:f>
              <c:numCache>
                <c:formatCode>0.0000</c:formatCode>
                <c:ptCount val="6"/>
                <c:pt idx="0">
                  <c:v>1.9704433497536901E-2</c:v>
                </c:pt>
                <c:pt idx="1">
                  <c:v>1.6806722689075598E-2</c:v>
                </c:pt>
                <c:pt idx="2">
                  <c:v>0.05</c:v>
                </c:pt>
                <c:pt idx="3">
                  <c:v>2.2222222222222199E-2</c:v>
                </c:pt>
                <c:pt idx="4">
                  <c:v>1.7543859649122799E-2</c:v>
                </c:pt>
                <c:pt idx="5">
                  <c:v>5.9701492537313397E-2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0-4EE9-89EF-0F39C21276AC}"/>
            </c:ext>
          </c:extLst>
        </c:ser>
        <c:ser>
          <c:idx val="5"/>
          <c:order val="5"/>
          <c:tx>
            <c:strRef>
              <c:f>'RandomForests PA 0.1'!$A$7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0.1'!$B$7:$G$7</c:f>
              <c:numCache>
                <c:formatCode>0.0000</c:formatCode>
                <c:ptCount val="6"/>
                <c:pt idx="0">
                  <c:v>8.3333333333333301E-2</c:v>
                </c:pt>
                <c:pt idx="1">
                  <c:v>0.107692307692308</c:v>
                </c:pt>
                <c:pt idx="2">
                  <c:v>9.27152317880795E-2</c:v>
                </c:pt>
                <c:pt idx="3">
                  <c:v>6.1068702290076299E-2</c:v>
                </c:pt>
                <c:pt idx="4">
                  <c:v>6.8376068376068397E-2</c:v>
                </c:pt>
                <c:pt idx="5">
                  <c:v>6.6115702479338803E-2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0-4EE9-89EF-0F39C21276AC}"/>
            </c:ext>
          </c:extLst>
        </c:ser>
        <c:ser>
          <c:idx val="6"/>
          <c:order val="6"/>
          <c:tx>
            <c:strRef>
              <c:f>'RandomForests PA 0.1'!$A$8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0.1'!$B$8:$G$8</c:f>
              <c:numCache>
                <c:formatCode>0.0000</c:formatCode>
                <c:ptCount val="6"/>
                <c:pt idx="0">
                  <c:v>1.50375939849624E-2</c:v>
                </c:pt>
                <c:pt idx="1">
                  <c:v>0</c:v>
                </c:pt>
                <c:pt idx="2">
                  <c:v>7.4999999999999997E-2</c:v>
                </c:pt>
                <c:pt idx="3">
                  <c:v>4.6511627906976702E-2</c:v>
                </c:pt>
                <c:pt idx="4">
                  <c:v>9.6153846153846104E-2</c:v>
                </c:pt>
                <c:pt idx="5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0-4EE9-89EF-0F39C21276AC}"/>
            </c:ext>
          </c:extLst>
        </c:ser>
        <c:ser>
          <c:idx val="7"/>
          <c:order val="7"/>
          <c:tx>
            <c:strRef>
              <c:f>'RandomForests PA 0.1'!$A$9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0.1'!$B$9:$G$9</c:f>
              <c:numCache>
                <c:formatCode>0.0000</c:formatCode>
                <c:ptCount val="6"/>
                <c:pt idx="0">
                  <c:v>0.140845070422535</c:v>
                </c:pt>
                <c:pt idx="1">
                  <c:v>0</c:v>
                </c:pt>
                <c:pt idx="2">
                  <c:v>3.3333333333333298E-2</c:v>
                </c:pt>
                <c:pt idx="3">
                  <c:v>9.1743119266054995E-2</c:v>
                </c:pt>
                <c:pt idx="4">
                  <c:v>0.12765957446808501</c:v>
                </c:pt>
                <c:pt idx="5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0-4EE9-89EF-0F39C21276AC}"/>
            </c:ext>
          </c:extLst>
        </c:ser>
        <c:ser>
          <c:idx val="8"/>
          <c:order val="8"/>
          <c:tx>
            <c:strRef>
              <c:f>'RandomForests PA 0.1'!$A$10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0.1'!$B$10:$G$10</c:f>
              <c:numCache>
                <c:formatCode>0.0000</c:formatCode>
                <c:ptCount val="6"/>
                <c:pt idx="0">
                  <c:v>0.133333333333333</c:v>
                </c:pt>
                <c:pt idx="1">
                  <c:v>9.9009900990099001E-2</c:v>
                </c:pt>
                <c:pt idx="2">
                  <c:v>9.5238095238095205E-2</c:v>
                </c:pt>
                <c:pt idx="3">
                  <c:v>9.8765432098765399E-2</c:v>
                </c:pt>
                <c:pt idx="4">
                  <c:v>0.12676056338028199</c:v>
                </c:pt>
                <c:pt idx="5">
                  <c:v>0.15300546448087399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0-4EE9-89EF-0F39C21276AC}"/>
            </c:ext>
          </c:extLst>
        </c:ser>
        <c:ser>
          <c:idx val="9"/>
          <c:order val="9"/>
          <c:tx>
            <c:strRef>
              <c:f>'RandomForests PA 0.1'!$A$11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0.1'!$B$11:$G$11</c:f>
              <c:numCache>
                <c:formatCode>0.0000</c:formatCode>
                <c:ptCount val="6"/>
                <c:pt idx="0">
                  <c:v>4.8000000000000001E-2</c:v>
                </c:pt>
                <c:pt idx="1">
                  <c:v>0.13664596273291901</c:v>
                </c:pt>
                <c:pt idx="2">
                  <c:v>0.29591836734693899</c:v>
                </c:pt>
                <c:pt idx="3">
                  <c:v>0.22448979591836701</c:v>
                </c:pt>
                <c:pt idx="4">
                  <c:v>0.24390243902438999</c:v>
                </c:pt>
                <c:pt idx="5">
                  <c:v>0.16267942583732101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20-4EE9-89EF-0F39C21276AC}"/>
            </c:ext>
          </c:extLst>
        </c:ser>
        <c:ser>
          <c:idx val="10"/>
          <c:order val="10"/>
          <c:tx>
            <c:strRef>
              <c:f>'RandomForests PA 0.1'!$A$12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0.28571428571428598</c:v>
                </c:pt>
                <c:pt idx="2">
                  <c:v>0.15384615384615399</c:v>
                </c:pt>
                <c:pt idx="3">
                  <c:v>0.2</c:v>
                </c:pt>
                <c:pt idx="4">
                  <c:v>0.15384615384615399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0-4EE9-89EF-0F39C21276AC}"/>
            </c:ext>
          </c:extLst>
        </c:ser>
        <c:ser>
          <c:idx val="11"/>
          <c:order val="11"/>
          <c:tx>
            <c:strRef>
              <c:f>'RandomForests PA 0.1'!$A$13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0.1'!$B$13:$G$13</c:f>
              <c:numCache>
                <c:formatCode>0.0000</c:formatCode>
                <c:ptCount val="6"/>
                <c:pt idx="0">
                  <c:v>0.24</c:v>
                </c:pt>
                <c:pt idx="1">
                  <c:v>0.29411764705882398</c:v>
                </c:pt>
                <c:pt idx="2">
                  <c:v>0.28571428571428598</c:v>
                </c:pt>
                <c:pt idx="3">
                  <c:v>0.27272727272727298</c:v>
                </c:pt>
                <c:pt idx="4">
                  <c:v>0.31578947368421101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20-4EE9-89EF-0F39C21276AC}"/>
            </c:ext>
          </c:extLst>
        </c:ser>
        <c:ser>
          <c:idx val="12"/>
          <c:order val="12"/>
          <c:tx>
            <c:strRef>
              <c:f>'RandomForests PA 0.1'!$A$14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20-4EE9-89EF-0F39C21276AC}"/>
            </c:ext>
          </c:extLst>
        </c:ser>
        <c:ser>
          <c:idx val="13"/>
          <c:order val="13"/>
          <c:tx>
            <c:strRef>
              <c:f>'RandomForests PA 0.1'!$A$15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0.1'!$B$15:$G$15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0.16666666666666699</c:v>
                </c:pt>
                <c:pt idx="2">
                  <c:v>0.25</c:v>
                </c:pt>
                <c:pt idx="3">
                  <c:v>0</c:v>
                </c:pt>
                <c:pt idx="4">
                  <c:v>0.33333333333333298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20-4EE9-89EF-0F39C21276AC}"/>
            </c:ext>
          </c:extLst>
        </c:ser>
        <c:ser>
          <c:idx val="14"/>
          <c:order val="14"/>
          <c:tx>
            <c:strRef>
              <c:f>'RandomForests PA 0.1'!$A$16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0.1'!$B$16:$G$16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</c:v>
                </c:pt>
                <c:pt idx="2">
                  <c:v>0.19047619047618999</c:v>
                </c:pt>
                <c:pt idx="3">
                  <c:v>0.18181818181818199</c:v>
                </c:pt>
                <c:pt idx="4">
                  <c:v>0.22222222222222199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20-4EE9-89EF-0F39C21276AC}"/>
            </c:ext>
          </c:extLst>
        </c:ser>
        <c:ser>
          <c:idx val="15"/>
          <c:order val="15"/>
          <c:tx>
            <c:strRef>
              <c:f>'RandomForests PA 0.1'!$A$17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0.1'!$B$17:$G$17</c:f>
              <c:numCache>
                <c:formatCode>0.0000</c:formatCode>
                <c:ptCount val="6"/>
                <c:pt idx="0">
                  <c:v>0.53535353535353503</c:v>
                </c:pt>
                <c:pt idx="1">
                  <c:v>0.36871508379888301</c:v>
                </c:pt>
                <c:pt idx="2">
                  <c:v>0.61728395061728403</c:v>
                </c:pt>
                <c:pt idx="3">
                  <c:v>0.481012658227848</c:v>
                </c:pt>
                <c:pt idx="4">
                  <c:v>0.28409090909090901</c:v>
                </c:pt>
                <c:pt idx="5">
                  <c:v>0.27544910179640703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20-4EE9-89EF-0F39C21276AC}"/>
            </c:ext>
          </c:extLst>
        </c:ser>
        <c:ser>
          <c:idx val="16"/>
          <c:order val="16"/>
          <c:tx>
            <c:strRef>
              <c:f>'RandomForests PA 0.1'!$A$18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0.1'!$B$18:$G$18</c:f>
              <c:numCache>
                <c:formatCode>0.0000</c:formatCode>
                <c:ptCount val="6"/>
                <c:pt idx="0">
                  <c:v>0.38297872340425498</c:v>
                </c:pt>
                <c:pt idx="1">
                  <c:v>0.36363636363636398</c:v>
                </c:pt>
                <c:pt idx="2">
                  <c:v>0.164383561643836</c:v>
                </c:pt>
                <c:pt idx="3">
                  <c:v>0.375</c:v>
                </c:pt>
                <c:pt idx="4">
                  <c:v>0.3125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20-4EE9-89EF-0F39C21276AC}"/>
            </c:ext>
          </c:extLst>
        </c:ser>
        <c:ser>
          <c:idx val="17"/>
          <c:order val="17"/>
          <c:tx>
            <c:strRef>
              <c:f>'RandomForests PA 0.1'!$A$19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0.1'!$B$19:$G$19</c:f>
              <c:numCache>
                <c:formatCode>0.0000</c:formatCode>
                <c:ptCount val="6"/>
                <c:pt idx="0">
                  <c:v>8.3333333333333301E-2</c:v>
                </c:pt>
                <c:pt idx="1">
                  <c:v>0.3</c:v>
                </c:pt>
                <c:pt idx="2">
                  <c:v>0.22222222222222199</c:v>
                </c:pt>
                <c:pt idx="3">
                  <c:v>0.133333333333333</c:v>
                </c:pt>
                <c:pt idx="4">
                  <c:v>0.14285714285714299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20-4EE9-89EF-0F39C21276AC}"/>
            </c:ext>
          </c:extLst>
        </c:ser>
        <c:ser>
          <c:idx val="18"/>
          <c:order val="18"/>
          <c:tx>
            <c:strRef>
              <c:f>'RandomForests PA 0.1'!$A$20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0.1'!$B$20:$G$20</c:f>
              <c:numCache>
                <c:formatCode>0.0000</c:formatCode>
                <c:ptCount val="6"/>
                <c:pt idx="0">
                  <c:v>0.157894736842105</c:v>
                </c:pt>
                <c:pt idx="1">
                  <c:v>0.52380952380952395</c:v>
                </c:pt>
                <c:pt idx="2">
                  <c:v>0.157894736842105</c:v>
                </c:pt>
                <c:pt idx="3">
                  <c:v>0.296296296296296</c:v>
                </c:pt>
                <c:pt idx="4">
                  <c:v>0.38095238095238099</c:v>
                </c:pt>
                <c:pt idx="5">
                  <c:v>0.38095238095238099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20-4EE9-89EF-0F39C21276AC}"/>
            </c:ext>
          </c:extLst>
        </c:ser>
        <c:ser>
          <c:idx val="19"/>
          <c:order val="19"/>
          <c:tx>
            <c:strRef>
              <c:f>'RandomForests PA 0.1'!$A$21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0.1'!$B$21:$G$21</c:f>
              <c:numCache>
                <c:formatCode>0.0000</c:formatCode>
                <c:ptCount val="6"/>
                <c:pt idx="0">
                  <c:v>0.3</c:v>
                </c:pt>
                <c:pt idx="1">
                  <c:v>0.17142857142857101</c:v>
                </c:pt>
                <c:pt idx="2">
                  <c:v>0.1</c:v>
                </c:pt>
                <c:pt idx="3">
                  <c:v>0.628571428571429</c:v>
                </c:pt>
                <c:pt idx="4">
                  <c:v>0.64516129032258096</c:v>
                </c:pt>
                <c:pt idx="5">
                  <c:v>0.51162790697674398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20-4EE9-89EF-0F39C21276AC}"/>
            </c:ext>
          </c:extLst>
        </c:ser>
        <c:ser>
          <c:idx val="20"/>
          <c:order val="20"/>
          <c:tx>
            <c:strRef>
              <c:f>'RandomForests PA 0.1'!$A$22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0.1'!$B$22:$G$22</c:f>
              <c:numCache>
                <c:formatCode>0.0000</c:formatCode>
                <c:ptCount val="6"/>
                <c:pt idx="0">
                  <c:v>0.58181818181818201</c:v>
                </c:pt>
                <c:pt idx="1">
                  <c:v>0.53714285714285703</c:v>
                </c:pt>
                <c:pt idx="2">
                  <c:v>0.41538461538461502</c:v>
                </c:pt>
                <c:pt idx="3">
                  <c:v>0.47435897435897401</c:v>
                </c:pt>
                <c:pt idx="4">
                  <c:v>0.532019704433498</c:v>
                </c:pt>
                <c:pt idx="5">
                  <c:v>0.55769230769230804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20-4EE9-89EF-0F39C21276AC}"/>
            </c:ext>
          </c:extLst>
        </c:ser>
        <c:ser>
          <c:idx val="21"/>
          <c:order val="21"/>
          <c:tx>
            <c:strRef>
              <c:f>'RandomForests PA 0.1'!$A$23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0.1'!$B$23:$G$23</c:f>
              <c:numCache>
                <c:formatCode>0.0000</c:formatCode>
                <c:ptCount val="6"/>
                <c:pt idx="0">
                  <c:v>0.58620689655172398</c:v>
                </c:pt>
                <c:pt idx="1">
                  <c:v>0.266666666666667</c:v>
                </c:pt>
                <c:pt idx="2">
                  <c:v>0.35616438356164398</c:v>
                </c:pt>
                <c:pt idx="3">
                  <c:v>0.6</c:v>
                </c:pt>
                <c:pt idx="4">
                  <c:v>0.53846153846153799</c:v>
                </c:pt>
                <c:pt idx="5">
                  <c:v>0.592592592592593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20-4EE9-89EF-0F39C21276AC}"/>
            </c:ext>
          </c:extLst>
        </c:ser>
        <c:ser>
          <c:idx val="22"/>
          <c:order val="22"/>
          <c:tx>
            <c:strRef>
              <c:f>'RandomForests PA 0.1'!$A$24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0.1'!$B$24:$G$24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0.58823529411764697</c:v>
                </c:pt>
                <c:pt idx="2">
                  <c:v>0.83333333333333304</c:v>
                </c:pt>
                <c:pt idx="3">
                  <c:v>0.5</c:v>
                </c:pt>
                <c:pt idx="4">
                  <c:v>0.52631578947368396</c:v>
                </c:pt>
                <c:pt idx="5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20-4EE9-89EF-0F39C21276AC}"/>
            </c:ext>
          </c:extLst>
        </c:ser>
        <c:ser>
          <c:idx val="23"/>
          <c:order val="23"/>
          <c:tx>
            <c:strRef>
              <c:f>'RandomForests PA 0.1'!$A$25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0.1'!$B$25:$G$25</c:f>
              <c:numCache>
                <c:formatCode>0.0000</c:formatCode>
                <c:ptCount val="6"/>
                <c:pt idx="0">
                  <c:v>0.95081967213114804</c:v>
                </c:pt>
                <c:pt idx="1">
                  <c:v>0.89552238805970197</c:v>
                </c:pt>
                <c:pt idx="2">
                  <c:v>0.92307692307692302</c:v>
                </c:pt>
                <c:pt idx="3">
                  <c:v>0.98360655737704905</c:v>
                </c:pt>
                <c:pt idx="4">
                  <c:v>0.67391304347826098</c:v>
                </c:pt>
                <c:pt idx="5">
                  <c:v>0.73684210526315796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20-4EE9-89EF-0F39C21276AC}"/>
            </c:ext>
          </c:extLst>
        </c:ser>
        <c:ser>
          <c:idx val="24"/>
          <c:order val="24"/>
          <c:tx>
            <c:strRef>
              <c:f>'RandomForests PA 0.1'!$A$26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0.1'!$B$26:$G$26</c:f>
              <c:numCache>
                <c:formatCode>0.0000</c:formatCode>
                <c:ptCount val="6"/>
                <c:pt idx="0">
                  <c:v>0.77384196185286103</c:v>
                </c:pt>
                <c:pt idx="1">
                  <c:v>0.86274509803921595</c:v>
                </c:pt>
                <c:pt idx="2">
                  <c:v>0.84099122354155897</c:v>
                </c:pt>
                <c:pt idx="3">
                  <c:v>0.774104683195592</c:v>
                </c:pt>
                <c:pt idx="4">
                  <c:v>0.80981926085783595</c:v>
                </c:pt>
                <c:pt idx="5">
                  <c:v>0.81522309711286101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20-4EE9-89EF-0F39C21276AC}"/>
            </c:ext>
          </c:extLst>
        </c:ser>
        <c:ser>
          <c:idx val="25"/>
          <c:order val="25"/>
          <c:tx>
            <c:strRef>
              <c:f>'RandomForests PA 0.1'!$A$27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0.1'!$B$27:$G$27</c:f>
              <c:numCache>
                <c:formatCode>0.0000</c:formatCode>
                <c:ptCount val="6"/>
                <c:pt idx="0">
                  <c:v>0.83802816901408494</c:v>
                </c:pt>
                <c:pt idx="1">
                  <c:v>0.80701754385964897</c:v>
                </c:pt>
                <c:pt idx="2">
                  <c:v>0.86111111111111105</c:v>
                </c:pt>
                <c:pt idx="3">
                  <c:v>0.90384615384615397</c:v>
                </c:pt>
                <c:pt idx="4">
                  <c:v>0.86053412462907997</c:v>
                </c:pt>
                <c:pt idx="5">
                  <c:v>0.84745762711864403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20-4EE9-89EF-0F39C21276AC}"/>
            </c:ext>
          </c:extLst>
        </c:ser>
        <c:ser>
          <c:idx val="26"/>
          <c:order val="26"/>
          <c:tx>
            <c:strRef>
              <c:f>'RandomForests PA 0.1'!$A$28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0.1'!$B$28:$G$28</c:f>
              <c:numCache>
                <c:formatCode>0.0000</c:formatCode>
                <c:ptCount val="6"/>
                <c:pt idx="0">
                  <c:v>0.931034482758621</c:v>
                </c:pt>
                <c:pt idx="1">
                  <c:v>0.98181818181818203</c:v>
                </c:pt>
                <c:pt idx="2">
                  <c:v>0.875</c:v>
                </c:pt>
                <c:pt idx="3">
                  <c:v>0.98245614035087703</c:v>
                </c:pt>
                <c:pt idx="4">
                  <c:v>0.91803278688524603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20-4EE9-89EF-0F39C21276AC}"/>
            </c:ext>
          </c:extLst>
        </c:ser>
        <c:ser>
          <c:idx val="27"/>
          <c:order val="27"/>
          <c:tx>
            <c:strRef>
              <c:f>'RandomForests PA 0.1'!$A$29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0.1'!$B$29:$G$29</c:f>
              <c:numCache>
                <c:formatCode>0.0000</c:formatCode>
                <c:ptCount val="6"/>
                <c:pt idx="0">
                  <c:v>0.90607734806629803</c:v>
                </c:pt>
                <c:pt idx="1">
                  <c:v>0.96470588235294097</c:v>
                </c:pt>
                <c:pt idx="2">
                  <c:v>0.95906432748537995</c:v>
                </c:pt>
                <c:pt idx="3">
                  <c:v>0.92655367231638397</c:v>
                </c:pt>
                <c:pt idx="4">
                  <c:v>0.95348837209302295</c:v>
                </c:pt>
                <c:pt idx="5">
                  <c:v>0.87700534759358295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20-4EE9-89EF-0F39C21276AC}"/>
            </c:ext>
          </c:extLst>
        </c:ser>
        <c:ser>
          <c:idx val="28"/>
          <c:order val="28"/>
          <c:tx>
            <c:strRef>
              <c:f>'RandomForests PA 0.1'!$A$30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0.1'!$B$30:$G$30</c:f>
              <c:numCache>
                <c:formatCode>0.0000</c:formatCode>
                <c:ptCount val="6"/>
                <c:pt idx="0">
                  <c:v>0.90112640801001298</c:v>
                </c:pt>
                <c:pt idx="1">
                  <c:v>0.89473684210526305</c:v>
                </c:pt>
                <c:pt idx="2">
                  <c:v>0.97906976744186003</c:v>
                </c:pt>
                <c:pt idx="3">
                  <c:v>0.88116591928251098</c:v>
                </c:pt>
                <c:pt idx="4">
                  <c:v>0.87236679058240396</c:v>
                </c:pt>
                <c:pt idx="5">
                  <c:v>0.87972508591065302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20-4EE9-89EF-0F39C21276AC}"/>
            </c:ext>
          </c:extLst>
        </c:ser>
        <c:ser>
          <c:idx val="29"/>
          <c:order val="29"/>
          <c:tx>
            <c:strRef>
              <c:f>'RandomForests PA 0.1'!$A$31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0.1'!$B$31:$G$31</c:f>
              <c:numCache>
                <c:formatCode>0.0000</c:formatCode>
                <c:ptCount val="6"/>
                <c:pt idx="0">
                  <c:v>0.53333333333333299</c:v>
                </c:pt>
                <c:pt idx="1">
                  <c:v>0.88888888888888895</c:v>
                </c:pt>
                <c:pt idx="2">
                  <c:v>0.30769230769230799</c:v>
                </c:pt>
                <c:pt idx="3">
                  <c:v>1</c:v>
                </c:pt>
                <c:pt idx="4">
                  <c:v>0.66666666666666696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20-4EE9-89EF-0F39C21276AC}"/>
            </c:ext>
          </c:extLst>
        </c:ser>
        <c:ser>
          <c:idx val="30"/>
          <c:order val="30"/>
          <c:tx>
            <c:strRef>
              <c:f>'RandomForests PA 0.1'!$A$32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0.1'!$B$32:$G$32</c:f>
              <c:numCache>
                <c:formatCode>0.0000</c:formatCode>
                <c:ptCount val="6"/>
                <c:pt idx="0">
                  <c:v>0.76470588235294101</c:v>
                </c:pt>
                <c:pt idx="1">
                  <c:v>0.8125</c:v>
                </c:pt>
                <c:pt idx="2">
                  <c:v>0.63414634146341498</c:v>
                </c:pt>
                <c:pt idx="3">
                  <c:v>0.472727272727273</c:v>
                </c:pt>
                <c:pt idx="4">
                  <c:v>0.83870967741935498</c:v>
                </c:pt>
                <c:pt idx="5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20-4EE9-89EF-0F39C21276AC}"/>
            </c:ext>
          </c:extLst>
        </c:ser>
        <c:ser>
          <c:idx val="31"/>
          <c:order val="31"/>
          <c:tx>
            <c:strRef>
              <c:f>'RandomForests PA 0.1'!$A$33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0.1'!$B$33:$G$33</c:f>
              <c:numCache>
                <c:formatCode>0.0000</c:formatCode>
                <c:ptCount val="6"/>
                <c:pt idx="0">
                  <c:v>0.71153846153846201</c:v>
                </c:pt>
                <c:pt idx="1">
                  <c:v>0.676056338028169</c:v>
                </c:pt>
                <c:pt idx="2">
                  <c:v>0.82258064516129004</c:v>
                </c:pt>
                <c:pt idx="3">
                  <c:v>0.81944444444444497</c:v>
                </c:pt>
                <c:pt idx="4">
                  <c:v>0.88</c:v>
                </c:pt>
                <c:pt idx="5">
                  <c:v>0.90769230769230802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20-4EE9-89EF-0F39C21276AC}"/>
            </c:ext>
          </c:extLst>
        </c:ser>
        <c:ser>
          <c:idx val="32"/>
          <c:order val="32"/>
          <c:tx>
            <c:strRef>
              <c:f>'RandomForests PA 0.1'!$A$34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0.1'!$B$34:$G$34</c:f>
              <c:numCache>
                <c:formatCode>0.0000</c:formatCode>
                <c:ptCount val="6"/>
                <c:pt idx="0">
                  <c:v>0.92613636363636398</c:v>
                </c:pt>
                <c:pt idx="1">
                  <c:v>0.905555555555555</c:v>
                </c:pt>
                <c:pt idx="2">
                  <c:v>0.86648501362397801</c:v>
                </c:pt>
                <c:pt idx="3">
                  <c:v>0.94955489614243305</c:v>
                </c:pt>
                <c:pt idx="4">
                  <c:v>0.86842105263157898</c:v>
                </c:pt>
                <c:pt idx="5">
                  <c:v>0.91111111111111098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20-4EE9-89EF-0F39C21276AC}"/>
            </c:ext>
          </c:extLst>
        </c:ser>
        <c:ser>
          <c:idx val="33"/>
          <c:order val="33"/>
          <c:tx>
            <c:strRef>
              <c:f>'RandomForests PA 0.1'!$A$35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0.1'!$B$35:$G$35</c:f>
              <c:numCache>
                <c:formatCode>0.0000</c:formatCode>
                <c:ptCount val="6"/>
                <c:pt idx="0">
                  <c:v>0.87179487179487203</c:v>
                </c:pt>
                <c:pt idx="1">
                  <c:v>0.65384615384615397</c:v>
                </c:pt>
                <c:pt idx="2">
                  <c:v>0.89473684210526305</c:v>
                </c:pt>
                <c:pt idx="3">
                  <c:v>0.84210526315789502</c:v>
                </c:pt>
                <c:pt idx="4">
                  <c:v>0.65306122448979598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20-4EE9-89EF-0F39C21276AC}"/>
            </c:ext>
          </c:extLst>
        </c:ser>
        <c:ser>
          <c:idx val="34"/>
          <c:order val="34"/>
          <c:tx>
            <c:strRef>
              <c:f>'RandomForests PA 0.1'!$A$36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0.1'!$B$36:$G$36</c:f>
              <c:numCache>
                <c:formatCode>0.0000</c:formatCode>
                <c:ptCount val="6"/>
                <c:pt idx="0">
                  <c:v>0.934782608695652</c:v>
                </c:pt>
                <c:pt idx="1">
                  <c:v>0.94623655913978499</c:v>
                </c:pt>
                <c:pt idx="2">
                  <c:v>0.934782608695652</c:v>
                </c:pt>
                <c:pt idx="3">
                  <c:v>0.94623655913978499</c:v>
                </c:pt>
                <c:pt idx="4">
                  <c:v>0.92473118279569899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420-4EE9-89EF-0F39C21276AC}"/>
            </c:ext>
          </c:extLst>
        </c:ser>
        <c:ser>
          <c:idx val="35"/>
          <c:order val="35"/>
          <c:tx>
            <c:strRef>
              <c:f>'RandomForests PA 0.1'!$A$37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0.1'!$B$37:$G$37</c:f>
              <c:numCache>
                <c:formatCode>0.0000</c:formatCode>
                <c:ptCount val="6"/>
                <c:pt idx="0">
                  <c:v>0.73758865248226901</c:v>
                </c:pt>
                <c:pt idx="1">
                  <c:v>0.84285714285714297</c:v>
                </c:pt>
                <c:pt idx="2">
                  <c:v>0.9</c:v>
                </c:pt>
                <c:pt idx="3">
                  <c:v>0.752941176470588</c:v>
                </c:pt>
                <c:pt idx="4">
                  <c:v>0.91472868217054304</c:v>
                </c:pt>
                <c:pt idx="5">
                  <c:v>0.94964028776978404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420-4EE9-89EF-0F39C21276AC}"/>
            </c:ext>
          </c:extLst>
        </c:ser>
        <c:ser>
          <c:idx val="36"/>
          <c:order val="36"/>
          <c:tx>
            <c:strRef>
              <c:f>'RandomForests PA 0.1'!$A$38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0.1'!$B$38:$G$38</c:f>
              <c:numCache>
                <c:formatCode>0.0000</c:formatCode>
                <c:ptCount val="6"/>
                <c:pt idx="0">
                  <c:v>0.69117647058823495</c:v>
                </c:pt>
                <c:pt idx="1">
                  <c:v>0.91891891891891897</c:v>
                </c:pt>
                <c:pt idx="2">
                  <c:v>0.92035398230088505</c:v>
                </c:pt>
                <c:pt idx="3">
                  <c:v>0.89082969432314396</c:v>
                </c:pt>
                <c:pt idx="4">
                  <c:v>0.91983122362869196</c:v>
                </c:pt>
                <c:pt idx="5">
                  <c:v>0.95726495726495697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420-4EE9-89EF-0F39C21276AC}"/>
            </c:ext>
          </c:extLst>
        </c:ser>
        <c:ser>
          <c:idx val="37"/>
          <c:order val="37"/>
          <c:tx>
            <c:strRef>
              <c:f>'RandomForests PA 0.1'!$A$39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0.1'!$B$39:$G$39</c:f>
              <c:numCache>
                <c:formatCode>0.0000</c:formatCode>
                <c:ptCount val="6"/>
                <c:pt idx="0">
                  <c:v>0.76923076923076905</c:v>
                </c:pt>
                <c:pt idx="1">
                  <c:v>0.94736842105263197</c:v>
                </c:pt>
                <c:pt idx="2">
                  <c:v>0.78947368421052599</c:v>
                </c:pt>
                <c:pt idx="3">
                  <c:v>0.86842105263157898</c:v>
                </c:pt>
                <c:pt idx="4">
                  <c:v>0.85714285714285698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420-4EE9-89EF-0F39C21276AC}"/>
            </c:ext>
          </c:extLst>
        </c:ser>
        <c:ser>
          <c:idx val="38"/>
          <c:order val="38"/>
          <c:tx>
            <c:strRef>
              <c:f>'RandomForests PA 0.1'!$A$40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0.1'!$B$40:$G$40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420-4EE9-89EF-0F39C21276AC}"/>
            </c:ext>
          </c:extLst>
        </c:ser>
        <c:ser>
          <c:idx val="39"/>
          <c:order val="39"/>
          <c:tx>
            <c:strRef>
              <c:f>'RandomForests PA 0.1'!$A$41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0.1'!$B$41:$G$41</c:f>
              <c:numCache>
                <c:formatCode>0.0000</c:formatCode>
                <c:ptCount val="6"/>
                <c:pt idx="0">
                  <c:v>0.93086003372681303</c:v>
                </c:pt>
                <c:pt idx="1">
                  <c:v>0.94974003466204504</c:v>
                </c:pt>
                <c:pt idx="2">
                  <c:v>0.89816360601001699</c:v>
                </c:pt>
                <c:pt idx="3">
                  <c:v>0.938271604938272</c:v>
                </c:pt>
                <c:pt idx="4">
                  <c:v>0.96958855098389995</c:v>
                </c:pt>
                <c:pt idx="5">
                  <c:v>0.97707231040564402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420-4EE9-89EF-0F39C21276AC}"/>
            </c:ext>
          </c:extLst>
        </c:ser>
        <c:ser>
          <c:idx val="40"/>
          <c:order val="40"/>
          <c:tx>
            <c:strRef>
              <c:f>'RandomForests PA 0.1'!$A$42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0.1'!$B$42:$G$42</c:f>
              <c:numCache>
                <c:formatCode>0.0000</c:formatCode>
                <c:ptCount val="6"/>
                <c:pt idx="0">
                  <c:v>0.974849450938718</c:v>
                </c:pt>
                <c:pt idx="1">
                  <c:v>0.97713682729511098</c:v>
                </c:pt>
                <c:pt idx="2">
                  <c:v>0.97716894977169</c:v>
                </c:pt>
                <c:pt idx="3">
                  <c:v>0.98266713830916197</c:v>
                </c:pt>
                <c:pt idx="4">
                  <c:v>0.97227097227097203</c:v>
                </c:pt>
                <c:pt idx="5">
                  <c:v>0.97989417989418004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20-4EE9-89EF-0F39C21276AC}"/>
            </c:ext>
          </c:extLst>
        </c:ser>
        <c:ser>
          <c:idx val="41"/>
          <c:order val="41"/>
          <c:tx>
            <c:strRef>
              <c:f>'RandomForests PA 0.1'!$A$43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0.1'!$B$43:$G$43</c:f>
              <c:numCache>
                <c:formatCode>0.0000</c:formatCode>
                <c:ptCount val="6"/>
                <c:pt idx="0">
                  <c:v>0.99349240780911097</c:v>
                </c:pt>
                <c:pt idx="1">
                  <c:v>0.97117516629711698</c:v>
                </c:pt>
                <c:pt idx="2">
                  <c:v>0.99349240780911097</c:v>
                </c:pt>
                <c:pt idx="3">
                  <c:v>1</c:v>
                </c:pt>
                <c:pt idx="4">
                  <c:v>0.93212669683257898</c:v>
                </c:pt>
                <c:pt idx="5">
                  <c:v>0.98021978021977996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20-4EE9-89EF-0F39C21276AC}"/>
            </c:ext>
          </c:extLst>
        </c:ser>
        <c:ser>
          <c:idx val="42"/>
          <c:order val="42"/>
          <c:tx>
            <c:strRef>
              <c:f>'RandomForests PA 0.1'!$A$44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0.1'!$B$44:$G$44</c:f>
              <c:numCache>
                <c:formatCode>0.0000</c:formatCode>
                <c:ptCount val="6"/>
                <c:pt idx="0">
                  <c:v>0.98861788617886204</c:v>
                </c:pt>
                <c:pt idx="1">
                  <c:v>0.98810810810810801</c:v>
                </c:pt>
                <c:pt idx="2">
                  <c:v>0.984978540772532</c:v>
                </c:pt>
                <c:pt idx="3">
                  <c:v>0.96479068477959495</c:v>
                </c:pt>
                <c:pt idx="4">
                  <c:v>0.96410256410256401</c:v>
                </c:pt>
                <c:pt idx="5">
                  <c:v>0.98113207547169801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20-4EE9-89EF-0F39C21276AC}"/>
            </c:ext>
          </c:extLst>
        </c:ser>
        <c:ser>
          <c:idx val="43"/>
          <c:order val="43"/>
          <c:tx>
            <c:strRef>
              <c:f>'RandomForests PA 0.1'!$A$45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0.1'!$B$45:$G$45</c:f>
              <c:numCache>
                <c:formatCode>0.0000</c:formatCode>
                <c:ptCount val="6"/>
                <c:pt idx="0">
                  <c:v>0.84745762711864403</c:v>
                </c:pt>
                <c:pt idx="1">
                  <c:v>0.86111111111111105</c:v>
                </c:pt>
                <c:pt idx="2">
                  <c:v>0.95408163265306101</c:v>
                </c:pt>
                <c:pt idx="3">
                  <c:v>0.91666666666666696</c:v>
                </c:pt>
                <c:pt idx="4">
                  <c:v>0.95212765957446799</c:v>
                </c:pt>
                <c:pt idx="5">
                  <c:v>0.98172323759791102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20-4EE9-89EF-0F39C21276AC}"/>
            </c:ext>
          </c:extLst>
        </c:ser>
        <c:ser>
          <c:idx val="44"/>
          <c:order val="44"/>
          <c:tx>
            <c:strRef>
              <c:f>'RandomForests PA 0.1'!$A$46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0.1'!$B$46:$G$46</c:f>
              <c:numCache>
                <c:formatCode>0.0000</c:formatCode>
                <c:ptCount val="6"/>
                <c:pt idx="0">
                  <c:v>0.98855969492519802</c:v>
                </c:pt>
                <c:pt idx="1">
                  <c:v>0.98282387190684095</c:v>
                </c:pt>
                <c:pt idx="2">
                  <c:v>0.99126891734575096</c:v>
                </c:pt>
                <c:pt idx="3">
                  <c:v>0.99299065420560695</c:v>
                </c:pt>
                <c:pt idx="4">
                  <c:v>0.99063779988297296</c:v>
                </c:pt>
                <c:pt idx="5">
                  <c:v>0.98471487360376297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20-4EE9-89EF-0F39C21276AC}"/>
            </c:ext>
          </c:extLst>
        </c:ser>
        <c:ser>
          <c:idx val="45"/>
          <c:order val="45"/>
          <c:tx>
            <c:strRef>
              <c:f>'RandomForests PA 0.1'!$A$47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0.1'!$B$47:$G$47</c:f>
              <c:numCache>
                <c:formatCode>0.0000</c:formatCode>
                <c:ptCount val="6"/>
                <c:pt idx="0">
                  <c:v>0.99399759903961604</c:v>
                </c:pt>
                <c:pt idx="1">
                  <c:v>0.99399759903961604</c:v>
                </c:pt>
                <c:pt idx="2">
                  <c:v>0.98669891172914104</c:v>
                </c:pt>
                <c:pt idx="3">
                  <c:v>0.99399759903961604</c:v>
                </c:pt>
                <c:pt idx="4">
                  <c:v>0.99280575539568405</c:v>
                </c:pt>
                <c:pt idx="5">
                  <c:v>0.99280575539568405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20-4EE9-89EF-0F39C21276AC}"/>
            </c:ext>
          </c:extLst>
        </c:ser>
        <c:ser>
          <c:idx val="46"/>
          <c:order val="46"/>
          <c:tx>
            <c:strRef>
              <c:f>'RandomForests PA 0.1'!$A$48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0.1'!$B$48:$G$48</c:f>
              <c:numCache>
                <c:formatCode>0.0000</c:formatCode>
                <c:ptCount val="6"/>
                <c:pt idx="0">
                  <c:v>0.986425339366516</c:v>
                </c:pt>
                <c:pt idx="1">
                  <c:v>1</c:v>
                </c:pt>
                <c:pt idx="2">
                  <c:v>0.90644490644490705</c:v>
                </c:pt>
                <c:pt idx="3">
                  <c:v>0.99322799097065495</c:v>
                </c:pt>
                <c:pt idx="4">
                  <c:v>0.91666666666666696</c:v>
                </c:pt>
                <c:pt idx="5">
                  <c:v>0.99322799097065495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420-4EE9-89EF-0F39C21276AC}"/>
            </c:ext>
          </c:extLst>
        </c:ser>
        <c:ser>
          <c:idx val="47"/>
          <c:order val="47"/>
          <c:tx>
            <c:strRef>
              <c:f>'RandomForests PA 0.1'!$A$49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0.1'!$B$49:$G$49</c:f>
              <c:numCache>
                <c:formatCode>0.0000</c:formatCode>
                <c:ptCount val="6"/>
                <c:pt idx="0">
                  <c:v>0.97830374753451699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0.99598393574297195</c:v>
                </c:pt>
                <c:pt idx="4">
                  <c:v>0.98785425101214597</c:v>
                </c:pt>
                <c:pt idx="5">
                  <c:v>0.99398797595190402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420-4EE9-89EF-0F39C21276AC}"/>
            </c:ext>
          </c:extLst>
        </c:ser>
        <c:ser>
          <c:idx val="48"/>
          <c:order val="48"/>
          <c:tx>
            <c:strRef>
              <c:f>'RandomForests PA 0.1'!$A$50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0.1'!$B$50:$G$50</c:f>
              <c:numCache>
                <c:formatCode>0.0000</c:formatCode>
                <c:ptCount val="6"/>
                <c:pt idx="0">
                  <c:v>0.99398797595190402</c:v>
                </c:pt>
                <c:pt idx="1">
                  <c:v>0.99398797595190402</c:v>
                </c:pt>
                <c:pt idx="2">
                  <c:v>0.95850622406638997</c:v>
                </c:pt>
                <c:pt idx="3">
                  <c:v>0.99398797595190402</c:v>
                </c:pt>
                <c:pt idx="4">
                  <c:v>0.99199999999999999</c:v>
                </c:pt>
                <c:pt idx="5">
                  <c:v>0.99398797595190402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420-4EE9-89EF-0F39C21276AC}"/>
            </c:ext>
          </c:extLst>
        </c:ser>
        <c:ser>
          <c:idx val="49"/>
          <c:order val="49"/>
          <c:tx>
            <c:strRef>
              <c:f>'RandomForests PA 0.1'!$A$51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0.1'!$B$51:$G$51</c:f>
              <c:numCache>
                <c:formatCode>0.0000</c:formatCode>
                <c:ptCount val="6"/>
                <c:pt idx="0">
                  <c:v>0.98837209302325602</c:v>
                </c:pt>
                <c:pt idx="1">
                  <c:v>0.99415204678362601</c:v>
                </c:pt>
                <c:pt idx="2">
                  <c:v>0.98837209302325602</c:v>
                </c:pt>
                <c:pt idx="3">
                  <c:v>0.99415204678362601</c:v>
                </c:pt>
                <c:pt idx="4">
                  <c:v>0.98837209302325602</c:v>
                </c:pt>
                <c:pt idx="5">
                  <c:v>0.99415204678362601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420-4EE9-89EF-0F39C21276AC}"/>
            </c:ext>
          </c:extLst>
        </c:ser>
        <c:ser>
          <c:idx val="50"/>
          <c:order val="50"/>
          <c:tx>
            <c:strRef>
              <c:f>'RandomForests PA 0.1'!$A$52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0.1'!$B$52:$G$52</c:f>
              <c:numCache>
                <c:formatCode>0.0000</c:formatCode>
                <c:ptCount val="6"/>
                <c:pt idx="0">
                  <c:v>0.992223238792315</c:v>
                </c:pt>
                <c:pt idx="1">
                  <c:v>0.99279093717816702</c:v>
                </c:pt>
                <c:pt idx="2">
                  <c:v>0.99552495697073995</c:v>
                </c:pt>
                <c:pt idx="3">
                  <c:v>0.98745251525267697</c:v>
                </c:pt>
                <c:pt idx="4">
                  <c:v>0.99632521819016995</c:v>
                </c:pt>
                <c:pt idx="5">
                  <c:v>0.997012181107791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420-4EE9-89EF-0F39C21276AC}"/>
            </c:ext>
          </c:extLst>
        </c:ser>
        <c:ser>
          <c:idx val="51"/>
          <c:order val="51"/>
          <c:tx>
            <c:strRef>
              <c:f>'RandomForests PA 0.1'!$A$53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0.1'!$B$53:$G$53</c:f>
              <c:numCache>
                <c:formatCode>0.0000</c:formatCode>
                <c:ptCount val="6"/>
                <c:pt idx="0">
                  <c:v>0.99847853649701102</c:v>
                </c:pt>
                <c:pt idx="1">
                  <c:v>0.99718973801106003</c:v>
                </c:pt>
                <c:pt idx="2">
                  <c:v>0.99686099468364997</c:v>
                </c:pt>
                <c:pt idx="3">
                  <c:v>0.99569105985443795</c:v>
                </c:pt>
                <c:pt idx="4">
                  <c:v>0.99544737271688499</c:v>
                </c:pt>
                <c:pt idx="5">
                  <c:v>0.99739026423574595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420-4EE9-89EF-0F39C21276AC}"/>
            </c:ext>
          </c:extLst>
        </c:ser>
        <c:ser>
          <c:idx val="52"/>
          <c:order val="52"/>
          <c:tx>
            <c:strRef>
              <c:f>'RandomForests PA 0.1'!$A$54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0.1'!$B$54:$G$54</c:f>
              <c:numCache>
                <c:formatCode>0.0000</c:formatCode>
                <c:ptCount val="6"/>
                <c:pt idx="0">
                  <c:v>0.99790771389553601</c:v>
                </c:pt>
                <c:pt idx="1">
                  <c:v>0.99866157983613701</c:v>
                </c:pt>
                <c:pt idx="2">
                  <c:v>0.99768027987109897</c:v>
                </c:pt>
                <c:pt idx="3">
                  <c:v>0.99803250748774996</c:v>
                </c:pt>
                <c:pt idx="4">
                  <c:v>0.99841037387505804</c:v>
                </c:pt>
                <c:pt idx="5">
                  <c:v>0.99785657879893197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420-4EE9-89EF-0F39C21276AC}"/>
            </c:ext>
          </c:extLst>
        </c:ser>
        <c:ser>
          <c:idx val="53"/>
          <c:order val="53"/>
          <c:tx>
            <c:strRef>
              <c:f>'RandomForests PA 0.1'!$A$55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0.1'!$B$55:$G$55</c:f>
              <c:numCache>
                <c:formatCode>0.0000</c:formatCode>
                <c:ptCount val="6"/>
                <c:pt idx="0">
                  <c:v>0.99915323886135499</c:v>
                </c:pt>
                <c:pt idx="1">
                  <c:v>0.99963869681679396</c:v>
                </c:pt>
                <c:pt idx="2">
                  <c:v>0.99957644010364799</c:v>
                </c:pt>
                <c:pt idx="3">
                  <c:v>0.99851759576455901</c:v>
                </c:pt>
                <c:pt idx="4">
                  <c:v>0.99901629954301496</c:v>
                </c:pt>
                <c:pt idx="5">
                  <c:v>0.99875491807360905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20-4EE9-89EF-0F39C21276AC}"/>
            </c:ext>
          </c:extLst>
        </c:ser>
        <c:ser>
          <c:idx val="54"/>
          <c:order val="54"/>
          <c:tx>
            <c:strRef>
              <c:f>'RandomForests PA 0.1'!$A$56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0.1'!$B$56:$G$56</c:f>
              <c:numCache>
                <c:formatCode>0.0000</c:formatCode>
                <c:ptCount val="6"/>
                <c:pt idx="0">
                  <c:v>0.99968002925446797</c:v>
                </c:pt>
                <c:pt idx="1">
                  <c:v>0.99908558888076104</c:v>
                </c:pt>
                <c:pt idx="2">
                  <c:v>0.99949728074585298</c:v>
                </c:pt>
                <c:pt idx="3">
                  <c:v>0.99867598045929795</c:v>
                </c:pt>
                <c:pt idx="4">
                  <c:v>0.99968002925446797</c:v>
                </c:pt>
                <c:pt idx="5">
                  <c:v>0.999222643925191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20-4EE9-89EF-0F39C21276AC}"/>
            </c:ext>
          </c:extLst>
        </c:ser>
        <c:ser>
          <c:idx val="55"/>
          <c:order val="55"/>
          <c:tx>
            <c:strRef>
              <c:f>'RandomForests PA 0.1'!$A$57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0.1'!$B$57:$G$57</c:f>
              <c:numCache>
                <c:formatCode>0.0000</c:formatCode>
                <c:ptCount val="6"/>
                <c:pt idx="0">
                  <c:v>0.99913993773897103</c:v>
                </c:pt>
                <c:pt idx="1">
                  <c:v>0.99914495970096995</c:v>
                </c:pt>
                <c:pt idx="2">
                  <c:v>0.99927550118957997</c:v>
                </c:pt>
                <c:pt idx="3">
                  <c:v>0.99928030657070799</c:v>
                </c:pt>
                <c:pt idx="4">
                  <c:v>0.99931754653304306</c:v>
                </c:pt>
                <c:pt idx="5">
                  <c:v>0.999373691295244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420-4EE9-89EF-0F39C21276AC}"/>
            </c:ext>
          </c:extLst>
        </c:ser>
        <c:ser>
          <c:idx val="56"/>
          <c:order val="56"/>
          <c:tx>
            <c:strRef>
              <c:f>'RandomForests PA 0.1'!$A$58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0.1'!$B$58:$G$58</c:f>
              <c:numCache>
                <c:formatCode>0.0000</c:formatCode>
                <c:ptCount val="6"/>
                <c:pt idx="0">
                  <c:v>0.91329479768786104</c:v>
                </c:pt>
                <c:pt idx="1">
                  <c:v>0.92941176470588205</c:v>
                </c:pt>
                <c:pt idx="2">
                  <c:v>0.95555555555555605</c:v>
                </c:pt>
                <c:pt idx="3">
                  <c:v>0.87777777777777799</c:v>
                </c:pt>
                <c:pt idx="4">
                  <c:v>0.98567335243553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420-4EE9-89EF-0F39C21276AC}"/>
            </c:ext>
          </c:extLst>
        </c:ser>
        <c:ser>
          <c:idx val="57"/>
          <c:order val="57"/>
          <c:tx>
            <c:strRef>
              <c:f>'RandomForests PA 0.1'!$A$59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0.1'!$B$59:$G$59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420-4EE9-89EF-0F39C212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4512"/>
        <c:axId val="886676976"/>
      </c:barChart>
      <c:catAx>
        <c:axId val="7142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6976"/>
        <c:crosses val="autoZero"/>
        <c:auto val="1"/>
        <c:lblAlgn val="ctr"/>
        <c:lblOffset val="100"/>
        <c:noMultiLvlLbl val="0"/>
      </c:catAx>
      <c:valAx>
        <c:axId val="88667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0.1 - AppTags'!$A$2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A-4ED2-AF6F-32E5514422C3}"/>
            </c:ext>
          </c:extLst>
        </c:ser>
        <c:ser>
          <c:idx val="1"/>
          <c:order val="1"/>
          <c:tx>
            <c:strRef>
              <c:f>'RandomForests PA 0.1 - AppTags'!$A$3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AppTags'!$B$3:$G$3</c:f>
              <c:numCache>
                <c:formatCode>0.0000</c:formatCode>
                <c:ptCount val="6"/>
                <c:pt idx="0">
                  <c:v>1.34228187919463E-2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A-4ED2-AF6F-32E5514422C3}"/>
            </c:ext>
          </c:extLst>
        </c:ser>
        <c:ser>
          <c:idx val="2"/>
          <c:order val="2"/>
          <c:tx>
            <c:strRef>
              <c:f>'RandomForests PA 0.1 - AppTags'!$A$4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A-4ED2-AF6F-32E5514422C3}"/>
            </c:ext>
          </c:extLst>
        </c:ser>
        <c:ser>
          <c:idx val="3"/>
          <c:order val="3"/>
          <c:tx>
            <c:strRef>
              <c:f>'RandomForests PA 0.1 - AppTags'!$A$5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A-4ED2-AF6F-32E5514422C3}"/>
            </c:ext>
          </c:extLst>
        </c:ser>
        <c:ser>
          <c:idx val="4"/>
          <c:order val="4"/>
          <c:tx>
            <c:strRef>
              <c:f>'RandomForests PA 0.1 - AppTags'!$A$6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AppTags'!$B$6:$G$6</c:f>
              <c:numCache>
                <c:formatCode>0.0000</c:formatCode>
                <c:ptCount val="6"/>
                <c:pt idx="0">
                  <c:v>0.133333333333333</c:v>
                </c:pt>
                <c:pt idx="1">
                  <c:v>7.2289156626505993E-2</c:v>
                </c:pt>
                <c:pt idx="2">
                  <c:v>0.123188405797101</c:v>
                </c:pt>
                <c:pt idx="3">
                  <c:v>0.13592233009708701</c:v>
                </c:pt>
                <c:pt idx="4">
                  <c:v>1.6666666666666701E-2</c:v>
                </c:pt>
                <c:pt idx="5">
                  <c:v>0.10370370370370401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A-4ED2-AF6F-32E5514422C3}"/>
            </c:ext>
          </c:extLst>
        </c:ser>
        <c:ser>
          <c:idx val="5"/>
          <c:order val="5"/>
          <c:tx>
            <c:strRef>
              <c:f>'RandomForests PA 0.1 - AppTags'!$A$7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AppTags'!$B$7:$G$7</c:f>
              <c:numCache>
                <c:formatCode>0.0000</c:formatCode>
                <c:ptCount val="6"/>
                <c:pt idx="0">
                  <c:v>4.1095890410958902E-2</c:v>
                </c:pt>
                <c:pt idx="1">
                  <c:v>0</c:v>
                </c:pt>
                <c:pt idx="2">
                  <c:v>2.6315789473684199E-2</c:v>
                </c:pt>
                <c:pt idx="3">
                  <c:v>1.34228187919463E-2</c:v>
                </c:pt>
                <c:pt idx="4">
                  <c:v>1.9047619047619001E-2</c:v>
                </c:pt>
                <c:pt idx="5">
                  <c:v>1.3605442176870699E-2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3A-4ED2-AF6F-32E5514422C3}"/>
            </c:ext>
          </c:extLst>
        </c:ser>
        <c:ser>
          <c:idx val="6"/>
          <c:order val="6"/>
          <c:tx>
            <c:strRef>
              <c:f>'RandomForests PA 0.1 - AppTags'!$A$8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AppTags'!$B$8:$G$8</c:f>
              <c:numCache>
                <c:formatCode>0.0000</c:formatCode>
                <c:ptCount val="6"/>
                <c:pt idx="0">
                  <c:v>2.6315789473684199E-2</c:v>
                </c:pt>
                <c:pt idx="1">
                  <c:v>3.4482758620689703E-2</c:v>
                </c:pt>
                <c:pt idx="2">
                  <c:v>0</c:v>
                </c:pt>
                <c:pt idx="3">
                  <c:v>3.6363636363636397E-2</c:v>
                </c:pt>
                <c:pt idx="4">
                  <c:v>6.5217391304347797E-2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A-4ED2-AF6F-32E5514422C3}"/>
            </c:ext>
          </c:extLst>
        </c:ser>
        <c:ser>
          <c:idx val="7"/>
          <c:order val="7"/>
          <c:tx>
            <c:strRef>
              <c:f>'RandomForests PA 0.1 - AppTags'!$A$9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AppTags'!$B$9:$G$9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0.169491525423729</c:v>
                </c:pt>
                <c:pt idx="2">
                  <c:v>0.2</c:v>
                </c:pt>
                <c:pt idx="3">
                  <c:v>0.15517241379310301</c:v>
                </c:pt>
                <c:pt idx="4">
                  <c:v>7.7922077922077906E-2</c:v>
                </c:pt>
                <c:pt idx="5">
                  <c:v>5.1948051948051903E-2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3A-4ED2-AF6F-32E5514422C3}"/>
            </c:ext>
          </c:extLst>
        </c:ser>
        <c:ser>
          <c:idx val="8"/>
          <c:order val="8"/>
          <c:tx>
            <c:strRef>
              <c:f>'RandomForests PA 0.1 - AppTags'!$A$10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0.11764705882352899</c:v>
                </c:pt>
                <c:pt idx="2">
                  <c:v>0.16666666666666699</c:v>
                </c:pt>
                <c:pt idx="3">
                  <c:v>0.11764705882352899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3A-4ED2-AF6F-32E5514422C3}"/>
            </c:ext>
          </c:extLst>
        </c:ser>
        <c:ser>
          <c:idx val="9"/>
          <c:order val="9"/>
          <c:tx>
            <c:strRef>
              <c:f>'RandomForests PA 0.1 - AppTags'!$A$11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AppTags'!$B$11:$G$11</c:f>
              <c:numCache>
                <c:formatCode>0.0000</c:formatCode>
                <c:ptCount val="6"/>
                <c:pt idx="0">
                  <c:v>4.95049504950495E-2</c:v>
                </c:pt>
                <c:pt idx="1">
                  <c:v>3.9215686274509803E-2</c:v>
                </c:pt>
                <c:pt idx="2">
                  <c:v>0.108108108108108</c:v>
                </c:pt>
                <c:pt idx="3">
                  <c:v>0.08</c:v>
                </c:pt>
                <c:pt idx="4">
                  <c:v>9.0322580645161299E-2</c:v>
                </c:pt>
                <c:pt idx="5">
                  <c:v>8.9171974522293002E-2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3A-4ED2-AF6F-32E5514422C3}"/>
            </c:ext>
          </c:extLst>
        </c:ser>
        <c:ser>
          <c:idx val="10"/>
          <c:order val="10"/>
          <c:tx>
            <c:strRef>
              <c:f>'RandomForests PA 0.1 - AppTags'!$A$12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0.104347826086957</c:v>
                </c:pt>
                <c:pt idx="5">
                  <c:v>3.2258064516128997E-2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3A-4ED2-AF6F-32E5514422C3}"/>
            </c:ext>
          </c:extLst>
        </c:ser>
        <c:ser>
          <c:idx val="11"/>
          <c:order val="11"/>
          <c:tx>
            <c:strRef>
              <c:f>'RandomForests PA 0.1 - AppTags'!$A$13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AppTags'!$B$13:$G$13</c:f>
              <c:numCache>
                <c:formatCode>0.0000</c:formatCode>
                <c:ptCount val="6"/>
                <c:pt idx="0">
                  <c:v>0.19298245614035101</c:v>
                </c:pt>
                <c:pt idx="1">
                  <c:v>0.22033898305084701</c:v>
                </c:pt>
                <c:pt idx="2">
                  <c:v>0.225806451612903</c:v>
                </c:pt>
                <c:pt idx="3">
                  <c:v>0.14689265536723201</c:v>
                </c:pt>
                <c:pt idx="4">
                  <c:v>0.12068965517241401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3A-4ED2-AF6F-32E5514422C3}"/>
            </c:ext>
          </c:extLst>
        </c:ser>
        <c:ser>
          <c:idx val="12"/>
          <c:order val="12"/>
          <c:tx>
            <c:strRef>
              <c:f>'RandomForests PA 0.1 - AppTags'!$A$14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AppTags'!$B$14:$G$14</c:f>
              <c:numCache>
                <c:formatCode>0.0000</c:formatCode>
                <c:ptCount val="6"/>
                <c:pt idx="0">
                  <c:v>0.4</c:v>
                </c:pt>
                <c:pt idx="1">
                  <c:v>0.14285714285714299</c:v>
                </c:pt>
                <c:pt idx="2">
                  <c:v>0.133333333333333</c:v>
                </c:pt>
                <c:pt idx="3">
                  <c:v>0.38095238095238099</c:v>
                </c:pt>
                <c:pt idx="4">
                  <c:v>0.125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3A-4ED2-AF6F-32E5514422C3}"/>
            </c:ext>
          </c:extLst>
        </c:ser>
        <c:ser>
          <c:idx val="13"/>
          <c:order val="13"/>
          <c:tx>
            <c:strRef>
              <c:f>'RandomForests PA 0.1 - AppTags'!$A$15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AppTags'!$B$15:$G$15</c:f>
              <c:numCache>
                <c:formatCode>0.0000</c:formatCode>
                <c:ptCount val="6"/>
                <c:pt idx="0">
                  <c:v>4.7619047619047603E-2</c:v>
                </c:pt>
                <c:pt idx="1">
                  <c:v>5.7142857142857099E-2</c:v>
                </c:pt>
                <c:pt idx="2">
                  <c:v>0.101941747572816</c:v>
                </c:pt>
                <c:pt idx="3">
                  <c:v>0.115606936416185</c:v>
                </c:pt>
                <c:pt idx="4">
                  <c:v>0.134328358208955</c:v>
                </c:pt>
                <c:pt idx="5">
                  <c:v>7.5757575757575801E-2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3A-4ED2-AF6F-32E5514422C3}"/>
            </c:ext>
          </c:extLst>
        </c:ser>
        <c:ser>
          <c:idx val="14"/>
          <c:order val="14"/>
          <c:tx>
            <c:strRef>
              <c:f>'RandomForests PA 0.1 - AppTags'!$A$16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0.173913043478261</c:v>
                </c:pt>
                <c:pt idx="2">
                  <c:v>8.1632653061224497E-2</c:v>
                </c:pt>
                <c:pt idx="3">
                  <c:v>0.11764705882352899</c:v>
                </c:pt>
                <c:pt idx="4">
                  <c:v>0.13483146067415699</c:v>
                </c:pt>
                <c:pt idx="5">
                  <c:v>0.12949640287769801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3A-4ED2-AF6F-32E5514422C3}"/>
            </c:ext>
          </c:extLst>
        </c:ser>
        <c:ser>
          <c:idx val="15"/>
          <c:order val="15"/>
          <c:tx>
            <c:strRef>
              <c:f>'RandomForests PA 0.1 - AppTags'!$A$17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AppTags'!$B$17:$G$17</c:f>
              <c:numCache>
                <c:formatCode>0.0000</c:formatCode>
                <c:ptCount val="6"/>
                <c:pt idx="0">
                  <c:v>1.5384615384615399E-2</c:v>
                </c:pt>
                <c:pt idx="1">
                  <c:v>1.50375939849624E-2</c:v>
                </c:pt>
                <c:pt idx="2">
                  <c:v>8.0536912751677805E-2</c:v>
                </c:pt>
                <c:pt idx="3">
                  <c:v>0.18032786885245899</c:v>
                </c:pt>
                <c:pt idx="4">
                  <c:v>0.194444444444444</c:v>
                </c:pt>
                <c:pt idx="5">
                  <c:v>0.17085427135678399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3A-4ED2-AF6F-32E5514422C3}"/>
            </c:ext>
          </c:extLst>
        </c:ser>
        <c:ser>
          <c:idx val="16"/>
          <c:order val="16"/>
          <c:tx>
            <c:strRef>
              <c:f>'RandomForests PA 0.1 - AppTags'!$A$18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AppTags'!$B$18:$G$18</c:f>
              <c:numCache>
                <c:formatCode>0.0000</c:formatCode>
                <c:ptCount val="6"/>
                <c:pt idx="0">
                  <c:v>4.54545454545454E-2</c:v>
                </c:pt>
                <c:pt idx="1">
                  <c:v>0</c:v>
                </c:pt>
                <c:pt idx="2">
                  <c:v>5.5555555555555601E-2</c:v>
                </c:pt>
                <c:pt idx="3">
                  <c:v>0.16666666666666699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3A-4ED2-AF6F-32E5514422C3}"/>
            </c:ext>
          </c:extLst>
        </c:ser>
        <c:ser>
          <c:idx val="17"/>
          <c:order val="17"/>
          <c:tx>
            <c:strRef>
              <c:f>'RandomForests PA 0.1 - AppTags'!$A$19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AppTags'!$B$19:$G$19</c:f>
              <c:numCache>
                <c:formatCode>0.0000</c:formatCode>
                <c:ptCount val="6"/>
                <c:pt idx="0">
                  <c:v>2.59067357512953E-2</c:v>
                </c:pt>
                <c:pt idx="1">
                  <c:v>7.9254079254079193E-2</c:v>
                </c:pt>
                <c:pt idx="2">
                  <c:v>1.6806722689075598E-2</c:v>
                </c:pt>
                <c:pt idx="3">
                  <c:v>0.197115384615385</c:v>
                </c:pt>
                <c:pt idx="4">
                  <c:v>0.22065727699530499</c:v>
                </c:pt>
                <c:pt idx="5">
                  <c:v>0.24034334763948501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3A-4ED2-AF6F-32E5514422C3}"/>
            </c:ext>
          </c:extLst>
        </c:ser>
        <c:ser>
          <c:idx val="18"/>
          <c:order val="18"/>
          <c:tx>
            <c:strRef>
              <c:f>'RandomForests PA 0.1 - AppTags'!$A$20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AppTags'!$B$20:$G$20</c:f>
              <c:numCache>
                <c:formatCode>0.0000</c:formatCode>
                <c:ptCount val="6"/>
                <c:pt idx="0">
                  <c:v>5.6555269922879202E-2</c:v>
                </c:pt>
                <c:pt idx="1">
                  <c:v>0.103044496487119</c:v>
                </c:pt>
                <c:pt idx="2">
                  <c:v>0.22764227642276399</c:v>
                </c:pt>
                <c:pt idx="3">
                  <c:v>0.22140221402214</c:v>
                </c:pt>
                <c:pt idx="4">
                  <c:v>0.23103448275862101</c:v>
                </c:pt>
                <c:pt idx="5">
                  <c:v>0.31481481481481499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3A-4ED2-AF6F-32E5514422C3}"/>
            </c:ext>
          </c:extLst>
        </c:ser>
        <c:ser>
          <c:idx val="19"/>
          <c:order val="19"/>
          <c:tx>
            <c:strRef>
              <c:f>'RandomForests PA 0.1 - AppTags'!$A$21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AppTags'!$B$21:$G$21</c:f>
              <c:numCache>
                <c:formatCode>0.0000</c:formatCode>
                <c:ptCount val="6"/>
                <c:pt idx="0">
                  <c:v>0.296296296296296</c:v>
                </c:pt>
                <c:pt idx="1">
                  <c:v>0.434782608695652</c:v>
                </c:pt>
                <c:pt idx="2">
                  <c:v>0.217391304347826</c:v>
                </c:pt>
                <c:pt idx="3">
                  <c:v>0.41666666666666702</c:v>
                </c:pt>
                <c:pt idx="4">
                  <c:v>0.30303030303030298</c:v>
                </c:pt>
                <c:pt idx="5">
                  <c:v>0.32258064516128998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3A-4ED2-AF6F-32E5514422C3}"/>
            </c:ext>
          </c:extLst>
        </c:ser>
        <c:ser>
          <c:idx val="20"/>
          <c:order val="20"/>
          <c:tx>
            <c:strRef>
              <c:f>'RandomForests PA 0.1 - AppTags'!$A$22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AppTags'!$B$22:$G$22</c:f>
              <c:numCache>
                <c:formatCode>0.0000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0.372093023255814</c:v>
                </c:pt>
                <c:pt idx="3">
                  <c:v>0.39024390243902402</c:v>
                </c:pt>
                <c:pt idx="4">
                  <c:v>0.31034482758620702</c:v>
                </c:pt>
                <c:pt idx="5">
                  <c:v>0.227848101265823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3A-4ED2-AF6F-32E5514422C3}"/>
            </c:ext>
          </c:extLst>
        </c:ser>
        <c:ser>
          <c:idx val="21"/>
          <c:order val="21"/>
          <c:tx>
            <c:strRef>
              <c:f>'RandomForests PA 0.1 - AppTags'!$A$23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AppTags'!$B$23:$G$23</c:f>
              <c:numCache>
                <c:formatCode>0.0000</c:formatCode>
                <c:ptCount val="6"/>
                <c:pt idx="0">
                  <c:v>8.73533246414602E-2</c:v>
                </c:pt>
                <c:pt idx="1">
                  <c:v>9.5046854082998705E-2</c:v>
                </c:pt>
                <c:pt idx="2">
                  <c:v>0.119760479041916</c:v>
                </c:pt>
                <c:pt idx="3">
                  <c:v>0.187832250443001</c:v>
                </c:pt>
                <c:pt idx="4">
                  <c:v>0.31536926147704603</c:v>
                </c:pt>
                <c:pt idx="5">
                  <c:v>0.34447539461467003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3A-4ED2-AF6F-32E5514422C3}"/>
            </c:ext>
          </c:extLst>
        </c:ser>
        <c:ser>
          <c:idx val="22"/>
          <c:order val="22"/>
          <c:tx>
            <c:strRef>
              <c:f>'RandomForests PA 0.1 - AppTags'!$A$24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AppTags'!$B$24:$G$24</c:f>
              <c:numCache>
                <c:formatCode>0.0000</c:formatCode>
                <c:ptCount val="6"/>
                <c:pt idx="0">
                  <c:v>0.27272727272727298</c:v>
                </c:pt>
                <c:pt idx="1">
                  <c:v>0.2</c:v>
                </c:pt>
                <c:pt idx="2">
                  <c:v>0.2</c:v>
                </c:pt>
                <c:pt idx="3">
                  <c:v>0.28571428571428598</c:v>
                </c:pt>
                <c:pt idx="4">
                  <c:v>0.32653061224489799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3A-4ED2-AF6F-32E5514422C3}"/>
            </c:ext>
          </c:extLst>
        </c:ser>
        <c:ser>
          <c:idx val="23"/>
          <c:order val="23"/>
          <c:tx>
            <c:strRef>
              <c:f>'RandomForests PA 0.1 - AppTags'!$A$25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AppTags'!$B$25:$G$25</c:f>
              <c:numCache>
                <c:formatCode>0.0000</c:formatCode>
                <c:ptCount val="6"/>
                <c:pt idx="0">
                  <c:v>0.20689655172413801</c:v>
                </c:pt>
                <c:pt idx="1">
                  <c:v>0.30769230769230799</c:v>
                </c:pt>
                <c:pt idx="2">
                  <c:v>0.14117647058823499</c:v>
                </c:pt>
                <c:pt idx="3">
                  <c:v>0.30769230769230799</c:v>
                </c:pt>
                <c:pt idx="4">
                  <c:v>0.35555555555555601</c:v>
                </c:pt>
                <c:pt idx="5">
                  <c:v>0.45833333333333298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3A-4ED2-AF6F-32E5514422C3}"/>
            </c:ext>
          </c:extLst>
        </c:ser>
        <c:ser>
          <c:idx val="24"/>
          <c:order val="24"/>
          <c:tx>
            <c:strRef>
              <c:f>'RandomForests PA 0.1 - AppTags'!$A$26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AppTags'!$B$26:$G$26</c:f>
              <c:numCache>
                <c:formatCode>0.0000</c:formatCode>
                <c:ptCount val="6"/>
                <c:pt idx="0">
                  <c:v>0.35317200784826702</c:v>
                </c:pt>
                <c:pt idx="1">
                  <c:v>0.29074074074074102</c:v>
                </c:pt>
                <c:pt idx="2">
                  <c:v>0.35500878734622099</c:v>
                </c:pt>
                <c:pt idx="3">
                  <c:v>0.35513428120063201</c:v>
                </c:pt>
                <c:pt idx="4">
                  <c:v>0.374959871589085</c:v>
                </c:pt>
                <c:pt idx="5">
                  <c:v>0.39405646359583901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3A-4ED2-AF6F-32E5514422C3}"/>
            </c:ext>
          </c:extLst>
        </c:ser>
        <c:ser>
          <c:idx val="25"/>
          <c:order val="25"/>
          <c:tx>
            <c:strRef>
              <c:f>'RandomForests PA 0.1 - AppTags'!$A$27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AppTags'!$B$27:$G$27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0.66666666666666696</c:v>
                </c:pt>
                <c:pt idx="2">
                  <c:v>0</c:v>
                </c:pt>
                <c:pt idx="3">
                  <c:v>0.66666666666666696</c:v>
                </c:pt>
                <c:pt idx="4">
                  <c:v>0.4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3A-4ED2-AF6F-32E5514422C3}"/>
            </c:ext>
          </c:extLst>
        </c:ser>
        <c:ser>
          <c:idx val="26"/>
          <c:order val="26"/>
          <c:tx>
            <c:strRef>
              <c:f>'RandomForests PA 0.1 - AppTags'!$A$28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AppTags'!$B$28:$G$28</c:f>
              <c:numCache>
                <c:formatCode>0.0000</c:formatCode>
                <c:ptCount val="6"/>
                <c:pt idx="0">
                  <c:v>0.27368421052631597</c:v>
                </c:pt>
                <c:pt idx="1">
                  <c:v>0.57707509881422903</c:v>
                </c:pt>
                <c:pt idx="2">
                  <c:v>0.63247863247863301</c:v>
                </c:pt>
                <c:pt idx="3">
                  <c:v>0.5</c:v>
                </c:pt>
                <c:pt idx="4">
                  <c:v>0.40697674418604701</c:v>
                </c:pt>
                <c:pt idx="5">
                  <c:v>0.48484848484848497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3A-4ED2-AF6F-32E5514422C3}"/>
            </c:ext>
          </c:extLst>
        </c:ser>
        <c:ser>
          <c:idx val="27"/>
          <c:order val="27"/>
          <c:tx>
            <c:strRef>
              <c:f>'RandomForests PA 0.1 -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AppTags'!$B$29:$G$29</c:f>
              <c:numCache>
                <c:formatCode>0.0000</c:formatCode>
                <c:ptCount val="6"/>
                <c:pt idx="0">
                  <c:v>0.40909090909090901</c:v>
                </c:pt>
                <c:pt idx="1">
                  <c:v>0.55319148936170204</c:v>
                </c:pt>
                <c:pt idx="2">
                  <c:v>0.54545454545454597</c:v>
                </c:pt>
                <c:pt idx="3">
                  <c:v>0.13636363636363599</c:v>
                </c:pt>
                <c:pt idx="4">
                  <c:v>0.439024390243902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3A-4ED2-AF6F-32E5514422C3}"/>
            </c:ext>
          </c:extLst>
        </c:ser>
        <c:ser>
          <c:idx val="28"/>
          <c:order val="28"/>
          <c:tx>
            <c:strRef>
              <c:f>'RandomForests PA 0.1 - AppTags'!$A$30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AppTags'!$B$30:$G$30</c:f>
              <c:numCache>
                <c:formatCode>0.0000</c:formatCode>
                <c:ptCount val="6"/>
                <c:pt idx="0">
                  <c:v>0.3125</c:v>
                </c:pt>
                <c:pt idx="1">
                  <c:v>0.2</c:v>
                </c:pt>
                <c:pt idx="2">
                  <c:v>0.22222222222222199</c:v>
                </c:pt>
                <c:pt idx="3">
                  <c:v>0.53333333333333299</c:v>
                </c:pt>
                <c:pt idx="4">
                  <c:v>0.44444444444444398</c:v>
                </c:pt>
                <c:pt idx="5">
                  <c:v>0.26086956521739102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3A-4ED2-AF6F-32E5514422C3}"/>
            </c:ext>
          </c:extLst>
        </c:ser>
        <c:ser>
          <c:idx val="29"/>
          <c:order val="29"/>
          <c:tx>
            <c:strRef>
              <c:f>'RandomForests PA 0.1 - AppTags'!$A$31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AppTags'!$B$31:$G$31</c:f>
              <c:numCache>
                <c:formatCode>0.0000</c:formatCode>
                <c:ptCount val="6"/>
                <c:pt idx="0">
                  <c:v>0.15384615384615399</c:v>
                </c:pt>
                <c:pt idx="1">
                  <c:v>0.33333333333333298</c:v>
                </c:pt>
                <c:pt idx="2">
                  <c:v>0.4</c:v>
                </c:pt>
                <c:pt idx="3">
                  <c:v>0.1875</c:v>
                </c:pt>
                <c:pt idx="4">
                  <c:v>0.47058823529411797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3A-4ED2-AF6F-32E5514422C3}"/>
            </c:ext>
          </c:extLst>
        </c:ser>
        <c:ser>
          <c:idx val="30"/>
          <c:order val="30"/>
          <c:tx>
            <c:strRef>
              <c:f>'RandomForests PA 0.1 - AppTags'!$A$32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AppTags'!$B$32:$G$32</c:f>
              <c:numCache>
                <c:formatCode>0.0000</c:formatCode>
                <c:ptCount val="6"/>
                <c:pt idx="0">
                  <c:v>0.73684210526315796</c:v>
                </c:pt>
                <c:pt idx="1">
                  <c:v>0.90140845070422504</c:v>
                </c:pt>
                <c:pt idx="2">
                  <c:v>0.77611940298507498</c:v>
                </c:pt>
                <c:pt idx="3">
                  <c:v>0.84931506849315097</c:v>
                </c:pt>
                <c:pt idx="4">
                  <c:v>0.50847457627118697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3A-4ED2-AF6F-32E5514422C3}"/>
            </c:ext>
          </c:extLst>
        </c:ser>
        <c:ser>
          <c:idx val="31"/>
          <c:order val="31"/>
          <c:tx>
            <c:strRef>
              <c:f>'RandomForests PA 0.1 - AppTags'!$A$33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AppTags'!$B$33:$G$33</c:f>
              <c:numCache>
                <c:formatCode>0.0000</c:formatCode>
                <c:ptCount val="6"/>
                <c:pt idx="0">
                  <c:v>0.51960784313725505</c:v>
                </c:pt>
                <c:pt idx="1">
                  <c:v>0.47826086956521702</c:v>
                </c:pt>
                <c:pt idx="2">
                  <c:v>0.44274809160305301</c:v>
                </c:pt>
                <c:pt idx="3">
                  <c:v>0.48684210526315802</c:v>
                </c:pt>
                <c:pt idx="4">
                  <c:v>0.52910052910052896</c:v>
                </c:pt>
                <c:pt idx="5">
                  <c:v>0.44970414201183401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33A-4ED2-AF6F-32E5514422C3}"/>
            </c:ext>
          </c:extLst>
        </c:ser>
        <c:ser>
          <c:idx val="32"/>
          <c:order val="32"/>
          <c:tx>
            <c:strRef>
              <c:f>'RandomForests PA 0.1 - AppTags'!$A$34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AppTags'!$B$34:$G$34</c:f>
              <c:numCache>
                <c:formatCode>0.0000</c:formatCode>
                <c:ptCount val="6"/>
                <c:pt idx="0">
                  <c:v>0.319402985074627</c:v>
                </c:pt>
                <c:pt idx="1">
                  <c:v>0.48515981735159802</c:v>
                </c:pt>
                <c:pt idx="2">
                  <c:v>0.41311069882498502</c:v>
                </c:pt>
                <c:pt idx="3">
                  <c:v>0.44790257104194903</c:v>
                </c:pt>
                <c:pt idx="4">
                  <c:v>0.53858104609010904</c:v>
                </c:pt>
                <c:pt idx="5">
                  <c:v>0.46521981079577102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33A-4ED2-AF6F-32E5514422C3}"/>
            </c:ext>
          </c:extLst>
        </c:ser>
        <c:ser>
          <c:idx val="33"/>
          <c:order val="33"/>
          <c:tx>
            <c:strRef>
              <c:f>'RandomForests PA 0.1 - AppTags'!$A$35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AppTags'!$B$35:$G$35</c:f>
              <c:numCache>
                <c:formatCode>0.0000</c:formatCode>
                <c:ptCount val="6"/>
                <c:pt idx="0">
                  <c:v>0.233009708737864</c:v>
                </c:pt>
                <c:pt idx="1">
                  <c:v>0.27692307692307699</c:v>
                </c:pt>
                <c:pt idx="2">
                  <c:v>0.60194174757281504</c:v>
                </c:pt>
                <c:pt idx="3">
                  <c:v>0.49438202247190999</c:v>
                </c:pt>
                <c:pt idx="4">
                  <c:v>0.54054054054054002</c:v>
                </c:pt>
                <c:pt idx="5">
                  <c:v>0.30303030303030298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33A-4ED2-AF6F-32E5514422C3}"/>
            </c:ext>
          </c:extLst>
        </c:ser>
        <c:ser>
          <c:idx val="34"/>
          <c:order val="34"/>
          <c:tx>
            <c:strRef>
              <c:f>'RandomForests PA 0.1 -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0.402061855670103</c:v>
                </c:pt>
                <c:pt idx="2">
                  <c:v>0.48532289628179998</c:v>
                </c:pt>
                <c:pt idx="3">
                  <c:v>0.43724023275145502</c:v>
                </c:pt>
                <c:pt idx="4">
                  <c:v>0.544084400904295</c:v>
                </c:pt>
                <c:pt idx="5">
                  <c:v>0.54697674418604603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33A-4ED2-AF6F-32E5514422C3}"/>
            </c:ext>
          </c:extLst>
        </c:ser>
        <c:ser>
          <c:idx val="35"/>
          <c:order val="35"/>
          <c:tx>
            <c:strRef>
              <c:f>'RandomForests PA 0.1 - AppTags'!$A$37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AppTags'!$B$37:$G$37</c:f>
              <c:numCache>
                <c:formatCode>0.0000</c:formatCode>
                <c:ptCount val="6"/>
                <c:pt idx="0">
                  <c:v>0.56603773584905703</c:v>
                </c:pt>
                <c:pt idx="1">
                  <c:v>0.5</c:v>
                </c:pt>
                <c:pt idx="2">
                  <c:v>0.61538461538461497</c:v>
                </c:pt>
                <c:pt idx="3">
                  <c:v>0.42307692307692302</c:v>
                </c:pt>
                <c:pt idx="4">
                  <c:v>0.54901960784313697</c:v>
                </c:pt>
                <c:pt idx="5">
                  <c:v>0.52830188679245305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33A-4ED2-AF6F-32E5514422C3}"/>
            </c:ext>
          </c:extLst>
        </c:ser>
        <c:ser>
          <c:idx val="36"/>
          <c:order val="36"/>
          <c:tx>
            <c:strRef>
              <c:f>'RandomForests PA 0.1 - AppTags'!$A$38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AppTags'!$B$38:$G$38</c:f>
              <c:numCache>
                <c:formatCode>0.0000</c:formatCode>
                <c:ptCount val="6"/>
                <c:pt idx="0">
                  <c:v>0.51145259495505901</c:v>
                </c:pt>
                <c:pt idx="1">
                  <c:v>0.52010622154779995</c:v>
                </c:pt>
                <c:pt idx="2">
                  <c:v>0.57362796594819798</c:v>
                </c:pt>
                <c:pt idx="3">
                  <c:v>0.54960587116064197</c:v>
                </c:pt>
                <c:pt idx="4">
                  <c:v>0.55174891114004798</c:v>
                </c:pt>
                <c:pt idx="5">
                  <c:v>0.54033736707003999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33A-4ED2-AF6F-32E5514422C3}"/>
            </c:ext>
          </c:extLst>
        </c:ser>
        <c:ser>
          <c:idx val="37"/>
          <c:order val="37"/>
          <c:tx>
            <c:strRef>
              <c:f>'RandomForests PA 0.1 - AppTags'!$A$39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AppTags'!$B$39:$G$39</c:f>
              <c:numCache>
                <c:formatCode>0.0000</c:formatCode>
                <c:ptCount val="6"/>
                <c:pt idx="0">
                  <c:v>0.51785714285714302</c:v>
                </c:pt>
                <c:pt idx="1">
                  <c:v>0.63157894736842102</c:v>
                </c:pt>
                <c:pt idx="2">
                  <c:v>0.54716981132075504</c:v>
                </c:pt>
                <c:pt idx="3">
                  <c:v>0.573913043478261</c:v>
                </c:pt>
                <c:pt idx="4">
                  <c:v>0.59183673469387699</c:v>
                </c:pt>
                <c:pt idx="5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33A-4ED2-AF6F-32E5514422C3}"/>
            </c:ext>
          </c:extLst>
        </c:ser>
        <c:ser>
          <c:idx val="38"/>
          <c:order val="38"/>
          <c:tx>
            <c:strRef>
              <c:f>'RandomForests PA 0.1 - AppTags'!$A$40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AppTags'!$B$40:$G$40</c:f>
              <c:numCache>
                <c:formatCode>0.0000</c:formatCode>
                <c:ptCount val="6"/>
                <c:pt idx="0">
                  <c:v>0.40425531914893598</c:v>
                </c:pt>
                <c:pt idx="1">
                  <c:v>0.33526011560693603</c:v>
                </c:pt>
                <c:pt idx="2">
                  <c:v>0.27234042553191501</c:v>
                </c:pt>
                <c:pt idx="3">
                  <c:v>0.42465753424657499</c:v>
                </c:pt>
                <c:pt idx="4">
                  <c:v>0.59574468085106402</c:v>
                </c:pt>
                <c:pt idx="5">
                  <c:v>0.51376146788990795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33A-4ED2-AF6F-32E5514422C3}"/>
            </c:ext>
          </c:extLst>
        </c:ser>
        <c:ser>
          <c:idx val="39"/>
          <c:order val="39"/>
          <c:tx>
            <c:strRef>
              <c:f>'RandomForests PA 0.1 - AppTags'!$A$41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AppTags'!$B$41:$G$41</c:f>
              <c:numCache>
                <c:formatCode>0.0000</c:formatCode>
                <c:ptCount val="6"/>
                <c:pt idx="0">
                  <c:v>0.65945945945946005</c:v>
                </c:pt>
                <c:pt idx="1">
                  <c:v>0.65921787709497204</c:v>
                </c:pt>
                <c:pt idx="2">
                  <c:v>0.58503401360544205</c:v>
                </c:pt>
                <c:pt idx="3">
                  <c:v>0.59090909090909105</c:v>
                </c:pt>
                <c:pt idx="4">
                  <c:v>0.60122699386503098</c:v>
                </c:pt>
                <c:pt idx="5">
                  <c:v>0.61038961038961004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33A-4ED2-AF6F-32E5514422C3}"/>
            </c:ext>
          </c:extLst>
        </c:ser>
        <c:ser>
          <c:idx val="40"/>
          <c:order val="40"/>
          <c:tx>
            <c:strRef>
              <c:f>'RandomForests PA 0.1 - AppTags'!$A$42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AppTags'!$B$42:$G$42</c:f>
              <c:numCache>
                <c:formatCode>0.0000</c:formatCode>
                <c:ptCount val="6"/>
                <c:pt idx="0">
                  <c:v>0.35086194408228299</c:v>
                </c:pt>
                <c:pt idx="1">
                  <c:v>0.47539995983666899</c:v>
                </c:pt>
                <c:pt idx="2">
                  <c:v>0.46542384804783699</c:v>
                </c:pt>
                <c:pt idx="3">
                  <c:v>0.61149700598802403</c:v>
                </c:pt>
                <c:pt idx="4">
                  <c:v>0.60467357263310095</c:v>
                </c:pt>
                <c:pt idx="5">
                  <c:v>0.69762662099339401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33A-4ED2-AF6F-32E5514422C3}"/>
            </c:ext>
          </c:extLst>
        </c:ser>
        <c:ser>
          <c:idx val="41"/>
          <c:order val="41"/>
          <c:tx>
            <c:strRef>
              <c:f>'RandomForests PA 0.1 - AppTags'!$A$43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AppTags'!$B$43:$G$43</c:f>
              <c:numCache>
                <c:formatCode>0.0000</c:formatCode>
                <c:ptCount val="6"/>
                <c:pt idx="0">
                  <c:v>0.53693134127916697</c:v>
                </c:pt>
                <c:pt idx="1">
                  <c:v>0.58128382242949495</c:v>
                </c:pt>
                <c:pt idx="2">
                  <c:v>0.59828330250865502</c:v>
                </c:pt>
                <c:pt idx="3">
                  <c:v>0.61582973715182399</c:v>
                </c:pt>
                <c:pt idx="4">
                  <c:v>0.627423146874861</c:v>
                </c:pt>
                <c:pt idx="5">
                  <c:v>0.66185436277617904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33A-4ED2-AF6F-32E5514422C3}"/>
            </c:ext>
          </c:extLst>
        </c:ser>
        <c:ser>
          <c:idx val="42"/>
          <c:order val="42"/>
          <c:tx>
            <c:strRef>
              <c:f>'RandomForests PA 0.1 - AppTags'!$A$44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AppTags'!$B$44:$G$44</c:f>
              <c:numCache>
                <c:formatCode>0.0000</c:formatCode>
                <c:ptCount val="6"/>
                <c:pt idx="0">
                  <c:v>0.9375</c:v>
                </c:pt>
                <c:pt idx="1">
                  <c:v>0.82352941176470595</c:v>
                </c:pt>
                <c:pt idx="2">
                  <c:v>0.71428571428571397</c:v>
                </c:pt>
                <c:pt idx="3">
                  <c:v>0.84931506849315097</c:v>
                </c:pt>
                <c:pt idx="4">
                  <c:v>0.65263157894736801</c:v>
                </c:pt>
                <c:pt idx="5">
                  <c:v>0.84507042253521103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33A-4ED2-AF6F-32E5514422C3}"/>
            </c:ext>
          </c:extLst>
        </c:ser>
        <c:ser>
          <c:idx val="43"/>
          <c:order val="43"/>
          <c:tx>
            <c:strRef>
              <c:f>'RandomForests PA 0.1 -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AppTags'!$B$45:$G$45</c:f>
              <c:numCache>
                <c:formatCode>0.0000</c:formatCode>
                <c:ptCount val="6"/>
                <c:pt idx="0">
                  <c:v>0.616916984594582</c:v>
                </c:pt>
                <c:pt idx="1">
                  <c:v>0.614554905782976</c:v>
                </c:pt>
                <c:pt idx="2">
                  <c:v>0.62051743350831701</c:v>
                </c:pt>
                <c:pt idx="3">
                  <c:v>0.63338059550334203</c:v>
                </c:pt>
                <c:pt idx="4">
                  <c:v>0.66650218423000396</c:v>
                </c:pt>
                <c:pt idx="5">
                  <c:v>0.66038956155523798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33A-4ED2-AF6F-32E5514422C3}"/>
            </c:ext>
          </c:extLst>
        </c:ser>
        <c:ser>
          <c:idx val="44"/>
          <c:order val="44"/>
          <c:tx>
            <c:strRef>
              <c:f>'RandomForests PA 0.1 - AppTags'!$A$46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AppTags'!$B$46:$G$46</c:f>
              <c:numCache>
                <c:formatCode>0.0000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0.34782608695652201</c:v>
                </c:pt>
                <c:pt idx="3">
                  <c:v>0.36363636363636398</c:v>
                </c:pt>
                <c:pt idx="4">
                  <c:v>0.66666666666666696</c:v>
                </c:pt>
                <c:pt idx="5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33A-4ED2-AF6F-32E5514422C3}"/>
            </c:ext>
          </c:extLst>
        </c:ser>
        <c:ser>
          <c:idx val="45"/>
          <c:order val="45"/>
          <c:tx>
            <c:strRef>
              <c:f>'RandomForests PA 0.1 - AppTags'!$A$47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AppTags'!$B$47:$G$47</c:f>
              <c:numCache>
                <c:formatCode>0.0000</c:formatCode>
                <c:ptCount val="6"/>
                <c:pt idx="0">
                  <c:v>0.87179487179487203</c:v>
                </c:pt>
                <c:pt idx="1">
                  <c:v>0.94444444444444398</c:v>
                </c:pt>
                <c:pt idx="2">
                  <c:v>0.87179487179487203</c:v>
                </c:pt>
                <c:pt idx="3">
                  <c:v>0.91428571428571404</c:v>
                </c:pt>
                <c:pt idx="4">
                  <c:v>0.680851063829787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33A-4ED2-AF6F-32E5514422C3}"/>
            </c:ext>
          </c:extLst>
        </c:ser>
        <c:ser>
          <c:idx val="46"/>
          <c:order val="46"/>
          <c:tx>
            <c:strRef>
              <c:f>'RandomForests PA 0.1 - AppTags'!$A$48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AppTags'!$B$48:$G$48</c:f>
              <c:numCache>
                <c:formatCode>0.0000</c:formatCode>
                <c:ptCount val="6"/>
                <c:pt idx="0">
                  <c:v>0.28076552977654201</c:v>
                </c:pt>
                <c:pt idx="1">
                  <c:v>0.68284432678873497</c:v>
                </c:pt>
                <c:pt idx="2">
                  <c:v>0.63948565156029502</c:v>
                </c:pt>
                <c:pt idx="3">
                  <c:v>0.65606959272439702</c:v>
                </c:pt>
                <c:pt idx="4">
                  <c:v>0.69233678795672904</c:v>
                </c:pt>
                <c:pt idx="5">
                  <c:v>0.70812316494767702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33A-4ED2-AF6F-32E5514422C3}"/>
            </c:ext>
          </c:extLst>
        </c:ser>
        <c:ser>
          <c:idx val="47"/>
          <c:order val="47"/>
          <c:tx>
            <c:strRef>
              <c:f>'RandomForests PA 0.1 - AppTags'!$A$49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AppTags'!$B$49:$G$49</c:f>
              <c:numCache>
                <c:formatCode>0.0000</c:formatCode>
                <c:ptCount val="6"/>
                <c:pt idx="0">
                  <c:v>0.69581395348837205</c:v>
                </c:pt>
                <c:pt idx="1">
                  <c:v>0.68852459016393397</c:v>
                </c:pt>
                <c:pt idx="2">
                  <c:v>0.55319148936170204</c:v>
                </c:pt>
                <c:pt idx="3">
                  <c:v>0.67001254705144297</c:v>
                </c:pt>
                <c:pt idx="4">
                  <c:v>0.697508896797153</c:v>
                </c:pt>
                <c:pt idx="5">
                  <c:v>0.921875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33A-4ED2-AF6F-32E5514422C3}"/>
            </c:ext>
          </c:extLst>
        </c:ser>
        <c:ser>
          <c:idx val="48"/>
          <c:order val="48"/>
          <c:tx>
            <c:strRef>
              <c:f>'RandomForests PA 0.1 - AppTags'!$A$50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AppTags'!$B$50:$G$50</c:f>
              <c:numCache>
                <c:formatCode>0.0000</c:formatCode>
                <c:ptCount val="6"/>
                <c:pt idx="0">
                  <c:v>0.76234003656307103</c:v>
                </c:pt>
                <c:pt idx="1">
                  <c:v>0.77390527256479003</c:v>
                </c:pt>
                <c:pt idx="2">
                  <c:v>0.75666380051590698</c:v>
                </c:pt>
                <c:pt idx="3">
                  <c:v>0.74652777777777801</c:v>
                </c:pt>
                <c:pt idx="4">
                  <c:v>0.71134941912421801</c:v>
                </c:pt>
                <c:pt idx="5">
                  <c:v>0.72478632478632499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33A-4ED2-AF6F-32E5514422C3}"/>
            </c:ext>
          </c:extLst>
        </c:ser>
        <c:ser>
          <c:idx val="49"/>
          <c:order val="49"/>
          <c:tx>
            <c:strRef>
              <c:f>'RandomForests PA 0.1 -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AppTags'!$B$51:$G$51</c:f>
              <c:numCache>
                <c:formatCode>0.0000</c:formatCode>
                <c:ptCount val="6"/>
                <c:pt idx="0">
                  <c:v>0.55468638884938104</c:v>
                </c:pt>
                <c:pt idx="1">
                  <c:v>0.55850366644231098</c:v>
                </c:pt>
                <c:pt idx="2">
                  <c:v>0.62866772999488396</c:v>
                </c:pt>
                <c:pt idx="3">
                  <c:v>0.69284800227498899</c:v>
                </c:pt>
                <c:pt idx="4">
                  <c:v>0.71210022470526702</c:v>
                </c:pt>
                <c:pt idx="5">
                  <c:v>0.73964283566833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33A-4ED2-AF6F-32E5514422C3}"/>
            </c:ext>
          </c:extLst>
        </c:ser>
        <c:ser>
          <c:idx val="50"/>
          <c:order val="50"/>
          <c:tx>
            <c:strRef>
              <c:f>'RandomForests PA 0.1 - AppTags'!$A$52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AppTags'!$B$52:$G$52</c:f>
              <c:numCache>
                <c:formatCode>0.0000</c:formatCode>
                <c:ptCount val="6"/>
                <c:pt idx="0">
                  <c:v>0.57618437900127994</c:v>
                </c:pt>
                <c:pt idx="1">
                  <c:v>0.55287009063444104</c:v>
                </c:pt>
                <c:pt idx="2">
                  <c:v>0.40510366826156302</c:v>
                </c:pt>
                <c:pt idx="3">
                  <c:v>0.69010989010988999</c:v>
                </c:pt>
                <c:pt idx="4">
                  <c:v>0.71800947867298603</c:v>
                </c:pt>
                <c:pt idx="5">
                  <c:v>0.68769716088328103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33A-4ED2-AF6F-32E5514422C3}"/>
            </c:ext>
          </c:extLst>
        </c:ser>
        <c:ser>
          <c:idx val="51"/>
          <c:order val="51"/>
          <c:tx>
            <c:strRef>
              <c:f>'RandomForests PA 0.1 - AppTags'!$A$53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AppTags'!$B$53:$G$53</c:f>
              <c:numCache>
                <c:formatCode>0.0000</c:formatCode>
                <c:ptCount val="6"/>
                <c:pt idx="0">
                  <c:v>0.72666054484236298</c:v>
                </c:pt>
                <c:pt idx="1">
                  <c:v>0.74860681114551098</c:v>
                </c:pt>
                <c:pt idx="2">
                  <c:v>0.697049180327869</c:v>
                </c:pt>
                <c:pt idx="3">
                  <c:v>0.77537733057117497</c:v>
                </c:pt>
                <c:pt idx="4">
                  <c:v>0.72063702720637002</c:v>
                </c:pt>
                <c:pt idx="5">
                  <c:v>0.74486803519061595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3A-4ED2-AF6F-32E5514422C3}"/>
            </c:ext>
          </c:extLst>
        </c:ser>
        <c:ser>
          <c:idx val="52"/>
          <c:order val="52"/>
          <c:tx>
            <c:strRef>
              <c:f>'RandomForests PA 0.1 - AppTags'!$A$54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AppTags'!$B$54:$G$54</c:f>
              <c:numCache>
                <c:formatCode>0.0000</c:formatCode>
                <c:ptCount val="6"/>
                <c:pt idx="0">
                  <c:v>0.55600539811066096</c:v>
                </c:pt>
                <c:pt idx="1">
                  <c:v>0.47988904299583901</c:v>
                </c:pt>
                <c:pt idx="2">
                  <c:v>0.63936291240045495</c:v>
                </c:pt>
                <c:pt idx="3">
                  <c:v>0.71111111111111103</c:v>
                </c:pt>
                <c:pt idx="4">
                  <c:v>0.72210065645514199</c:v>
                </c:pt>
                <c:pt idx="5">
                  <c:v>0.77559912854030499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33A-4ED2-AF6F-32E5514422C3}"/>
            </c:ext>
          </c:extLst>
        </c:ser>
        <c:ser>
          <c:idx val="53"/>
          <c:order val="53"/>
          <c:tx>
            <c:strRef>
              <c:f>'RandomForests PA 0.1 - AppTags'!$A$55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AppTags'!$B$55:$G$55</c:f>
              <c:numCache>
                <c:formatCode>0.0000</c:formatCode>
                <c:ptCount val="6"/>
                <c:pt idx="0">
                  <c:v>0.632911392405063</c:v>
                </c:pt>
                <c:pt idx="1">
                  <c:v>0.75280898876404501</c:v>
                </c:pt>
                <c:pt idx="2">
                  <c:v>0.60773480662983403</c:v>
                </c:pt>
                <c:pt idx="3">
                  <c:v>0.60919540229885105</c:v>
                </c:pt>
                <c:pt idx="4">
                  <c:v>0.754285714285714</c:v>
                </c:pt>
                <c:pt idx="5">
                  <c:v>0.60818713450292405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33A-4ED2-AF6F-32E5514422C3}"/>
            </c:ext>
          </c:extLst>
        </c:ser>
        <c:ser>
          <c:idx val="54"/>
          <c:order val="54"/>
          <c:tx>
            <c:strRef>
              <c:f>'RandomForests PA 0.1 -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AppTags'!$B$56:$G$56</c:f>
              <c:numCache>
                <c:formatCode>0.0000</c:formatCode>
                <c:ptCount val="6"/>
                <c:pt idx="0">
                  <c:v>0.65996765996766005</c:v>
                </c:pt>
                <c:pt idx="1">
                  <c:v>0.71505775140404804</c:v>
                </c:pt>
                <c:pt idx="2">
                  <c:v>0.70675198587819898</c:v>
                </c:pt>
                <c:pt idx="3">
                  <c:v>0.76721763085399497</c:v>
                </c:pt>
                <c:pt idx="4">
                  <c:v>0.782332445173191</c:v>
                </c:pt>
                <c:pt idx="5">
                  <c:v>0.79626352015732604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33A-4ED2-AF6F-32E5514422C3}"/>
            </c:ext>
          </c:extLst>
        </c:ser>
        <c:ser>
          <c:idx val="55"/>
          <c:order val="55"/>
          <c:tx>
            <c:strRef>
              <c:f>'RandomForests PA 0.1 - AppTags'!$A$57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AppTags'!$B$57:$G$57</c:f>
              <c:numCache>
                <c:formatCode>0.0000</c:formatCode>
                <c:ptCount val="6"/>
                <c:pt idx="0">
                  <c:v>0.83333333333333304</c:v>
                </c:pt>
                <c:pt idx="1">
                  <c:v>1</c:v>
                </c:pt>
                <c:pt idx="2">
                  <c:v>0.75</c:v>
                </c:pt>
                <c:pt idx="3">
                  <c:v>0.90909090909090895</c:v>
                </c:pt>
                <c:pt idx="4">
                  <c:v>0.8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33A-4ED2-AF6F-32E5514422C3}"/>
            </c:ext>
          </c:extLst>
        </c:ser>
        <c:ser>
          <c:idx val="56"/>
          <c:order val="56"/>
          <c:tx>
            <c:strRef>
              <c:f>'RandomForests PA 0.1 -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AppTags'!$B$58:$G$58</c:f>
              <c:numCache>
                <c:formatCode>0.0000</c:formatCode>
                <c:ptCount val="6"/>
                <c:pt idx="0">
                  <c:v>0.83922748934035596</c:v>
                </c:pt>
                <c:pt idx="1">
                  <c:v>0.88123167155425197</c:v>
                </c:pt>
                <c:pt idx="2">
                  <c:v>0.81808510638297904</c:v>
                </c:pt>
                <c:pt idx="3">
                  <c:v>0.78777777777777802</c:v>
                </c:pt>
                <c:pt idx="4">
                  <c:v>0.80064829821717998</c:v>
                </c:pt>
                <c:pt idx="5">
                  <c:v>0.80642570281124504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33A-4ED2-AF6F-32E5514422C3}"/>
            </c:ext>
          </c:extLst>
        </c:ser>
        <c:ser>
          <c:idx val="57"/>
          <c:order val="57"/>
          <c:tx>
            <c:strRef>
              <c:f>'RandomForests PA 0.1 - AppTags'!$A$59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AppTags'!$B$59:$G$59</c:f>
              <c:numCache>
                <c:formatCode>0.0000</c:formatCode>
                <c:ptCount val="6"/>
                <c:pt idx="0">
                  <c:v>0.565217391304348</c:v>
                </c:pt>
                <c:pt idx="1">
                  <c:v>0.54545454545454497</c:v>
                </c:pt>
                <c:pt idx="2">
                  <c:v>0.54166666666666696</c:v>
                </c:pt>
                <c:pt idx="3">
                  <c:v>0.72222222222222199</c:v>
                </c:pt>
                <c:pt idx="4">
                  <c:v>0.82758620689655205</c:v>
                </c:pt>
                <c:pt idx="5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33A-4ED2-AF6F-32E5514422C3}"/>
            </c:ext>
          </c:extLst>
        </c:ser>
        <c:ser>
          <c:idx val="58"/>
          <c:order val="58"/>
          <c:tx>
            <c:strRef>
              <c:f>'RandomForests PA 0.1 - AppTags'!$A$60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AppTags'!$B$60:$G$60</c:f>
              <c:numCache>
                <c:formatCode>0.0000</c:formatCode>
                <c:ptCount val="6"/>
                <c:pt idx="0">
                  <c:v>0.82547138604035697</c:v>
                </c:pt>
                <c:pt idx="1">
                  <c:v>0.82140841537593301</c:v>
                </c:pt>
                <c:pt idx="2">
                  <c:v>0.83313963141291703</c:v>
                </c:pt>
                <c:pt idx="3">
                  <c:v>0.82933219794975899</c:v>
                </c:pt>
                <c:pt idx="4">
                  <c:v>0.83295605858854804</c:v>
                </c:pt>
                <c:pt idx="5">
                  <c:v>0.82874710210664204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33A-4ED2-AF6F-32E5514422C3}"/>
            </c:ext>
          </c:extLst>
        </c:ser>
        <c:ser>
          <c:idx val="59"/>
          <c:order val="59"/>
          <c:tx>
            <c:strRef>
              <c:f>'RandomForests PA 0.1 - AppTags'!$A$61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AppTags'!$B$61:$G$61</c:f>
              <c:numCache>
                <c:formatCode>0.0000</c:formatCode>
                <c:ptCount val="6"/>
                <c:pt idx="0">
                  <c:v>0.64106709781729998</c:v>
                </c:pt>
                <c:pt idx="1">
                  <c:v>0.68348623853210999</c:v>
                </c:pt>
                <c:pt idx="2">
                  <c:v>0.83612040133779297</c:v>
                </c:pt>
                <c:pt idx="3">
                  <c:v>0.83851143735063205</c:v>
                </c:pt>
                <c:pt idx="4">
                  <c:v>0.84169334756314496</c:v>
                </c:pt>
                <c:pt idx="5">
                  <c:v>0.836551724137931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33A-4ED2-AF6F-32E5514422C3}"/>
            </c:ext>
          </c:extLst>
        </c:ser>
        <c:ser>
          <c:idx val="60"/>
          <c:order val="60"/>
          <c:tx>
            <c:strRef>
              <c:f>'RandomForests PA 0.1 - AppTags'!$A$62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AppTags'!$B$62:$G$62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0.94736842105263197</c:v>
                </c:pt>
                <c:pt idx="2">
                  <c:v>0.94736842105263197</c:v>
                </c:pt>
                <c:pt idx="3">
                  <c:v>0.94915254237288105</c:v>
                </c:pt>
                <c:pt idx="4">
                  <c:v>0.85714285714285698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33A-4ED2-AF6F-32E5514422C3}"/>
            </c:ext>
          </c:extLst>
        </c:ser>
        <c:ser>
          <c:idx val="61"/>
          <c:order val="61"/>
          <c:tx>
            <c:strRef>
              <c:f>'RandomForests PA 0.1 -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AppTags'!$B$63:$G$63</c:f>
              <c:numCache>
                <c:formatCode>0.0000</c:formatCode>
                <c:ptCount val="6"/>
                <c:pt idx="0">
                  <c:v>0.82865030069999002</c:v>
                </c:pt>
                <c:pt idx="1">
                  <c:v>0.83334969084306598</c:v>
                </c:pt>
                <c:pt idx="2">
                  <c:v>0.84382809820159799</c:v>
                </c:pt>
                <c:pt idx="3">
                  <c:v>0.85665711371253705</c:v>
                </c:pt>
                <c:pt idx="4">
                  <c:v>0.85933311385975597</c:v>
                </c:pt>
                <c:pt idx="5">
                  <c:v>0.86528251801289302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33A-4ED2-AF6F-32E5514422C3}"/>
            </c:ext>
          </c:extLst>
        </c:ser>
        <c:ser>
          <c:idx val="62"/>
          <c:order val="62"/>
          <c:tx>
            <c:strRef>
              <c:f>'RandomForests PA 0.1 - AppTags'!$A$64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AppTags'!$B$64:$G$64</c:f>
              <c:numCache>
                <c:formatCode>0.0000</c:formatCode>
                <c:ptCount val="6"/>
                <c:pt idx="0">
                  <c:v>0.75229357798165097</c:v>
                </c:pt>
                <c:pt idx="1">
                  <c:v>0.72072072072072102</c:v>
                </c:pt>
                <c:pt idx="2">
                  <c:v>0.65408805031446504</c:v>
                </c:pt>
                <c:pt idx="3">
                  <c:v>0.64052287581699396</c:v>
                </c:pt>
                <c:pt idx="4">
                  <c:v>0.86910994764397898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33A-4ED2-AF6F-32E5514422C3}"/>
            </c:ext>
          </c:extLst>
        </c:ser>
        <c:ser>
          <c:idx val="63"/>
          <c:order val="63"/>
          <c:tx>
            <c:strRef>
              <c:f>'RandomForests PA 0.1 - AppTags'!$A$65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AppTags'!$B$65:$G$65</c:f>
              <c:numCache>
                <c:formatCode>0.0000</c:formatCode>
                <c:ptCount val="6"/>
                <c:pt idx="0">
                  <c:v>0.92134831460674205</c:v>
                </c:pt>
                <c:pt idx="1">
                  <c:v>0.95652173913043503</c:v>
                </c:pt>
                <c:pt idx="2">
                  <c:v>0.91954022988505701</c:v>
                </c:pt>
                <c:pt idx="3">
                  <c:v>0.8</c:v>
                </c:pt>
                <c:pt idx="4">
                  <c:v>0.88095238095238104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33A-4ED2-AF6F-32E5514422C3}"/>
            </c:ext>
          </c:extLst>
        </c:ser>
        <c:ser>
          <c:idx val="64"/>
          <c:order val="64"/>
          <c:tx>
            <c:strRef>
              <c:f>'RandomForests PA 0.1 - AppTags'!$A$66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AppTags'!$B$66:$G$66</c:f>
              <c:numCache>
                <c:formatCode>0.0000</c:formatCode>
                <c:ptCount val="6"/>
                <c:pt idx="0">
                  <c:v>0.85670731707317105</c:v>
                </c:pt>
                <c:pt idx="1">
                  <c:v>0.88679245283018904</c:v>
                </c:pt>
                <c:pt idx="2">
                  <c:v>0.88575899843505501</c:v>
                </c:pt>
                <c:pt idx="3">
                  <c:v>0.80726256983240197</c:v>
                </c:pt>
                <c:pt idx="4">
                  <c:v>0.88135593220339004</c:v>
                </c:pt>
                <c:pt idx="5">
                  <c:v>0.851515151515152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33A-4ED2-AF6F-32E5514422C3}"/>
            </c:ext>
          </c:extLst>
        </c:ser>
        <c:ser>
          <c:idx val="65"/>
          <c:order val="65"/>
          <c:tx>
            <c:strRef>
              <c:f>'RandomForests PA 0.1 - AppTags'!$A$67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AppTags'!$B$67:$G$67</c:f>
              <c:numCache>
                <c:formatCode>0.0000</c:formatCode>
                <c:ptCount val="6"/>
                <c:pt idx="0">
                  <c:v>0.86206896551724099</c:v>
                </c:pt>
                <c:pt idx="1">
                  <c:v>0.95</c:v>
                </c:pt>
                <c:pt idx="2">
                  <c:v>0.92682926829268297</c:v>
                </c:pt>
                <c:pt idx="3">
                  <c:v>0.87068965517241403</c:v>
                </c:pt>
                <c:pt idx="4">
                  <c:v>0.88976377952755903</c:v>
                </c:pt>
                <c:pt idx="5">
                  <c:v>0.77064220183486198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33A-4ED2-AF6F-32E5514422C3}"/>
            </c:ext>
          </c:extLst>
        </c:ser>
        <c:ser>
          <c:idx val="66"/>
          <c:order val="66"/>
          <c:tx>
            <c:strRef>
              <c:f>'RandomForests PA 0.1 - AppTags'!$A$68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AppTags'!$B$68:$G$68</c:f>
              <c:numCache>
                <c:formatCode>0.0000</c:formatCode>
                <c:ptCount val="6"/>
                <c:pt idx="0">
                  <c:v>0.58181818181818201</c:v>
                </c:pt>
                <c:pt idx="1">
                  <c:v>0.27450980392156898</c:v>
                </c:pt>
                <c:pt idx="2">
                  <c:v>0.71212121212121204</c:v>
                </c:pt>
                <c:pt idx="3">
                  <c:v>0.80769230769230804</c:v>
                </c:pt>
                <c:pt idx="4">
                  <c:v>0.89230769230769202</c:v>
                </c:pt>
                <c:pt idx="5">
                  <c:v>0.85294117647058798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33A-4ED2-AF6F-32E5514422C3}"/>
            </c:ext>
          </c:extLst>
        </c:ser>
        <c:ser>
          <c:idx val="67"/>
          <c:order val="67"/>
          <c:tx>
            <c:strRef>
              <c:f>'RandomForests PA 0.1 - AppTags'!$A$69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AppTags'!$B$69:$G$69</c:f>
              <c:numCache>
                <c:formatCode>0.0000</c:formatCode>
                <c:ptCount val="6"/>
                <c:pt idx="0">
                  <c:v>0.85725161781499803</c:v>
                </c:pt>
                <c:pt idx="1">
                  <c:v>0.83259019051479499</c:v>
                </c:pt>
                <c:pt idx="2">
                  <c:v>0.87467018469656999</c:v>
                </c:pt>
                <c:pt idx="3">
                  <c:v>0.89430336307481095</c:v>
                </c:pt>
                <c:pt idx="4">
                  <c:v>0.898287312128626</c:v>
                </c:pt>
                <c:pt idx="5">
                  <c:v>0.96089790007241105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33A-4ED2-AF6F-32E5514422C3}"/>
            </c:ext>
          </c:extLst>
        </c:ser>
        <c:ser>
          <c:idx val="68"/>
          <c:order val="68"/>
          <c:tx>
            <c:strRef>
              <c:f>'RandomForests PA 0.1 -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AppTags'!$B$70:$G$70</c:f>
              <c:numCache>
                <c:formatCode>0.0000</c:formatCode>
                <c:ptCount val="6"/>
                <c:pt idx="0">
                  <c:v>0.81481481481481499</c:v>
                </c:pt>
                <c:pt idx="1">
                  <c:v>0.91666666666666696</c:v>
                </c:pt>
                <c:pt idx="2">
                  <c:v>0.71186440677966101</c:v>
                </c:pt>
                <c:pt idx="3">
                  <c:v>0.7</c:v>
                </c:pt>
                <c:pt idx="4">
                  <c:v>0.91666666666666696</c:v>
                </c:pt>
                <c:pt idx="5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33A-4ED2-AF6F-32E5514422C3}"/>
            </c:ext>
          </c:extLst>
        </c:ser>
        <c:ser>
          <c:idx val="69"/>
          <c:order val="69"/>
          <c:tx>
            <c:strRef>
              <c:f>'RandomForests PA 0.1 - AppTags'!$A$71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AppTags'!$B$71:$G$71</c:f>
              <c:numCache>
                <c:formatCode>0.0000</c:formatCode>
                <c:ptCount val="6"/>
                <c:pt idx="0">
                  <c:v>0.82748091603053398</c:v>
                </c:pt>
                <c:pt idx="1">
                  <c:v>0.86837606837606796</c:v>
                </c:pt>
                <c:pt idx="2">
                  <c:v>0.88379705400982</c:v>
                </c:pt>
                <c:pt idx="3">
                  <c:v>0.90966719492868497</c:v>
                </c:pt>
                <c:pt idx="4">
                  <c:v>0.92259083728278002</c:v>
                </c:pt>
                <c:pt idx="5">
                  <c:v>0.898222940226171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33A-4ED2-AF6F-32E5514422C3}"/>
            </c:ext>
          </c:extLst>
        </c:ser>
        <c:ser>
          <c:idx val="70"/>
          <c:order val="70"/>
          <c:tx>
            <c:strRef>
              <c:f>'RandomForests PA 0.1 - AppTags'!$A$72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AppTags'!$B$72:$G$72</c:f>
              <c:numCache>
                <c:formatCode>0.0000</c:formatCode>
                <c:ptCount val="6"/>
                <c:pt idx="0">
                  <c:v>0.97247706422018398</c:v>
                </c:pt>
                <c:pt idx="1">
                  <c:v>0.976303317535545</c:v>
                </c:pt>
                <c:pt idx="2">
                  <c:v>0.98108747044917299</c:v>
                </c:pt>
                <c:pt idx="3">
                  <c:v>0.903669724770642</c:v>
                </c:pt>
                <c:pt idx="4">
                  <c:v>0.92606060606060603</c:v>
                </c:pt>
                <c:pt idx="5">
                  <c:v>0.87251461988304102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33A-4ED2-AF6F-32E5514422C3}"/>
            </c:ext>
          </c:extLst>
        </c:ser>
        <c:ser>
          <c:idx val="71"/>
          <c:order val="71"/>
          <c:tx>
            <c:strRef>
              <c:f>'RandomForests PA 0.1 -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AppTags'!$B$73:$G$73</c:f>
              <c:numCache>
                <c:formatCode>0.0000</c:formatCode>
                <c:ptCount val="6"/>
                <c:pt idx="0">
                  <c:v>0.92780795514280701</c:v>
                </c:pt>
                <c:pt idx="1">
                  <c:v>0.93590198863636398</c:v>
                </c:pt>
                <c:pt idx="2">
                  <c:v>0.92969234861246597</c:v>
                </c:pt>
                <c:pt idx="3">
                  <c:v>0.92590618336886998</c:v>
                </c:pt>
                <c:pt idx="4">
                  <c:v>0.92814052519517398</c:v>
                </c:pt>
                <c:pt idx="5">
                  <c:v>0.92637047653170901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33A-4ED2-AF6F-32E5514422C3}"/>
            </c:ext>
          </c:extLst>
        </c:ser>
        <c:ser>
          <c:idx val="72"/>
          <c:order val="72"/>
          <c:tx>
            <c:strRef>
              <c:f>'RandomForests PA 0.1 - AppTags'!$A$74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AppTags'!$B$74:$G$74</c:f>
              <c:numCache>
                <c:formatCode>0.0000</c:formatCode>
                <c:ptCount val="6"/>
                <c:pt idx="0">
                  <c:v>0.93548387096774199</c:v>
                </c:pt>
                <c:pt idx="1">
                  <c:v>0.93548387096774199</c:v>
                </c:pt>
                <c:pt idx="2">
                  <c:v>0.952380952380952</c:v>
                </c:pt>
                <c:pt idx="3">
                  <c:v>0.952380952380952</c:v>
                </c:pt>
                <c:pt idx="4">
                  <c:v>0.93548387096774199</c:v>
                </c:pt>
                <c:pt idx="5">
                  <c:v>0.79452054794520599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33A-4ED2-AF6F-32E5514422C3}"/>
            </c:ext>
          </c:extLst>
        </c:ser>
        <c:ser>
          <c:idx val="73"/>
          <c:order val="73"/>
          <c:tx>
            <c:strRef>
              <c:f>'RandomForests PA 0.1 -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AppTags'!$B$75:$G$75</c:f>
              <c:numCache>
                <c:formatCode>0.0000</c:formatCode>
                <c:ptCount val="6"/>
                <c:pt idx="0">
                  <c:v>0.89719626168224298</c:v>
                </c:pt>
                <c:pt idx="1">
                  <c:v>0.94871794871794901</c:v>
                </c:pt>
                <c:pt idx="2">
                  <c:v>0.967741935483871</c:v>
                </c:pt>
                <c:pt idx="3">
                  <c:v>0.92592592592592604</c:v>
                </c:pt>
                <c:pt idx="4">
                  <c:v>0.936708860759494</c:v>
                </c:pt>
                <c:pt idx="5">
                  <c:v>0.84239130434782605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33A-4ED2-AF6F-32E5514422C3}"/>
            </c:ext>
          </c:extLst>
        </c:ser>
        <c:ser>
          <c:idx val="74"/>
          <c:order val="74"/>
          <c:tx>
            <c:strRef>
              <c:f>'RandomForests PA 0.1 - AppTags'!$A$76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AppTags'!$B$76:$G$76</c:f>
              <c:numCache>
                <c:formatCode>0.0000</c:formatCode>
                <c:ptCount val="6"/>
                <c:pt idx="0">
                  <c:v>0.95348837209302295</c:v>
                </c:pt>
                <c:pt idx="1">
                  <c:v>0.97041420118343202</c:v>
                </c:pt>
                <c:pt idx="2">
                  <c:v>0.98203592814371299</c:v>
                </c:pt>
                <c:pt idx="3">
                  <c:v>0.93714285714285706</c:v>
                </c:pt>
                <c:pt idx="4">
                  <c:v>0.93714285714285706</c:v>
                </c:pt>
                <c:pt idx="5">
                  <c:v>0.98795180722891596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33A-4ED2-AF6F-32E5514422C3}"/>
            </c:ext>
          </c:extLst>
        </c:ser>
        <c:ser>
          <c:idx val="75"/>
          <c:order val="75"/>
          <c:tx>
            <c:strRef>
              <c:f>'RandomForests PA 0.1 - AppTags'!$A$77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AppTags'!$B$77:$G$77</c:f>
              <c:numCache>
                <c:formatCode>0.0000</c:formatCode>
                <c:ptCount val="6"/>
                <c:pt idx="0">
                  <c:v>0.94674556213017802</c:v>
                </c:pt>
                <c:pt idx="1">
                  <c:v>0.93693693693693703</c:v>
                </c:pt>
                <c:pt idx="2">
                  <c:v>0.939393939393939</c:v>
                </c:pt>
                <c:pt idx="3">
                  <c:v>0.93975903614457801</c:v>
                </c:pt>
                <c:pt idx="4">
                  <c:v>0.940119760479042</c:v>
                </c:pt>
                <c:pt idx="5">
                  <c:v>0.93051359516616305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33A-4ED2-AF6F-32E5514422C3}"/>
            </c:ext>
          </c:extLst>
        </c:ser>
        <c:ser>
          <c:idx val="76"/>
          <c:order val="76"/>
          <c:tx>
            <c:strRef>
              <c:f>'RandomForests PA 0.1 - AppTags'!$A$78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AppTags'!$B$78:$G$78</c:f>
              <c:numCache>
                <c:formatCode>0.0000</c:formatCode>
                <c:ptCount val="6"/>
                <c:pt idx="0">
                  <c:v>0.98245614035087703</c:v>
                </c:pt>
                <c:pt idx="1">
                  <c:v>0.95343680709534395</c:v>
                </c:pt>
                <c:pt idx="2">
                  <c:v>0.96428571428571397</c:v>
                </c:pt>
                <c:pt idx="3">
                  <c:v>0.95483870967741902</c:v>
                </c:pt>
                <c:pt idx="4">
                  <c:v>0.97142857142857197</c:v>
                </c:pt>
                <c:pt idx="5">
                  <c:v>0.98910675381263602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33A-4ED2-AF6F-32E5514422C3}"/>
            </c:ext>
          </c:extLst>
        </c:ser>
        <c:ser>
          <c:idx val="77"/>
          <c:order val="77"/>
          <c:tx>
            <c:strRef>
              <c:f>'RandomForests PA 0.1 - AppTags'!$A$79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AppTags'!$B$79:$G$79</c:f>
              <c:numCache>
                <c:formatCode>0.0000</c:formatCode>
                <c:ptCount val="6"/>
                <c:pt idx="0">
                  <c:v>0.99196787148594401</c:v>
                </c:pt>
                <c:pt idx="1">
                  <c:v>0.99196787148594401</c:v>
                </c:pt>
                <c:pt idx="2">
                  <c:v>0.98997995991984</c:v>
                </c:pt>
                <c:pt idx="3">
                  <c:v>0.96310679611650496</c:v>
                </c:pt>
                <c:pt idx="4">
                  <c:v>0.98031496062992096</c:v>
                </c:pt>
                <c:pt idx="5">
                  <c:v>0.99401197604790403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33A-4ED2-AF6F-32E5514422C3}"/>
            </c:ext>
          </c:extLst>
        </c:ser>
        <c:ser>
          <c:idx val="78"/>
          <c:order val="78"/>
          <c:tx>
            <c:strRef>
              <c:f>'RandomForests PA 0.1 - AppTags'!$A$80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AppTags'!$B$80:$G$80</c:f>
              <c:numCache>
                <c:formatCode>0.0000</c:formatCode>
                <c:ptCount val="6"/>
                <c:pt idx="0">
                  <c:v>0.99152789950335996</c:v>
                </c:pt>
                <c:pt idx="1">
                  <c:v>0.98408956982911</c:v>
                </c:pt>
                <c:pt idx="2">
                  <c:v>0.99152294650686901</c:v>
                </c:pt>
                <c:pt idx="3">
                  <c:v>0.98131932282545198</c:v>
                </c:pt>
                <c:pt idx="4">
                  <c:v>0.98116539140671</c:v>
                </c:pt>
                <c:pt idx="5">
                  <c:v>0.97911150338334796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33A-4ED2-AF6F-32E5514422C3}"/>
            </c:ext>
          </c:extLst>
        </c:ser>
        <c:ser>
          <c:idx val="79"/>
          <c:order val="79"/>
          <c:tx>
            <c:strRef>
              <c:f>'RandomForests PA 0.1 - AppTags'!$A$81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AppTags'!$B$81:$G$81</c:f>
              <c:numCache>
                <c:formatCode>0.0000</c:formatCode>
                <c:ptCount val="6"/>
                <c:pt idx="0">
                  <c:v>0.94370370370370404</c:v>
                </c:pt>
                <c:pt idx="1">
                  <c:v>0.978345757898474</c:v>
                </c:pt>
                <c:pt idx="2">
                  <c:v>0.97847919655667104</c:v>
                </c:pt>
                <c:pt idx="3">
                  <c:v>0.98537281484124195</c:v>
                </c:pt>
                <c:pt idx="4">
                  <c:v>0.98152096659559396</c:v>
                </c:pt>
                <c:pt idx="5">
                  <c:v>0.98323225115947199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33A-4ED2-AF6F-32E5514422C3}"/>
            </c:ext>
          </c:extLst>
        </c:ser>
        <c:ser>
          <c:idx val="80"/>
          <c:order val="80"/>
          <c:tx>
            <c:strRef>
              <c:f>'RandomForests PA 0.1 - AppTags'!$A$82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AppTags'!$B$82:$G$82</c:f>
              <c:numCache>
                <c:formatCode>0.0000</c:formatCode>
                <c:ptCount val="6"/>
                <c:pt idx="0">
                  <c:v>0.85154061624649902</c:v>
                </c:pt>
                <c:pt idx="1">
                  <c:v>0.87252124645892304</c:v>
                </c:pt>
                <c:pt idx="2">
                  <c:v>0.90716180371352795</c:v>
                </c:pt>
                <c:pt idx="3">
                  <c:v>0.96587926509186395</c:v>
                </c:pt>
                <c:pt idx="4">
                  <c:v>0.984615384615385</c:v>
                </c:pt>
                <c:pt idx="5">
                  <c:v>0.84026258205689297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33A-4ED2-AF6F-32E5514422C3}"/>
            </c:ext>
          </c:extLst>
        </c:ser>
        <c:ser>
          <c:idx val="81"/>
          <c:order val="81"/>
          <c:tx>
            <c:strRef>
              <c:f>'RandomForests PA 0.1 - AppTags'!$A$83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AppTags'!$B$83:$G$83</c:f>
              <c:numCache>
                <c:formatCode>0.0000</c:formatCode>
                <c:ptCount val="6"/>
                <c:pt idx="0">
                  <c:v>0.92744479495268095</c:v>
                </c:pt>
                <c:pt idx="1">
                  <c:v>0.97910447761193997</c:v>
                </c:pt>
                <c:pt idx="2">
                  <c:v>0.87213114754098398</c:v>
                </c:pt>
                <c:pt idx="3">
                  <c:v>0.96187683284457504</c:v>
                </c:pt>
                <c:pt idx="4">
                  <c:v>0.98498498498498499</c:v>
                </c:pt>
                <c:pt idx="5">
                  <c:v>0.97910447761193997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33A-4ED2-AF6F-32E5514422C3}"/>
            </c:ext>
          </c:extLst>
        </c:ser>
        <c:ser>
          <c:idx val="82"/>
          <c:order val="82"/>
          <c:tx>
            <c:strRef>
              <c:f>'RandomForests PA 0.1 -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AppTags'!$B$84:$G$84</c:f>
              <c:numCache>
                <c:formatCode>0.0000</c:formatCode>
                <c:ptCount val="6"/>
                <c:pt idx="0">
                  <c:v>0.99598393574297195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0.99598393574297195</c:v>
                </c:pt>
                <c:pt idx="4">
                  <c:v>0.99199999999999999</c:v>
                </c:pt>
                <c:pt idx="5">
                  <c:v>0.99598393574297195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33A-4ED2-AF6F-32E5514422C3}"/>
            </c:ext>
          </c:extLst>
        </c:ser>
        <c:ser>
          <c:idx val="83"/>
          <c:order val="83"/>
          <c:tx>
            <c:strRef>
              <c:f>'RandomForests PA 0.1 -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AppTags'!$B$85:$G$85</c:f>
              <c:numCache>
                <c:formatCode>0.0000</c:formatCode>
                <c:ptCount val="6"/>
                <c:pt idx="0">
                  <c:v>0.98465171192443901</c:v>
                </c:pt>
                <c:pt idx="1">
                  <c:v>0.98117647058823498</c:v>
                </c:pt>
                <c:pt idx="2">
                  <c:v>0.97549591598599805</c:v>
                </c:pt>
                <c:pt idx="3">
                  <c:v>0.99523809523809503</c:v>
                </c:pt>
                <c:pt idx="4">
                  <c:v>0.99404052443385005</c:v>
                </c:pt>
                <c:pt idx="5">
                  <c:v>0.99404052443385005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33A-4ED2-AF6F-32E5514422C3}"/>
            </c:ext>
          </c:extLst>
        </c:ser>
        <c:ser>
          <c:idx val="84"/>
          <c:order val="84"/>
          <c:tx>
            <c:strRef>
              <c:f>'RandomForests PA 0.1 - AppTags'!$A$86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AppTags'!$B$86:$G$86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0.99415204678362601</c:v>
                </c:pt>
                <c:pt idx="5">
                  <c:v>0.99125364431486895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33A-4ED2-AF6F-32E5514422C3}"/>
            </c:ext>
          </c:extLst>
        </c:ser>
        <c:ser>
          <c:idx val="85"/>
          <c:order val="85"/>
          <c:tx>
            <c:strRef>
              <c:f>'RandomForests PA 0.1 - AppTags'!$A$87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AppTags'!$B$87:$G$87</c:f>
              <c:numCache>
                <c:formatCode>0.0000</c:formatCode>
                <c:ptCount val="6"/>
                <c:pt idx="0">
                  <c:v>0.99416809605488898</c:v>
                </c:pt>
                <c:pt idx="1">
                  <c:v>0.99656829100892297</c:v>
                </c:pt>
                <c:pt idx="2">
                  <c:v>0.99473684210526303</c:v>
                </c:pt>
                <c:pt idx="3">
                  <c:v>0.99599037690457104</c:v>
                </c:pt>
                <c:pt idx="4">
                  <c:v>0.996111619396157</c:v>
                </c:pt>
                <c:pt idx="5">
                  <c:v>0.99452054794520595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33A-4ED2-AF6F-32E5514422C3}"/>
            </c:ext>
          </c:extLst>
        </c:ser>
        <c:ser>
          <c:idx val="86"/>
          <c:order val="86"/>
          <c:tx>
            <c:strRef>
              <c:f>'RandomForests PA 0.1 -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AppTags'!$B$88:$G$88</c:f>
              <c:numCache>
                <c:formatCode>0.0000</c:formatCode>
                <c:ptCount val="6"/>
                <c:pt idx="0">
                  <c:v>0.99814592102625799</c:v>
                </c:pt>
                <c:pt idx="1">
                  <c:v>0.99857285928893302</c:v>
                </c:pt>
                <c:pt idx="2">
                  <c:v>0.99830939351057602</c:v>
                </c:pt>
                <c:pt idx="3">
                  <c:v>0.99778409304305404</c:v>
                </c:pt>
                <c:pt idx="4">
                  <c:v>0.998547348911764</c:v>
                </c:pt>
                <c:pt idx="5">
                  <c:v>0.99797221179121298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33A-4ED2-AF6F-32E5514422C3}"/>
            </c:ext>
          </c:extLst>
        </c:ser>
        <c:ser>
          <c:idx val="87"/>
          <c:order val="87"/>
          <c:tx>
            <c:strRef>
              <c:f>'RandomForests PA 0.1 - AppTags'!$A$89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AppTags'!$B$89:$G$89</c:f>
              <c:numCache>
                <c:formatCode>0.0000</c:formatCode>
                <c:ptCount val="6"/>
                <c:pt idx="0">
                  <c:v>0.99956405306096996</c:v>
                </c:pt>
                <c:pt idx="1">
                  <c:v>0.99957650341288395</c:v>
                </c:pt>
                <c:pt idx="2">
                  <c:v>0.99963875982510997</c:v>
                </c:pt>
                <c:pt idx="3">
                  <c:v>0.99972583619959099</c:v>
                </c:pt>
                <c:pt idx="4">
                  <c:v>0.99901654446090404</c:v>
                </c:pt>
                <c:pt idx="5">
                  <c:v>0.99864199838036505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33A-4ED2-AF6F-32E5514422C3}"/>
            </c:ext>
          </c:extLst>
        </c:ser>
        <c:ser>
          <c:idx val="88"/>
          <c:order val="88"/>
          <c:tx>
            <c:strRef>
              <c:f>'RandomForests PA 0.1 - AppTags'!$A$90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AppTags'!$B$90:$G$90</c:f>
              <c:numCache>
                <c:formatCode>0.0000</c:formatCode>
                <c:ptCount val="6"/>
                <c:pt idx="0">
                  <c:v>0.99972582708828395</c:v>
                </c:pt>
                <c:pt idx="1">
                  <c:v>0.99972582708828395</c:v>
                </c:pt>
                <c:pt idx="2">
                  <c:v>0.99972582708828395</c:v>
                </c:pt>
                <c:pt idx="3">
                  <c:v>0.99945180447693005</c:v>
                </c:pt>
                <c:pt idx="4">
                  <c:v>0.99954312865497097</c:v>
                </c:pt>
                <c:pt idx="5">
                  <c:v>0.99977159563290796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33A-4ED2-AF6F-32E5514422C3}"/>
            </c:ext>
          </c:extLst>
        </c:ser>
        <c:ser>
          <c:idx val="89"/>
          <c:order val="89"/>
          <c:tx>
            <c:strRef>
              <c:f>'RandomForests PA 0.1 -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AppTags'!$B$91:$G$91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0.45454545454545497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33A-4ED2-AF6F-32E5514422C3}"/>
            </c:ext>
          </c:extLst>
        </c:ser>
        <c:ser>
          <c:idx val="90"/>
          <c:order val="90"/>
          <c:tx>
            <c:strRef>
              <c:f>'RandomForests PA 0.1 - AppTags'!$A$92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AppTags'!$B$92:$G$92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0.97142857142857097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0.82926829268292701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33A-4ED2-AF6F-32E5514422C3}"/>
            </c:ext>
          </c:extLst>
        </c:ser>
        <c:ser>
          <c:idx val="91"/>
          <c:order val="91"/>
          <c:tx>
            <c:strRef>
              <c:f>'RandomForests PA 0.1 - AppTags'!$A$93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AppTags'!$B$93:$G$93</c:f>
              <c:numCache>
                <c:formatCode>0.0000</c:formatCode>
                <c:ptCount val="6"/>
                <c:pt idx="0">
                  <c:v>0.94362017804154297</c:v>
                </c:pt>
                <c:pt idx="1">
                  <c:v>0.98850574712643702</c:v>
                </c:pt>
                <c:pt idx="2">
                  <c:v>0.98850574712643702</c:v>
                </c:pt>
                <c:pt idx="3">
                  <c:v>0.99710144927536204</c:v>
                </c:pt>
                <c:pt idx="4">
                  <c:v>1</c:v>
                </c:pt>
                <c:pt idx="5">
                  <c:v>0.95266272189349099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33A-4ED2-AF6F-32E5514422C3}"/>
            </c:ext>
          </c:extLst>
        </c:ser>
        <c:ser>
          <c:idx val="92"/>
          <c:order val="92"/>
          <c:tx>
            <c:strRef>
              <c:f>'RandomForests PA 0.1 - AppTags'!$A$94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AppTags'!$B$94:$G$94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33A-4ED2-AF6F-32E55144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68063"/>
        <c:axId val="894163935"/>
      </c:barChart>
      <c:catAx>
        <c:axId val="9527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3935"/>
        <c:crosses val="autoZero"/>
        <c:auto val="1"/>
        <c:lblAlgn val="ctr"/>
        <c:lblOffset val="100"/>
        <c:noMultiLvlLbl val="0"/>
      </c:catAx>
      <c:valAx>
        <c:axId val="8941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0.1'!$A$2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5.5555555555555601E-2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181-AC12-19DFD709B3D0}"/>
            </c:ext>
          </c:extLst>
        </c:ser>
        <c:ser>
          <c:idx val="1"/>
          <c:order val="1"/>
          <c:tx>
            <c:strRef>
              <c:f>'RandomForests PB 0.1'!$A$3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181-AC12-19DFD709B3D0}"/>
            </c:ext>
          </c:extLst>
        </c:ser>
        <c:ser>
          <c:idx val="2"/>
          <c:order val="2"/>
          <c:tx>
            <c:strRef>
              <c:f>'RandomForests PB 0.1'!$A$4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181-AC12-19DFD709B3D0}"/>
            </c:ext>
          </c:extLst>
        </c:ser>
        <c:ser>
          <c:idx val="3"/>
          <c:order val="3"/>
          <c:tx>
            <c:strRef>
              <c:f>'RandomForests PB 0.1'!$A$5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0.1'!$B$5:$G$5</c:f>
              <c:numCache>
                <c:formatCode>0.0000</c:formatCode>
                <c:ptCount val="6"/>
                <c:pt idx="0">
                  <c:v>0</c:v>
                </c:pt>
                <c:pt idx="1">
                  <c:v>2.44498777506112E-2</c:v>
                </c:pt>
                <c:pt idx="2">
                  <c:v>6.25E-2</c:v>
                </c:pt>
                <c:pt idx="3">
                  <c:v>2.9850746268656699E-2</c:v>
                </c:pt>
                <c:pt idx="4">
                  <c:v>0</c:v>
                </c:pt>
                <c:pt idx="5">
                  <c:v>1.6528925619834701E-2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181-AC12-19DFD709B3D0}"/>
            </c:ext>
          </c:extLst>
        </c:ser>
        <c:ser>
          <c:idx val="4"/>
          <c:order val="4"/>
          <c:tx>
            <c:strRef>
              <c:f>'RandomForests PB 0.1'!$A$6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3.5398230088495602E-2</c:v>
                </c:pt>
                <c:pt idx="3">
                  <c:v>1.7857142857142901E-2</c:v>
                </c:pt>
                <c:pt idx="4">
                  <c:v>4.6511627906976702E-2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C-4181-AC12-19DFD709B3D0}"/>
            </c:ext>
          </c:extLst>
        </c:ser>
        <c:ser>
          <c:idx val="5"/>
          <c:order val="5"/>
          <c:tx>
            <c:strRef>
              <c:f>'RandomForests PB 0.1'!$A$7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C-4181-AC12-19DFD709B3D0}"/>
            </c:ext>
          </c:extLst>
        </c:ser>
        <c:ser>
          <c:idx val="6"/>
          <c:order val="6"/>
          <c:tx>
            <c:strRef>
              <c:f>'RandomForests PB 0.1'!$A$8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0.119402985074627</c:v>
                </c:pt>
                <c:pt idx="3">
                  <c:v>7.6190476190476197E-2</c:v>
                </c:pt>
                <c:pt idx="4">
                  <c:v>6.8181818181818205E-2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C-4181-AC12-19DFD709B3D0}"/>
            </c:ext>
          </c:extLst>
        </c:ser>
        <c:ser>
          <c:idx val="7"/>
          <c:order val="7"/>
          <c:tx>
            <c:strRef>
              <c:f>'RandomForests PB 0.1'!$A$9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0.1'!$B$9:$G$9</c:f>
              <c:numCache>
                <c:formatCode>0.0000</c:formatCode>
                <c:ptCount val="6"/>
                <c:pt idx="0">
                  <c:v>9.1324200913242004E-3</c:v>
                </c:pt>
                <c:pt idx="1">
                  <c:v>9.8522167487684695E-3</c:v>
                </c:pt>
                <c:pt idx="2">
                  <c:v>0</c:v>
                </c:pt>
                <c:pt idx="3">
                  <c:v>0</c:v>
                </c:pt>
                <c:pt idx="4">
                  <c:v>8.3333333333333301E-2</c:v>
                </c:pt>
                <c:pt idx="5">
                  <c:v>4.7619047619047603E-2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C-4181-AC12-19DFD709B3D0}"/>
            </c:ext>
          </c:extLst>
        </c:ser>
        <c:ser>
          <c:idx val="8"/>
          <c:order val="8"/>
          <c:tx>
            <c:strRef>
              <c:f>'RandomForests PB 0.1'!$A$10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0.173913043478261</c:v>
                </c:pt>
                <c:pt idx="3">
                  <c:v>9.6385542168674704E-2</c:v>
                </c:pt>
                <c:pt idx="4">
                  <c:v>9.5890410958904104E-2</c:v>
                </c:pt>
                <c:pt idx="5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C-4181-AC12-19DFD709B3D0}"/>
            </c:ext>
          </c:extLst>
        </c:ser>
        <c:ser>
          <c:idx val="9"/>
          <c:order val="9"/>
          <c:tx>
            <c:strRef>
              <c:f>'RandomForests PB 0.1'!$A$11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0.1'!$B$11:$G$11</c:f>
              <c:numCache>
                <c:formatCode>0.0000</c:formatCode>
                <c:ptCount val="6"/>
                <c:pt idx="0">
                  <c:v>2.9411764705882401E-2</c:v>
                </c:pt>
                <c:pt idx="1">
                  <c:v>0</c:v>
                </c:pt>
                <c:pt idx="2">
                  <c:v>1.6949152542372899E-2</c:v>
                </c:pt>
                <c:pt idx="3">
                  <c:v>0.164948453608247</c:v>
                </c:pt>
                <c:pt idx="4">
                  <c:v>0.170542635658915</c:v>
                </c:pt>
                <c:pt idx="5">
                  <c:v>0.100456621004566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C-4181-AC12-19DFD709B3D0}"/>
            </c:ext>
          </c:extLst>
        </c:ser>
        <c:ser>
          <c:idx val="10"/>
          <c:order val="10"/>
          <c:tx>
            <c:strRef>
              <c:f>'RandomForests PB 0.1'!$A$12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0.1'!$B$12:$G$12</c:f>
              <c:numCache>
                <c:formatCode>0.0000</c:formatCode>
                <c:ptCount val="6"/>
                <c:pt idx="0">
                  <c:v>0.133333333333333</c:v>
                </c:pt>
                <c:pt idx="1">
                  <c:v>0.35294117647058798</c:v>
                </c:pt>
                <c:pt idx="2">
                  <c:v>0.11764705882352899</c:v>
                </c:pt>
                <c:pt idx="3">
                  <c:v>0.11764705882352899</c:v>
                </c:pt>
                <c:pt idx="4">
                  <c:v>0.5</c:v>
                </c:pt>
                <c:pt idx="5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C-4181-AC12-19DFD709B3D0}"/>
            </c:ext>
          </c:extLst>
        </c:ser>
        <c:ser>
          <c:idx val="11"/>
          <c:order val="11"/>
          <c:tx>
            <c:strRef>
              <c:f>'RandomForests PB 0.1'!$A$13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0.1'!$B$13:$G$13</c:f>
              <c:numCache>
                <c:formatCode>0.0000</c:formatCode>
                <c:ptCount val="6"/>
                <c:pt idx="0">
                  <c:v>2.8985507246376802E-2</c:v>
                </c:pt>
                <c:pt idx="1">
                  <c:v>2.6315789473684199E-2</c:v>
                </c:pt>
                <c:pt idx="2">
                  <c:v>9.3457943925233697E-2</c:v>
                </c:pt>
                <c:pt idx="3">
                  <c:v>8.4745762711864403E-2</c:v>
                </c:pt>
                <c:pt idx="4">
                  <c:v>0.10344827586206901</c:v>
                </c:pt>
                <c:pt idx="5">
                  <c:v>0.121827411167513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C-4181-AC12-19DFD709B3D0}"/>
            </c:ext>
          </c:extLst>
        </c:ser>
        <c:ser>
          <c:idx val="12"/>
          <c:order val="12"/>
          <c:tx>
            <c:strRef>
              <c:f>'RandomForests PB 0.1'!$A$14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0.12765957446808501</c:v>
                </c:pt>
                <c:pt idx="3">
                  <c:v>0.266666666666667</c:v>
                </c:pt>
                <c:pt idx="4">
                  <c:v>0.58823529411764697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C-4181-AC12-19DFD709B3D0}"/>
            </c:ext>
          </c:extLst>
        </c:ser>
        <c:ser>
          <c:idx val="13"/>
          <c:order val="13"/>
          <c:tx>
            <c:strRef>
              <c:f>'RandomForests PB 0.1'!$A$15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0.1'!$B$15:$G$15</c:f>
              <c:numCache>
                <c:formatCode>0.0000</c:formatCode>
                <c:ptCount val="6"/>
                <c:pt idx="0">
                  <c:v>0.135135135135135</c:v>
                </c:pt>
                <c:pt idx="1">
                  <c:v>0.19662921348314599</c:v>
                </c:pt>
                <c:pt idx="2">
                  <c:v>0.17431192660550501</c:v>
                </c:pt>
                <c:pt idx="3">
                  <c:v>0.19178082191780799</c:v>
                </c:pt>
                <c:pt idx="4">
                  <c:v>0.19943019943019899</c:v>
                </c:pt>
                <c:pt idx="5">
                  <c:v>0.162962962962963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C-4181-AC12-19DFD709B3D0}"/>
            </c:ext>
          </c:extLst>
        </c:ser>
        <c:ser>
          <c:idx val="14"/>
          <c:order val="14"/>
          <c:tx>
            <c:strRef>
              <c:f>'RandomForests PB 0.1'!$A$16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0.1'!$B$16:$G$16</c:f>
              <c:numCache>
                <c:formatCode>0.0000</c:formatCode>
                <c:ptCount val="6"/>
                <c:pt idx="0">
                  <c:v>1.1111111111111099E-2</c:v>
                </c:pt>
                <c:pt idx="1">
                  <c:v>0.14492753623188401</c:v>
                </c:pt>
                <c:pt idx="2">
                  <c:v>7.28744939271255E-2</c:v>
                </c:pt>
                <c:pt idx="3">
                  <c:v>0.192066805845512</c:v>
                </c:pt>
                <c:pt idx="4">
                  <c:v>0.158508158508159</c:v>
                </c:pt>
                <c:pt idx="5">
                  <c:v>0.16589861751152099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C-4181-AC12-19DFD709B3D0}"/>
            </c:ext>
          </c:extLst>
        </c:ser>
        <c:ser>
          <c:idx val="15"/>
          <c:order val="15"/>
          <c:tx>
            <c:strRef>
              <c:f>'RandomForests PB 0.1'!$A$17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0.1'!$B$17:$G$17</c:f>
              <c:numCache>
                <c:formatCode>0.0000</c:formatCode>
                <c:ptCount val="6"/>
                <c:pt idx="0">
                  <c:v>0.10606060606060599</c:v>
                </c:pt>
                <c:pt idx="1">
                  <c:v>8.98876404494382E-2</c:v>
                </c:pt>
                <c:pt idx="2">
                  <c:v>0.112903225806452</c:v>
                </c:pt>
                <c:pt idx="3">
                  <c:v>0.13483146067415699</c:v>
                </c:pt>
                <c:pt idx="4">
                  <c:v>0.15</c:v>
                </c:pt>
                <c:pt idx="5">
                  <c:v>0.168421052631579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C-4181-AC12-19DFD709B3D0}"/>
            </c:ext>
          </c:extLst>
        </c:ser>
        <c:ser>
          <c:idx val="16"/>
          <c:order val="16"/>
          <c:tx>
            <c:strRef>
              <c:f>'RandomForests PB 0.1'!$A$18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7.4074074074074098E-2</c:v>
                </c:pt>
                <c:pt idx="3">
                  <c:v>0.21126760563380301</c:v>
                </c:pt>
                <c:pt idx="4">
                  <c:v>0.22335025380710699</c:v>
                </c:pt>
                <c:pt idx="5">
                  <c:v>0.180722891566265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C-4181-AC12-19DFD709B3D0}"/>
            </c:ext>
          </c:extLst>
        </c:ser>
        <c:ser>
          <c:idx val="17"/>
          <c:order val="17"/>
          <c:tx>
            <c:strRef>
              <c:f>'RandomForests PB 0.1'!$A$19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0.1'!$B$19:$G$19</c:f>
              <c:numCache>
                <c:formatCode>0.0000</c:formatCode>
                <c:ptCount val="6"/>
                <c:pt idx="0">
                  <c:v>0.35527589545014499</c:v>
                </c:pt>
                <c:pt idx="1">
                  <c:v>0.287488908606921</c:v>
                </c:pt>
                <c:pt idx="2">
                  <c:v>0.26034308779011101</c:v>
                </c:pt>
                <c:pt idx="3">
                  <c:v>0.23210412147505399</c:v>
                </c:pt>
                <c:pt idx="4">
                  <c:v>0.27692307692307699</c:v>
                </c:pt>
                <c:pt idx="5">
                  <c:v>0.21052631578947401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C-4181-AC12-19DFD709B3D0}"/>
            </c:ext>
          </c:extLst>
        </c:ser>
        <c:ser>
          <c:idx val="18"/>
          <c:order val="18"/>
          <c:tx>
            <c:strRef>
              <c:f>'RandomForests PB 0.1'!$A$20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0.1'!$B$20:$G$20</c:f>
              <c:numCache>
                <c:formatCode>0.0000</c:formatCode>
                <c:ptCount val="6"/>
                <c:pt idx="0">
                  <c:v>2.0833333333333301E-2</c:v>
                </c:pt>
                <c:pt idx="1">
                  <c:v>0.2</c:v>
                </c:pt>
                <c:pt idx="2">
                  <c:v>0.27906976744186002</c:v>
                </c:pt>
                <c:pt idx="3">
                  <c:v>0.45161290322580599</c:v>
                </c:pt>
                <c:pt idx="4">
                  <c:v>0.169811320754717</c:v>
                </c:pt>
                <c:pt idx="5">
                  <c:v>0.246153846153846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C-4181-AC12-19DFD709B3D0}"/>
            </c:ext>
          </c:extLst>
        </c:ser>
        <c:ser>
          <c:idx val="19"/>
          <c:order val="19"/>
          <c:tx>
            <c:strRef>
              <c:f>'RandomForests PB 0.1'!$A$21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0.1'!$B$21:$G$21</c:f>
              <c:numCache>
                <c:formatCode>0.0000</c:formatCode>
                <c:ptCount val="6"/>
                <c:pt idx="0">
                  <c:v>0.18867924528301899</c:v>
                </c:pt>
                <c:pt idx="1">
                  <c:v>0.266666666666667</c:v>
                </c:pt>
                <c:pt idx="2">
                  <c:v>0.26315789473684198</c:v>
                </c:pt>
                <c:pt idx="3">
                  <c:v>0.28571428571428598</c:v>
                </c:pt>
                <c:pt idx="4">
                  <c:v>0.292682926829268</c:v>
                </c:pt>
                <c:pt idx="5">
                  <c:v>0.256410256410256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C-4181-AC12-19DFD709B3D0}"/>
            </c:ext>
          </c:extLst>
        </c:ser>
        <c:ser>
          <c:idx val="20"/>
          <c:order val="20"/>
          <c:tx>
            <c:strRef>
              <c:f>'RandomForests PB 0.1'!$A$22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0.1'!$B$22:$G$22</c:f>
              <c:numCache>
                <c:formatCode>0.0000</c:formatCode>
                <c:ptCount val="6"/>
                <c:pt idx="0">
                  <c:v>4.6511627906976702E-2</c:v>
                </c:pt>
                <c:pt idx="1">
                  <c:v>0.13793103448275901</c:v>
                </c:pt>
                <c:pt idx="2">
                  <c:v>0.14285714285714299</c:v>
                </c:pt>
                <c:pt idx="3">
                  <c:v>0.25</c:v>
                </c:pt>
                <c:pt idx="4">
                  <c:v>0.173913043478261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C-4181-AC12-19DFD709B3D0}"/>
            </c:ext>
          </c:extLst>
        </c:ser>
        <c:ser>
          <c:idx val="21"/>
          <c:order val="21"/>
          <c:tx>
            <c:strRef>
              <c:f>'RandomForests PB 0.1'!$A$23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0.1'!$B$23:$G$23</c:f>
              <c:numCache>
                <c:formatCode>0.0000</c:formatCode>
                <c:ptCount val="6"/>
                <c:pt idx="0">
                  <c:v>0.17977528089887601</c:v>
                </c:pt>
                <c:pt idx="1">
                  <c:v>0.21246458923512701</c:v>
                </c:pt>
                <c:pt idx="2">
                  <c:v>0.30296377607025199</c:v>
                </c:pt>
                <c:pt idx="3">
                  <c:v>0.29086809470123998</c:v>
                </c:pt>
                <c:pt idx="4">
                  <c:v>0.25373134328358199</c:v>
                </c:pt>
                <c:pt idx="5">
                  <c:v>0.29604130808950102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C-4181-AC12-19DFD709B3D0}"/>
            </c:ext>
          </c:extLst>
        </c:ser>
        <c:ser>
          <c:idx val="22"/>
          <c:order val="22"/>
          <c:tx>
            <c:strRef>
              <c:f>'RandomForests PB 0.1'!$A$24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0.1'!$B$24:$G$24</c:f>
              <c:numCache>
                <c:formatCode>0.0000</c:formatCode>
                <c:ptCount val="6"/>
                <c:pt idx="0">
                  <c:v>0.23529411764705899</c:v>
                </c:pt>
                <c:pt idx="1">
                  <c:v>0.25806451612903197</c:v>
                </c:pt>
                <c:pt idx="2">
                  <c:v>0.28571428571428598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C-4181-AC12-19DFD709B3D0}"/>
            </c:ext>
          </c:extLst>
        </c:ser>
        <c:ser>
          <c:idx val="23"/>
          <c:order val="23"/>
          <c:tx>
            <c:strRef>
              <c:f>'RandomForests PB 0.1'!$A$25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0.1'!$B$25:$G$25</c:f>
              <c:numCache>
                <c:formatCode>0.0000</c:formatCode>
                <c:ptCount val="6"/>
                <c:pt idx="0">
                  <c:v>0.25531914893617003</c:v>
                </c:pt>
                <c:pt idx="1">
                  <c:v>0.28915662650602397</c:v>
                </c:pt>
                <c:pt idx="2">
                  <c:v>0.46753246753246802</c:v>
                </c:pt>
                <c:pt idx="3">
                  <c:v>0.38095238095238099</c:v>
                </c:pt>
                <c:pt idx="4">
                  <c:v>0.39130434782608697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C-4181-AC12-19DFD709B3D0}"/>
            </c:ext>
          </c:extLst>
        </c:ser>
        <c:ser>
          <c:idx val="24"/>
          <c:order val="24"/>
          <c:tx>
            <c:strRef>
              <c:f>'RandomForests PB 0.1'!$A$26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0.1'!$B$26:$G$26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0.4</c:v>
                </c:pt>
                <c:pt idx="2">
                  <c:v>0.15384615384615399</c:v>
                </c:pt>
                <c:pt idx="3">
                  <c:v>0</c:v>
                </c:pt>
                <c:pt idx="4">
                  <c:v>0.66666666666666696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C-4181-AC12-19DFD709B3D0}"/>
            </c:ext>
          </c:extLst>
        </c:ser>
        <c:ser>
          <c:idx val="25"/>
          <c:order val="25"/>
          <c:tx>
            <c:strRef>
              <c:f>'RandomForests PB 0.1'!$A$27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0.1'!$B$27:$G$27</c:f>
              <c:numCache>
                <c:formatCode>0.0000</c:formatCode>
                <c:ptCount val="6"/>
                <c:pt idx="0">
                  <c:v>0.49785867237687398</c:v>
                </c:pt>
                <c:pt idx="1">
                  <c:v>0.42085889570552099</c:v>
                </c:pt>
                <c:pt idx="2">
                  <c:v>0.53357100415923997</c:v>
                </c:pt>
                <c:pt idx="3">
                  <c:v>0.39354838709677398</c:v>
                </c:pt>
                <c:pt idx="4">
                  <c:v>0.537240537240537</c:v>
                </c:pt>
                <c:pt idx="5">
                  <c:v>0.40415854450942201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C-4181-AC12-19DFD709B3D0}"/>
            </c:ext>
          </c:extLst>
        </c:ser>
        <c:ser>
          <c:idx val="26"/>
          <c:order val="26"/>
          <c:tx>
            <c:strRef>
              <c:f>'RandomForests PB 0.1'!$A$28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0.1'!$B$28:$G$28</c:f>
              <c:numCache>
                <c:formatCode>0.0000</c:formatCode>
                <c:ptCount val="6"/>
                <c:pt idx="0">
                  <c:v>0.54230769230769205</c:v>
                </c:pt>
                <c:pt idx="1">
                  <c:v>0.44133099824868699</c:v>
                </c:pt>
                <c:pt idx="2">
                  <c:v>0.36658932714617198</c:v>
                </c:pt>
                <c:pt idx="3">
                  <c:v>0.44356435643564401</c:v>
                </c:pt>
                <c:pt idx="4">
                  <c:v>0.54437869822485196</c:v>
                </c:pt>
                <c:pt idx="5">
                  <c:v>0.42273534635879201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C-4181-AC12-19DFD709B3D0}"/>
            </c:ext>
          </c:extLst>
        </c:ser>
        <c:ser>
          <c:idx val="27"/>
          <c:order val="27"/>
          <c:tx>
            <c:strRef>
              <c:f>'RandomForests PB 0.1'!$A$29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0.1'!$B$29:$G$29</c:f>
              <c:numCache>
                <c:formatCode>0.0000</c:formatCode>
                <c:ptCount val="6"/>
                <c:pt idx="0">
                  <c:v>0.27450980392156898</c:v>
                </c:pt>
                <c:pt idx="1">
                  <c:v>0.42458100558659201</c:v>
                </c:pt>
                <c:pt idx="2">
                  <c:v>0.24561403508771901</c:v>
                </c:pt>
                <c:pt idx="3">
                  <c:v>0.47142857142857097</c:v>
                </c:pt>
                <c:pt idx="4">
                  <c:v>0.42962962962963003</c:v>
                </c:pt>
                <c:pt idx="5">
                  <c:v>0.506493506493506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C-4181-AC12-19DFD709B3D0}"/>
            </c:ext>
          </c:extLst>
        </c:ser>
        <c:ser>
          <c:idx val="28"/>
          <c:order val="28"/>
          <c:tx>
            <c:strRef>
              <c:f>'RandomForests PB 0.1'!$A$30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0.1'!$B$30:$G$30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0.35955056179775302</c:v>
                </c:pt>
                <c:pt idx="2">
                  <c:v>0.56540084388185696</c:v>
                </c:pt>
                <c:pt idx="3">
                  <c:v>0.56038647342995196</c:v>
                </c:pt>
                <c:pt idx="4">
                  <c:v>0.55895196506550204</c:v>
                </c:pt>
                <c:pt idx="5">
                  <c:v>0.55609756097561003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C-4181-AC12-19DFD709B3D0}"/>
            </c:ext>
          </c:extLst>
        </c:ser>
        <c:ser>
          <c:idx val="29"/>
          <c:order val="29"/>
          <c:tx>
            <c:strRef>
              <c:f>'RandomForests PB 0.1'!$A$31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0.1'!$B$31:$G$31</c:f>
              <c:numCache>
                <c:formatCode>0.0000</c:formatCode>
                <c:ptCount val="6"/>
                <c:pt idx="0">
                  <c:v>0.114285714285714</c:v>
                </c:pt>
                <c:pt idx="1">
                  <c:v>0.26315789473684198</c:v>
                </c:pt>
                <c:pt idx="2">
                  <c:v>0.41176470588235298</c:v>
                </c:pt>
                <c:pt idx="3">
                  <c:v>0.162162162162162</c:v>
                </c:pt>
                <c:pt idx="4">
                  <c:v>0.36363636363636398</c:v>
                </c:pt>
                <c:pt idx="5">
                  <c:v>0.59574468085106402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C-4181-AC12-19DFD709B3D0}"/>
            </c:ext>
          </c:extLst>
        </c:ser>
        <c:ser>
          <c:idx val="30"/>
          <c:order val="30"/>
          <c:tx>
            <c:strRef>
              <c:f>'RandomForests PB 0.1'!$A$32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0.1'!$B$32:$G$32</c:f>
              <c:numCache>
                <c:formatCode>0.0000</c:formatCode>
                <c:ptCount val="6"/>
                <c:pt idx="0">
                  <c:v>0.375</c:v>
                </c:pt>
                <c:pt idx="1">
                  <c:v>0.33333333333333298</c:v>
                </c:pt>
                <c:pt idx="2">
                  <c:v>0.238095238095238</c:v>
                </c:pt>
                <c:pt idx="3">
                  <c:v>0.30769230769230799</c:v>
                </c:pt>
                <c:pt idx="4">
                  <c:v>0.4</c:v>
                </c:pt>
                <c:pt idx="5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C-4181-AC12-19DFD709B3D0}"/>
            </c:ext>
          </c:extLst>
        </c:ser>
        <c:ser>
          <c:idx val="31"/>
          <c:order val="31"/>
          <c:tx>
            <c:strRef>
              <c:f>'RandomForests PB 0.1'!$A$33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0.1'!$B$33:$G$33</c:f>
              <c:numCache>
                <c:formatCode>0.0000</c:formatCode>
                <c:ptCount val="6"/>
                <c:pt idx="0">
                  <c:v>0.62745098039215697</c:v>
                </c:pt>
                <c:pt idx="1">
                  <c:v>0.45454545454545497</c:v>
                </c:pt>
                <c:pt idx="2">
                  <c:v>0.66666666666666696</c:v>
                </c:pt>
                <c:pt idx="3">
                  <c:v>0.91891891891891897</c:v>
                </c:pt>
                <c:pt idx="4">
                  <c:v>0.94444444444444398</c:v>
                </c:pt>
                <c:pt idx="5">
                  <c:v>0.69387755102040805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C-4181-AC12-19DFD709B3D0}"/>
            </c:ext>
          </c:extLst>
        </c:ser>
        <c:ser>
          <c:idx val="32"/>
          <c:order val="32"/>
          <c:tx>
            <c:strRef>
              <c:f>'RandomForests PB 0.1'!$A$34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0.1'!$B$34:$G$34</c:f>
              <c:numCache>
                <c:formatCode>0.0000</c:formatCode>
                <c:ptCount val="6"/>
                <c:pt idx="0">
                  <c:v>0.81553398058252402</c:v>
                </c:pt>
                <c:pt idx="1">
                  <c:v>0.79678362573099404</c:v>
                </c:pt>
                <c:pt idx="2">
                  <c:v>0.81609195402298795</c:v>
                </c:pt>
                <c:pt idx="3">
                  <c:v>0.74565560821485</c:v>
                </c:pt>
                <c:pt idx="4">
                  <c:v>0.82706766917293195</c:v>
                </c:pt>
                <c:pt idx="5">
                  <c:v>0.72575250836120397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C-4181-AC12-19DFD709B3D0}"/>
            </c:ext>
          </c:extLst>
        </c:ser>
        <c:ser>
          <c:idx val="33"/>
          <c:order val="33"/>
          <c:tx>
            <c:strRef>
              <c:f>'RandomForests PB 0.1'!$A$35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0.1'!$B$35:$G$35</c:f>
              <c:numCache>
                <c:formatCode>0.0000</c:formatCode>
                <c:ptCount val="6"/>
                <c:pt idx="0">
                  <c:v>0.891891891891892</c:v>
                </c:pt>
                <c:pt idx="1">
                  <c:v>0.90909090909090895</c:v>
                </c:pt>
                <c:pt idx="2">
                  <c:v>0.65573770491803296</c:v>
                </c:pt>
                <c:pt idx="3">
                  <c:v>0.85714285714285698</c:v>
                </c:pt>
                <c:pt idx="4">
                  <c:v>0.88</c:v>
                </c:pt>
                <c:pt idx="5">
                  <c:v>0.76543209876543195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C-4181-AC12-19DFD709B3D0}"/>
            </c:ext>
          </c:extLst>
        </c:ser>
        <c:ser>
          <c:idx val="34"/>
          <c:order val="34"/>
          <c:tx>
            <c:strRef>
              <c:f>'RandomForests PB 0.1'!$A$36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0.1'!$B$36:$G$36</c:f>
              <c:numCache>
                <c:formatCode>0.0000</c:formatCode>
                <c:ptCount val="6"/>
                <c:pt idx="0">
                  <c:v>0.75</c:v>
                </c:pt>
                <c:pt idx="1">
                  <c:v>0.32</c:v>
                </c:pt>
                <c:pt idx="2">
                  <c:v>1</c:v>
                </c:pt>
                <c:pt idx="3">
                  <c:v>1</c:v>
                </c:pt>
                <c:pt idx="4">
                  <c:v>0.230769230769231</c:v>
                </c:pt>
                <c:pt idx="5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C-4181-AC12-19DFD709B3D0}"/>
            </c:ext>
          </c:extLst>
        </c:ser>
        <c:ser>
          <c:idx val="35"/>
          <c:order val="35"/>
          <c:tx>
            <c:strRef>
              <c:f>'RandomForests PB 0.1'!$A$37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0.1'!$B$37:$G$37</c:f>
              <c:numCache>
                <c:formatCode>0.0000</c:formatCode>
                <c:ptCount val="6"/>
                <c:pt idx="0">
                  <c:v>0.23529411764705899</c:v>
                </c:pt>
                <c:pt idx="1">
                  <c:v>0.55000000000000004</c:v>
                </c:pt>
                <c:pt idx="2">
                  <c:v>0.96</c:v>
                </c:pt>
                <c:pt idx="3">
                  <c:v>0.6875</c:v>
                </c:pt>
                <c:pt idx="4">
                  <c:v>0.63157894736842102</c:v>
                </c:pt>
                <c:pt idx="5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C-4181-AC12-19DFD709B3D0}"/>
            </c:ext>
          </c:extLst>
        </c:ser>
        <c:ser>
          <c:idx val="36"/>
          <c:order val="36"/>
          <c:tx>
            <c:strRef>
              <c:f>'RandomForests PB 0.1'!$A$38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0.1'!$B$38:$G$38</c:f>
              <c:numCache>
                <c:formatCode>0.0000</c:formatCode>
                <c:ptCount val="6"/>
                <c:pt idx="0">
                  <c:v>0.95348837209302295</c:v>
                </c:pt>
                <c:pt idx="1">
                  <c:v>0.95348837209302295</c:v>
                </c:pt>
                <c:pt idx="2">
                  <c:v>0.95348837209302295</c:v>
                </c:pt>
                <c:pt idx="3">
                  <c:v>0.86021505376344098</c:v>
                </c:pt>
                <c:pt idx="4">
                  <c:v>0.95348837209302295</c:v>
                </c:pt>
                <c:pt idx="5">
                  <c:v>0.85416666666666696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C-4181-AC12-19DFD709B3D0}"/>
            </c:ext>
          </c:extLst>
        </c:ser>
        <c:ser>
          <c:idx val="37"/>
          <c:order val="37"/>
          <c:tx>
            <c:strRef>
              <c:f>'RandomForests PB 0.1'!$A$39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0.1'!$B$39:$G$39</c:f>
              <c:numCache>
                <c:formatCode>0.0000</c:formatCode>
                <c:ptCount val="6"/>
                <c:pt idx="0">
                  <c:v>0.88910891089108901</c:v>
                </c:pt>
                <c:pt idx="1">
                  <c:v>0.84420353208602905</c:v>
                </c:pt>
                <c:pt idx="2">
                  <c:v>0.83364806866952801</c:v>
                </c:pt>
                <c:pt idx="3">
                  <c:v>0.84584142680558005</c:v>
                </c:pt>
                <c:pt idx="4">
                  <c:v>0.87108792846497796</c:v>
                </c:pt>
                <c:pt idx="5">
                  <c:v>0.86131656804733703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C-4181-AC12-19DFD709B3D0}"/>
            </c:ext>
          </c:extLst>
        </c:ser>
        <c:ser>
          <c:idx val="38"/>
          <c:order val="38"/>
          <c:tx>
            <c:strRef>
              <c:f>'RandomForests PB 0.1'!$A$40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0.1'!$B$40:$G$40</c:f>
              <c:numCache>
                <c:formatCode>0.0000</c:formatCode>
                <c:ptCount val="6"/>
                <c:pt idx="0">
                  <c:v>0.78873239436619702</c:v>
                </c:pt>
                <c:pt idx="1">
                  <c:v>0.79320113314447604</c:v>
                </c:pt>
                <c:pt idx="2">
                  <c:v>0.67153284671532798</c:v>
                </c:pt>
                <c:pt idx="3">
                  <c:v>0.88387096774193596</c:v>
                </c:pt>
                <c:pt idx="4">
                  <c:v>0.77966101694915302</c:v>
                </c:pt>
                <c:pt idx="5">
                  <c:v>0.86644951140065196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5C-4181-AC12-19DFD709B3D0}"/>
            </c:ext>
          </c:extLst>
        </c:ser>
        <c:ser>
          <c:idx val="39"/>
          <c:order val="39"/>
          <c:tx>
            <c:strRef>
              <c:f>'RandomForests PB 0.1'!$A$41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0.1'!$B$41:$G$41</c:f>
              <c:numCache>
                <c:formatCode>0.0000</c:formatCode>
                <c:ptCount val="6"/>
                <c:pt idx="0">
                  <c:v>0.39506172839506198</c:v>
                </c:pt>
                <c:pt idx="1">
                  <c:v>0.64827586206896604</c:v>
                </c:pt>
                <c:pt idx="2">
                  <c:v>0.56551724137931003</c:v>
                </c:pt>
                <c:pt idx="3">
                  <c:v>0.77333333333333298</c:v>
                </c:pt>
                <c:pt idx="4">
                  <c:v>0.77941176470588203</c:v>
                </c:pt>
                <c:pt idx="5">
                  <c:v>0.89075630252100801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75C-4181-AC12-19DFD709B3D0}"/>
            </c:ext>
          </c:extLst>
        </c:ser>
        <c:ser>
          <c:idx val="40"/>
          <c:order val="40"/>
          <c:tx>
            <c:strRef>
              <c:f>'RandomForests PB 0.1'!$A$42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0.1'!$B$42:$G$42</c:f>
              <c:numCache>
                <c:formatCode>0.0000</c:formatCode>
                <c:ptCount val="6"/>
                <c:pt idx="0">
                  <c:v>0.75209158960810196</c:v>
                </c:pt>
                <c:pt idx="1">
                  <c:v>0.81034851400470398</c:v>
                </c:pt>
                <c:pt idx="2">
                  <c:v>0.81393819855358296</c:v>
                </c:pt>
                <c:pt idx="3">
                  <c:v>0.83550079853981296</c:v>
                </c:pt>
                <c:pt idx="4">
                  <c:v>0.86848525171878499</c:v>
                </c:pt>
                <c:pt idx="5">
                  <c:v>0.90538511049131098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75C-4181-AC12-19DFD709B3D0}"/>
            </c:ext>
          </c:extLst>
        </c:ser>
        <c:ser>
          <c:idx val="41"/>
          <c:order val="41"/>
          <c:tx>
            <c:strRef>
              <c:f>'RandomForests PB 0.1'!$A$43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0.1'!$B$43:$G$43</c:f>
              <c:numCache>
                <c:formatCode>0.0000</c:formatCode>
                <c:ptCount val="6"/>
                <c:pt idx="0">
                  <c:v>0.84057971014492805</c:v>
                </c:pt>
                <c:pt idx="1">
                  <c:v>0.69047619047619002</c:v>
                </c:pt>
                <c:pt idx="2">
                  <c:v>0.85294117647058798</c:v>
                </c:pt>
                <c:pt idx="3">
                  <c:v>0.92537313432835799</c:v>
                </c:pt>
                <c:pt idx="4">
                  <c:v>0.92063492063492103</c:v>
                </c:pt>
                <c:pt idx="5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5C-4181-AC12-19DFD709B3D0}"/>
            </c:ext>
          </c:extLst>
        </c:ser>
        <c:ser>
          <c:idx val="42"/>
          <c:order val="42"/>
          <c:tx>
            <c:strRef>
              <c:f>'RandomForests PB 0.1'!$A$44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0.1'!$B$44:$G$44</c:f>
              <c:numCache>
                <c:formatCode>0.0000</c:formatCode>
                <c:ptCount val="6"/>
                <c:pt idx="0">
                  <c:v>0.86740331491712697</c:v>
                </c:pt>
                <c:pt idx="1">
                  <c:v>0.80100755667506296</c:v>
                </c:pt>
                <c:pt idx="2">
                  <c:v>0.8</c:v>
                </c:pt>
                <c:pt idx="3">
                  <c:v>0.93846153846153801</c:v>
                </c:pt>
                <c:pt idx="4">
                  <c:v>0.96907216494845405</c:v>
                </c:pt>
                <c:pt idx="5">
                  <c:v>0.91256830601092898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5C-4181-AC12-19DFD709B3D0}"/>
            </c:ext>
          </c:extLst>
        </c:ser>
        <c:ser>
          <c:idx val="43"/>
          <c:order val="43"/>
          <c:tx>
            <c:strRef>
              <c:f>'RandomForests PB 0.1'!$A$45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0.1'!$B$45:$G$45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0.931034482758621</c:v>
                </c:pt>
                <c:pt idx="2">
                  <c:v>0.94915254237288105</c:v>
                </c:pt>
                <c:pt idx="3">
                  <c:v>0.78873239436619702</c:v>
                </c:pt>
                <c:pt idx="4">
                  <c:v>0.85714285714285698</c:v>
                </c:pt>
                <c:pt idx="5">
                  <c:v>0.91525423728813604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5C-4181-AC12-19DFD709B3D0}"/>
            </c:ext>
          </c:extLst>
        </c:ser>
        <c:ser>
          <c:idx val="44"/>
          <c:order val="44"/>
          <c:tx>
            <c:strRef>
              <c:f>'RandomForests PB 0.1'!$A$46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0.1'!$B$46:$G$46</c:f>
              <c:numCache>
                <c:formatCode>0.0000</c:formatCode>
                <c:ptCount val="6"/>
                <c:pt idx="0">
                  <c:v>0.89473684210526305</c:v>
                </c:pt>
                <c:pt idx="1">
                  <c:v>0.91891891891891897</c:v>
                </c:pt>
                <c:pt idx="2">
                  <c:v>0.65384615384615397</c:v>
                </c:pt>
                <c:pt idx="3">
                  <c:v>0.465753424657534</c:v>
                </c:pt>
                <c:pt idx="4">
                  <c:v>0.89473684210526305</c:v>
                </c:pt>
                <c:pt idx="5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75C-4181-AC12-19DFD709B3D0}"/>
            </c:ext>
          </c:extLst>
        </c:ser>
        <c:ser>
          <c:idx val="45"/>
          <c:order val="45"/>
          <c:tx>
            <c:strRef>
              <c:f>'RandomForests PB 0.1'!$A$47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0.1'!$B$47:$G$47</c:f>
              <c:numCache>
                <c:formatCode>0.0000</c:formatCode>
                <c:ptCount val="6"/>
                <c:pt idx="0">
                  <c:v>0.64804469273743004</c:v>
                </c:pt>
                <c:pt idx="1">
                  <c:v>0.65868263473053901</c:v>
                </c:pt>
                <c:pt idx="2">
                  <c:v>0.78873239436619702</c:v>
                </c:pt>
                <c:pt idx="3">
                  <c:v>0.68571428571428605</c:v>
                </c:pt>
                <c:pt idx="4">
                  <c:v>0.83453237410071901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5C-4181-AC12-19DFD709B3D0}"/>
            </c:ext>
          </c:extLst>
        </c:ser>
        <c:ser>
          <c:idx val="46"/>
          <c:order val="46"/>
          <c:tx>
            <c:strRef>
              <c:f>'RandomForests PB 0.1'!$A$48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0.1'!$B$48:$G$48</c:f>
              <c:numCache>
                <c:formatCode>0.0000</c:formatCode>
                <c:ptCount val="6"/>
                <c:pt idx="0">
                  <c:v>0.88888888888888895</c:v>
                </c:pt>
                <c:pt idx="1">
                  <c:v>0.92134831460674205</c:v>
                </c:pt>
                <c:pt idx="2">
                  <c:v>0.865979381443299</c:v>
                </c:pt>
                <c:pt idx="3">
                  <c:v>0.87755102040816302</c:v>
                </c:pt>
                <c:pt idx="4">
                  <c:v>0.934782608695652</c:v>
                </c:pt>
                <c:pt idx="5">
                  <c:v>0.94505494505494503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5C-4181-AC12-19DFD709B3D0}"/>
            </c:ext>
          </c:extLst>
        </c:ser>
        <c:ser>
          <c:idx val="47"/>
          <c:order val="47"/>
          <c:tx>
            <c:strRef>
              <c:f>'RandomForests PB 0.1'!$A$49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0.1'!$B$49:$G$49</c:f>
              <c:numCache>
                <c:formatCode>0.0000</c:formatCode>
                <c:ptCount val="6"/>
                <c:pt idx="0">
                  <c:v>0.67538126361655804</c:v>
                </c:pt>
                <c:pt idx="1">
                  <c:v>0.72052401746724903</c:v>
                </c:pt>
                <c:pt idx="2">
                  <c:v>0.77148846960167705</c:v>
                </c:pt>
                <c:pt idx="3">
                  <c:v>0.84249084249084305</c:v>
                </c:pt>
                <c:pt idx="4">
                  <c:v>0.87179487179487203</c:v>
                </c:pt>
                <c:pt idx="5">
                  <c:v>0.94666666666666699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75C-4181-AC12-19DFD709B3D0}"/>
            </c:ext>
          </c:extLst>
        </c:ser>
        <c:ser>
          <c:idx val="48"/>
          <c:order val="48"/>
          <c:tx>
            <c:strRef>
              <c:f>'RandomForests PB 0.1'!$A$50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0.1'!$B$50:$G$50</c:f>
              <c:numCache>
                <c:formatCode>0.0000</c:formatCode>
                <c:ptCount val="6"/>
                <c:pt idx="0">
                  <c:v>0.93255131964809401</c:v>
                </c:pt>
                <c:pt idx="1">
                  <c:v>0.94642857142857095</c:v>
                </c:pt>
                <c:pt idx="2">
                  <c:v>0.94082840236686405</c:v>
                </c:pt>
                <c:pt idx="3">
                  <c:v>0.92581602373887295</c:v>
                </c:pt>
                <c:pt idx="4">
                  <c:v>0.95348837209302295</c:v>
                </c:pt>
                <c:pt idx="5">
                  <c:v>0.950724637681159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75C-4181-AC12-19DFD709B3D0}"/>
            </c:ext>
          </c:extLst>
        </c:ser>
        <c:ser>
          <c:idx val="49"/>
          <c:order val="49"/>
          <c:tx>
            <c:strRef>
              <c:f>'RandomForests PB 0.1'!$A$51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0.1'!$B$51:$G$51</c:f>
              <c:numCache>
                <c:formatCode>0.0000</c:formatCode>
                <c:ptCount val="6"/>
                <c:pt idx="0">
                  <c:v>0.71739130434782605</c:v>
                </c:pt>
                <c:pt idx="1">
                  <c:v>0.93975903614457801</c:v>
                </c:pt>
                <c:pt idx="2">
                  <c:v>0.90476190476190499</c:v>
                </c:pt>
                <c:pt idx="3">
                  <c:v>0.95</c:v>
                </c:pt>
                <c:pt idx="4">
                  <c:v>0.95</c:v>
                </c:pt>
                <c:pt idx="5">
                  <c:v>0.95121951219512202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5C-4181-AC12-19DFD709B3D0}"/>
            </c:ext>
          </c:extLst>
        </c:ser>
        <c:ser>
          <c:idx val="50"/>
          <c:order val="50"/>
          <c:tx>
            <c:strRef>
              <c:f>'RandomForests PB 0.1'!$A$52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0.1'!$B$52:$G$52</c:f>
              <c:numCache>
                <c:formatCode>0.0000</c:formatCode>
                <c:ptCount val="6"/>
                <c:pt idx="0">
                  <c:v>0.99421965317919103</c:v>
                </c:pt>
                <c:pt idx="1">
                  <c:v>0.99421965317919103</c:v>
                </c:pt>
                <c:pt idx="2">
                  <c:v>0.96119402985074598</c:v>
                </c:pt>
                <c:pt idx="3">
                  <c:v>1</c:v>
                </c:pt>
                <c:pt idx="4">
                  <c:v>0.98850574712643702</c:v>
                </c:pt>
                <c:pt idx="5">
                  <c:v>0.95555555555555605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75C-4181-AC12-19DFD709B3D0}"/>
            </c:ext>
          </c:extLst>
        </c:ser>
        <c:ser>
          <c:idx val="51"/>
          <c:order val="51"/>
          <c:tx>
            <c:strRef>
              <c:f>'RandomForests PB 0.1'!$A$53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0.1'!$B$53:$G$53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0.89486552567237199</c:v>
                </c:pt>
                <c:pt idx="2">
                  <c:v>0.93647058823529405</c:v>
                </c:pt>
                <c:pt idx="3">
                  <c:v>0.964454976303318</c:v>
                </c:pt>
                <c:pt idx="4">
                  <c:v>0.94228504122497003</c:v>
                </c:pt>
                <c:pt idx="5">
                  <c:v>0.96228571428571397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5C-4181-AC12-19DFD709B3D0}"/>
            </c:ext>
          </c:extLst>
        </c:ser>
        <c:ser>
          <c:idx val="52"/>
          <c:order val="52"/>
          <c:tx>
            <c:strRef>
              <c:f>'RandomForests PB 0.1'!$A$54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0.1'!$B$54:$G$54</c:f>
              <c:numCache>
                <c:formatCode>0.0000</c:formatCode>
                <c:ptCount val="6"/>
                <c:pt idx="0">
                  <c:v>0.99401197604790403</c:v>
                </c:pt>
                <c:pt idx="1">
                  <c:v>0.98231827111984305</c:v>
                </c:pt>
                <c:pt idx="2">
                  <c:v>0.98814229249011898</c:v>
                </c:pt>
                <c:pt idx="3">
                  <c:v>0.954198473282443</c:v>
                </c:pt>
                <c:pt idx="4">
                  <c:v>0.95769230769230795</c:v>
                </c:pt>
                <c:pt idx="5">
                  <c:v>0.96324951644100598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75C-4181-AC12-19DFD709B3D0}"/>
            </c:ext>
          </c:extLst>
        </c:ser>
        <c:ser>
          <c:idx val="53"/>
          <c:order val="53"/>
          <c:tx>
            <c:strRef>
              <c:f>'RandomForests PB 0.1'!$A$55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0.1'!$B$55:$G$55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0.91891891891891897</c:v>
                </c:pt>
                <c:pt idx="3">
                  <c:v>1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75C-4181-AC12-19DFD709B3D0}"/>
            </c:ext>
          </c:extLst>
        </c:ser>
        <c:ser>
          <c:idx val="54"/>
          <c:order val="54"/>
          <c:tx>
            <c:strRef>
              <c:f>'RandomForests PB 0.1'!$A$56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0.1'!$B$56:$G$56</c:f>
              <c:numCache>
                <c:formatCode>0.0000</c:formatCode>
                <c:ptCount val="6"/>
                <c:pt idx="0">
                  <c:v>0.97212336892052198</c:v>
                </c:pt>
                <c:pt idx="1">
                  <c:v>0.96862048549437496</c:v>
                </c:pt>
                <c:pt idx="2">
                  <c:v>0.97920937042459699</c:v>
                </c:pt>
                <c:pt idx="3">
                  <c:v>0.98139534883720903</c:v>
                </c:pt>
                <c:pt idx="4">
                  <c:v>0.96369047619047599</c:v>
                </c:pt>
                <c:pt idx="5">
                  <c:v>0.97463126843657799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75C-4181-AC12-19DFD709B3D0}"/>
            </c:ext>
          </c:extLst>
        </c:ser>
        <c:ser>
          <c:idx val="55"/>
          <c:order val="55"/>
          <c:tx>
            <c:strRef>
              <c:f>'RandomForests PB 0.1'!$A$57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0.1'!$B$57:$G$57</c:f>
              <c:numCache>
                <c:formatCode>0.0000</c:formatCode>
                <c:ptCount val="6"/>
                <c:pt idx="0">
                  <c:v>0.98050336760014201</c:v>
                </c:pt>
                <c:pt idx="1">
                  <c:v>0.98436389481165598</c:v>
                </c:pt>
                <c:pt idx="2">
                  <c:v>0.983362831858407</c:v>
                </c:pt>
                <c:pt idx="3">
                  <c:v>0.98221906116642999</c:v>
                </c:pt>
                <c:pt idx="4">
                  <c:v>0.97927090779128001</c:v>
                </c:pt>
                <c:pt idx="5">
                  <c:v>0.98048953529620397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75C-4181-AC12-19DFD709B3D0}"/>
            </c:ext>
          </c:extLst>
        </c:ser>
        <c:ser>
          <c:idx val="56"/>
          <c:order val="56"/>
          <c:tx>
            <c:strRef>
              <c:f>'RandomForests PB 0.1'!$A$58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0.1'!$B$58:$G$58</c:f>
              <c:numCache>
                <c:formatCode>0.0000</c:formatCode>
                <c:ptCount val="6"/>
                <c:pt idx="0">
                  <c:v>0.94394618834080701</c:v>
                </c:pt>
                <c:pt idx="1">
                  <c:v>0.94560669456066904</c:v>
                </c:pt>
                <c:pt idx="2">
                  <c:v>0.94114411441144097</c:v>
                </c:pt>
                <c:pt idx="3">
                  <c:v>0.96265343431705397</c:v>
                </c:pt>
                <c:pt idx="4">
                  <c:v>0.97258450891668902</c:v>
                </c:pt>
                <c:pt idx="5">
                  <c:v>0.98679601185664201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5C-4181-AC12-19DFD709B3D0}"/>
            </c:ext>
          </c:extLst>
        </c:ser>
        <c:ser>
          <c:idx val="57"/>
          <c:order val="57"/>
          <c:tx>
            <c:strRef>
              <c:f>'RandomForests PB 0.1'!$A$59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0.1'!$B$59:$G$59</c:f>
              <c:numCache>
                <c:formatCode>0.0000</c:formatCode>
                <c:ptCount val="6"/>
                <c:pt idx="0">
                  <c:v>0.97216972686944203</c:v>
                </c:pt>
                <c:pt idx="1">
                  <c:v>0.97753997883766897</c:v>
                </c:pt>
                <c:pt idx="2">
                  <c:v>0.97722245471393598</c:v>
                </c:pt>
                <c:pt idx="3">
                  <c:v>0.98177098931815898</c:v>
                </c:pt>
                <c:pt idx="4">
                  <c:v>0.98456623739642601</c:v>
                </c:pt>
                <c:pt idx="5">
                  <c:v>0.98933466733366704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75C-4181-AC12-19DFD709B3D0}"/>
            </c:ext>
          </c:extLst>
        </c:ser>
        <c:ser>
          <c:idx val="58"/>
          <c:order val="58"/>
          <c:tx>
            <c:strRef>
              <c:f>'RandomForests PB 0.1'!$A$60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0.1'!$B$60:$G$60</c:f>
              <c:numCache>
                <c:formatCode>0.0000</c:formatCode>
                <c:ptCount val="6"/>
                <c:pt idx="0">
                  <c:v>0.82978723404255295</c:v>
                </c:pt>
                <c:pt idx="1">
                  <c:v>0.9375</c:v>
                </c:pt>
                <c:pt idx="2">
                  <c:v>0.88664987405541595</c:v>
                </c:pt>
                <c:pt idx="3">
                  <c:v>0.94226327944572696</c:v>
                </c:pt>
                <c:pt idx="4">
                  <c:v>0.94117647058823495</c:v>
                </c:pt>
                <c:pt idx="5">
                  <c:v>0.990825688073394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75C-4181-AC12-19DFD709B3D0}"/>
            </c:ext>
          </c:extLst>
        </c:ser>
        <c:ser>
          <c:idx val="59"/>
          <c:order val="59"/>
          <c:tx>
            <c:strRef>
              <c:f>'RandomForests PB 0.1'!$A$61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0.1'!$B$61:$G$61</c:f>
              <c:numCache>
                <c:formatCode>0.0000</c:formatCode>
                <c:ptCount val="6"/>
                <c:pt idx="0">
                  <c:v>0.98214285714285698</c:v>
                </c:pt>
                <c:pt idx="1">
                  <c:v>0.99547511312217196</c:v>
                </c:pt>
                <c:pt idx="2">
                  <c:v>0.99322799097065495</c:v>
                </c:pt>
                <c:pt idx="3">
                  <c:v>1</c:v>
                </c:pt>
                <c:pt idx="4">
                  <c:v>1</c:v>
                </c:pt>
                <c:pt idx="5">
                  <c:v>0.99099099099099097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75C-4181-AC12-19DFD709B3D0}"/>
            </c:ext>
          </c:extLst>
        </c:ser>
        <c:ser>
          <c:idx val="60"/>
          <c:order val="60"/>
          <c:tx>
            <c:strRef>
              <c:f>'RandomForests PB 0.1'!$A$62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0.1'!$B$62:$G$62</c:f>
              <c:numCache>
                <c:formatCode>0.0000</c:formatCode>
                <c:ptCount val="6"/>
                <c:pt idx="0">
                  <c:v>0.99386503067484699</c:v>
                </c:pt>
                <c:pt idx="1">
                  <c:v>0.95983086680761098</c:v>
                </c:pt>
                <c:pt idx="2">
                  <c:v>0.99590163934426201</c:v>
                </c:pt>
                <c:pt idx="3">
                  <c:v>0.99386503067484699</c:v>
                </c:pt>
                <c:pt idx="4">
                  <c:v>0.92089249492900604</c:v>
                </c:pt>
                <c:pt idx="5">
                  <c:v>0.99183673469387801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75C-4181-AC12-19DFD709B3D0}"/>
            </c:ext>
          </c:extLst>
        </c:ser>
        <c:ser>
          <c:idx val="61"/>
          <c:order val="61"/>
          <c:tx>
            <c:strRef>
              <c:f>'RandomForests PB 0.1'!$A$63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0.1'!$B$63:$G$63</c:f>
              <c:numCache>
                <c:formatCode>0.0000</c:formatCode>
                <c:ptCount val="6"/>
                <c:pt idx="0">
                  <c:v>0.98203592814371299</c:v>
                </c:pt>
                <c:pt idx="1">
                  <c:v>0.98795180722891596</c:v>
                </c:pt>
                <c:pt idx="2">
                  <c:v>0.98795180722891596</c:v>
                </c:pt>
                <c:pt idx="3">
                  <c:v>0.97619047619047605</c:v>
                </c:pt>
                <c:pt idx="4">
                  <c:v>0.98203592814371299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75C-4181-AC12-19DFD709B3D0}"/>
            </c:ext>
          </c:extLst>
        </c:ser>
        <c:ser>
          <c:idx val="62"/>
          <c:order val="62"/>
          <c:tx>
            <c:strRef>
              <c:f>'RandomForests PB 0.1'!$A$64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0.1'!$B$64:$G$64</c:f>
              <c:numCache>
                <c:formatCode>0.0000</c:formatCode>
                <c:ptCount val="6"/>
                <c:pt idx="0">
                  <c:v>0.97610921501706505</c:v>
                </c:pt>
                <c:pt idx="1">
                  <c:v>0.98475967174677603</c:v>
                </c:pt>
                <c:pt idx="2">
                  <c:v>0.96766743648960696</c:v>
                </c:pt>
                <c:pt idx="3">
                  <c:v>0.97751479289940801</c:v>
                </c:pt>
                <c:pt idx="4">
                  <c:v>0.99302325581395401</c:v>
                </c:pt>
                <c:pt idx="5">
                  <c:v>0.99417927823050101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75C-4181-AC12-19DFD709B3D0}"/>
            </c:ext>
          </c:extLst>
        </c:ser>
        <c:ser>
          <c:idx val="63"/>
          <c:order val="63"/>
          <c:tx>
            <c:strRef>
              <c:f>'RandomForests PB 0.1'!$A$65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0.1'!$B$65:$G$65</c:f>
              <c:numCache>
                <c:formatCode>0.0000</c:formatCode>
                <c:ptCount val="6"/>
                <c:pt idx="0">
                  <c:v>0.95964125560538105</c:v>
                </c:pt>
                <c:pt idx="1">
                  <c:v>0.896405919661734</c:v>
                </c:pt>
                <c:pt idx="2">
                  <c:v>0.95535714285714302</c:v>
                </c:pt>
                <c:pt idx="3">
                  <c:v>0.95259593679458199</c:v>
                </c:pt>
                <c:pt idx="4">
                  <c:v>0.95061728395061695</c:v>
                </c:pt>
                <c:pt idx="5">
                  <c:v>0.99568965517241403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75C-4181-AC12-19DFD709B3D0}"/>
            </c:ext>
          </c:extLst>
        </c:ser>
        <c:ser>
          <c:idx val="64"/>
          <c:order val="64"/>
          <c:tx>
            <c:strRef>
              <c:f>'RandomForests PB 0.1'!$A$66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0.1'!$B$66:$G$66</c:f>
              <c:numCache>
                <c:formatCode>0.0000</c:formatCode>
                <c:ptCount val="6"/>
                <c:pt idx="0">
                  <c:v>0.99729614700948899</c:v>
                </c:pt>
                <c:pt idx="1">
                  <c:v>0.998185481348</c:v>
                </c:pt>
                <c:pt idx="2">
                  <c:v>0.99671991586959796</c:v>
                </c:pt>
                <c:pt idx="3">
                  <c:v>0.99867307596014199</c:v>
                </c:pt>
                <c:pt idx="4">
                  <c:v>0.99856107906557701</c:v>
                </c:pt>
                <c:pt idx="5">
                  <c:v>0.99893589053443299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75C-4181-AC12-19DFD709B3D0}"/>
            </c:ext>
          </c:extLst>
        </c:ser>
        <c:ser>
          <c:idx val="65"/>
          <c:order val="65"/>
          <c:tx>
            <c:strRef>
              <c:f>'RandomForests PB 0.1'!$A$67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0.1'!$B$67:$G$67</c:f>
              <c:numCache>
                <c:formatCode>0.0000</c:formatCode>
                <c:ptCount val="6"/>
                <c:pt idx="0">
                  <c:v>0.99986311995254795</c:v>
                </c:pt>
                <c:pt idx="1">
                  <c:v>0.999133646436551</c:v>
                </c:pt>
                <c:pt idx="2">
                  <c:v>0.99949792322789699</c:v>
                </c:pt>
                <c:pt idx="3">
                  <c:v>0.999863107460643</c:v>
                </c:pt>
                <c:pt idx="4">
                  <c:v>0.99981748494250799</c:v>
                </c:pt>
                <c:pt idx="5">
                  <c:v>0.99904183966783799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75C-4181-AC12-19DFD709B3D0}"/>
            </c:ext>
          </c:extLst>
        </c:ser>
        <c:ser>
          <c:idx val="66"/>
          <c:order val="66"/>
          <c:tx>
            <c:strRef>
              <c:f>'RandomForests PB 0.1'!$A$68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0.1'!$B$68:$G$68</c:f>
              <c:numCache>
                <c:formatCode>0.0000</c:formatCode>
                <c:ptCount val="6"/>
                <c:pt idx="0">
                  <c:v>0.99832811843272795</c:v>
                </c:pt>
                <c:pt idx="1">
                  <c:v>0.99819573895240699</c:v>
                </c:pt>
                <c:pt idx="2">
                  <c:v>0.99821471968294895</c:v>
                </c:pt>
                <c:pt idx="3">
                  <c:v>0.99902777388264097</c:v>
                </c:pt>
                <c:pt idx="4">
                  <c:v>0.99900403529362303</c:v>
                </c:pt>
                <c:pt idx="5">
                  <c:v>0.99935960061515705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75C-4181-AC12-19DFD709B3D0}"/>
            </c:ext>
          </c:extLst>
        </c:ser>
        <c:ser>
          <c:idx val="67"/>
          <c:order val="67"/>
          <c:tx>
            <c:strRef>
              <c:f>'RandomForests PB 0.1'!$A$69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0.1'!$B$69:$G$69</c:f>
              <c:numCache>
                <c:formatCode>0.0000</c:formatCode>
                <c:ptCount val="6"/>
                <c:pt idx="0">
                  <c:v>0.99941398700796702</c:v>
                </c:pt>
                <c:pt idx="1">
                  <c:v>0.99943883977004899</c:v>
                </c:pt>
                <c:pt idx="2">
                  <c:v>0.99867757872149299</c:v>
                </c:pt>
                <c:pt idx="3">
                  <c:v>0.99977570093457901</c:v>
                </c:pt>
                <c:pt idx="4">
                  <c:v>0.99951381876659595</c:v>
                </c:pt>
                <c:pt idx="5">
                  <c:v>0.99963853469443698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75C-4181-AC12-19DFD709B3D0}"/>
            </c:ext>
          </c:extLst>
        </c:ser>
        <c:ser>
          <c:idx val="68"/>
          <c:order val="68"/>
          <c:tx>
            <c:strRef>
              <c:f>'RandomForests PB 0.1'!$A$70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0.99159663865546199</c:v>
                </c:pt>
                <c:pt idx="3">
                  <c:v>0.99683210137275602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75C-4181-AC12-19DFD709B3D0}"/>
            </c:ext>
          </c:extLst>
        </c:ser>
        <c:ser>
          <c:idx val="69"/>
          <c:order val="69"/>
          <c:tx>
            <c:strRef>
              <c:f>'RandomForests PB 0.1'!$A$71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0.99706744868035202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75C-4181-AC12-19DFD709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90560"/>
        <c:axId val="815904576"/>
      </c:barChart>
      <c:catAx>
        <c:axId val="699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4576"/>
        <c:crosses val="autoZero"/>
        <c:auto val="1"/>
        <c:lblAlgn val="ctr"/>
        <c:lblOffset val="100"/>
        <c:noMultiLvlLbl val="0"/>
      </c:catAx>
      <c:valAx>
        <c:axId val="81590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10990</xdr:colOff>
      <xdr:row>22</xdr:row>
      <xdr:rowOff>159726</xdr:rowOff>
    </xdr:from>
    <xdr:to>
      <xdr:col>20</xdr:col>
      <xdr:colOff>161194</xdr:colOff>
      <xdr:row>37</xdr:row>
      <xdr:rowOff>45426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E3E02-F153-44F4-84E9-3EB0AE35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586155</xdr:colOff>
      <xdr:row>37</xdr:row>
      <xdr:rowOff>183173</xdr:rowOff>
    </xdr:from>
    <xdr:to>
      <xdr:col>20</xdr:col>
      <xdr:colOff>120897</xdr:colOff>
      <xdr:row>52</xdr:row>
      <xdr:rowOff>68873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71F14-7205-4875-B7FC-AA7110D4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105103</xdr:colOff>
      <xdr:row>0</xdr:row>
      <xdr:rowOff>80141</xdr:rowOff>
    </xdr:from>
    <xdr:to>
      <xdr:col>29</xdr:col>
      <xdr:colOff>518949</xdr:colOff>
      <xdr:row>39</xdr:row>
      <xdr:rowOff>151086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A873-3EB1-4BA8-9696-D9B462A9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0</xdr:row>
      <xdr:rowOff>112059</xdr:rowOff>
    </xdr:from>
    <xdr:to>
      <xdr:col>29</xdr:col>
      <xdr:colOff>336176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38BA-2EB3-412E-A6A4-52D40686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127000</xdr:rowOff>
    </xdr:from>
    <xdr:to>
      <xdr:col>27</xdr:col>
      <xdr:colOff>168275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2BF8E-41F4-4EC4-90DF-BBBC73A6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</xdr:rowOff>
    </xdr:from>
    <xdr:to>
      <xdr:col>26</xdr:col>
      <xdr:colOff>600075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13B09-1E10-475A-8109-2CD70840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1</xdr:rowOff>
    </xdr:from>
    <xdr:to>
      <xdr:col>27</xdr:col>
      <xdr:colOff>0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30B4E-8C54-4AC2-AC3C-D59BE7A7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132523</xdr:colOff>
      <xdr:row>0</xdr:row>
      <xdr:rowOff>127552</xdr:rowOff>
    </xdr:from>
    <xdr:to>
      <xdr:col>26</xdr:col>
      <xdr:colOff>455544</xdr:colOff>
      <xdr:row>30</xdr:row>
      <xdr:rowOff>157370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BEEED-3B73-40A7-AE83-AF2F3E20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87920</xdr:colOff>
      <xdr:row>0</xdr:row>
      <xdr:rowOff>58614</xdr:rowOff>
    </xdr:from>
    <xdr:to>
      <xdr:col>29</xdr:col>
      <xdr:colOff>351693</xdr:colOff>
      <xdr:row>42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51B0-A485-4303-A6F5-C1C61716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157370</xdr:colOff>
      <xdr:row>0</xdr:row>
      <xdr:rowOff>53009</xdr:rowOff>
    </xdr:from>
    <xdr:to>
      <xdr:col>27</xdr:col>
      <xdr:colOff>430696</xdr:colOff>
      <xdr:row>42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7F663-68F1-4E35-911D-DD760E47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0</xdr:row>
      <xdr:rowOff>93783</xdr:rowOff>
    </xdr:from>
    <xdr:to>
      <xdr:col>27</xdr:col>
      <xdr:colOff>300405</xdr:colOff>
      <xdr:row>44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8C2EE-B55B-457A-8FCE-E5716EDF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168086</xdr:colOff>
      <xdr:row>0</xdr:row>
      <xdr:rowOff>73957</xdr:rowOff>
    </xdr:from>
    <xdr:to>
      <xdr:col>29</xdr:col>
      <xdr:colOff>336177</xdr:colOff>
      <xdr:row>48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25476-F012-493D-AB65-4C5771F2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45</xdr:row>
      <xdr:rowOff>180975</xdr:rowOff>
    </xdr:from>
    <xdr:to>
      <xdr:col>18</xdr:col>
      <xdr:colOff>1</xdr:colOff>
      <xdr:row>60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19E19-1FAE-454E-B208-DC9A68A2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61</xdr:row>
      <xdr:rowOff>0</xdr:rowOff>
    </xdr:from>
    <xdr:to>
      <xdr:col>15</xdr:col>
      <xdr:colOff>276225</xdr:colOff>
      <xdr:row>78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A4D3-89D4-43B3-B7F3-AC434040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161191</xdr:colOff>
      <xdr:row>0</xdr:row>
      <xdr:rowOff>71803</xdr:rowOff>
    </xdr:from>
    <xdr:to>
      <xdr:col>23</xdr:col>
      <xdr:colOff>483576</xdr:colOff>
      <xdr:row>38</xdr:row>
      <xdr:rowOff>51288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A1176-C5E4-4DCB-B3CB-02B898AA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123263</xdr:colOff>
      <xdr:row>0</xdr:row>
      <xdr:rowOff>107576</xdr:rowOff>
    </xdr:from>
    <xdr:to>
      <xdr:col>29</xdr:col>
      <xdr:colOff>324970</xdr:colOff>
      <xdr:row>45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97D16-D6F5-4EDA-8EF7-D031A896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140803</xdr:colOff>
      <xdr:row>0</xdr:row>
      <xdr:rowOff>94420</xdr:rowOff>
    </xdr:from>
    <xdr:to>
      <xdr:col>29</xdr:col>
      <xdr:colOff>190500</xdr:colOff>
      <xdr:row>43</xdr:row>
      <xdr:rowOff>74543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F4716-39A2-41A4-AE70-CF87A491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134468</xdr:colOff>
      <xdr:row>0</xdr:row>
      <xdr:rowOff>85164</xdr:rowOff>
    </xdr:from>
    <xdr:to>
      <xdr:col>29</xdr:col>
      <xdr:colOff>425823</xdr:colOff>
      <xdr:row>50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0931-B323-47F0-8962-95D0C6D9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149087</xdr:colOff>
      <xdr:row>0</xdr:row>
      <xdr:rowOff>77856</xdr:rowOff>
    </xdr:from>
    <xdr:to>
      <xdr:col>19</xdr:col>
      <xdr:colOff>447261</xdr:colOff>
      <xdr:row>33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767CD-1C5C-480C-AA50-F9254A2D0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182217</xdr:colOff>
      <xdr:row>0</xdr:row>
      <xdr:rowOff>77855</xdr:rowOff>
    </xdr:from>
    <xdr:to>
      <xdr:col>21</xdr:col>
      <xdr:colOff>430695</xdr:colOff>
      <xdr:row>37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1A66C-96EA-4A17-A031-5D3632A5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179293</xdr:colOff>
      <xdr:row>0</xdr:row>
      <xdr:rowOff>89648</xdr:rowOff>
    </xdr:from>
    <xdr:to>
      <xdr:col>27</xdr:col>
      <xdr:colOff>481852</xdr:colOff>
      <xdr:row>47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40888-AF65-4E0F-A037-D6FA97C9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209853</xdr:colOff>
      <xdr:row>0</xdr:row>
      <xdr:rowOff>73959</xdr:rowOff>
    </xdr:from>
    <xdr:to>
      <xdr:col>29</xdr:col>
      <xdr:colOff>311726</xdr:colOff>
      <xdr:row>50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99660-F692-475A-802E-D6B711BA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298572</xdr:colOff>
      <xdr:row>1</xdr:row>
      <xdr:rowOff>156796</xdr:rowOff>
    </xdr:from>
    <xdr:to>
      <xdr:col>32</xdr:col>
      <xdr:colOff>179510</xdr:colOff>
      <xdr:row>45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9E6-AA29-4E5A-9BCA-788F1159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0</xdr:row>
      <xdr:rowOff>117475</xdr:rowOff>
    </xdr:from>
    <xdr:to>
      <xdr:col>35</xdr:col>
      <xdr:colOff>200025</xdr:colOff>
      <xdr:row>49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D844-2965-469A-B02A-25A1CB3F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178417</xdr:colOff>
      <xdr:row>0</xdr:row>
      <xdr:rowOff>49423</xdr:rowOff>
    </xdr:from>
    <xdr:to>
      <xdr:col>29</xdr:col>
      <xdr:colOff>488674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C2DE8-8292-457E-8C26-AAC2B559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244474</xdr:colOff>
      <xdr:row>0</xdr:row>
      <xdr:rowOff>123824</xdr:rowOff>
    </xdr:from>
    <xdr:to>
      <xdr:col>30</xdr:col>
      <xdr:colOff>558799</xdr:colOff>
      <xdr:row>59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515DB-5D96-4A88-9DBE-26AF7973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109002</xdr:colOff>
      <xdr:row>0</xdr:row>
      <xdr:rowOff>80596</xdr:rowOff>
    </xdr:from>
    <xdr:to>
      <xdr:col>29</xdr:col>
      <xdr:colOff>417635</xdr:colOff>
      <xdr:row>35</xdr:row>
      <xdr:rowOff>80596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5D4CE-6310-40EF-97DC-A6E8157C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85725</xdr:rowOff>
    </xdr:from>
    <xdr:to>
      <xdr:col>26</xdr:col>
      <xdr:colOff>504825</xdr:colOff>
      <xdr:row>41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F10F5-D81F-47DA-ADCE-ABBD2E64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183930</xdr:colOff>
      <xdr:row>0</xdr:row>
      <xdr:rowOff>60433</xdr:rowOff>
    </xdr:from>
    <xdr:to>
      <xdr:col>29</xdr:col>
      <xdr:colOff>453259</xdr:colOff>
      <xdr:row>42</xdr:row>
      <xdr:rowOff>59121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9F198-9BCD-4FAF-A586-C209D413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view="pageBreakPreview" zoomScale="175" zoomScaleNormal="100" zoomScaleSheetLayoutView="175" workbookViewId="0">
      <selection activeCell="M19" sqref="M19"/>
    </sheetView>
  </sheetViews>
  <sheetFormatPr defaultRowHeight="15" x14ac:dyDescent="0.25"/>
  <cols>
    <col min="1" max="1" width="15.28515625" bestFit="1" customWidth="1"/>
    <col min="2" max="2" width="4.28515625" bestFit="1" customWidth="1"/>
    <col min="3" max="3" width="11.5703125" bestFit="1" customWidth="1"/>
    <col min="4" max="5" width="4.7109375" bestFit="1" customWidth="1"/>
    <col min="6" max="7" width="3.7109375" bestFit="1" customWidth="1"/>
    <col min="8" max="8" width="4.7109375" bestFit="1" customWidth="1"/>
    <col min="9" max="11" width="3.7109375" bestFit="1" customWidth="1"/>
  </cols>
  <sheetData>
    <row r="1" spans="1:9" x14ac:dyDescent="0.25">
      <c r="A1" s="41"/>
      <c r="B1" s="6"/>
      <c r="C1" s="6"/>
      <c r="D1" s="37" t="s">
        <v>1007</v>
      </c>
      <c r="E1" s="37"/>
      <c r="F1" s="37"/>
      <c r="G1" s="37"/>
      <c r="H1" s="37"/>
      <c r="I1" s="6"/>
    </row>
    <row r="2" spans="1:9" x14ac:dyDescent="0.25">
      <c r="A2" s="42"/>
      <c r="B2" s="6" t="s">
        <v>803</v>
      </c>
      <c r="C2" s="6" t="s">
        <v>802</v>
      </c>
      <c r="D2" s="6" t="s">
        <v>488</v>
      </c>
      <c r="E2" s="6" t="s">
        <v>753</v>
      </c>
      <c r="F2" s="6" t="s">
        <v>797</v>
      </c>
      <c r="G2" s="6" t="s">
        <v>805</v>
      </c>
      <c r="H2" s="6" t="s">
        <v>489</v>
      </c>
      <c r="I2" s="6" t="s">
        <v>1008</v>
      </c>
    </row>
    <row r="3" spans="1:9" x14ac:dyDescent="0.25">
      <c r="A3" s="38" t="s">
        <v>804</v>
      </c>
      <c r="B3" s="45">
        <v>0.1</v>
      </c>
      <c r="C3" s="6" t="s">
        <v>801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</row>
    <row r="4" spans="1:9" x14ac:dyDescent="0.25">
      <c r="A4" s="39"/>
      <c r="B4" s="46"/>
      <c r="C4" s="6" t="s">
        <v>800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</row>
    <row r="5" spans="1:9" x14ac:dyDescent="0.25">
      <c r="A5" s="39"/>
      <c r="B5" s="46"/>
      <c r="C5" s="6" t="s">
        <v>799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</row>
    <row r="6" spans="1:9" x14ac:dyDescent="0.25">
      <c r="A6" s="39"/>
      <c r="B6" s="47"/>
      <c r="C6" s="6" t="s">
        <v>798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</row>
    <row r="7" spans="1:9" x14ac:dyDescent="0.25">
      <c r="A7" s="39"/>
      <c r="B7" s="45">
        <v>0.2</v>
      </c>
      <c r="C7" s="6" t="s">
        <v>801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25">
      <c r="A8" s="39"/>
      <c r="B8" s="46"/>
      <c r="C8" s="6" t="s">
        <v>800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</row>
    <row r="9" spans="1:9" x14ac:dyDescent="0.25">
      <c r="A9" s="39"/>
      <c r="B9" s="46"/>
      <c r="C9" s="6" t="s">
        <v>799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</row>
    <row r="10" spans="1:9" x14ac:dyDescent="0.25">
      <c r="A10" s="40"/>
      <c r="B10" s="47"/>
      <c r="C10" s="6" t="s">
        <v>798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</row>
    <row r="11" spans="1:9" x14ac:dyDescent="0.25">
      <c r="A11" s="38" t="s">
        <v>937</v>
      </c>
      <c r="B11" s="45">
        <v>0.1</v>
      </c>
      <c r="C11" s="6" t="s">
        <v>801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</row>
    <row r="12" spans="1:9" x14ac:dyDescent="0.25">
      <c r="A12" s="39"/>
      <c r="B12" s="46"/>
      <c r="C12" s="6" t="s">
        <v>800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</row>
    <row r="13" spans="1:9" x14ac:dyDescent="0.25">
      <c r="A13" s="39"/>
      <c r="B13" s="46"/>
      <c r="C13" s="6" t="s">
        <v>799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</row>
    <row r="14" spans="1:9" x14ac:dyDescent="0.25">
      <c r="A14" s="39"/>
      <c r="B14" s="47"/>
      <c r="C14" s="6" t="s">
        <v>798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</row>
    <row r="15" spans="1:9" x14ac:dyDescent="0.25">
      <c r="A15" s="39"/>
      <c r="B15" s="45">
        <v>0.2</v>
      </c>
      <c r="C15" s="6" t="s">
        <v>801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</row>
    <row r="16" spans="1:9" x14ac:dyDescent="0.25">
      <c r="A16" s="39"/>
      <c r="B16" s="46"/>
      <c r="C16" s="6" t="s">
        <v>800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</row>
    <row r="17" spans="1:11" x14ac:dyDescent="0.25">
      <c r="A17" s="39"/>
      <c r="B17" s="46"/>
      <c r="C17" s="6" t="s">
        <v>799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</row>
    <row r="18" spans="1:11" x14ac:dyDescent="0.25">
      <c r="A18" s="39"/>
      <c r="B18" s="47"/>
      <c r="C18" s="6" t="s">
        <v>798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</row>
    <row r="19" spans="1:11" x14ac:dyDescent="0.25">
      <c r="A19" s="39"/>
      <c r="B19" s="45">
        <v>0.5</v>
      </c>
      <c r="C19" s="6" t="s">
        <v>801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</row>
    <row r="20" spans="1:11" x14ac:dyDescent="0.25">
      <c r="A20" s="39"/>
      <c r="B20" s="46"/>
      <c r="C20" s="6" t="s">
        <v>800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</row>
    <row r="21" spans="1:11" x14ac:dyDescent="0.25">
      <c r="A21" s="39"/>
      <c r="B21" s="46"/>
      <c r="C21" s="6" t="s">
        <v>799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</row>
    <row r="22" spans="1:11" x14ac:dyDescent="0.25">
      <c r="A22" s="40"/>
      <c r="B22" s="47"/>
      <c r="C22" s="7" t="s">
        <v>798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</row>
    <row r="23" spans="1:11" s="8" customFormat="1" x14ac:dyDescent="0.25">
      <c r="A23" s="9"/>
      <c r="B23" s="10"/>
      <c r="C23" s="10"/>
      <c r="D23" s="10"/>
      <c r="E23" s="10"/>
      <c r="F23" s="10"/>
      <c r="G23" s="10"/>
      <c r="H23" s="10"/>
      <c r="I23" s="10"/>
    </row>
    <row r="24" spans="1:11" x14ac:dyDescent="0.25">
      <c r="A24" s="43"/>
      <c r="B24" s="11"/>
      <c r="C24" s="6"/>
      <c r="D24" s="37" t="s">
        <v>803</v>
      </c>
      <c r="E24" s="37"/>
      <c r="F24" s="37"/>
      <c r="G24" s="37"/>
      <c r="H24" s="37"/>
      <c r="I24" s="37"/>
      <c r="J24" s="37"/>
      <c r="K24" s="37"/>
    </row>
    <row r="25" spans="1:11" x14ac:dyDescent="0.25">
      <c r="A25" s="44"/>
      <c r="B25" s="11"/>
      <c r="C25" s="6" t="s">
        <v>802</v>
      </c>
      <c r="D25" s="6" t="s">
        <v>910</v>
      </c>
      <c r="E25" s="6" t="s">
        <v>909</v>
      </c>
      <c r="F25" s="6" t="s">
        <v>486</v>
      </c>
      <c r="G25" s="6" t="s">
        <v>488</v>
      </c>
      <c r="H25" s="6" t="s">
        <v>647</v>
      </c>
      <c r="I25" s="6" t="s">
        <v>489</v>
      </c>
      <c r="J25" s="6" t="s">
        <v>646</v>
      </c>
      <c r="K25" s="6" t="s">
        <v>648</v>
      </c>
    </row>
    <row r="26" spans="1:11" x14ac:dyDescent="0.25">
      <c r="A26" s="38" t="s">
        <v>665</v>
      </c>
      <c r="B26" s="37"/>
      <c r="C26" s="6" t="s">
        <v>801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</row>
    <row r="27" spans="1:11" x14ac:dyDescent="0.25">
      <c r="A27" s="39"/>
      <c r="B27" s="37"/>
      <c r="C27" s="6" t="s">
        <v>800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</row>
    <row r="28" spans="1:11" x14ac:dyDescent="0.25">
      <c r="A28" s="39"/>
      <c r="B28" s="37"/>
      <c r="C28" s="6" t="s">
        <v>799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</row>
    <row r="29" spans="1:11" x14ac:dyDescent="0.25">
      <c r="A29" s="40"/>
      <c r="B29" s="37"/>
      <c r="C29" s="6" t="s">
        <v>798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</row>
  </sheetData>
  <mergeCells count="13">
    <mergeCell ref="D1:H1"/>
    <mergeCell ref="A3:A10"/>
    <mergeCell ref="A11:A22"/>
    <mergeCell ref="A26:A29"/>
    <mergeCell ref="A1:A2"/>
    <mergeCell ref="A24:A25"/>
    <mergeCell ref="B19:B22"/>
    <mergeCell ref="B15:B18"/>
    <mergeCell ref="B11:B14"/>
    <mergeCell ref="B7:B10"/>
    <mergeCell ref="B3:B6"/>
    <mergeCell ref="B26:B29"/>
    <mergeCell ref="D24:K24"/>
  </mergeCells>
  <pageMargins left="0.7" right="0.7" top="0.75" bottom="0.75" header="0.3" footer="0.3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view="pageBreakPreview" zoomScale="60" zoomScaleNormal="100" workbookViewId="0">
      <selection activeCell="A36" sqref="A36"/>
    </sheetView>
  </sheetViews>
  <sheetFormatPr defaultRowHeight="15" x14ac:dyDescent="0.25"/>
  <sheetData>
    <row r="1" spans="1:13" x14ac:dyDescent="0.25">
      <c r="B1" s="49" t="s">
        <v>486</v>
      </c>
      <c r="C1" s="49"/>
      <c r="D1" s="49" t="s">
        <v>488</v>
      </c>
      <c r="E1" s="49"/>
      <c r="F1" s="49" t="s">
        <v>647</v>
      </c>
      <c r="G1" s="49"/>
      <c r="H1" s="49" t="s">
        <v>489</v>
      </c>
      <c r="I1" s="49"/>
      <c r="J1" s="49" t="s">
        <v>646</v>
      </c>
      <c r="K1" s="49"/>
      <c r="L1" s="49" t="s">
        <v>648</v>
      </c>
      <c r="M1" s="49"/>
    </row>
    <row r="2" spans="1:13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  <c r="L2" t="s">
        <v>432</v>
      </c>
      <c r="M2" t="s">
        <v>433</v>
      </c>
    </row>
    <row r="3" spans="1:13" x14ac:dyDescent="0.25">
      <c r="A3" t="s">
        <v>434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435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436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658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866</v>
      </c>
      <c r="B7">
        <v>44</v>
      </c>
      <c r="C7">
        <v>428</v>
      </c>
      <c r="D7">
        <v>96</v>
      </c>
      <c r="E7">
        <v>376</v>
      </c>
      <c r="F7">
        <v>160</v>
      </c>
      <c r="G7">
        <v>312</v>
      </c>
      <c r="H7">
        <v>229</v>
      </c>
      <c r="I7">
        <v>243</v>
      </c>
      <c r="J7">
        <v>333</v>
      </c>
      <c r="K7">
        <v>139</v>
      </c>
      <c r="L7">
        <v>419</v>
      </c>
      <c r="M7">
        <v>53</v>
      </c>
    </row>
    <row r="8" spans="1:13" x14ac:dyDescent="0.25">
      <c r="A8" t="s">
        <v>867</v>
      </c>
      <c r="B8">
        <v>63</v>
      </c>
      <c r="C8">
        <v>472</v>
      </c>
      <c r="D8">
        <v>114</v>
      </c>
      <c r="E8">
        <v>421</v>
      </c>
      <c r="F8">
        <v>198</v>
      </c>
      <c r="G8">
        <v>337</v>
      </c>
      <c r="H8">
        <v>284</v>
      </c>
      <c r="I8">
        <v>251</v>
      </c>
      <c r="J8">
        <v>383</v>
      </c>
      <c r="K8">
        <v>152</v>
      </c>
      <c r="L8">
        <v>497</v>
      </c>
      <c r="M8">
        <v>38</v>
      </c>
    </row>
    <row r="9" spans="1:13" x14ac:dyDescent="0.25">
      <c r="A9" t="s">
        <v>655</v>
      </c>
      <c r="B9">
        <v>30</v>
      </c>
      <c r="C9">
        <v>220</v>
      </c>
      <c r="D9">
        <v>60</v>
      </c>
      <c r="E9">
        <v>190</v>
      </c>
      <c r="F9">
        <v>98</v>
      </c>
      <c r="G9">
        <v>152</v>
      </c>
      <c r="H9">
        <v>149</v>
      </c>
      <c r="I9">
        <v>101</v>
      </c>
      <c r="J9">
        <v>192</v>
      </c>
      <c r="K9">
        <v>58</v>
      </c>
      <c r="L9">
        <v>232</v>
      </c>
      <c r="M9">
        <v>18</v>
      </c>
    </row>
    <row r="10" spans="1:13" x14ac:dyDescent="0.25">
      <c r="A10" t="s">
        <v>868</v>
      </c>
      <c r="B10">
        <v>1206</v>
      </c>
      <c r="C10">
        <v>10959</v>
      </c>
      <c r="D10">
        <v>2447</v>
      </c>
      <c r="E10">
        <v>9718</v>
      </c>
      <c r="F10">
        <v>4283</v>
      </c>
      <c r="G10">
        <v>7882</v>
      </c>
      <c r="H10">
        <v>6080</v>
      </c>
      <c r="I10">
        <v>6085</v>
      </c>
      <c r="J10">
        <v>8552</v>
      </c>
      <c r="K10">
        <v>3613</v>
      </c>
      <c r="L10">
        <v>10970</v>
      </c>
      <c r="M10">
        <v>1195</v>
      </c>
    </row>
    <row r="11" spans="1:13" x14ac:dyDescent="0.25">
      <c r="A11" t="s">
        <v>869</v>
      </c>
      <c r="B11">
        <v>30</v>
      </c>
      <c r="C11">
        <v>68</v>
      </c>
      <c r="D11">
        <v>30</v>
      </c>
      <c r="E11">
        <v>68</v>
      </c>
      <c r="F11">
        <v>35</v>
      </c>
      <c r="G11">
        <v>63</v>
      </c>
      <c r="H11">
        <v>39</v>
      </c>
      <c r="I11">
        <v>59</v>
      </c>
      <c r="J11">
        <v>67</v>
      </c>
      <c r="K11">
        <v>31</v>
      </c>
      <c r="L11">
        <v>90</v>
      </c>
      <c r="M11">
        <v>8</v>
      </c>
    </row>
    <row r="12" spans="1:13" x14ac:dyDescent="0.25">
      <c r="A12" t="s">
        <v>870</v>
      </c>
      <c r="B12">
        <v>62</v>
      </c>
      <c r="C12">
        <v>495</v>
      </c>
      <c r="D12">
        <v>133</v>
      </c>
      <c r="E12">
        <v>424</v>
      </c>
      <c r="F12">
        <v>195</v>
      </c>
      <c r="G12">
        <v>362</v>
      </c>
      <c r="H12">
        <v>293</v>
      </c>
      <c r="I12">
        <v>264</v>
      </c>
      <c r="J12">
        <v>387</v>
      </c>
      <c r="K12">
        <v>170</v>
      </c>
      <c r="L12">
        <v>505</v>
      </c>
      <c r="M12">
        <v>52</v>
      </c>
    </row>
    <row r="13" spans="1:13" x14ac:dyDescent="0.25">
      <c r="A13" t="s">
        <v>871</v>
      </c>
      <c r="B13">
        <v>65</v>
      </c>
      <c r="C13">
        <v>506</v>
      </c>
      <c r="D13">
        <v>125</v>
      </c>
      <c r="E13">
        <v>446</v>
      </c>
      <c r="F13">
        <v>222</v>
      </c>
      <c r="G13">
        <v>349</v>
      </c>
      <c r="H13">
        <v>285</v>
      </c>
      <c r="I13">
        <v>286</v>
      </c>
      <c r="J13">
        <v>392</v>
      </c>
      <c r="K13">
        <v>179</v>
      </c>
      <c r="L13">
        <v>513</v>
      </c>
      <c r="M13">
        <v>58</v>
      </c>
    </row>
    <row r="14" spans="1:13" x14ac:dyDescent="0.25">
      <c r="A14" t="s">
        <v>872</v>
      </c>
      <c r="B14">
        <v>290</v>
      </c>
      <c r="C14">
        <v>2736</v>
      </c>
      <c r="D14">
        <v>616</v>
      </c>
      <c r="E14">
        <v>2410</v>
      </c>
      <c r="F14">
        <v>1062</v>
      </c>
      <c r="G14">
        <v>1964</v>
      </c>
      <c r="H14">
        <v>1514</v>
      </c>
      <c r="I14">
        <v>1512</v>
      </c>
      <c r="J14">
        <v>2118</v>
      </c>
      <c r="K14">
        <v>908</v>
      </c>
      <c r="L14">
        <v>2707</v>
      </c>
      <c r="M14">
        <v>319</v>
      </c>
    </row>
    <row r="15" spans="1:13" x14ac:dyDescent="0.25">
      <c r="A15" t="s">
        <v>873</v>
      </c>
      <c r="B15">
        <v>43</v>
      </c>
      <c r="C15">
        <v>392</v>
      </c>
      <c r="D15">
        <v>97</v>
      </c>
      <c r="E15">
        <v>338</v>
      </c>
      <c r="F15">
        <v>152</v>
      </c>
      <c r="G15">
        <v>283</v>
      </c>
      <c r="H15">
        <v>223</v>
      </c>
      <c r="I15">
        <v>212</v>
      </c>
      <c r="J15">
        <v>308</v>
      </c>
      <c r="K15">
        <v>127</v>
      </c>
      <c r="L15">
        <v>382</v>
      </c>
      <c r="M15">
        <v>53</v>
      </c>
    </row>
    <row r="16" spans="1:13" x14ac:dyDescent="0.25">
      <c r="A16" t="s">
        <v>874</v>
      </c>
      <c r="B16">
        <v>30</v>
      </c>
      <c r="C16">
        <v>174</v>
      </c>
      <c r="D16">
        <v>49</v>
      </c>
      <c r="E16">
        <v>155</v>
      </c>
      <c r="F16">
        <v>81</v>
      </c>
      <c r="G16">
        <v>123</v>
      </c>
      <c r="H16">
        <v>114</v>
      </c>
      <c r="I16">
        <v>90</v>
      </c>
      <c r="J16">
        <v>151</v>
      </c>
      <c r="K16">
        <v>53</v>
      </c>
      <c r="L16">
        <v>192</v>
      </c>
      <c r="M16">
        <v>12</v>
      </c>
    </row>
    <row r="17" spans="1:13" x14ac:dyDescent="0.25">
      <c r="A17" t="s">
        <v>875</v>
      </c>
      <c r="B17">
        <v>30</v>
      </c>
      <c r="C17">
        <v>17</v>
      </c>
      <c r="D17">
        <v>30</v>
      </c>
      <c r="E17">
        <v>17</v>
      </c>
      <c r="F17">
        <v>30</v>
      </c>
      <c r="G17">
        <v>17</v>
      </c>
      <c r="H17">
        <v>30</v>
      </c>
      <c r="I17">
        <v>17</v>
      </c>
      <c r="J17">
        <v>34</v>
      </c>
      <c r="K17">
        <v>13</v>
      </c>
      <c r="L17">
        <v>43</v>
      </c>
      <c r="M17">
        <v>4</v>
      </c>
    </row>
    <row r="18" spans="1:13" x14ac:dyDescent="0.25">
      <c r="A18" t="s">
        <v>876</v>
      </c>
      <c r="B18">
        <v>204</v>
      </c>
      <c r="C18">
        <v>1862</v>
      </c>
      <c r="D18">
        <v>393</v>
      </c>
      <c r="E18">
        <v>1673</v>
      </c>
      <c r="F18">
        <v>731</v>
      </c>
      <c r="G18">
        <v>1335</v>
      </c>
      <c r="H18">
        <v>1054</v>
      </c>
      <c r="I18">
        <v>1012</v>
      </c>
      <c r="J18">
        <v>1468</v>
      </c>
      <c r="K18">
        <v>598</v>
      </c>
      <c r="L18">
        <v>1851</v>
      </c>
      <c r="M18">
        <v>215</v>
      </c>
    </row>
    <row r="19" spans="1:13" x14ac:dyDescent="0.25">
      <c r="A19" t="s">
        <v>877</v>
      </c>
      <c r="B19">
        <v>276</v>
      </c>
      <c r="C19">
        <v>2435</v>
      </c>
      <c r="D19">
        <v>548</v>
      </c>
      <c r="E19">
        <v>2163</v>
      </c>
      <c r="F19">
        <v>935</v>
      </c>
      <c r="G19">
        <v>1776</v>
      </c>
      <c r="H19">
        <v>1327</v>
      </c>
      <c r="I19">
        <v>1384</v>
      </c>
      <c r="J19">
        <v>1887</v>
      </c>
      <c r="K19">
        <v>824</v>
      </c>
      <c r="L19">
        <v>2444</v>
      </c>
      <c r="M19">
        <v>267</v>
      </c>
    </row>
    <row r="20" spans="1:13" x14ac:dyDescent="0.25">
      <c r="A20" t="s">
        <v>878</v>
      </c>
      <c r="B20">
        <v>30</v>
      </c>
      <c r="C20">
        <v>250</v>
      </c>
      <c r="D20">
        <v>53</v>
      </c>
      <c r="E20">
        <v>227</v>
      </c>
      <c r="F20">
        <v>100</v>
      </c>
      <c r="G20">
        <v>180</v>
      </c>
      <c r="H20">
        <v>155</v>
      </c>
      <c r="I20">
        <v>125</v>
      </c>
      <c r="J20">
        <v>209</v>
      </c>
      <c r="K20">
        <v>71</v>
      </c>
      <c r="L20">
        <v>255</v>
      </c>
      <c r="M20">
        <v>25</v>
      </c>
    </row>
    <row r="21" spans="1:13" x14ac:dyDescent="0.25">
      <c r="A21" t="s">
        <v>653</v>
      </c>
      <c r="B21">
        <v>36</v>
      </c>
      <c r="C21">
        <v>244</v>
      </c>
      <c r="D21">
        <v>67</v>
      </c>
      <c r="E21">
        <v>213</v>
      </c>
      <c r="F21">
        <v>100</v>
      </c>
      <c r="G21">
        <v>180</v>
      </c>
      <c r="H21">
        <v>133</v>
      </c>
      <c r="I21">
        <v>147</v>
      </c>
      <c r="J21">
        <v>195</v>
      </c>
      <c r="K21">
        <v>85</v>
      </c>
      <c r="L21">
        <v>250</v>
      </c>
      <c r="M21">
        <v>30</v>
      </c>
    </row>
    <row r="22" spans="1:13" x14ac:dyDescent="0.25">
      <c r="A22" t="s">
        <v>437</v>
      </c>
      <c r="B22">
        <v>30</v>
      </c>
      <c r="C22">
        <v>36</v>
      </c>
      <c r="D22">
        <v>30</v>
      </c>
      <c r="E22">
        <v>36</v>
      </c>
      <c r="F22">
        <v>30</v>
      </c>
      <c r="G22">
        <v>36</v>
      </c>
      <c r="H22">
        <v>30</v>
      </c>
      <c r="I22">
        <v>36</v>
      </c>
      <c r="J22">
        <v>41</v>
      </c>
      <c r="K22">
        <v>25</v>
      </c>
      <c r="L22">
        <v>57</v>
      </c>
      <c r="M22">
        <v>9</v>
      </c>
    </row>
    <row r="23" spans="1:13" x14ac:dyDescent="0.25">
      <c r="A23" t="s">
        <v>438</v>
      </c>
      <c r="B23">
        <v>30</v>
      </c>
      <c r="C23">
        <v>23</v>
      </c>
      <c r="D23">
        <v>30</v>
      </c>
      <c r="E23">
        <v>23</v>
      </c>
      <c r="F23">
        <v>30</v>
      </c>
      <c r="G23">
        <v>23</v>
      </c>
      <c r="H23">
        <v>30</v>
      </c>
      <c r="I23">
        <v>23</v>
      </c>
      <c r="J23">
        <v>31</v>
      </c>
      <c r="K23">
        <v>22</v>
      </c>
      <c r="L23">
        <v>45</v>
      </c>
      <c r="M23">
        <v>8</v>
      </c>
    </row>
    <row r="24" spans="1:13" x14ac:dyDescent="0.25">
      <c r="A24" t="s">
        <v>439</v>
      </c>
      <c r="B24">
        <v>30</v>
      </c>
      <c r="C24">
        <v>1</v>
      </c>
      <c r="D24">
        <v>30</v>
      </c>
      <c r="E24">
        <v>1</v>
      </c>
      <c r="F24">
        <v>30</v>
      </c>
      <c r="G24">
        <v>1</v>
      </c>
      <c r="H24">
        <v>30</v>
      </c>
      <c r="I24">
        <v>1</v>
      </c>
      <c r="J24">
        <v>30</v>
      </c>
      <c r="K24">
        <v>1</v>
      </c>
      <c r="L24">
        <v>30</v>
      </c>
      <c r="M24">
        <v>1</v>
      </c>
    </row>
    <row r="25" spans="1:13" x14ac:dyDescent="0.25">
      <c r="A25" t="s">
        <v>440</v>
      </c>
      <c r="B25">
        <v>30</v>
      </c>
      <c r="C25">
        <v>9</v>
      </c>
      <c r="D25">
        <v>30</v>
      </c>
      <c r="E25">
        <v>9</v>
      </c>
      <c r="F25">
        <v>30</v>
      </c>
      <c r="G25">
        <v>9</v>
      </c>
      <c r="H25">
        <v>30</v>
      </c>
      <c r="I25">
        <v>9</v>
      </c>
      <c r="J25">
        <v>30</v>
      </c>
      <c r="K25">
        <v>9</v>
      </c>
      <c r="L25">
        <v>32</v>
      </c>
      <c r="M25">
        <v>7</v>
      </c>
    </row>
    <row r="26" spans="1:13" x14ac:dyDescent="0.25">
      <c r="A26" t="s">
        <v>441</v>
      </c>
      <c r="B26">
        <v>30</v>
      </c>
      <c r="C26">
        <v>32</v>
      </c>
      <c r="D26">
        <v>30</v>
      </c>
      <c r="E26">
        <v>32</v>
      </c>
      <c r="F26">
        <v>30</v>
      </c>
      <c r="G26">
        <v>32</v>
      </c>
      <c r="H26">
        <v>30</v>
      </c>
      <c r="I26">
        <v>32</v>
      </c>
      <c r="J26">
        <v>46</v>
      </c>
      <c r="K26">
        <v>16</v>
      </c>
      <c r="L26">
        <v>59</v>
      </c>
      <c r="M26">
        <v>3</v>
      </c>
    </row>
    <row r="27" spans="1:13" x14ac:dyDescent="0.25">
      <c r="A27" t="s">
        <v>442</v>
      </c>
      <c r="B27">
        <v>30</v>
      </c>
      <c r="C27">
        <v>1</v>
      </c>
      <c r="D27">
        <v>30</v>
      </c>
      <c r="E27">
        <v>1</v>
      </c>
      <c r="F27">
        <v>30</v>
      </c>
      <c r="G27">
        <v>1</v>
      </c>
      <c r="H27">
        <v>30</v>
      </c>
      <c r="I27">
        <v>1</v>
      </c>
      <c r="J27">
        <v>30</v>
      </c>
      <c r="K27">
        <v>1</v>
      </c>
      <c r="L27">
        <v>30</v>
      </c>
      <c r="M27">
        <v>1</v>
      </c>
    </row>
    <row r="28" spans="1:13" x14ac:dyDescent="0.25">
      <c r="A28" t="s">
        <v>443</v>
      </c>
      <c r="B28">
        <v>30</v>
      </c>
      <c r="C28">
        <v>10</v>
      </c>
      <c r="D28">
        <v>30</v>
      </c>
      <c r="E28">
        <v>10</v>
      </c>
      <c r="F28">
        <v>30</v>
      </c>
      <c r="G28">
        <v>10</v>
      </c>
      <c r="H28">
        <v>30</v>
      </c>
      <c r="I28">
        <v>10</v>
      </c>
      <c r="J28">
        <v>33</v>
      </c>
      <c r="K28">
        <v>7</v>
      </c>
      <c r="L28">
        <v>37</v>
      </c>
      <c r="M28">
        <v>3</v>
      </c>
    </row>
    <row r="29" spans="1:13" x14ac:dyDescent="0.25">
      <c r="A29" t="s">
        <v>444</v>
      </c>
      <c r="B29">
        <v>30</v>
      </c>
      <c r="C29">
        <v>1</v>
      </c>
      <c r="D29">
        <v>30</v>
      </c>
      <c r="E29">
        <v>1</v>
      </c>
      <c r="F29">
        <v>30</v>
      </c>
      <c r="G29">
        <v>1</v>
      </c>
      <c r="H29">
        <v>30</v>
      </c>
      <c r="I29">
        <v>1</v>
      </c>
      <c r="J29">
        <v>30</v>
      </c>
      <c r="K29">
        <v>1</v>
      </c>
      <c r="L29">
        <v>30</v>
      </c>
      <c r="M29">
        <v>1</v>
      </c>
    </row>
    <row r="30" spans="1:13" x14ac:dyDescent="0.25">
      <c r="A30" t="s">
        <v>445</v>
      </c>
      <c r="B30">
        <v>30</v>
      </c>
      <c r="C30">
        <v>13</v>
      </c>
      <c r="D30">
        <v>30</v>
      </c>
      <c r="E30">
        <v>13</v>
      </c>
      <c r="F30">
        <v>30</v>
      </c>
      <c r="G30">
        <v>13</v>
      </c>
      <c r="H30">
        <v>30</v>
      </c>
      <c r="I30">
        <v>13</v>
      </c>
      <c r="J30">
        <v>30</v>
      </c>
      <c r="K30">
        <v>13</v>
      </c>
      <c r="L30">
        <v>39</v>
      </c>
      <c r="M30">
        <v>4</v>
      </c>
    </row>
    <row r="31" spans="1:13" x14ac:dyDescent="0.25">
      <c r="A31" t="s">
        <v>446</v>
      </c>
      <c r="B31">
        <v>30</v>
      </c>
      <c r="C31">
        <v>6</v>
      </c>
      <c r="D31">
        <v>30</v>
      </c>
      <c r="E31">
        <v>6</v>
      </c>
      <c r="F31">
        <v>30</v>
      </c>
      <c r="G31">
        <v>6</v>
      </c>
      <c r="H31">
        <v>30</v>
      </c>
      <c r="I31">
        <v>6</v>
      </c>
      <c r="J31">
        <v>30</v>
      </c>
      <c r="K31">
        <v>6</v>
      </c>
      <c r="L31">
        <v>33</v>
      </c>
      <c r="M31">
        <v>3</v>
      </c>
    </row>
    <row r="32" spans="1:13" x14ac:dyDescent="0.25">
      <c r="A32" t="s">
        <v>447</v>
      </c>
      <c r="B32">
        <v>30</v>
      </c>
      <c r="C32">
        <v>5</v>
      </c>
      <c r="D32">
        <v>30</v>
      </c>
      <c r="E32">
        <v>5</v>
      </c>
      <c r="F32">
        <v>30</v>
      </c>
      <c r="G32">
        <v>5</v>
      </c>
      <c r="H32">
        <v>30</v>
      </c>
      <c r="I32">
        <v>5</v>
      </c>
      <c r="J32">
        <v>30</v>
      </c>
      <c r="K32">
        <v>5</v>
      </c>
      <c r="L32">
        <v>31</v>
      </c>
      <c r="M32">
        <v>4</v>
      </c>
    </row>
    <row r="33" spans="1:13" x14ac:dyDescent="0.25">
      <c r="A33" t="s">
        <v>448</v>
      </c>
      <c r="B33">
        <v>30</v>
      </c>
      <c r="C33">
        <v>26</v>
      </c>
      <c r="D33">
        <v>30</v>
      </c>
      <c r="E33">
        <v>26</v>
      </c>
      <c r="F33">
        <v>30</v>
      </c>
      <c r="G33">
        <v>26</v>
      </c>
      <c r="H33">
        <v>30</v>
      </c>
      <c r="I33">
        <v>26</v>
      </c>
      <c r="J33">
        <v>34</v>
      </c>
      <c r="K33">
        <v>22</v>
      </c>
      <c r="L33">
        <v>48</v>
      </c>
      <c r="M33">
        <v>8</v>
      </c>
    </row>
    <row r="34" spans="1:13" x14ac:dyDescent="0.25">
      <c r="A34" t="s">
        <v>449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30</v>
      </c>
      <c r="K34">
        <v>5</v>
      </c>
      <c r="L34">
        <v>31</v>
      </c>
      <c r="M34">
        <v>4</v>
      </c>
    </row>
    <row r="35" spans="1:13" x14ac:dyDescent="0.25">
      <c r="A35" t="s">
        <v>450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34</v>
      </c>
      <c r="M35">
        <v>1</v>
      </c>
    </row>
    <row r="36" spans="1:13" x14ac:dyDescent="0.25">
      <c r="A36" t="s">
        <v>660</v>
      </c>
      <c r="B36">
        <v>30</v>
      </c>
      <c r="C36">
        <v>175</v>
      </c>
      <c r="D36">
        <v>34</v>
      </c>
      <c r="E36">
        <v>171</v>
      </c>
      <c r="F36">
        <v>69</v>
      </c>
      <c r="G36">
        <v>136</v>
      </c>
      <c r="H36">
        <v>96</v>
      </c>
      <c r="I36">
        <v>109</v>
      </c>
      <c r="J36">
        <v>144</v>
      </c>
      <c r="K36">
        <v>61</v>
      </c>
      <c r="L36">
        <v>184</v>
      </c>
      <c r="M36">
        <v>21</v>
      </c>
    </row>
    <row r="37" spans="1:13" x14ac:dyDescent="0.25">
      <c r="A37" t="s">
        <v>451</v>
      </c>
      <c r="B37">
        <v>30</v>
      </c>
      <c r="C37">
        <v>120</v>
      </c>
      <c r="D37">
        <v>34</v>
      </c>
      <c r="E37">
        <v>116</v>
      </c>
      <c r="F37">
        <v>60</v>
      </c>
      <c r="G37">
        <v>90</v>
      </c>
      <c r="H37">
        <v>72</v>
      </c>
      <c r="I37">
        <v>78</v>
      </c>
      <c r="J37">
        <v>96</v>
      </c>
      <c r="K37">
        <v>54</v>
      </c>
      <c r="L37">
        <v>134</v>
      </c>
      <c r="M37">
        <v>16</v>
      </c>
    </row>
    <row r="38" spans="1:13" x14ac:dyDescent="0.25">
      <c r="A38" t="s">
        <v>879</v>
      </c>
      <c r="B38">
        <v>11831</v>
      </c>
      <c r="C38">
        <v>106971</v>
      </c>
      <c r="D38">
        <v>23542</v>
      </c>
      <c r="E38">
        <v>95260</v>
      </c>
      <c r="F38">
        <v>41503</v>
      </c>
      <c r="G38">
        <v>77299</v>
      </c>
      <c r="H38">
        <v>59491</v>
      </c>
      <c r="I38">
        <v>59311</v>
      </c>
      <c r="J38">
        <v>83324</v>
      </c>
      <c r="K38">
        <v>35478</v>
      </c>
      <c r="L38">
        <v>107020</v>
      </c>
      <c r="M38">
        <v>11782</v>
      </c>
    </row>
    <row r="39" spans="1:13" x14ac:dyDescent="0.25">
      <c r="A39" t="s">
        <v>880</v>
      </c>
      <c r="B39">
        <v>187</v>
      </c>
      <c r="C39">
        <v>1731</v>
      </c>
      <c r="D39">
        <v>376</v>
      </c>
      <c r="E39">
        <v>1542</v>
      </c>
      <c r="F39">
        <v>660</v>
      </c>
      <c r="G39">
        <v>1258</v>
      </c>
      <c r="H39">
        <v>982</v>
      </c>
      <c r="I39">
        <v>936</v>
      </c>
      <c r="J39">
        <v>1356</v>
      </c>
      <c r="K39">
        <v>562</v>
      </c>
      <c r="L39">
        <v>1732</v>
      </c>
      <c r="M39">
        <v>186</v>
      </c>
    </row>
    <row r="40" spans="1:13" x14ac:dyDescent="0.25">
      <c r="A40" t="s">
        <v>452</v>
      </c>
      <c r="B40">
        <v>30</v>
      </c>
      <c r="C40">
        <v>13</v>
      </c>
      <c r="D40">
        <v>30</v>
      </c>
      <c r="E40">
        <v>13</v>
      </c>
      <c r="F40">
        <v>30</v>
      </c>
      <c r="G40">
        <v>13</v>
      </c>
      <c r="H40">
        <v>30</v>
      </c>
      <c r="I40">
        <v>13</v>
      </c>
      <c r="J40">
        <v>31</v>
      </c>
      <c r="K40">
        <v>12</v>
      </c>
      <c r="L40">
        <v>40</v>
      </c>
      <c r="M40">
        <v>3</v>
      </c>
    </row>
    <row r="41" spans="1:13" x14ac:dyDescent="0.25">
      <c r="A41" t="s">
        <v>881</v>
      </c>
      <c r="B41">
        <v>30</v>
      </c>
      <c r="C41">
        <v>64</v>
      </c>
      <c r="D41">
        <v>30</v>
      </c>
      <c r="E41">
        <v>64</v>
      </c>
      <c r="F41">
        <v>36</v>
      </c>
      <c r="G41">
        <v>58</v>
      </c>
      <c r="H41">
        <v>54</v>
      </c>
      <c r="I41">
        <v>40</v>
      </c>
      <c r="J41">
        <v>62</v>
      </c>
      <c r="K41">
        <v>32</v>
      </c>
      <c r="L41">
        <v>85</v>
      </c>
      <c r="M41">
        <v>9</v>
      </c>
    </row>
    <row r="42" spans="1:13" x14ac:dyDescent="0.25">
      <c r="A42" t="s">
        <v>453</v>
      </c>
      <c r="B42">
        <v>30</v>
      </c>
      <c r="C42">
        <v>68</v>
      </c>
      <c r="D42">
        <v>30</v>
      </c>
      <c r="E42">
        <v>68</v>
      </c>
      <c r="F42">
        <v>38</v>
      </c>
      <c r="G42">
        <v>60</v>
      </c>
      <c r="H42">
        <v>45</v>
      </c>
      <c r="I42">
        <v>53</v>
      </c>
      <c r="J42">
        <v>77</v>
      </c>
      <c r="K42">
        <v>21</v>
      </c>
      <c r="L42">
        <v>89</v>
      </c>
      <c r="M42">
        <v>9</v>
      </c>
    </row>
    <row r="43" spans="1:13" x14ac:dyDescent="0.25">
      <c r="A43" t="s">
        <v>454</v>
      </c>
      <c r="B43">
        <v>30</v>
      </c>
      <c r="C43">
        <v>54</v>
      </c>
      <c r="D43">
        <v>30</v>
      </c>
      <c r="E43">
        <v>54</v>
      </c>
      <c r="F43">
        <v>30</v>
      </c>
      <c r="G43">
        <v>54</v>
      </c>
      <c r="H43">
        <v>47</v>
      </c>
      <c r="I43">
        <v>37</v>
      </c>
      <c r="J43">
        <v>54</v>
      </c>
      <c r="K43">
        <v>30</v>
      </c>
      <c r="L43">
        <v>78</v>
      </c>
      <c r="M43">
        <v>6</v>
      </c>
    </row>
    <row r="44" spans="1:13" x14ac:dyDescent="0.25">
      <c r="A44" t="s">
        <v>882</v>
      </c>
      <c r="B44">
        <v>30</v>
      </c>
      <c r="C44">
        <v>41</v>
      </c>
      <c r="D44">
        <v>30</v>
      </c>
      <c r="E44">
        <v>41</v>
      </c>
      <c r="F44">
        <v>30</v>
      </c>
      <c r="G44">
        <v>41</v>
      </c>
      <c r="H44">
        <v>33</v>
      </c>
      <c r="I44">
        <v>38</v>
      </c>
      <c r="J44">
        <v>51</v>
      </c>
      <c r="K44">
        <v>20</v>
      </c>
      <c r="L44">
        <v>63</v>
      </c>
      <c r="M44">
        <v>8</v>
      </c>
    </row>
    <row r="45" spans="1:13" x14ac:dyDescent="0.25">
      <c r="A45" t="s">
        <v>883</v>
      </c>
      <c r="B45">
        <v>30</v>
      </c>
      <c r="C45">
        <v>40</v>
      </c>
      <c r="D45">
        <v>30</v>
      </c>
      <c r="E45">
        <v>40</v>
      </c>
      <c r="F45">
        <v>30</v>
      </c>
      <c r="G45">
        <v>40</v>
      </c>
      <c r="H45">
        <v>31</v>
      </c>
      <c r="I45">
        <v>39</v>
      </c>
      <c r="J45">
        <v>49</v>
      </c>
      <c r="K45">
        <v>21</v>
      </c>
      <c r="L45">
        <v>64</v>
      </c>
      <c r="M45">
        <v>6</v>
      </c>
    </row>
    <row r="46" spans="1:13" x14ac:dyDescent="0.25">
      <c r="A46" t="s">
        <v>455</v>
      </c>
      <c r="B46">
        <v>30</v>
      </c>
      <c r="C46">
        <v>114</v>
      </c>
      <c r="D46">
        <v>30</v>
      </c>
      <c r="E46">
        <v>114</v>
      </c>
      <c r="F46">
        <v>50</v>
      </c>
      <c r="G46">
        <v>94</v>
      </c>
      <c r="H46">
        <v>70</v>
      </c>
      <c r="I46">
        <v>74</v>
      </c>
      <c r="J46">
        <v>99</v>
      </c>
      <c r="K46">
        <v>45</v>
      </c>
      <c r="L46">
        <v>130</v>
      </c>
      <c r="M46">
        <v>14</v>
      </c>
    </row>
    <row r="47" spans="1:13" x14ac:dyDescent="0.25">
      <c r="A47" t="s">
        <v>884</v>
      </c>
      <c r="B47">
        <v>74</v>
      </c>
      <c r="C47">
        <v>649</v>
      </c>
      <c r="D47">
        <v>134</v>
      </c>
      <c r="E47">
        <v>589</v>
      </c>
      <c r="F47">
        <v>245</v>
      </c>
      <c r="G47">
        <v>478</v>
      </c>
      <c r="H47">
        <v>364</v>
      </c>
      <c r="I47">
        <v>359</v>
      </c>
      <c r="J47">
        <v>506</v>
      </c>
      <c r="K47">
        <v>217</v>
      </c>
      <c r="L47">
        <v>669</v>
      </c>
      <c r="M47">
        <v>54</v>
      </c>
    </row>
    <row r="48" spans="1:13" x14ac:dyDescent="0.25">
      <c r="A48" t="s">
        <v>456</v>
      </c>
      <c r="B48">
        <v>147</v>
      </c>
      <c r="C48">
        <v>1421</v>
      </c>
      <c r="D48">
        <v>322</v>
      </c>
      <c r="E48">
        <v>1246</v>
      </c>
      <c r="F48">
        <v>558</v>
      </c>
      <c r="G48">
        <v>1010</v>
      </c>
      <c r="H48">
        <v>797</v>
      </c>
      <c r="I48">
        <v>771</v>
      </c>
      <c r="J48">
        <v>1110</v>
      </c>
      <c r="K48">
        <v>458</v>
      </c>
      <c r="L48">
        <v>1422</v>
      </c>
      <c r="M48">
        <v>146</v>
      </c>
    </row>
    <row r="49" spans="1:13" x14ac:dyDescent="0.25">
      <c r="A49" t="s">
        <v>885</v>
      </c>
      <c r="B49">
        <v>30</v>
      </c>
      <c r="C49">
        <v>31</v>
      </c>
      <c r="D49">
        <v>30</v>
      </c>
      <c r="E49">
        <v>31</v>
      </c>
      <c r="F49">
        <v>30</v>
      </c>
      <c r="G49">
        <v>31</v>
      </c>
      <c r="H49">
        <v>32</v>
      </c>
      <c r="I49">
        <v>29</v>
      </c>
      <c r="J49">
        <v>47</v>
      </c>
      <c r="K49">
        <v>14</v>
      </c>
      <c r="L49">
        <v>54</v>
      </c>
      <c r="M49">
        <v>7</v>
      </c>
    </row>
    <row r="50" spans="1:13" x14ac:dyDescent="0.25">
      <c r="A50" t="s">
        <v>886</v>
      </c>
      <c r="B50">
        <v>30</v>
      </c>
      <c r="C50">
        <v>157</v>
      </c>
      <c r="D50">
        <v>30</v>
      </c>
      <c r="E50">
        <v>157</v>
      </c>
      <c r="F50">
        <v>63</v>
      </c>
      <c r="G50">
        <v>124</v>
      </c>
      <c r="H50">
        <v>96</v>
      </c>
      <c r="I50">
        <v>91</v>
      </c>
      <c r="J50">
        <v>136</v>
      </c>
      <c r="K50">
        <v>51</v>
      </c>
      <c r="L50">
        <v>171</v>
      </c>
      <c r="M50">
        <v>16</v>
      </c>
    </row>
    <row r="51" spans="1:13" x14ac:dyDescent="0.25">
      <c r="A51" t="s">
        <v>887</v>
      </c>
      <c r="B51">
        <v>30</v>
      </c>
      <c r="C51">
        <v>17</v>
      </c>
      <c r="D51">
        <v>30</v>
      </c>
      <c r="E51">
        <v>17</v>
      </c>
      <c r="F51">
        <v>30</v>
      </c>
      <c r="G51">
        <v>17</v>
      </c>
      <c r="H51">
        <v>30</v>
      </c>
      <c r="I51">
        <v>17</v>
      </c>
      <c r="J51">
        <v>39</v>
      </c>
      <c r="K51">
        <v>8</v>
      </c>
      <c r="L51">
        <v>45</v>
      </c>
      <c r="M51">
        <v>2</v>
      </c>
    </row>
    <row r="52" spans="1:13" x14ac:dyDescent="0.25">
      <c r="A52" t="s">
        <v>888</v>
      </c>
      <c r="B52">
        <v>4500</v>
      </c>
      <c r="C52">
        <v>39972</v>
      </c>
      <c r="D52">
        <v>8867</v>
      </c>
      <c r="E52">
        <v>35605</v>
      </c>
      <c r="F52">
        <v>15396</v>
      </c>
      <c r="G52">
        <v>29076</v>
      </c>
      <c r="H52">
        <v>22158</v>
      </c>
      <c r="I52">
        <v>22314</v>
      </c>
      <c r="J52">
        <v>31121</v>
      </c>
      <c r="K52">
        <v>13351</v>
      </c>
      <c r="L52">
        <v>39994</v>
      </c>
      <c r="M52">
        <v>4478</v>
      </c>
    </row>
    <row r="53" spans="1:13" x14ac:dyDescent="0.25">
      <c r="A53" t="s">
        <v>889</v>
      </c>
      <c r="B53">
        <v>30</v>
      </c>
      <c r="C53">
        <v>172</v>
      </c>
      <c r="D53">
        <v>43</v>
      </c>
      <c r="E53">
        <v>159</v>
      </c>
      <c r="F53">
        <v>66</v>
      </c>
      <c r="G53">
        <v>136</v>
      </c>
      <c r="H53">
        <v>93</v>
      </c>
      <c r="I53">
        <v>109</v>
      </c>
      <c r="J53">
        <v>136</v>
      </c>
      <c r="K53">
        <v>66</v>
      </c>
      <c r="L53">
        <v>179</v>
      </c>
      <c r="M53">
        <v>23</v>
      </c>
    </row>
    <row r="54" spans="1:13" x14ac:dyDescent="0.25">
      <c r="A54" t="s">
        <v>651</v>
      </c>
      <c r="B54">
        <v>30</v>
      </c>
      <c r="C54">
        <v>232</v>
      </c>
      <c r="D54">
        <v>49</v>
      </c>
      <c r="E54">
        <v>213</v>
      </c>
      <c r="F54">
        <v>99</v>
      </c>
      <c r="G54">
        <v>163</v>
      </c>
      <c r="H54">
        <v>127</v>
      </c>
      <c r="I54">
        <v>135</v>
      </c>
      <c r="J54">
        <v>175</v>
      </c>
      <c r="K54">
        <v>87</v>
      </c>
      <c r="L54">
        <v>237</v>
      </c>
      <c r="M54">
        <v>25</v>
      </c>
    </row>
    <row r="55" spans="1:13" x14ac:dyDescent="0.25">
      <c r="A55" t="s">
        <v>890</v>
      </c>
      <c r="B55">
        <v>4454</v>
      </c>
      <c r="C55">
        <v>40116</v>
      </c>
      <c r="D55">
        <v>8889</v>
      </c>
      <c r="E55">
        <v>35681</v>
      </c>
      <c r="F55">
        <v>15624</v>
      </c>
      <c r="G55">
        <v>28946</v>
      </c>
      <c r="H55">
        <v>22212</v>
      </c>
      <c r="I55">
        <v>22358</v>
      </c>
      <c r="J55">
        <v>31244</v>
      </c>
      <c r="K55">
        <v>13326</v>
      </c>
      <c r="L55">
        <v>40145</v>
      </c>
      <c r="M55">
        <v>4425</v>
      </c>
    </row>
    <row r="56" spans="1:13" x14ac:dyDescent="0.25">
      <c r="A56" t="s">
        <v>891</v>
      </c>
      <c r="B56">
        <v>30</v>
      </c>
      <c r="C56">
        <v>17</v>
      </c>
      <c r="D56">
        <v>30</v>
      </c>
      <c r="E56">
        <v>17</v>
      </c>
      <c r="F56">
        <v>30</v>
      </c>
      <c r="G56">
        <v>17</v>
      </c>
      <c r="H56">
        <v>30</v>
      </c>
      <c r="I56">
        <v>17</v>
      </c>
      <c r="J56">
        <v>34</v>
      </c>
      <c r="K56">
        <v>13</v>
      </c>
      <c r="L56">
        <v>45</v>
      </c>
      <c r="M56">
        <v>2</v>
      </c>
    </row>
    <row r="57" spans="1:13" x14ac:dyDescent="0.25">
      <c r="A57" t="s">
        <v>892</v>
      </c>
      <c r="B57">
        <v>30</v>
      </c>
      <c r="C57">
        <v>170</v>
      </c>
      <c r="D57">
        <v>33</v>
      </c>
      <c r="E57">
        <v>167</v>
      </c>
      <c r="F57">
        <v>80</v>
      </c>
      <c r="G57">
        <v>120</v>
      </c>
      <c r="H57">
        <v>94</v>
      </c>
      <c r="I57">
        <v>106</v>
      </c>
      <c r="J57">
        <v>145</v>
      </c>
      <c r="K57">
        <v>55</v>
      </c>
      <c r="L57">
        <v>175</v>
      </c>
      <c r="M57">
        <v>25</v>
      </c>
    </row>
    <row r="58" spans="1:13" x14ac:dyDescent="0.25">
      <c r="A58" t="s">
        <v>893</v>
      </c>
      <c r="B58">
        <v>31</v>
      </c>
      <c r="C58">
        <v>292</v>
      </c>
      <c r="D58">
        <v>68</v>
      </c>
      <c r="E58">
        <v>255</v>
      </c>
      <c r="F58">
        <v>115</v>
      </c>
      <c r="G58">
        <v>208</v>
      </c>
      <c r="H58">
        <v>164</v>
      </c>
      <c r="I58">
        <v>159</v>
      </c>
      <c r="J58">
        <v>226</v>
      </c>
      <c r="K58">
        <v>97</v>
      </c>
      <c r="L58">
        <v>287</v>
      </c>
      <c r="M58">
        <v>36</v>
      </c>
    </row>
    <row r="59" spans="1:13" x14ac:dyDescent="0.25">
      <c r="A59" t="s">
        <v>894</v>
      </c>
      <c r="B59">
        <v>30</v>
      </c>
      <c r="C59">
        <v>82</v>
      </c>
      <c r="D59">
        <v>30</v>
      </c>
      <c r="E59">
        <v>82</v>
      </c>
      <c r="F59">
        <v>41</v>
      </c>
      <c r="G59">
        <v>71</v>
      </c>
      <c r="H59">
        <v>59</v>
      </c>
      <c r="I59">
        <v>53</v>
      </c>
      <c r="J59">
        <v>74</v>
      </c>
      <c r="K59">
        <v>38</v>
      </c>
      <c r="L59">
        <v>100</v>
      </c>
      <c r="M59">
        <v>12</v>
      </c>
    </row>
    <row r="60" spans="1:13" x14ac:dyDescent="0.25">
      <c r="A60" t="s">
        <v>895</v>
      </c>
      <c r="B60">
        <v>30</v>
      </c>
      <c r="C60">
        <v>44</v>
      </c>
      <c r="D60">
        <v>30</v>
      </c>
      <c r="E60">
        <v>44</v>
      </c>
      <c r="F60">
        <v>30</v>
      </c>
      <c r="G60">
        <v>44</v>
      </c>
      <c r="H60">
        <v>36</v>
      </c>
      <c r="I60">
        <v>38</v>
      </c>
      <c r="J60">
        <v>56</v>
      </c>
      <c r="K60">
        <v>18</v>
      </c>
      <c r="L60">
        <v>67</v>
      </c>
      <c r="M60">
        <v>7</v>
      </c>
    </row>
    <row r="61" spans="1:13" x14ac:dyDescent="0.25">
      <c r="A61" t="s">
        <v>896</v>
      </c>
      <c r="B61">
        <v>36</v>
      </c>
      <c r="C61">
        <v>432</v>
      </c>
      <c r="D61">
        <v>106</v>
      </c>
      <c r="E61">
        <v>362</v>
      </c>
      <c r="F61">
        <v>158</v>
      </c>
      <c r="G61">
        <v>310</v>
      </c>
      <c r="H61">
        <v>240</v>
      </c>
      <c r="I61">
        <v>228</v>
      </c>
      <c r="J61">
        <v>336</v>
      </c>
      <c r="K61">
        <v>132</v>
      </c>
      <c r="L61">
        <v>425</v>
      </c>
      <c r="M61">
        <v>43</v>
      </c>
    </row>
    <row r="62" spans="1:13" x14ac:dyDescent="0.25">
      <c r="A62" t="s">
        <v>897</v>
      </c>
      <c r="B62">
        <v>110</v>
      </c>
      <c r="C62">
        <v>948</v>
      </c>
      <c r="D62">
        <v>209</v>
      </c>
      <c r="E62">
        <v>849</v>
      </c>
      <c r="F62">
        <v>366</v>
      </c>
      <c r="G62">
        <v>692</v>
      </c>
      <c r="H62">
        <v>530</v>
      </c>
      <c r="I62">
        <v>528</v>
      </c>
      <c r="J62">
        <v>736</v>
      </c>
      <c r="K62">
        <v>322</v>
      </c>
      <c r="L62">
        <v>953</v>
      </c>
      <c r="M62">
        <v>105</v>
      </c>
    </row>
    <row r="63" spans="1:13" x14ac:dyDescent="0.25">
      <c r="A63" t="s">
        <v>898</v>
      </c>
      <c r="B63">
        <v>30</v>
      </c>
      <c r="C63">
        <v>14</v>
      </c>
      <c r="D63">
        <v>30</v>
      </c>
      <c r="E63">
        <v>14</v>
      </c>
      <c r="F63">
        <v>30</v>
      </c>
      <c r="G63">
        <v>14</v>
      </c>
      <c r="H63">
        <v>30</v>
      </c>
      <c r="I63">
        <v>14</v>
      </c>
      <c r="J63">
        <v>32</v>
      </c>
      <c r="K63">
        <v>12</v>
      </c>
      <c r="L63">
        <v>43</v>
      </c>
      <c r="M63">
        <v>1</v>
      </c>
    </row>
    <row r="64" spans="1:13" x14ac:dyDescent="0.25">
      <c r="A64" t="s">
        <v>899</v>
      </c>
      <c r="B64">
        <v>38</v>
      </c>
      <c r="C64">
        <v>329</v>
      </c>
      <c r="D64">
        <v>81</v>
      </c>
      <c r="E64">
        <v>286</v>
      </c>
      <c r="F64">
        <v>125</v>
      </c>
      <c r="G64">
        <v>242</v>
      </c>
      <c r="H64">
        <v>197</v>
      </c>
      <c r="I64">
        <v>170</v>
      </c>
      <c r="J64">
        <v>268</v>
      </c>
      <c r="K64">
        <v>99</v>
      </c>
      <c r="L64">
        <v>334</v>
      </c>
      <c r="M64">
        <v>33</v>
      </c>
    </row>
    <row r="65" spans="1:13" x14ac:dyDescent="0.25">
      <c r="A65" t="s">
        <v>900</v>
      </c>
      <c r="B65">
        <v>30</v>
      </c>
      <c r="C65">
        <v>4</v>
      </c>
      <c r="D65">
        <v>30</v>
      </c>
      <c r="E65">
        <v>4</v>
      </c>
      <c r="F65">
        <v>30</v>
      </c>
      <c r="G65">
        <v>4</v>
      </c>
      <c r="H65">
        <v>30</v>
      </c>
      <c r="I65">
        <v>4</v>
      </c>
      <c r="J65">
        <v>30</v>
      </c>
      <c r="K65">
        <v>4</v>
      </c>
      <c r="L65">
        <v>33</v>
      </c>
      <c r="M65">
        <v>1</v>
      </c>
    </row>
    <row r="66" spans="1:13" x14ac:dyDescent="0.25">
      <c r="A66" t="s">
        <v>901</v>
      </c>
      <c r="B66">
        <v>30</v>
      </c>
      <c r="C66">
        <v>220</v>
      </c>
      <c r="D66">
        <v>45</v>
      </c>
      <c r="E66">
        <v>205</v>
      </c>
      <c r="F66">
        <v>86</v>
      </c>
      <c r="G66">
        <v>164</v>
      </c>
      <c r="H66">
        <v>115</v>
      </c>
      <c r="I66">
        <v>135</v>
      </c>
      <c r="J66">
        <v>175</v>
      </c>
      <c r="K66">
        <v>75</v>
      </c>
      <c r="L66">
        <v>220</v>
      </c>
      <c r="M66">
        <v>30</v>
      </c>
    </row>
    <row r="67" spans="1:13" x14ac:dyDescent="0.25">
      <c r="A67" t="s">
        <v>457</v>
      </c>
      <c r="B67">
        <v>30</v>
      </c>
      <c r="C67">
        <v>2</v>
      </c>
      <c r="D67">
        <v>30</v>
      </c>
      <c r="E67">
        <v>2</v>
      </c>
      <c r="F67">
        <v>30</v>
      </c>
      <c r="G67">
        <v>2</v>
      </c>
      <c r="H67">
        <v>30</v>
      </c>
      <c r="I67">
        <v>2</v>
      </c>
      <c r="J67">
        <v>30</v>
      </c>
      <c r="K67">
        <v>2</v>
      </c>
      <c r="L67">
        <v>31</v>
      </c>
      <c r="M67">
        <v>1</v>
      </c>
    </row>
    <row r="68" spans="1:13" x14ac:dyDescent="0.25">
      <c r="A68" t="s">
        <v>902</v>
      </c>
      <c r="B68">
        <v>2810</v>
      </c>
      <c r="C68">
        <v>24868</v>
      </c>
      <c r="D68">
        <v>5516</v>
      </c>
      <c r="E68">
        <v>22162</v>
      </c>
      <c r="F68">
        <v>9673</v>
      </c>
      <c r="G68">
        <v>18005</v>
      </c>
      <c r="H68">
        <v>13781</v>
      </c>
      <c r="I68">
        <v>13897</v>
      </c>
      <c r="J68">
        <v>19374</v>
      </c>
      <c r="K68">
        <v>8304</v>
      </c>
      <c r="L68">
        <v>24909</v>
      </c>
      <c r="M68">
        <v>2769</v>
      </c>
    </row>
    <row r="69" spans="1:13" x14ac:dyDescent="0.25">
      <c r="A69" t="s">
        <v>458</v>
      </c>
      <c r="B69">
        <v>30</v>
      </c>
      <c r="C69">
        <v>42</v>
      </c>
      <c r="D69">
        <v>30</v>
      </c>
      <c r="E69">
        <v>42</v>
      </c>
      <c r="F69">
        <v>33</v>
      </c>
      <c r="G69">
        <v>39</v>
      </c>
      <c r="H69">
        <v>37</v>
      </c>
      <c r="I69">
        <v>35</v>
      </c>
      <c r="J69">
        <v>54</v>
      </c>
      <c r="K69">
        <v>18</v>
      </c>
      <c r="L69">
        <v>62</v>
      </c>
      <c r="M69">
        <v>10</v>
      </c>
    </row>
    <row r="70" spans="1:13" x14ac:dyDescent="0.25">
      <c r="A70" t="s">
        <v>459</v>
      </c>
      <c r="B70">
        <v>30</v>
      </c>
      <c r="C70">
        <v>58</v>
      </c>
      <c r="D70">
        <v>30</v>
      </c>
      <c r="E70">
        <v>58</v>
      </c>
      <c r="F70">
        <v>32</v>
      </c>
      <c r="G70">
        <v>56</v>
      </c>
      <c r="H70">
        <v>41</v>
      </c>
      <c r="I70">
        <v>47</v>
      </c>
      <c r="J70">
        <v>66</v>
      </c>
      <c r="K70">
        <v>22</v>
      </c>
      <c r="L70">
        <v>78</v>
      </c>
      <c r="M70">
        <v>10</v>
      </c>
    </row>
    <row r="71" spans="1:13" x14ac:dyDescent="0.25">
      <c r="A71" t="s">
        <v>649</v>
      </c>
      <c r="B71">
        <v>30</v>
      </c>
      <c r="C71">
        <v>5</v>
      </c>
      <c r="D71">
        <v>30</v>
      </c>
      <c r="E71">
        <v>5</v>
      </c>
      <c r="F71">
        <v>30</v>
      </c>
      <c r="G71">
        <v>5</v>
      </c>
      <c r="H71">
        <v>30</v>
      </c>
      <c r="I71">
        <v>5</v>
      </c>
      <c r="J71">
        <v>30</v>
      </c>
      <c r="K71">
        <v>5</v>
      </c>
      <c r="L71">
        <v>32</v>
      </c>
      <c r="M71">
        <v>3</v>
      </c>
    </row>
    <row r="72" spans="1:13" x14ac:dyDescent="0.25">
      <c r="A72" t="s">
        <v>903</v>
      </c>
      <c r="B72">
        <v>30</v>
      </c>
      <c r="C72">
        <v>193</v>
      </c>
      <c r="D72">
        <v>49</v>
      </c>
      <c r="E72">
        <v>174</v>
      </c>
      <c r="F72">
        <v>71</v>
      </c>
      <c r="G72">
        <v>152</v>
      </c>
      <c r="H72">
        <v>113</v>
      </c>
      <c r="I72">
        <v>110</v>
      </c>
      <c r="J72">
        <v>153</v>
      </c>
      <c r="K72">
        <v>70</v>
      </c>
      <c r="L72">
        <v>200</v>
      </c>
      <c r="M72">
        <v>23</v>
      </c>
    </row>
    <row r="74" spans="1:13" x14ac:dyDescent="0.25">
      <c r="A74" t="s">
        <v>427</v>
      </c>
      <c r="B74">
        <f>SUM(B3:B72)</f>
        <v>27977</v>
      </c>
      <c r="C74">
        <f t="shared" ref="C74:M74" si="0">SUM(C3:C72)</f>
        <v>241392</v>
      </c>
      <c r="D74">
        <f t="shared" si="0"/>
        <v>54365</v>
      </c>
      <c r="E74">
        <f t="shared" si="0"/>
        <v>215004</v>
      </c>
      <c r="F74">
        <f t="shared" si="0"/>
        <v>94529</v>
      </c>
      <c r="G74">
        <f t="shared" si="0"/>
        <v>174840</v>
      </c>
      <c r="H74">
        <f t="shared" si="0"/>
        <v>134874</v>
      </c>
      <c r="I74">
        <f t="shared" si="0"/>
        <v>134495</v>
      </c>
      <c r="J74">
        <f t="shared" si="0"/>
        <v>188952</v>
      </c>
      <c r="K74">
        <f t="shared" si="0"/>
        <v>80417</v>
      </c>
      <c r="L74">
        <f t="shared" si="0"/>
        <v>242590</v>
      </c>
      <c r="M74">
        <f t="shared" si="0"/>
        <v>26779</v>
      </c>
    </row>
    <row r="75" spans="1:13" x14ac:dyDescent="0.25">
      <c r="C75">
        <f>B74+C74</f>
        <v>269369</v>
      </c>
      <c r="E75">
        <f>D74+E74</f>
        <v>269369</v>
      </c>
      <c r="G75">
        <f>F74+G74</f>
        <v>269369</v>
      </c>
      <c r="I75">
        <f>H74+I74</f>
        <v>269369</v>
      </c>
      <c r="K75">
        <f>J74+K74</f>
        <v>269369</v>
      </c>
      <c r="M75">
        <f>L74+M74</f>
        <v>269369</v>
      </c>
    </row>
  </sheetData>
  <mergeCells count="6">
    <mergeCell ref="B1:C1"/>
    <mergeCell ref="J1:K1"/>
    <mergeCell ref="D1:E1"/>
    <mergeCell ref="L1:M1"/>
    <mergeCell ref="H1:I1"/>
    <mergeCell ref="F1:G1"/>
  </mergeCells>
  <pageMargins left="0.7" right="0.7" top="0.75" bottom="0.75" header="0.3" footer="0.3"/>
  <pageSetup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9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  <col min="10" max="10" width="8.140625" bestFit="1" customWidth="1"/>
    <col min="11" max="11" width="11.42578125" bestFit="1" customWidth="1"/>
    <col min="12" max="12" width="8.140625" bestFit="1" customWidth="1"/>
    <col min="13" max="13" width="11.42578125" bestFit="1" customWidth="1"/>
  </cols>
  <sheetData>
    <row r="1" spans="1:13" x14ac:dyDescent="0.25">
      <c r="B1" s="49" t="s">
        <v>486</v>
      </c>
      <c r="C1" s="49"/>
      <c r="D1" s="49" t="s">
        <v>488</v>
      </c>
      <c r="E1" s="49"/>
      <c r="F1" s="49" t="s">
        <v>647</v>
      </c>
      <c r="G1" s="49"/>
      <c r="H1" s="49" t="s">
        <v>489</v>
      </c>
      <c r="I1" s="49"/>
      <c r="J1" s="49" t="s">
        <v>646</v>
      </c>
      <c r="K1" s="49"/>
      <c r="L1" s="49" t="s">
        <v>648</v>
      </c>
      <c r="M1" s="49"/>
    </row>
    <row r="2" spans="1:13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  <c r="L2" t="s">
        <v>432</v>
      </c>
      <c r="M2" t="s">
        <v>433</v>
      </c>
    </row>
    <row r="3" spans="1:13" x14ac:dyDescent="0.25">
      <c r="A3" t="s">
        <v>546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547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548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659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656</v>
      </c>
      <c r="B7">
        <v>30</v>
      </c>
      <c r="C7">
        <v>22</v>
      </c>
      <c r="D7">
        <v>30</v>
      </c>
      <c r="E7">
        <v>22</v>
      </c>
      <c r="F7">
        <v>30</v>
      </c>
      <c r="G7">
        <v>22</v>
      </c>
      <c r="H7">
        <v>30</v>
      </c>
      <c r="I7">
        <v>22</v>
      </c>
      <c r="J7">
        <v>37</v>
      </c>
      <c r="K7">
        <v>15</v>
      </c>
      <c r="L7">
        <v>48</v>
      </c>
      <c r="M7">
        <v>4</v>
      </c>
    </row>
    <row r="8" spans="1:13" x14ac:dyDescent="0.25">
      <c r="A8" t="s">
        <v>657</v>
      </c>
      <c r="B8">
        <v>30</v>
      </c>
      <c r="C8">
        <v>168</v>
      </c>
      <c r="D8">
        <v>42</v>
      </c>
      <c r="E8">
        <v>156</v>
      </c>
      <c r="F8">
        <v>62</v>
      </c>
      <c r="G8">
        <v>136</v>
      </c>
      <c r="H8">
        <v>94</v>
      </c>
      <c r="I8">
        <v>104</v>
      </c>
      <c r="J8">
        <v>140</v>
      </c>
      <c r="K8">
        <v>58</v>
      </c>
      <c r="L8">
        <v>178</v>
      </c>
      <c r="M8">
        <v>20</v>
      </c>
    </row>
    <row r="9" spans="1:13" x14ac:dyDescent="0.25">
      <c r="A9" t="s">
        <v>654</v>
      </c>
      <c r="B9">
        <v>30</v>
      </c>
      <c r="C9">
        <v>250</v>
      </c>
      <c r="D9">
        <v>62</v>
      </c>
      <c r="E9">
        <v>218</v>
      </c>
      <c r="F9">
        <v>108</v>
      </c>
      <c r="G9">
        <v>172</v>
      </c>
      <c r="H9">
        <v>144</v>
      </c>
      <c r="I9">
        <v>136</v>
      </c>
      <c r="J9">
        <v>195</v>
      </c>
      <c r="K9">
        <v>85</v>
      </c>
      <c r="L9">
        <v>246</v>
      </c>
      <c r="M9">
        <v>34</v>
      </c>
    </row>
    <row r="10" spans="1:13" x14ac:dyDescent="0.25">
      <c r="A10" t="s">
        <v>568</v>
      </c>
      <c r="B10">
        <v>30</v>
      </c>
      <c r="C10">
        <v>36</v>
      </c>
      <c r="D10">
        <v>30</v>
      </c>
      <c r="E10">
        <v>36</v>
      </c>
      <c r="F10">
        <v>30</v>
      </c>
      <c r="G10">
        <v>36</v>
      </c>
      <c r="H10">
        <v>34</v>
      </c>
      <c r="I10">
        <v>32</v>
      </c>
      <c r="J10">
        <v>51</v>
      </c>
      <c r="K10">
        <v>15</v>
      </c>
      <c r="L10">
        <v>62</v>
      </c>
      <c r="M10">
        <v>4</v>
      </c>
    </row>
    <row r="11" spans="1:13" x14ac:dyDescent="0.25">
      <c r="A11" t="s">
        <v>569</v>
      </c>
      <c r="B11">
        <v>30</v>
      </c>
      <c r="C11">
        <v>23</v>
      </c>
      <c r="D11">
        <v>30</v>
      </c>
      <c r="E11">
        <v>23</v>
      </c>
      <c r="F11">
        <v>30</v>
      </c>
      <c r="G11">
        <v>23</v>
      </c>
      <c r="H11">
        <v>33</v>
      </c>
      <c r="I11">
        <v>20</v>
      </c>
      <c r="J11">
        <v>36</v>
      </c>
      <c r="K11">
        <v>17</v>
      </c>
      <c r="L11">
        <v>48</v>
      </c>
      <c r="M11">
        <v>5</v>
      </c>
    </row>
    <row r="12" spans="1:13" x14ac:dyDescent="0.25">
      <c r="A12" t="s">
        <v>570</v>
      </c>
      <c r="B12">
        <v>30</v>
      </c>
      <c r="C12">
        <v>1</v>
      </c>
      <c r="D12">
        <v>30</v>
      </c>
      <c r="E12">
        <v>1</v>
      </c>
      <c r="F12">
        <v>30</v>
      </c>
      <c r="G12">
        <v>1</v>
      </c>
      <c r="H12">
        <v>30</v>
      </c>
      <c r="I12">
        <v>1</v>
      </c>
      <c r="J12">
        <v>30</v>
      </c>
      <c r="K12">
        <v>1</v>
      </c>
      <c r="L12">
        <v>30</v>
      </c>
      <c r="M12">
        <v>1</v>
      </c>
    </row>
    <row r="13" spans="1:13" x14ac:dyDescent="0.25">
      <c r="A13" t="s">
        <v>571</v>
      </c>
      <c r="B13">
        <v>30</v>
      </c>
      <c r="C13">
        <v>9</v>
      </c>
      <c r="D13">
        <v>30</v>
      </c>
      <c r="E13">
        <v>9</v>
      </c>
      <c r="F13">
        <v>30</v>
      </c>
      <c r="G13">
        <v>9</v>
      </c>
      <c r="H13">
        <v>30</v>
      </c>
      <c r="I13">
        <v>9</v>
      </c>
      <c r="J13">
        <v>31</v>
      </c>
      <c r="K13">
        <v>8</v>
      </c>
      <c r="L13">
        <v>37</v>
      </c>
      <c r="M13">
        <v>2</v>
      </c>
    </row>
    <row r="14" spans="1:13" x14ac:dyDescent="0.25">
      <c r="A14" t="s">
        <v>572</v>
      </c>
      <c r="B14">
        <v>30</v>
      </c>
      <c r="C14">
        <v>32</v>
      </c>
      <c r="D14">
        <v>30</v>
      </c>
      <c r="E14">
        <v>32</v>
      </c>
      <c r="F14">
        <v>30</v>
      </c>
      <c r="G14">
        <v>32</v>
      </c>
      <c r="H14">
        <v>30</v>
      </c>
      <c r="I14">
        <v>32</v>
      </c>
      <c r="J14">
        <v>46</v>
      </c>
      <c r="K14">
        <v>16</v>
      </c>
      <c r="L14">
        <v>60</v>
      </c>
      <c r="M14">
        <v>2</v>
      </c>
    </row>
    <row r="15" spans="1:13" x14ac:dyDescent="0.25">
      <c r="A15" t="s">
        <v>573</v>
      </c>
      <c r="B15">
        <v>30</v>
      </c>
      <c r="C15">
        <v>1</v>
      </c>
      <c r="D15">
        <v>30</v>
      </c>
      <c r="E15">
        <v>1</v>
      </c>
      <c r="F15">
        <v>30</v>
      </c>
      <c r="G15">
        <v>1</v>
      </c>
      <c r="H15">
        <v>30</v>
      </c>
      <c r="I15">
        <v>1</v>
      </c>
      <c r="J15">
        <v>30</v>
      </c>
      <c r="K15">
        <v>1</v>
      </c>
      <c r="L15">
        <v>31</v>
      </c>
      <c r="M15">
        <v>0</v>
      </c>
    </row>
    <row r="16" spans="1:13" x14ac:dyDescent="0.25">
      <c r="A16" t="s">
        <v>574</v>
      </c>
      <c r="B16">
        <v>30</v>
      </c>
      <c r="C16">
        <v>10</v>
      </c>
      <c r="D16">
        <v>30</v>
      </c>
      <c r="E16">
        <v>10</v>
      </c>
      <c r="F16">
        <v>30</v>
      </c>
      <c r="G16">
        <v>10</v>
      </c>
      <c r="H16">
        <v>30</v>
      </c>
      <c r="I16">
        <v>10</v>
      </c>
      <c r="J16">
        <v>30</v>
      </c>
      <c r="K16">
        <v>10</v>
      </c>
      <c r="L16">
        <v>37</v>
      </c>
      <c r="M16">
        <v>3</v>
      </c>
    </row>
    <row r="17" spans="1:13" x14ac:dyDescent="0.25">
      <c r="A17" t="s">
        <v>575</v>
      </c>
      <c r="B17">
        <v>30</v>
      </c>
      <c r="C17">
        <v>1</v>
      </c>
      <c r="D17">
        <v>30</v>
      </c>
      <c r="E17">
        <v>1</v>
      </c>
      <c r="F17">
        <v>30</v>
      </c>
      <c r="G17">
        <v>1</v>
      </c>
      <c r="H17">
        <v>30</v>
      </c>
      <c r="I17">
        <v>1</v>
      </c>
      <c r="J17">
        <v>30</v>
      </c>
      <c r="K17">
        <v>1</v>
      </c>
      <c r="L17">
        <v>30</v>
      </c>
      <c r="M17">
        <v>1</v>
      </c>
    </row>
    <row r="18" spans="1:13" x14ac:dyDescent="0.25">
      <c r="A18" t="s">
        <v>576</v>
      </c>
      <c r="B18">
        <v>30</v>
      </c>
      <c r="C18">
        <v>13</v>
      </c>
      <c r="D18">
        <v>30</v>
      </c>
      <c r="E18">
        <v>13</v>
      </c>
      <c r="F18">
        <v>30</v>
      </c>
      <c r="G18">
        <v>13</v>
      </c>
      <c r="H18">
        <v>30</v>
      </c>
      <c r="I18">
        <v>13</v>
      </c>
      <c r="J18">
        <v>30</v>
      </c>
      <c r="K18">
        <v>13</v>
      </c>
      <c r="L18">
        <v>39</v>
      </c>
      <c r="M18">
        <v>4</v>
      </c>
    </row>
    <row r="19" spans="1:13" x14ac:dyDescent="0.25">
      <c r="A19" t="s">
        <v>577</v>
      </c>
      <c r="B19">
        <v>30</v>
      </c>
      <c r="C19">
        <v>6</v>
      </c>
      <c r="D19">
        <v>30</v>
      </c>
      <c r="E19">
        <v>6</v>
      </c>
      <c r="F19">
        <v>30</v>
      </c>
      <c r="G19">
        <v>6</v>
      </c>
      <c r="H19">
        <v>30</v>
      </c>
      <c r="I19">
        <v>6</v>
      </c>
      <c r="J19">
        <v>30</v>
      </c>
      <c r="K19">
        <v>6</v>
      </c>
      <c r="L19">
        <v>31</v>
      </c>
      <c r="M19">
        <v>5</v>
      </c>
    </row>
    <row r="20" spans="1:13" x14ac:dyDescent="0.25">
      <c r="A20" t="s">
        <v>578</v>
      </c>
      <c r="B20">
        <v>30</v>
      </c>
      <c r="C20">
        <v>5</v>
      </c>
      <c r="D20">
        <v>30</v>
      </c>
      <c r="E20">
        <v>5</v>
      </c>
      <c r="F20">
        <v>30</v>
      </c>
      <c r="G20">
        <v>5</v>
      </c>
      <c r="H20">
        <v>30</v>
      </c>
      <c r="I20">
        <v>5</v>
      </c>
      <c r="J20">
        <v>30</v>
      </c>
      <c r="K20">
        <v>5</v>
      </c>
      <c r="L20">
        <v>33</v>
      </c>
      <c r="M20">
        <v>2</v>
      </c>
    </row>
    <row r="21" spans="1:13" x14ac:dyDescent="0.25">
      <c r="A21" t="s">
        <v>579</v>
      </c>
      <c r="B21">
        <v>30</v>
      </c>
      <c r="C21">
        <v>26</v>
      </c>
      <c r="D21">
        <v>30</v>
      </c>
      <c r="E21">
        <v>26</v>
      </c>
      <c r="F21">
        <v>30</v>
      </c>
      <c r="G21">
        <v>26</v>
      </c>
      <c r="H21">
        <v>32</v>
      </c>
      <c r="I21">
        <v>24</v>
      </c>
      <c r="J21">
        <v>41</v>
      </c>
      <c r="K21">
        <v>15</v>
      </c>
      <c r="L21">
        <v>51</v>
      </c>
      <c r="M21">
        <v>5</v>
      </c>
    </row>
    <row r="22" spans="1:13" x14ac:dyDescent="0.25">
      <c r="A22" t="s">
        <v>580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30</v>
      </c>
      <c r="K22">
        <v>5</v>
      </c>
      <c r="L22">
        <v>33</v>
      </c>
      <c r="M22">
        <v>2</v>
      </c>
    </row>
    <row r="23" spans="1:13" x14ac:dyDescent="0.25">
      <c r="A23" t="s">
        <v>581</v>
      </c>
      <c r="B23">
        <v>30</v>
      </c>
      <c r="C23">
        <v>5</v>
      </c>
      <c r="D23">
        <v>30</v>
      </c>
      <c r="E23">
        <v>5</v>
      </c>
      <c r="F23">
        <v>30</v>
      </c>
      <c r="G23">
        <v>5</v>
      </c>
      <c r="H23">
        <v>30</v>
      </c>
      <c r="I23">
        <v>5</v>
      </c>
      <c r="J23">
        <v>30</v>
      </c>
      <c r="K23">
        <v>5</v>
      </c>
      <c r="L23">
        <v>35</v>
      </c>
      <c r="M23">
        <v>0</v>
      </c>
    </row>
    <row r="24" spans="1:13" x14ac:dyDescent="0.25">
      <c r="A24" t="s">
        <v>661</v>
      </c>
      <c r="B24">
        <v>30</v>
      </c>
      <c r="C24">
        <v>175</v>
      </c>
      <c r="D24">
        <v>38</v>
      </c>
      <c r="E24">
        <v>167</v>
      </c>
      <c r="F24">
        <v>76</v>
      </c>
      <c r="G24">
        <v>129</v>
      </c>
      <c r="H24">
        <v>108</v>
      </c>
      <c r="I24">
        <v>97</v>
      </c>
      <c r="J24">
        <v>142</v>
      </c>
      <c r="K24">
        <v>63</v>
      </c>
      <c r="L24">
        <v>184</v>
      </c>
      <c r="M24">
        <v>21</v>
      </c>
    </row>
    <row r="25" spans="1:13" x14ac:dyDescent="0.25">
      <c r="A25" t="s">
        <v>582</v>
      </c>
      <c r="B25">
        <v>30</v>
      </c>
      <c r="C25">
        <v>120</v>
      </c>
      <c r="D25">
        <v>37</v>
      </c>
      <c r="E25">
        <v>113</v>
      </c>
      <c r="F25">
        <v>51</v>
      </c>
      <c r="G25">
        <v>99</v>
      </c>
      <c r="H25">
        <v>78</v>
      </c>
      <c r="I25">
        <v>72</v>
      </c>
      <c r="J25">
        <v>101</v>
      </c>
      <c r="K25">
        <v>49</v>
      </c>
      <c r="L25">
        <v>131</v>
      </c>
      <c r="M25">
        <v>19</v>
      </c>
    </row>
    <row r="26" spans="1:13" x14ac:dyDescent="0.25">
      <c r="A26" t="s">
        <v>602</v>
      </c>
      <c r="B26">
        <v>30</v>
      </c>
      <c r="C26">
        <v>13</v>
      </c>
      <c r="D26">
        <v>30</v>
      </c>
      <c r="E26">
        <v>13</v>
      </c>
      <c r="F26">
        <v>30</v>
      </c>
      <c r="G26">
        <v>13</v>
      </c>
      <c r="H26">
        <v>30</v>
      </c>
      <c r="I26">
        <v>13</v>
      </c>
      <c r="J26">
        <v>30</v>
      </c>
      <c r="K26">
        <v>13</v>
      </c>
      <c r="L26">
        <v>38</v>
      </c>
      <c r="M26">
        <v>5</v>
      </c>
    </row>
    <row r="27" spans="1:13" x14ac:dyDescent="0.25">
      <c r="A27" t="s">
        <v>604</v>
      </c>
      <c r="B27">
        <v>30</v>
      </c>
      <c r="C27">
        <v>68</v>
      </c>
      <c r="D27">
        <v>30</v>
      </c>
      <c r="E27">
        <v>68</v>
      </c>
      <c r="F27">
        <v>37</v>
      </c>
      <c r="G27">
        <v>61</v>
      </c>
      <c r="H27">
        <v>39</v>
      </c>
      <c r="I27">
        <v>59</v>
      </c>
      <c r="J27">
        <v>76</v>
      </c>
      <c r="K27">
        <v>22</v>
      </c>
      <c r="L27">
        <v>87</v>
      </c>
      <c r="M27">
        <v>11</v>
      </c>
    </row>
    <row r="28" spans="1:13" x14ac:dyDescent="0.25">
      <c r="A28" t="s">
        <v>605</v>
      </c>
      <c r="B28">
        <v>30</v>
      </c>
      <c r="C28">
        <v>54</v>
      </c>
      <c r="D28">
        <v>30</v>
      </c>
      <c r="E28">
        <v>54</v>
      </c>
      <c r="F28">
        <v>30</v>
      </c>
      <c r="G28">
        <v>54</v>
      </c>
      <c r="H28">
        <v>43</v>
      </c>
      <c r="I28">
        <v>41</v>
      </c>
      <c r="J28">
        <v>59</v>
      </c>
      <c r="K28">
        <v>25</v>
      </c>
      <c r="L28">
        <v>77</v>
      </c>
      <c r="M28">
        <v>7</v>
      </c>
    </row>
    <row r="29" spans="1:13" x14ac:dyDescent="0.25">
      <c r="A29" t="s">
        <v>608</v>
      </c>
      <c r="B29">
        <v>30</v>
      </c>
      <c r="C29">
        <v>114</v>
      </c>
      <c r="D29">
        <v>30</v>
      </c>
      <c r="E29">
        <v>114</v>
      </c>
      <c r="F29">
        <v>46</v>
      </c>
      <c r="G29">
        <v>98</v>
      </c>
      <c r="H29">
        <v>76</v>
      </c>
      <c r="I29">
        <v>68</v>
      </c>
      <c r="J29">
        <v>111</v>
      </c>
      <c r="K29">
        <v>33</v>
      </c>
      <c r="L29">
        <v>130</v>
      </c>
      <c r="M29">
        <v>14</v>
      </c>
    </row>
    <row r="30" spans="1:13" x14ac:dyDescent="0.25">
      <c r="A30" t="s">
        <v>610</v>
      </c>
      <c r="B30">
        <v>151</v>
      </c>
      <c r="C30">
        <v>1417</v>
      </c>
      <c r="D30">
        <v>313</v>
      </c>
      <c r="E30">
        <v>1255</v>
      </c>
      <c r="F30">
        <v>550</v>
      </c>
      <c r="G30">
        <v>1018</v>
      </c>
      <c r="H30">
        <v>754</v>
      </c>
      <c r="I30">
        <v>814</v>
      </c>
      <c r="J30">
        <v>1094</v>
      </c>
      <c r="K30">
        <v>474</v>
      </c>
      <c r="L30">
        <v>1422</v>
      </c>
      <c r="M30">
        <v>146</v>
      </c>
    </row>
    <row r="31" spans="1:13" x14ac:dyDescent="0.25">
      <c r="A31" t="s">
        <v>652</v>
      </c>
      <c r="B31">
        <v>30</v>
      </c>
      <c r="C31">
        <v>232</v>
      </c>
      <c r="D31">
        <v>48</v>
      </c>
      <c r="E31">
        <v>214</v>
      </c>
      <c r="F31">
        <v>98</v>
      </c>
      <c r="G31">
        <v>164</v>
      </c>
      <c r="H31">
        <v>140</v>
      </c>
      <c r="I31">
        <v>122</v>
      </c>
      <c r="J31">
        <v>187</v>
      </c>
      <c r="K31">
        <v>75</v>
      </c>
      <c r="L31">
        <v>239</v>
      </c>
      <c r="M31">
        <v>23</v>
      </c>
    </row>
    <row r="32" spans="1:13" x14ac:dyDescent="0.25">
      <c r="A32" t="s">
        <v>630</v>
      </c>
      <c r="B32">
        <v>30</v>
      </c>
      <c r="C32">
        <v>2</v>
      </c>
      <c r="D32">
        <v>30</v>
      </c>
      <c r="E32">
        <v>2</v>
      </c>
      <c r="F32">
        <v>30</v>
      </c>
      <c r="G32">
        <v>2</v>
      </c>
      <c r="H32">
        <v>30</v>
      </c>
      <c r="I32">
        <v>2</v>
      </c>
      <c r="J32">
        <v>30</v>
      </c>
      <c r="K32">
        <v>2</v>
      </c>
      <c r="L32">
        <v>30</v>
      </c>
      <c r="M32">
        <v>2</v>
      </c>
    </row>
    <row r="33" spans="1:13" x14ac:dyDescent="0.25">
      <c r="A33" t="s">
        <v>643</v>
      </c>
      <c r="B33">
        <v>30</v>
      </c>
      <c r="C33">
        <v>42</v>
      </c>
      <c r="D33">
        <v>30</v>
      </c>
      <c r="E33">
        <v>42</v>
      </c>
      <c r="F33">
        <v>30</v>
      </c>
      <c r="G33">
        <v>42</v>
      </c>
      <c r="H33">
        <v>30</v>
      </c>
      <c r="I33">
        <v>42</v>
      </c>
      <c r="J33">
        <v>49</v>
      </c>
      <c r="K33">
        <v>23</v>
      </c>
      <c r="L33">
        <v>60</v>
      </c>
      <c r="M33">
        <v>12</v>
      </c>
    </row>
    <row r="34" spans="1:13" x14ac:dyDescent="0.25">
      <c r="A34" t="s">
        <v>644</v>
      </c>
      <c r="B34">
        <v>30</v>
      </c>
      <c r="C34">
        <v>58</v>
      </c>
      <c r="D34">
        <v>30</v>
      </c>
      <c r="E34">
        <v>58</v>
      </c>
      <c r="F34">
        <v>30</v>
      </c>
      <c r="G34">
        <v>58</v>
      </c>
      <c r="H34">
        <v>47</v>
      </c>
      <c r="I34">
        <v>41</v>
      </c>
      <c r="J34">
        <v>60</v>
      </c>
      <c r="K34">
        <v>28</v>
      </c>
      <c r="L34">
        <v>74</v>
      </c>
      <c r="M34">
        <v>14</v>
      </c>
    </row>
    <row r="35" spans="1:13" x14ac:dyDescent="0.25">
      <c r="A35" t="s">
        <v>650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33</v>
      </c>
      <c r="M35">
        <v>2</v>
      </c>
    </row>
    <row r="36" spans="1:13" x14ac:dyDescent="0.25">
      <c r="A36" t="s">
        <v>806</v>
      </c>
      <c r="B36">
        <v>30</v>
      </c>
      <c r="C36">
        <v>17</v>
      </c>
      <c r="D36">
        <v>30</v>
      </c>
      <c r="E36">
        <v>17</v>
      </c>
      <c r="F36">
        <v>30</v>
      </c>
      <c r="G36">
        <v>17</v>
      </c>
      <c r="H36">
        <v>30</v>
      </c>
      <c r="I36">
        <v>17</v>
      </c>
      <c r="J36">
        <v>33</v>
      </c>
      <c r="K36">
        <v>14</v>
      </c>
      <c r="L36">
        <v>44</v>
      </c>
      <c r="M36">
        <v>3</v>
      </c>
    </row>
    <row r="37" spans="1:13" x14ac:dyDescent="0.25">
      <c r="A37" t="s">
        <v>807</v>
      </c>
      <c r="B37">
        <v>1536</v>
      </c>
      <c r="C37">
        <v>13889</v>
      </c>
      <c r="D37">
        <v>3146</v>
      </c>
      <c r="E37">
        <v>12279</v>
      </c>
      <c r="F37">
        <v>5458</v>
      </c>
      <c r="G37">
        <v>9967</v>
      </c>
      <c r="H37">
        <v>7767</v>
      </c>
      <c r="I37">
        <v>7658</v>
      </c>
      <c r="J37">
        <v>10839</v>
      </c>
      <c r="K37">
        <v>4586</v>
      </c>
      <c r="L37">
        <v>13882</v>
      </c>
      <c r="M37">
        <v>1543</v>
      </c>
    </row>
    <row r="38" spans="1:13" x14ac:dyDescent="0.25">
      <c r="A38" t="s">
        <v>808</v>
      </c>
      <c r="B38">
        <v>30</v>
      </c>
      <c r="C38">
        <v>10</v>
      </c>
      <c r="D38">
        <v>30</v>
      </c>
      <c r="E38">
        <v>10</v>
      </c>
      <c r="F38">
        <v>30</v>
      </c>
      <c r="G38">
        <v>10</v>
      </c>
      <c r="H38">
        <v>30</v>
      </c>
      <c r="I38">
        <v>10</v>
      </c>
      <c r="J38">
        <v>34</v>
      </c>
      <c r="K38">
        <v>6</v>
      </c>
      <c r="L38">
        <v>35</v>
      </c>
      <c r="M38">
        <v>5</v>
      </c>
    </row>
    <row r="39" spans="1:13" x14ac:dyDescent="0.25">
      <c r="A39" t="s">
        <v>809</v>
      </c>
      <c r="B39">
        <v>141</v>
      </c>
      <c r="C39">
        <v>1346</v>
      </c>
      <c r="D39">
        <v>289</v>
      </c>
      <c r="E39">
        <v>1198</v>
      </c>
      <c r="F39">
        <v>515</v>
      </c>
      <c r="G39">
        <v>972</v>
      </c>
      <c r="H39">
        <v>714</v>
      </c>
      <c r="I39">
        <v>773</v>
      </c>
      <c r="J39">
        <v>1040</v>
      </c>
      <c r="K39">
        <v>447</v>
      </c>
      <c r="L39">
        <v>1346</v>
      </c>
      <c r="M39">
        <v>141</v>
      </c>
    </row>
    <row r="40" spans="1:13" x14ac:dyDescent="0.25">
      <c r="A40" t="s">
        <v>810</v>
      </c>
      <c r="B40">
        <v>100</v>
      </c>
      <c r="C40">
        <v>844</v>
      </c>
      <c r="D40">
        <v>184</v>
      </c>
      <c r="E40">
        <v>760</v>
      </c>
      <c r="F40">
        <v>328</v>
      </c>
      <c r="G40">
        <v>616</v>
      </c>
      <c r="H40">
        <v>458</v>
      </c>
      <c r="I40">
        <v>486</v>
      </c>
      <c r="J40">
        <v>647</v>
      </c>
      <c r="K40">
        <v>297</v>
      </c>
      <c r="L40">
        <v>843</v>
      </c>
      <c r="M40">
        <v>101</v>
      </c>
    </row>
    <row r="41" spans="1:13" x14ac:dyDescent="0.25">
      <c r="A41" t="s">
        <v>811</v>
      </c>
      <c r="B41">
        <v>250</v>
      </c>
      <c r="C41">
        <v>2166</v>
      </c>
      <c r="D41">
        <v>508</v>
      </c>
      <c r="E41">
        <v>1908</v>
      </c>
      <c r="F41">
        <v>849</v>
      </c>
      <c r="G41">
        <v>1567</v>
      </c>
      <c r="H41">
        <v>1238</v>
      </c>
      <c r="I41">
        <v>1178</v>
      </c>
      <c r="J41">
        <v>1700</v>
      </c>
      <c r="K41">
        <v>716</v>
      </c>
      <c r="L41">
        <v>2177</v>
      </c>
      <c r="M41">
        <v>239</v>
      </c>
    </row>
    <row r="42" spans="1:13" x14ac:dyDescent="0.25">
      <c r="A42" t="s">
        <v>812</v>
      </c>
      <c r="B42">
        <v>30</v>
      </c>
      <c r="C42">
        <v>237</v>
      </c>
      <c r="D42">
        <v>53</v>
      </c>
      <c r="E42">
        <v>214</v>
      </c>
      <c r="F42">
        <v>98</v>
      </c>
      <c r="G42">
        <v>169</v>
      </c>
      <c r="H42">
        <v>120</v>
      </c>
      <c r="I42">
        <v>147</v>
      </c>
      <c r="J42">
        <v>189</v>
      </c>
      <c r="K42">
        <v>78</v>
      </c>
      <c r="L42">
        <v>243</v>
      </c>
      <c r="M42">
        <v>24</v>
      </c>
    </row>
    <row r="43" spans="1:13" x14ac:dyDescent="0.25">
      <c r="A43" t="s">
        <v>813</v>
      </c>
      <c r="B43">
        <v>30</v>
      </c>
      <c r="C43">
        <v>61</v>
      </c>
      <c r="D43">
        <v>30</v>
      </c>
      <c r="E43">
        <v>61</v>
      </c>
      <c r="F43">
        <v>37</v>
      </c>
      <c r="G43">
        <v>54</v>
      </c>
      <c r="H43">
        <v>47</v>
      </c>
      <c r="I43">
        <v>44</v>
      </c>
      <c r="J43">
        <v>56</v>
      </c>
      <c r="K43">
        <v>35</v>
      </c>
      <c r="L43">
        <v>81</v>
      </c>
      <c r="M43">
        <v>10</v>
      </c>
    </row>
    <row r="44" spans="1:13" x14ac:dyDescent="0.25">
      <c r="A44" t="s">
        <v>814</v>
      </c>
      <c r="B44">
        <v>1530</v>
      </c>
      <c r="C44">
        <v>14066</v>
      </c>
      <c r="D44">
        <v>3006</v>
      </c>
      <c r="E44">
        <v>12590</v>
      </c>
      <c r="F44">
        <v>5302</v>
      </c>
      <c r="G44">
        <v>10294</v>
      </c>
      <c r="H44">
        <v>7734</v>
      </c>
      <c r="I44">
        <v>7862</v>
      </c>
      <c r="J44">
        <v>10770</v>
      </c>
      <c r="K44">
        <v>4826</v>
      </c>
      <c r="L44">
        <v>13994</v>
      </c>
      <c r="M44">
        <v>1602</v>
      </c>
    </row>
    <row r="45" spans="1:13" x14ac:dyDescent="0.25">
      <c r="A45" t="s">
        <v>815</v>
      </c>
      <c r="B45">
        <v>2090</v>
      </c>
      <c r="C45">
        <v>18740</v>
      </c>
      <c r="D45">
        <v>4113</v>
      </c>
      <c r="E45">
        <v>16717</v>
      </c>
      <c r="F45">
        <v>7278</v>
      </c>
      <c r="G45">
        <v>13552</v>
      </c>
      <c r="H45">
        <v>10396</v>
      </c>
      <c r="I45">
        <v>10434</v>
      </c>
      <c r="J45">
        <v>14536</v>
      </c>
      <c r="K45">
        <v>6294</v>
      </c>
      <c r="L45">
        <v>18755</v>
      </c>
      <c r="M45">
        <v>2075</v>
      </c>
    </row>
    <row r="46" spans="1:13" x14ac:dyDescent="0.25">
      <c r="A46" t="s">
        <v>816</v>
      </c>
      <c r="B46">
        <v>30</v>
      </c>
      <c r="C46">
        <v>21</v>
      </c>
      <c r="D46">
        <v>30</v>
      </c>
      <c r="E46">
        <v>21</v>
      </c>
      <c r="F46">
        <v>30</v>
      </c>
      <c r="G46">
        <v>21</v>
      </c>
      <c r="H46">
        <v>30</v>
      </c>
      <c r="I46">
        <v>21</v>
      </c>
      <c r="J46">
        <v>41</v>
      </c>
      <c r="K46">
        <v>10</v>
      </c>
      <c r="L46">
        <v>44</v>
      </c>
      <c r="M46">
        <v>7</v>
      </c>
    </row>
    <row r="47" spans="1:13" x14ac:dyDescent="0.25">
      <c r="A47" t="s">
        <v>817</v>
      </c>
      <c r="B47">
        <v>1253</v>
      </c>
      <c r="C47">
        <v>10899</v>
      </c>
      <c r="D47">
        <v>2481</v>
      </c>
      <c r="E47">
        <v>9671</v>
      </c>
      <c r="F47">
        <v>4390</v>
      </c>
      <c r="G47">
        <v>7762</v>
      </c>
      <c r="H47">
        <v>6181</v>
      </c>
      <c r="I47">
        <v>5971</v>
      </c>
      <c r="J47">
        <v>8550</v>
      </c>
      <c r="K47">
        <v>3602</v>
      </c>
      <c r="L47">
        <v>10945</v>
      </c>
      <c r="M47">
        <v>1207</v>
      </c>
    </row>
    <row r="48" spans="1:13" x14ac:dyDescent="0.25">
      <c r="A48" t="s">
        <v>818</v>
      </c>
      <c r="B48">
        <v>1071</v>
      </c>
      <c r="C48">
        <v>10052</v>
      </c>
      <c r="D48">
        <v>2168</v>
      </c>
      <c r="E48">
        <v>8955</v>
      </c>
      <c r="F48">
        <v>3854</v>
      </c>
      <c r="G48">
        <v>7269</v>
      </c>
      <c r="H48">
        <v>5549</v>
      </c>
      <c r="I48">
        <v>5574</v>
      </c>
      <c r="J48">
        <v>7846</v>
      </c>
      <c r="K48">
        <v>3277</v>
      </c>
      <c r="L48">
        <v>10036</v>
      </c>
      <c r="M48">
        <v>1087</v>
      </c>
    </row>
    <row r="49" spans="1:13" x14ac:dyDescent="0.25">
      <c r="A49" t="s">
        <v>819</v>
      </c>
      <c r="B49">
        <v>1122</v>
      </c>
      <c r="C49">
        <v>10055</v>
      </c>
      <c r="D49">
        <v>2223</v>
      </c>
      <c r="E49">
        <v>8954</v>
      </c>
      <c r="F49">
        <v>3898</v>
      </c>
      <c r="G49">
        <v>7279</v>
      </c>
      <c r="H49">
        <v>5656</v>
      </c>
      <c r="I49">
        <v>5521</v>
      </c>
      <c r="J49">
        <v>7928</v>
      </c>
      <c r="K49">
        <v>3249</v>
      </c>
      <c r="L49">
        <v>10074</v>
      </c>
      <c r="M49">
        <v>1103</v>
      </c>
    </row>
    <row r="50" spans="1:13" x14ac:dyDescent="0.25">
      <c r="A50" t="s">
        <v>820</v>
      </c>
      <c r="B50">
        <v>30</v>
      </c>
      <c r="C50">
        <v>4</v>
      </c>
      <c r="D50">
        <v>30</v>
      </c>
      <c r="E50">
        <v>4</v>
      </c>
      <c r="F50">
        <v>30</v>
      </c>
      <c r="G50">
        <v>4</v>
      </c>
      <c r="H50">
        <v>30</v>
      </c>
      <c r="I50">
        <v>4</v>
      </c>
      <c r="J50">
        <v>30</v>
      </c>
      <c r="K50">
        <v>4</v>
      </c>
      <c r="L50">
        <v>30</v>
      </c>
      <c r="M50">
        <v>4</v>
      </c>
    </row>
    <row r="51" spans="1:13" x14ac:dyDescent="0.25">
      <c r="A51" t="s">
        <v>821</v>
      </c>
      <c r="B51">
        <v>30</v>
      </c>
      <c r="C51">
        <v>38</v>
      </c>
      <c r="D51">
        <v>30</v>
      </c>
      <c r="E51">
        <v>38</v>
      </c>
      <c r="F51">
        <v>30</v>
      </c>
      <c r="G51">
        <v>38</v>
      </c>
      <c r="H51">
        <v>30</v>
      </c>
      <c r="I51">
        <v>38</v>
      </c>
      <c r="J51">
        <v>48</v>
      </c>
      <c r="K51">
        <v>20</v>
      </c>
      <c r="L51">
        <v>62</v>
      </c>
      <c r="M51">
        <v>6</v>
      </c>
    </row>
    <row r="52" spans="1:13" x14ac:dyDescent="0.25">
      <c r="A52" t="s">
        <v>822</v>
      </c>
      <c r="B52">
        <v>158</v>
      </c>
      <c r="C52">
        <v>1546</v>
      </c>
      <c r="D52">
        <v>331</v>
      </c>
      <c r="E52">
        <v>1373</v>
      </c>
      <c r="F52">
        <v>592</v>
      </c>
      <c r="G52">
        <v>1112</v>
      </c>
      <c r="H52">
        <v>838</v>
      </c>
      <c r="I52">
        <v>866</v>
      </c>
      <c r="J52">
        <v>1202</v>
      </c>
      <c r="K52">
        <v>502</v>
      </c>
      <c r="L52">
        <v>1548</v>
      </c>
      <c r="M52">
        <v>156</v>
      </c>
    </row>
    <row r="53" spans="1:13" x14ac:dyDescent="0.25">
      <c r="A53" t="s">
        <v>823</v>
      </c>
      <c r="B53">
        <v>632</v>
      </c>
      <c r="C53">
        <v>5608</v>
      </c>
      <c r="D53">
        <v>1248</v>
      </c>
      <c r="E53">
        <v>4992</v>
      </c>
      <c r="F53">
        <v>2211</v>
      </c>
      <c r="G53">
        <v>4029</v>
      </c>
      <c r="H53">
        <v>3201</v>
      </c>
      <c r="I53">
        <v>3039</v>
      </c>
      <c r="J53">
        <v>4415</v>
      </c>
      <c r="K53">
        <v>1825</v>
      </c>
      <c r="L53">
        <v>5626</v>
      </c>
      <c r="M53">
        <v>614</v>
      </c>
    </row>
    <row r="54" spans="1:13" x14ac:dyDescent="0.25">
      <c r="A54" t="s">
        <v>824</v>
      </c>
      <c r="B54">
        <v>87</v>
      </c>
      <c r="C54">
        <v>684</v>
      </c>
      <c r="D54">
        <v>170</v>
      </c>
      <c r="E54">
        <v>601</v>
      </c>
      <c r="F54">
        <v>269</v>
      </c>
      <c r="G54">
        <v>502</v>
      </c>
      <c r="H54">
        <v>384</v>
      </c>
      <c r="I54">
        <v>387</v>
      </c>
      <c r="J54">
        <v>539</v>
      </c>
      <c r="K54">
        <v>232</v>
      </c>
      <c r="L54">
        <v>708</v>
      </c>
      <c r="M54">
        <v>63</v>
      </c>
    </row>
    <row r="55" spans="1:13" x14ac:dyDescent="0.25">
      <c r="A55" t="s">
        <v>825</v>
      </c>
      <c r="B55">
        <v>582</v>
      </c>
      <c r="C55">
        <v>5152</v>
      </c>
      <c r="D55">
        <v>1189</v>
      </c>
      <c r="E55">
        <v>4545</v>
      </c>
      <c r="F55">
        <v>2081</v>
      </c>
      <c r="G55">
        <v>3653</v>
      </c>
      <c r="H55">
        <v>2922</v>
      </c>
      <c r="I55">
        <v>2812</v>
      </c>
      <c r="J55">
        <v>4085</v>
      </c>
      <c r="K55">
        <v>1649</v>
      </c>
      <c r="L55">
        <v>5189</v>
      </c>
      <c r="M55">
        <v>545</v>
      </c>
    </row>
    <row r="56" spans="1:13" x14ac:dyDescent="0.25">
      <c r="A56" t="s">
        <v>826</v>
      </c>
      <c r="B56">
        <v>602</v>
      </c>
      <c r="C56">
        <v>5826</v>
      </c>
      <c r="D56">
        <v>1229</v>
      </c>
      <c r="E56">
        <v>5199</v>
      </c>
      <c r="F56">
        <v>2190</v>
      </c>
      <c r="G56">
        <v>4238</v>
      </c>
      <c r="H56">
        <v>3168</v>
      </c>
      <c r="I56">
        <v>3260</v>
      </c>
      <c r="J56">
        <v>4497</v>
      </c>
      <c r="K56">
        <v>1931</v>
      </c>
      <c r="L56">
        <v>5793</v>
      </c>
      <c r="M56">
        <v>635</v>
      </c>
    </row>
    <row r="57" spans="1:13" x14ac:dyDescent="0.25">
      <c r="A57" t="s">
        <v>827</v>
      </c>
      <c r="B57">
        <v>30</v>
      </c>
      <c r="C57">
        <v>33</v>
      </c>
      <c r="D57">
        <v>30</v>
      </c>
      <c r="E57">
        <v>33</v>
      </c>
      <c r="F57">
        <v>30</v>
      </c>
      <c r="G57">
        <v>33</v>
      </c>
      <c r="H57">
        <v>30</v>
      </c>
      <c r="I57">
        <v>33</v>
      </c>
      <c r="J57">
        <v>44</v>
      </c>
      <c r="K57">
        <v>19</v>
      </c>
      <c r="L57">
        <v>54</v>
      </c>
      <c r="M57">
        <v>9</v>
      </c>
    </row>
    <row r="58" spans="1:13" x14ac:dyDescent="0.25">
      <c r="A58" t="s">
        <v>828</v>
      </c>
      <c r="B58">
        <v>30</v>
      </c>
      <c r="C58">
        <v>24</v>
      </c>
      <c r="D58">
        <v>30</v>
      </c>
      <c r="E58">
        <v>24</v>
      </c>
      <c r="F58">
        <v>30</v>
      </c>
      <c r="G58">
        <v>24</v>
      </c>
      <c r="H58">
        <v>30</v>
      </c>
      <c r="I58">
        <v>24</v>
      </c>
      <c r="J58">
        <v>36</v>
      </c>
      <c r="K58">
        <v>18</v>
      </c>
      <c r="L58">
        <v>48</v>
      </c>
      <c r="M58">
        <v>6</v>
      </c>
    </row>
    <row r="59" spans="1:13" x14ac:dyDescent="0.25">
      <c r="A59" t="s">
        <v>829</v>
      </c>
      <c r="B59">
        <v>72</v>
      </c>
      <c r="C59">
        <v>578</v>
      </c>
      <c r="D59">
        <v>145</v>
      </c>
      <c r="E59">
        <v>505</v>
      </c>
      <c r="F59">
        <v>220</v>
      </c>
      <c r="G59">
        <v>430</v>
      </c>
      <c r="H59">
        <v>315</v>
      </c>
      <c r="I59">
        <v>335</v>
      </c>
      <c r="J59">
        <v>443</v>
      </c>
      <c r="K59">
        <v>207</v>
      </c>
      <c r="L59">
        <v>590</v>
      </c>
      <c r="M59">
        <v>60</v>
      </c>
    </row>
    <row r="60" spans="1:13" x14ac:dyDescent="0.25">
      <c r="A60" t="s">
        <v>830</v>
      </c>
      <c r="B60">
        <v>3190</v>
      </c>
      <c r="C60">
        <v>28751</v>
      </c>
      <c r="D60">
        <v>6335</v>
      </c>
      <c r="E60">
        <v>25606</v>
      </c>
      <c r="F60">
        <v>11119</v>
      </c>
      <c r="G60">
        <v>20822</v>
      </c>
      <c r="H60">
        <v>15961</v>
      </c>
      <c r="I60">
        <v>15980</v>
      </c>
      <c r="J60">
        <v>22422</v>
      </c>
      <c r="K60">
        <v>9519</v>
      </c>
      <c r="L60">
        <v>28789</v>
      </c>
      <c r="M60">
        <v>3152</v>
      </c>
    </row>
    <row r="61" spans="1:13" x14ac:dyDescent="0.25">
      <c r="A61" t="s">
        <v>831</v>
      </c>
      <c r="B61">
        <v>39</v>
      </c>
      <c r="C61">
        <v>502</v>
      </c>
      <c r="D61">
        <v>108</v>
      </c>
      <c r="E61">
        <v>433</v>
      </c>
      <c r="F61">
        <v>179</v>
      </c>
      <c r="G61">
        <v>362</v>
      </c>
      <c r="H61">
        <v>276</v>
      </c>
      <c r="I61">
        <v>265</v>
      </c>
      <c r="J61">
        <v>374</v>
      </c>
      <c r="K61">
        <v>167</v>
      </c>
      <c r="L61">
        <v>482</v>
      </c>
      <c r="M61">
        <v>59</v>
      </c>
    </row>
    <row r="62" spans="1:13" x14ac:dyDescent="0.25">
      <c r="A62" t="s">
        <v>832</v>
      </c>
      <c r="B62">
        <v>42</v>
      </c>
      <c r="C62">
        <v>448</v>
      </c>
      <c r="D62">
        <v>82</v>
      </c>
      <c r="E62">
        <v>408</v>
      </c>
      <c r="F62">
        <v>156</v>
      </c>
      <c r="G62">
        <v>334</v>
      </c>
      <c r="H62">
        <v>229</v>
      </c>
      <c r="I62">
        <v>261</v>
      </c>
      <c r="J62">
        <v>348</v>
      </c>
      <c r="K62">
        <v>142</v>
      </c>
      <c r="L62">
        <v>440</v>
      </c>
      <c r="M62">
        <v>50</v>
      </c>
    </row>
    <row r="63" spans="1:13" x14ac:dyDescent="0.25">
      <c r="A63" t="s">
        <v>833</v>
      </c>
      <c r="B63">
        <v>30</v>
      </c>
      <c r="C63">
        <v>17</v>
      </c>
      <c r="D63">
        <v>30</v>
      </c>
      <c r="E63">
        <v>17</v>
      </c>
      <c r="F63">
        <v>30</v>
      </c>
      <c r="G63">
        <v>17</v>
      </c>
      <c r="H63">
        <v>30</v>
      </c>
      <c r="I63">
        <v>17</v>
      </c>
      <c r="J63">
        <v>30</v>
      </c>
      <c r="K63">
        <v>17</v>
      </c>
      <c r="L63">
        <v>40</v>
      </c>
      <c r="M63">
        <v>7</v>
      </c>
    </row>
    <row r="64" spans="1:13" x14ac:dyDescent="0.25">
      <c r="A64" t="s">
        <v>834</v>
      </c>
      <c r="B64">
        <v>34</v>
      </c>
      <c r="C64">
        <v>330</v>
      </c>
      <c r="D64">
        <v>67</v>
      </c>
      <c r="E64">
        <v>297</v>
      </c>
      <c r="F64">
        <v>115</v>
      </c>
      <c r="G64">
        <v>249</v>
      </c>
      <c r="H64">
        <v>174</v>
      </c>
      <c r="I64">
        <v>190</v>
      </c>
      <c r="J64">
        <v>254</v>
      </c>
      <c r="K64">
        <v>110</v>
      </c>
      <c r="L64">
        <v>331</v>
      </c>
      <c r="M64">
        <v>33</v>
      </c>
    </row>
    <row r="65" spans="1:13" x14ac:dyDescent="0.25">
      <c r="A65" t="s">
        <v>835</v>
      </c>
      <c r="B65">
        <v>36</v>
      </c>
      <c r="C65">
        <v>357</v>
      </c>
      <c r="D65">
        <v>72</v>
      </c>
      <c r="E65">
        <v>321</v>
      </c>
      <c r="F65">
        <v>128</v>
      </c>
      <c r="G65">
        <v>265</v>
      </c>
      <c r="H65">
        <v>193</v>
      </c>
      <c r="I65">
        <v>200</v>
      </c>
      <c r="J65">
        <v>271</v>
      </c>
      <c r="K65">
        <v>122</v>
      </c>
      <c r="L65">
        <v>357</v>
      </c>
      <c r="M65">
        <v>36</v>
      </c>
    </row>
    <row r="66" spans="1:13" x14ac:dyDescent="0.25">
      <c r="A66" t="s">
        <v>836</v>
      </c>
      <c r="B66">
        <v>40</v>
      </c>
      <c r="C66">
        <v>347</v>
      </c>
      <c r="D66">
        <v>77</v>
      </c>
      <c r="E66">
        <v>310</v>
      </c>
      <c r="F66">
        <v>131</v>
      </c>
      <c r="G66">
        <v>256</v>
      </c>
      <c r="H66">
        <v>185</v>
      </c>
      <c r="I66">
        <v>202</v>
      </c>
      <c r="J66">
        <v>283</v>
      </c>
      <c r="K66">
        <v>104</v>
      </c>
      <c r="L66">
        <v>355</v>
      </c>
      <c r="M66">
        <v>32</v>
      </c>
    </row>
    <row r="67" spans="1:13" x14ac:dyDescent="0.25">
      <c r="A67" t="s">
        <v>837</v>
      </c>
      <c r="B67">
        <v>147</v>
      </c>
      <c r="C67">
        <v>1409</v>
      </c>
      <c r="D67">
        <v>303</v>
      </c>
      <c r="E67">
        <v>1253</v>
      </c>
      <c r="F67">
        <v>553</v>
      </c>
      <c r="G67">
        <v>1003</v>
      </c>
      <c r="H67">
        <v>795</v>
      </c>
      <c r="I67">
        <v>761</v>
      </c>
      <c r="J67">
        <v>1080</v>
      </c>
      <c r="K67">
        <v>476</v>
      </c>
      <c r="L67">
        <v>1417</v>
      </c>
      <c r="M67">
        <v>139</v>
      </c>
    </row>
    <row r="68" spans="1:13" x14ac:dyDescent="0.25">
      <c r="A68" t="s">
        <v>838</v>
      </c>
      <c r="B68">
        <v>33</v>
      </c>
      <c r="C68">
        <v>330</v>
      </c>
      <c r="D68">
        <v>81</v>
      </c>
      <c r="E68">
        <v>282</v>
      </c>
      <c r="F68">
        <v>127</v>
      </c>
      <c r="G68">
        <v>236</v>
      </c>
      <c r="H68">
        <v>185</v>
      </c>
      <c r="I68">
        <v>178</v>
      </c>
      <c r="J68">
        <v>268</v>
      </c>
      <c r="K68">
        <v>95</v>
      </c>
      <c r="L68">
        <v>324</v>
      </c>
      <c r="M68">
        <v>39</v>
      </c>
    </row>
    <row r="69" spans="1:13" x14ac:dyDescent="0.25">
      <c r="A69" t="s">
        <v>839</v>
      </c>
      <c r="B69">
        <v>161</v>
      </c>
      <c r="C69">
        <v>1406</v>
      </c>
      <c r="D69">
        <v>297</v>
      </c>
      <c r="E69">
        <v>1270</v>
      </c>
      <c r="F69">
        <v>541</v>
      </c>
      <c r="G69">
        <v>1026</v>
      </c>
      <c r="H69">
        <v>786</v>
      </c>
      <c r="I69">
        <v>781</v>
      </c>
      <c r="J69">
        <v>1088</v>
      </c>
      <c r="K69">
        <v>479</v>
      </c>
      <c r="L69">
        <v>1387</v>
      </c>
      <c r="M69">
        <v>180</v>
      </c>
    </row>
    <row r="70" spans="1:13" x14ac:dyDescent="0.25">
      <c r="A70" t="s">
        <v>840</v>
      </c>
      <c r="B70">
        <v>48</v>
      </c>
      <c r="C70">
        <v>453</v>
      </c>
      <c r="D70">
        <v>122</v>
      </c>
      <c r="E70">
        <v>379</v>
      </c>
      <c r="F70">
        <v>188</v>
      </c>
      <c r="G70">
        <v>313</v>
      </c>
      <c r="H70">
        <v>252</v>
      </c>
      <c r="I70">
        <v>249</v>
      </c>
      <c r="J70">
        <v>353</v>
      </c>
      <c r="K70">
        <v>148</v>
      </c>
      <c r="L70">
        <v>446</v>
      </c>
      <c r="M70">
        <v>55</v>
      </c>
    </row>
    <row r="71" spans="1:13" x14ac:dyDescent="0.25">
      <c r="A71" t="s">
        <v>841</v>
      </c>
      <c r="B71">
        <v>30</v>
      </c>
      <c r="C71">
        <v>31</v>
      </c>
      <c r="D71">
        <v>30</v>
      </c>
      <c r="E71">
        <v>31</v>
      </c>
      <c r="F71">
        <v>30</v>
      </c>
      <c r="G71">
        <v>31</v>
      </c>
      <c r="H71">
        <v>32</v>
      </c>
      <c r="I71">
        <v>29</v>
      </c>
      <c r="J71">
        <v>41</v>
      </c>
      <c r="K71">
        <v>20</v>
      </c>
      <c r="L71">
        <v>55</v>
      </c>
      <c r="M71">
        <v>6</v>
      </c>
    </row>
    <row r="72" spans="1:13" x14ac:dyDescent="0.25">
      <c r="A72" t="s">
        <v>842</v>
      </c>
      <c r="B72">
        <v>30</v>
      </c>
      <c r="C72">
        <v>157</v>
      </c>
      <c r="D72">
        <v>32</v>
      </c>
      <c r="E72">
        <v>155</v>
      </c>
      <c r="F72">
        <v>68</v>
      </c>
      <c r="G72">
        <v>119</v>
      </c>
      <c r="H72">
        <v>94</v>
      </c>
      <c r="I72">
        <v>93</v>
      </c>
      <c r="J72">
        <v>137</v>
      </c>
      <c r="K72">
        <v>50</v>
      </c>
      <c r="L72">
        <v>175</v>
      </c>
      <c r="M72">
        <v>12</v>
      </c>
    </row>
    <row r="73" spans="1:13" x14ac:dyDescent="0.25">
      <c r="A73" t="s">
        <v>843</v>
      </c>
      <c r="B73">
        <v>30</v>
      </c>
      <c r="C73">
        <v>193</v>
      </c>
      <c r="D73">
        <v>39</v>
      </c>
      <c r="E73">
        <v>184</v>
      </c>
      <c r="F73">
        <v>69</v>
      </c>
      <c r="G73">
        <v>154</v>
      </c>
      <c r="H73">
        <v>111</v>
      </c>
      <c r="I73">
        <v>112</v>
      </c>
      <c r="J73">
        <v>150</v>
      </c>
      <c r="K73">
        <v>73</v>
      </c>
      <c r="L73">
        <v>201</v>
      </c>
      <c r="M73">
        <v>22</v>
      </c>
    </row>
    <row r="74" spans="1:13" x14ac:dyDescent="0.25">
      <c r="A74" t="s">
        <v>844</v>
      </c>
      <c r="B74">
        <v>30</v>
      </c>
      <c r="C74">
        <v>64</v>
      </c>
      <c r="D74">
        <v>30</v>
      </c>
      <c r="E74">
        <v>64</v>
      </c>
      <c r="F74">
        <v>30</v>
      </c>
      <c r="G74">
        <v>64</v>
      </c>
      <c r="H74">
        <v>44</v>
      </c>
      <c r="I74">
        <v>50</v>
      </c>
      <c r="J74">
        <v>68</v>
      </c>
      <c r="K74">
        <v>26</v>
      </c>
      <c r="L74">
        <v>86</v>
      </c>
      <c r="M74">
        <v>8</v>
      </c>
    </row>
    <row r="75" spans="1:13" x14ac:dyDescent="0.25">
      <c r="A75" t="s">
        <v>845</v>
      </c>
      <c r="B75">
        <v>30</v>
      </c>
      <c r="C75">
        <v>6</v>
      </c>
      <c r="D75">
        <v>30</v>
      </c>
      <c r="E75">
        <v>6</v>
      </c>
      <c r="F75">
        <v>30</v>
      </c>
      <c r="G75">
        <v>6</v>
      </c>
      <c r="H75">
        <v>30</v>
      </c>
      <c r="I75">
        <v>6</v>
      </c>
      <c r="J75">
        <v>30</v>
      </c>
      <c r="K75">
        <v>6</v>
      </c>
      <c r="L75">
        <v>34</v>
      </c>
      <c r="M75">
        <v>2</v>
      </c>
    </row>
    <row r="76" spans="1:13" x14ac:dyDescent="0.25">
      <c r="A76" t="s">
        <v>846</v>
      </c>
      <c r="B76">
        <v>30</v>
      </c>
      <c r="C76">
        <v>32</v>
      </c>
      <c r="D76">
        <v>30</v>
      </c>
      <c r="E76">
        <v>32</v>
      </c>
      <c r="F76">
        <v>30</v>
      </c>
      <c r="G76">
        <v>32</v>
      </c>
      <c r="H76">
        <v>30</v>
      </c>
      <c r="I76">
        <v>32</v>
      </c>
      <c r="J76">
        <v>35</v>
      </c>
      <c r="K76">
        <v>27</v>
      </c>
      <c r="L76">
        <v>60</v>
      </c>
      <c r="M76">
        <v>2</v>
      </c>
    </row>
    <row r="77" spans="1:13" x14ac:dyDescent="0.25">
      <c r="A77" t="s">
        <v>847</v>
      </c>
      <c r="B77">
        <v>30</v>
      </c>
      <c r="C77">
        <v>95</v>
      </c>
      <c r="D77">
        <v>30</v>
      </c>
      <c r="E77">
        <v>95</v>
      </c>
      <c r="F77">
        <v>30</v>
      </c>
      <c r="G77">
        <v>95</v>
      </c>
      <c r="H77">
        <v>58</v>
      </c>
      <c r="I77">
        <v>67</v>
      </c>
      <c r="J77">
        <v>93</v>
      </c>
      <c r="K77">
        <v>32</v>
      </c>
      <c r="L77">
        <v>113</v>
      </c>
      <c r="M77">
        <v>12</v>
      </c>
    </row>
    <row r="78" spans="1:13" x14ac:dyDescent="0.25">
      <c r="A78" t="s">
        <v>848</v>
      </c>
      <c r="B78">
        <v>30</v>
      </c>
      <c r="C78">
        <v>48</v>
      </c>
      <c r="D78">
        <v>30</v>
      </c>
      <c r="E78">
        <v>48</v>
      </c>
      <c r="F78">
        <v>32</v>
      </c>
      <c r="G78">
        <v>46</v>
      </c>
      <c r="H78">
        <v>39</v>
      </c>
      <c r="I78">
        <v>39</v>
      </c>
      <c r="J78">
        <v>54</v>
      </c>
      <c r="K78">
        <v>24</v>
      </c>
      <c r="L78">
        <v>73</v>
      </c>
      <c r="M78">
        <v>5</v>
      </c>
    </row>
    <row r="79" spans="1:13" x14ac:dyDescent="0.25">
      <c r="A79" t="s">
        <v>849</v>
      </c>
      <c r="B79">
        <v>30</v>
      </c>
      <c r="C79">
        <v>90</v>
      </c>
      <c r="D79">
        <v>30</v>
      </c>
      <c r="E79">
        <v>90</v>
      </c>
      <c r="F79">
        <v>46</v>
      </c>
      <c r="G79">
        <v>74</v>
      </c>
      <c r="H79">
        <v>60</v>
      </c>
      <c r="I79">
        <v>60</v>
      </c>
      <c r="J79">
        <v>84</v>
      </c>
      <c r="K79">
        <v>36</v>
      </c>
      <c r="L79">
        <v>106</v>
      </c>
      <c r="M79">
        <v>14</v>
      </c>
    </row>
    <row r="80" spans="1:13" x14ac:dyDescent="0.25">
      <c r="A80" t="s">
        <v>850</v>
      </c>
      <c r="B80">
        <v>30</v>
      </c>
      <c r="C80">
        <v>44</v>
      </c>
      <c r="D80">
        <v>30</v>
      </c>
      <c r="E80">
        <v>44</v>
      </c>
      <c r="F80">
        <v>30</v>
      </c>
      <c r="G80">
        <v>44</v>
      </c>
      <c r="H80">
        <v>31</v>
      </c>
      <c r="I80">
        <v>43</v>
      </c>
      <c r="J80">
        <v>48</v>
      </c>
      <c r="K80">
        <v>26</v>
      </c>
      <c r="L80">
        <v>66</v>
      </c>
      <c r="M80">
        <v>8</v>
      </c>
    </row>
    <row r="81" spans="1:13" x14ac:dyDescent="0.25">
      <c r="A81" t="s">
        <v>851</v>
      </c>
      <c r="B81">
        <v>48</v>
      </c>
      <c r="C81">
        <v>420</v>
      </c>
      <c r="D81">
        <v>87</v>
      </c>
      <c r="E81">
        <v>381</v>
      </c>
      <c r="F81">
        <v>164</v>
      </c>
      <c r="G81">
        <v>304</v>
      </c>
      <c r="H81">
        <v>243</v>
      </c>
      <c r="I81">
        <v>225</v>
      </c>
      <c r="J81">
        <v>317</v>
      </c>
      <c r="K81">
        <v>151</v>
      </c>
      <c r="L81">
        <v>403</v>
      </c>
      <c r="M81">
        <v>65</v>
      </c>
    </row>
    <row r="82" spans="1:13" x14ac:dyDescent="0.25">
      <c r="A82" t="s">
        <v>852</v>
      </c>
      <c r="B82">
        <v>30</v>
      </c>
      <c r="C82">
        <v>17</v>
      </c>
      <c r="D82">
        <v>30</v>
      </c>
      <c r="E82">
        <v>17</v>
      </c>
      <c r="F82">
        <v>30</v>
      </c>
      <c r="G82">
        <v>17</v>
      </c>
      <c r="H82">
        <v>30</v>
      </c>
      <c r="I82">
        <v>17</v>
      </c>
      <c r="J82">
        <v>35</v>
      </c>
      <c r="K82">
        <v>12</v>
      </c>
      <c r="L82">
        <v>43</v>
      </c>
      <c r="M82">
        <v>4</v>
      </c>
    </row>
    <row r="83" spans="1:13" x14ac:dyDescent="0.25">
      <c r="A83" t="s">
        <v>853</v>
      </c>
      <c r="B83">
        <v>4503</v>
      </c>
      <c r="C83">
        <v>39961</v>
      </c>
      <c r="D83">
        <v>8892</v>
      </c>
      <c r="E83">
        <v>35572</v>
      </c>
      <c r="F83">
        <v>15447</v>
      </c>
      <c r="G83">
        <v>29017</v>
      </c>
      <c r="H83">
        <v>22182</v>
      </c>
      <c r="I83">
        <v>22282</v>
      </c>
      <c r="J83">
        <v>31148</v>
      </c>
      <c r="K83">
        <v>13316</v>
      </c>
      <c r="L83">
        <v>39972</v>
      </c>
      <c r="M83">
        <v>4492</v>
      </c>
    </row>
    <row r="84" spans="1:13" x14ac:dyDescent="0.25">
      <c r="A84" t="s">
        <v>854</v>
      </c>
      <c r="B84">
        <v>197</v>
      </c>
      <c r="C84">
        <v>1721</v>
      </c>
      <c r="D84">
        <v>405</v>
      </c>
      <c r="E84">
        <v>1513</v>
      </c>
      <c r="F84">
        <v>704</v>
      </c>
      <c r="G84">
        <v>1214</v>
      </c>
      <c r="H84">
        <v>994</v>
      </c>
      <c r="I84">
        <v>924</v>
      </c>
      <c r="J84">
        <v>1354</v>
      </c>
      <c r="K84">
        <v>564</v>
      </c>
      <c r="L84">
        <v>1735</v>
      </c>
      <c r="M84">
        <v>183</v>
      </c>
    </row>
    <row r="85" spans="1:13" x14ac:dyDescent="0.25">
      <c r="A85" t="s">
        <v>855</v>
      </c>
      <c r="B85">
        <v>4445</v>
      </c>
      <c r="C85">
        <v>40133</v>
      </c>
      <c r="D85">
        <v>8880</v>
      </c>
      <c r="E85">
        <v>35698</v>
      </c>
      <c r="F85">
        <v>15625</v>
      </c>
      <c r="G85">
        <v>28953</v>
      </c>
      <c r="H85">
        <v>22201</v>
      </c>
      <c r="I85">
        <v>22377</v>
      </c>
      <c r="J85">
        <v>31252</v>
      </c>
      <c r="K85">
        <v>13326</v>
      </c>
      <c r="L85">
        <v>40182</v>
      </c>
      <c r="M85">
        <v>4396</v>
      </c>
    </row>
    <row r="86" spans="1:13" x14ac:dyDescent="0.25">
      <c r="A86" t="s">
        <v>856</v>
      </c>
      <c r="B86">
        <v>30</v>
      </c>
      <c r="C86">
        <v>172</v>
      </c>
      <c r="D86">
        <v>48</v>
      </c>
      <c r="E86">
        <v>154</v>
      </c>
      <c r="F86">
        <v>65</v>
      </c>
      <c r="G86">
        <v>137</v>
      </c>
      <c r="H86">
        <v>101</v>
      </c>
      <c r="I86">
        <v>101</v>
      </c>
      <c r="J86">
        <v>143</v>
      </c>
      <c r="K86">
        <v>59</v>
      </c>
      <c r="L86">
        <v>183</v>
      </c>
      <c r="M86">
        <v>19</v>
      </c>
    </row>
    <row r="87" spans="1:13" x14ac:dyDescent="0.25">
      <c r="A87" t="s">
        <v>857</v>
      </c>
      <c r="B87">
        <v>44</v>
      </c>
      <c r="C87">
        <v>428</v>
      </c>
      <c r="D87">
        <v>88</v>
      </c>
      <c r="E87">
        <v>384</v>
      </c>
      <c r="F87">
        <v>167</v>
      </c>
      <c r="G87">
        <v>305</v>
      </c>
      <c r="H87">
        <v>228</v>
      </c>
      <c r="I87">
        <v>244</v>
      </c>
      <c r="J87">
        <v>329</v>
      </c>
      <c r="K87">
        <v>143</v>
      </c>
      <c r="L87">
        <v>422</v>
      </c>
      <c r="M87">
        <v>50</v>
      </c>
    </row>
    <row r="88" spans="1:13" x14ac:dyDescent="0.25">
      <c r="A88" t="s">
        <v>858</v>
      </c>
      <c r="B88">
        <v>83</v>
      </c>
      <c r="C88">
        <v>452</v>
      </c>
      <c r="D88">
        <v>123</v>
      </c>
      <c r="E88">
        <v>412</v>
      </c>
      <c r="F88">
        <v>187</v>
      </c>
      <c r="G88">
        <v>348</v>
      </c>
      <c r="H88">
        <v>256</v>
      </c>
      <c r="I88">
        <v>279</v>
      </c>
      <c r="J88">
        <v>371</v>
      </c>
      <c r="K88">
        <v>164</v>
      </c>
      <c r="L88">
        <v>484</v>
      </c>
      <c r="M88">
        <v>51</v>
      </c>
    </row>
    <row r="89" spans="1:13" x14ac:dyDescent="0.25">
      <c r="A89" t="s">
        <v>859</v>
      </c>
      <c r="B89">
        <v>478</v>
      </c>
      <c r="C89">
        <v>4375</v>
      </c>
      <c r="D89">
        <v>977</v>
      </c>
      <c r="E89">
        <v>3876</v>
      </c>
      <c r="F89">
        <v>1714</v>
      </c>
      <c r="G89">
        <v>3139</v>
      </c>
      <c r="H89">
        <v>2428</v>
      </c>
      <c r="I89">
        <v>2425</v>
      </c>
      <c r="J89">
        <v>3419</v>
      </c>
      <c r="K89">
        <v>1434</v>
      </c>
      <c r="L89">
        <v>4362</v>
      </c>
      <c r="M89">
        <v>491</v>
      </c>
    </row>
    <row r="90" spans="1:13" x14ac:dyDescent="0.25">
      <c r="A90" t="s">
        <v>860</v>
      </c>
      <c r="B90">
        <v>240</v>
      </c>
      <c r="C90">
        <v>2064</v>
      </c>
      <c r="D90">
        <v>464</v>
      </c>
      <c r="E90">
        <v>1840</v>
      </c>
      <c r="F90">
        <v>786</v>
      </c>
      <c r="G90">
        <v>1518</v>
      </c>
      <c r="H90">
        <v>1124</v>
      </c>
      <c r="I90">
        <v>1180</v>
      </c>
      <c r="J90">
        <v>1605</v>
      </c>
      <c r="K90">
        <v>699</v>
      </c>
      <c r="L90">
        <v>2094</v>
      </c>
      <c r="M90">
        <v>210</v>
      </c>
    </row>
    <row r="91" spans="1:13" x14ac:dyDescent="0.25">
      <c r="A91" t="s">
        <v>861</v>
      </c>
      <c r="B91">
        <v>30</v>
      </c>
      <c r="C91">
        <v>120</v>
      </c>
      <c r="D91">
        <v>30</v>
      </c>
      <c r="E91">
        <v>120</v>
      </c>
      <c r="F91">
        <v>49</v>
      </c>
      <c r="G91">
        <v>101</v>
      </c>
      <c r="H91">
        <v>70</v>
      </c>
      <c r="I91">
        <v>80</v>
      </c>
      <c r="J91">
        <v>104</v>
      </c>
      <c r="K91">
        <v>46</v>
      </c>
      <c r="L91">
        <v>137</v>
      </c>
      <c r="M91">
        <v>13</v>
      </c>
    </row>
    <row r="92" spans="1:13" x14ac:dyDescent="0.25">
      <c r="A92" t="s">
        <v>862</v>
      </c>
      <c r="B92">
        <v>30</v>
      </c>
      <c r="C92">
        <v>172</v>
      </c>
      <c r="D92">
        <v>40</v>
      </c>
      <c r="E92">
        <v>162</v>
      </c>
      <c r="F92">
        <v>72</v>
      </c>
      <c r="G92">
        <v>130</v>
      </c>
      <c r="H92">
        <v>94</v>
      </c>
      <c r="I92">
        <v>108</v>
      </c>
      <c r="J92">
        <v>131</v>
      </c>
      <c r="K92">
        <v>71</v>
      </c>
      <c r="L92">
        <v>171</v>
      </c>
      <c r="M92">
        <v>31</v>
      </c>
    </row>
    <row r="93" spans="1:13" x14ac:dyDescent="0.25">
      <c r="A93" t="s">
        <v>863</v>
      </c>
      <c r="B93">
        <v>1222</v>
      </c>
      <c r="C93">
        <v>10943</v>
      </c>
      <c r="D93">
        <v>2387</v>
      </c>
      <c r="E93">
        <v>9778</v>
      </c>
      <c r="F93">
        <v>4259</v>
      </c>
      <c r="G93">
        <v>7906</v>
      </c>
      <c r="H93">
        <v>6075</v>
      </c>
      <c r="I93">
        <v>6090</v>
      </c>
      <c r="J93">
        <v>8509</v>
      </c>
      <c r="K93">
        <v>3656</v>
      </c>
      <c r="L93">
        <v>10941</v>
      </c>
      <c r="M93">
        <v>1224</v>
      </c>
    </row>
    <row r="94" spans="1:13" x14ac:dyDescent="0.25">
      <c r="A94" t="s">
        <v>864</v>
      </c>
      <c r="B94">
        <v>30</v>
      </c>
      <c r="C94">
        <v>250</v>
      </c>
      <c r="D94">
        <v>53</v>
      </c>
      <c r="E94">
        <v>227</v>
      </c>
      <c r="F94">
        <v>91</v>
      </c>
      <c r="G94">
        <v>189</v>
      </c>
      <c r="H94">
        <v>139</v>
      </c>
      <c r="I94">
        <v>141</v>
      </c>
      <c r="J94">
        <v>191</v>
      </c>
      <c r="K94">
        <v>89</v>
      </c>
      <c r="L94">
        <v>249</v>
      </c>
      <c r="M94">
        <v>31</v>
      </c>
    </row>
    <row r="95" spans="1:13" x14ac:dyDescent="0.25">
      <c r="A95" t="s">
        <v>865</v>
      </c>
      <c r="B95">
        <v>30</v>
      </c>
      <c r="C95">
        <v>82</v>
      </c>
      <c r="D95">
        <v>30</v>
      </c>
      <c r="E95">
        <v>82</v>
      </c>
      <c r="F95">
        <v>42</v>
      </c>
      <c r="G95">
        <v>70</v>
      </c>
      <c r="H95">
        <v>65</v>
      </c>
      <c r="I95">
        <v>47</v>
      </c>
      <c r="J95">
        <v>91</v>
      </c>
      <c r="K95">
        <v>21</v>
      </c>
      <c r="L95">
        <v>104</v>
      </c>
      <c r="M95">
        <v>8</v>
      </c>
    </row>
    <row r="97" spans="1:13" x14ac:dyDescent="0.25">
      <c r="A97" t="s">
        <v>427</v>
      </c>
      <c r="B97">
        <f>SUM(B3:B95)</f>
        <v>28147</v>
      </c>
      <c r="C97">
        <f>SUM(C3:C95)</f>
        <v>241312</v>
      </c>
      <c r="D97">
        <f t="shared" ref="D97:M97" si="0">SUM(D3:D95)</f>
        <v>54492</v>
      </c>
      <c r="E97">
        <f t="shared" si="0"/>
        <v>214967</v>
      </c>
      <c r="F97">
        <f t="shared" si="0"/>
        <v>94622</v>
      </c>
      <c r="G97">
        <f t="shared" si="0"/>
        <v>174837</v>
      </c>
      <c r="H97">
        <f t="shared" si="0"/>
        <v>134953</v>
      </c>
      <c r="I97">
        <f t="shared" si="0"/>
        <v>134506</v>
      </c>
      <c r="J97">
        <f t="shared" si="0"/>
        <v>189019</v>
      </c>
      <c r="K97">
        <f t="shared" si="0"/>
        <v>80440</v>
      </c>
      <c r="L97">
        <f t="shared" si="0"/>
        <v>242675</v>
      </c>
      <c r="M97">
        <f t="shared" si="0"/>
        <v>26784</v>
      </c>
    </row>
    <row r="98" spans="1:13" x14ac:dyDescent="0.25">
      <c r="C98">
        <f>B97+C97</f>
        <v>269459</v>
      </c>
      <c r="E98">
        <f>D97+E97</f>
        <v>269459</v>
      </c>
      <c r="G98">
        <f>F97+G97</f>
        <v>269459</v>
      </c>
      <c r="I98">
        <f>H97+I97</f>
        <v>269459</v>
      </c>
      <c r="K98">
        <f>J97+K97</f>
        <v>269459</v>
      </c>
      <c r="M98">
        <f>L97+M97</f>
        <v>269459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5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</cols>
  <sheetData>
    <row r="1" spans="1:9" x14ac:dyDescent="0.25">
      <c r="A1" t="s">
        <v>487</v>
      </c>
      <c r="B1" s="49" t="s">
        <v>647</v>
      </c>
      <c r="C1" s="49"/>
      <c r="D1" s="49" t="s">
        <v>489</v>
      </c>
      <c r="E1" s="49"/>
      <c r="F1" s="49" t="s">
        <v>646</v>
      </c>
      <c r="G1" s="49"/>
      <c r="H1" s="49" t="s">
        <v>648</v>
      </c>
      <c r="I1" s="49"/>
    </row>
    <row r="2" spans="1:9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</row>
    <row r="3" spans="1:9" x14ac:dyDescent="0.25">
      <c r="A3" t="s">
        <v>546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31</v>
      </c>
      <c r="I3">
        <v>7</v>
      </c>
    </row>
    <row r="4" spans="1:9" x14ac:dyDescent="0.25">
      <c r="A4" t="s">
        <v>547</v>
      </c>
      <c r="B4">
        <v>30</v>
      </c>
      <c r="C4">
        <v>28</v>
      </c>
      <c r="D4">
        <v>30</v>
      </c>
      <c r="E4">
        <v>28</v>
      </c>
      <c r="F4">
        <v>35</v>
      </c>
      <c r="G4">
        <v>23</v>
      </c>
      <c r="H4">
        <v>53</v>
      </c>
      <c r="I4">
        <v>5</v>
      </c>
    </row>
    <row r="5" spans="1:9" x14ac:dyDescent="0.25">
      <c r="A5" t="s">
        <v>548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32</v>
      </c>
      <c r="I5">
        <v>6</v>
      </c>
    </row>
    <row r="6" spans="1:9" x14ac:dyDescent="0.25">
      <c r="A6" t="s">
        <v>659</v>
      </c>
      <c r="B6">
        <v>30</v>
      </c>
      <c r="C6">
        <v>39</v>
      </c>
      <c r="D6">
        <v>38</v>
      </c>
      <c r="E6">
        <v>31</v>
      </c>
      <c r="F6">
        <v>50</v>
      </c>
      <c r="G6">
        <v>19</v>
      </c>
      <c r="H6">
        <v>59</v>
      </c>
      <c r="I6">
        <v>10</v>
      </c>
    </row>
    <row r="7" spans="1:9" x14ac:dyDescent="0.25">
      <c r="A7" t="s">
        <v>549</v>
      </c>
      <c r="B7">
        <v>160</v>
      </c>
      <c r="C7">
        <v>312</v>
      </c>
      <c r="D7">
        <v>229</v>
      </c>
      <c r="E7">
        <v>243</v>
      </c>
      <c r="F7">
        <v>333</v>
      </c>
      <c r="G7">
        <v>139</v>
      </c>
      <c r="H7">
        <v>419</v>
      </c>
      <c r="I7">
        <v>53</v>
      </c>
    </row>
    <row r="8" spans="1:9" x14ac:dyDescent="0.25">
      <c r="A8" t="s">
        <v>550</v>
      </c>
      <c r="B8">
        <v>198</v>
      </c>
      <c r="C8">
        <v>337</v>
      </c>
      <c r="D8">
        <v>284</v>
      </c>
      <c r="E8">
        <v>251</v>
      </c>
      <c r="F8">
        <v>383</v>
      </c>
      <c r="G8">
        <v>152</v>
      </c>
      <c r="H8">
        <v>497</v>
      </c>
      <c r="I8">
        <v>38</v>
      </c>
    </row>
    <row r="9" spans="1:9" x14ac:dyDescent="0.25">
      <c r="A9" t="s">
        <v>656</v>
      </c>
      <c r="B9">
        <v>30</v>
      </c>
      <c r="C9">
        <v>22</v>
      </c>
      <c r="D9">
        <v>31</v>
      </c>
      <c r="E9">
        <v>21</v>
      </c>
      <c r="F9">
        <v>35</v>
      </c>
      <c r="G9">
        <v>17</v>
      </c>
      <c r="H9">
        <v>48</v>
      </c>
      <c r="I9">
        <v>4</v>
      </c>
    </row>
    <row r="10" spans="1:9" x14ac:dyDescent="0.25">
      <c r="A10" t="s">
        <v>657</v>
      </c>
      <c r="B10">
        <v>77</v>
      </c>
      <c r="C10">
        <v>121</v>
      </c>
      <c r="D10">
        <v>118</v>
      </c>
      <c r="E10">
        <v>80</v>
      </c>
      <c r="F10">
        <v>157</v>
      </c>
      <c r="G10">
        <v>41</v>
      </c>
      <c r="H10">
        <v>184</v>
      </c>
      <c r="I10">
        <v>14</v>
      </c>
    </row>
    <row r="11" spans="1:9" x14ac:dyDescent="0.25">
      <c r="A11" t="s">
        <v>551</v>
      </c>
      <c r="B11">
        <v>4282</v>
      </c>
      <c r="C11">
        <v>7883</v>
      </c>
      <c r="D11">
        <v>6080</v>
      </c>
      <c r="E11">
        <v>6085</v>
      </c>
      <c r="F11">
        <v>8552</v>
      </c>
      <c r="G11">
        <v>3613</v>
      </c>
      <c r="H11">
        <v>10970</v>
      </c>
      <c r="I11">
        <v>1195</v>
      </c>
    </row>
    <row r="12" spans="1:9" x14ac:dyDescent="0.25">
      <c r="A12" t="s">
        <v>552</v>
      </c>
      <c r="B12">
        <v>30</v>
      </c>
      <c r="C12">
        <v>6</v>
      </c>
      <c r="D12">
        <v>30</v>
      </c>
      <c r="E12">
        <v>6</v>
      </c>
      <c r="F12">
        <v>30</v>
      </c>
      <c r="G12">
        <v>6</v>
      </c>
      <c r="H12">
        <v>34</v>
      </c>
      <c r="I12">
        <v>2</v>
      </c>
    </row>
    <row r="13" spans="1:9" x14ac:dyDescent="0.25">
      <c r="A13" t="s">
        <v>553</v>
      </c>
      <c r="B13">
        <v>30</v>
      </c>
      <c r="C13">
        <v>32</v>
      </c>
      <c r="D13">
        <v>31</v>
      </c>
      <c r="E13">
        <v>31</v>
      </c>
      <c r="F13">
        <v>45</v>
      </c>
      <c r="G13">
        <v>17</v>
      </c>
      <c r="H13">
        <v>56</v>
      </c>
      <c r="I13">
        <v>6</v>
      </c>
    </row>
    <row r="14" spans="1:9" x14ac:dyDescent="0.25">
      <c r="A14" t="s">
        <v>554</v>
      </c>
      <c r="B14">
        <v>203</v>
      </c>
      <c r="C14">
        <v>354</v>
      </c>
      <c r="D14">
        <v>291</v>
      </c>
      <c r="E14">
        <v>266</v>
      </c>
      <c r="F14">
        <v>384</v>
      </c>
      <c r="G14">
        <v>173</v>
      </c>
      <c r="H14">
        <v>505</v>
      </c>
      <c r="I14">
        <v>52</v>
      </c>
    </row>
    <row r="15" spans="1:9" x14ac:dyDescent="0.25">
      <c r="A15" t="s">
        <v>555</v>
      </c>
      <c r="B15">
        <v>226</v>
      </c>
      <c r="C15">
        <v>345</v>
      </c>
      <c r="D15">
        <v>286</v>
      </c>
      <c r="E15">
        <v>285</v>
      </c>
      <c r="F15">
        <v>395</v>
      </c>
      <c r="G15">
        <v>176</v>
      </c>
      <c r="H15">
        <v>513</v>
      </c>
      <c r="I15">
        <v>58</v>
      </c>
    </row>
    <row r="16" spans="1:9" x14ac:dyDescent="0.25">
      <c r="A16" t="s">
        <v>556</v>
      </c>
      <c r="B16">
        <v>1058</v>
      </c>
      <c r="C16">
        <v>1968</v>
      </c>
      <c r="D16">
        <v>1514</v>
      </c>
      <c r="E16">
        <v>1512</v>
      </c>
      <c r="F16">
        <v>2119</v>
      </c>
      <c r="G16">
        <v>907</v>
      </c>
      <c r="H16">
        <v>2707</v>
      </c>
      <c r="I16">
        <v>319</v>
      </c>
    </row>
    <row r="17" spans="1:9" x14ac:dyDescent="0.25">
      <c r="A17" t="s">
        <v>557</v>
      </c>
      <c r="B17">
        <v>154</v>
      </c>
      <c r="C17">
        <v>281</v>
      </c>
      <c r="D17">
        <v>223</v>
      </c>
      <c r="E17">
        <v>212</v>
      </c>
      <c r="F17">
        <v>309</v>
      </c>
      <c r="G17">
        <v>126</v>
      </c>
      <c r="H17">
        <v>382</v>
      </c>
      <c r="I17">
        <v>53</v>
      </c>
    </row>
    <row r="18" spans="1:9" x14ac:dyDescent="0.25">
      <c r="A18" t="s">
        <v>558</v>
      </c>
      <c r="B18">
        <v>83</v>
      </c>
      <c r="C18">
        <v>121</v>
      </c>
      <c r="D18">
        <v>112</v>
      </c>
      <c r="E18">
        <v>92</v>
      </c>
      <c r="F18">
        <v>150</v>
      </c>
      <c r="G18">
        <v>54</v>
      </c>
      <c r="H18">
        <v>192</v>
      </c>
      <c r="I18">
        <v>12</v>
      </c>
    </row>
    <row r="19" spans="1:9" x14ac:dyDescent="0.25">
      <c r="A19" t="s">
        <v>559</v>
      </c>
      <c r="B19">
        <v>30</v>
      </c>
      <c r="C19">
        <v>17</v>
      </c>
      <c r="D19">
        <v>32</v>
      </c>
      <c r="E19">
        <v>15</v>
      </c>
      <c r="F19">
        <v>34</v>
      </c>
      <c r="G19">
        <v>13</v>
      </c>
      <c r="H19">
        <v>43</v>
      </c>
      <c r="I19">
        <v>4</v>
      </c>
    </row>
    <row r="20" spans="1:9" x14ac:dyDescent="0.25">
      <c r="A20" t="s">
        <v>560</v>
      </c>
      <c r="B20">
        <v>547</v>
      </c>
      <c r="C20">
        <v>1018</v>
      </c>
      <c r="D20">
        <v>796</v>
      </c>
      <c r="E20">
        <v>769</v>
      </c>
      <c r="F20">
        <v>1115</v>
      </c>
      <c r="G20">
        <v>450</v>
      </c>
      <c r="H20">
        <v>1398</v>
      </c>
      <c r="I20">
        <v>167</v>
      </c>
    </row>
    <row r="21" spans="1:9" x14ac:dyDescent="0.25">
      <c r="A21" t="s">
        <v>561</v>
      </c>
      <c r="B21">
        <v>180</v>
      </c>
      <c r="C21">
        <v>321</v>
      </c>
      <c r="D21">
        <v>252</v>
      </c>
      <c r="E21">
        <v>249</v>
      </c>
      <c r="F21">
        <v>354</v>
      </c>
      <c r="G21">
        <v>147</v>
      </c>
      <c r="H21">
        <v>453</v>
      </c>
      <c r="I21">
        <v>48</v>
      </c>
    </row>
    <row r="22" spans="1:9" x14ac:dyDescent="0.25">
      <c r="A22" t="s">
        <v>562</v>
      </c>
      <c r="B22">
        <v>323</v>
      </c>
      <c r="C22">
        <v>608</v>
      </c>
      <c r="D22">
        <v>423</v>
      </c>
      <c r="E22">
        <v>508</v>
      </c>
      <c r="F22">
        <v>634</v>
      </c>
      <c r="G22">
        <v>297</v>
      </c>
      <c r="H22">
        <v>843</v>
      </c>
      <c r="I22">
        <v>88</v>
      </c>
    </row>
    <row r="23" spans="1:9" x14ac:dyDescent="0.25">
      <c r="A23" t="s">
        <v>563</v>
      </c>
      <c r="B23">
        <v>328</v>
      </c>
      <c r="C23">
        <v>616</v>
      </c>
      <c r="D23">
        <v>478</v>
      </c>
      <c r="E23">
        <v>466</v>
      </c>
      <c r="F23">
        <v>668</v>
      </c>
      <c r="G23">
        <v>276</v>
      </c>
      <c r="H23">
        <v>846</v>
      </c>
      <c r="I23">
        <v>98</v>
      </c>
    </row>
    <row r="24" spans="1:9" x14ac:dyDescent="0.25">
      <c r="A24" t="s">
        <v>564</v>
      </c>
      <c r="B24">
        <v>30</v>
      </c>
      <c r="C24">
        <v>46</v>
      </c>
      <c r="D24">
        <v>34</v>
      </c>
      <c r="E24">
        <v>42</v>
      </c>
      <c r="F24">
        <v>51</v>
      </c>
      <c r="G24">
        <v>25</v>
      </c>
      <c r="H24">
        <v>63</v>
      </c>
      <c r="I24">
        <v>13</v>
      </c>
    </row>
    <row r="25" spans="1:9" x14ac:dyDescent="0.25">
      <c r="A25" t="s">
        <v>565</v>
      </c>
      <c r="B25">
        <v>160</v>
      </c>
      <c r="C25">
        <v>329</v>
      </c>
      <c r="D25">
        <v>244</v>
      </c>
      <c r="E25">
        <v>245</v>
      </c>
      <c r="F25">
        <v>338</v>
      </c>
      <c r="G25">
        <v>151</v>
      </c>
      <c r="H25">
        <v>446</v>
      </c>
      <c r="I25">
        <v>43</v>
      </c>
    </row>
    <row r="26" spans="1:9" x14ac:dyDescent="0.25">
      <c r="A26" t="s">
        <v>566</v>
      </c>
      <c r="B26">
        <v>110</v>
      </c>
      <c r="C26">
        <v>161</v>
      </c>
      <c r="D26">
        <v>153</v>
      </c>
      <c r="E26">
        <v>118</v>
      </c>
      <c r="F26">
        <v>196</v>
      </c>
      <c r="G26">
        <v>75</v>
      </c>
      <c r="H26">
        <v>246</v>
      </c>
      <c r="I26">
        <v>25</v>
      </c>
    </row>
    <row r="27" spans="1:9" x14ac:dyDescent="0.25">
      <c r="A27" t="s">
        <v>567</v>
      </c>
      <c r="B27">
        <v>92</v>
      </c>
      <c r="C27">
        <v>188</v>
      </c>
      <c r="D27">
        <v>151</v>
      </c>
      <c r="E27">
        <v>129</v>
      </c>
      <c r="F27">
        <v>206</v>
      </c>
      <c r="G27">
        <v>74</v>
      </c>
      <c r="H27">
        <v>255</v>
      </c>
      <c r="I27">
        <v>25</v>
      </c>
    </row>
    <row r="28" spans="1:9" x14ac:dyDescent="0.25">
      <c r="A28" t="s">
        <v>654</v>
      </c>
      <c r="B28">
        <v>100</v>
      </c>
      <c r="C28">
        <v>180</v>
      </c>
      <c r="D28">
        <v>135</v>
      </c>
      <c r="E28">
        <v>145</v>
      </c>
      <c r="F28">
        <v>195</v>
      </c>
      <c r="G28">
        <v>85</v>
      </c>
      <c r="H28">
        <v>250</v>
      </c>
      <c r="I28">
        <v>30</v>
      </c>
    </row>
    <row r="29" spans="1:9" x14ac:dyDescent="0.25">
      <c r="A29" t="s">
        <v>568</v>
      </c>
      <c r="B29">
        <v>30</v>
      </c>
      <c r="C29">
        <v>36</v>
      </c>
      <c r="D29">
        <v>30</v>
      </c>
      <c r="E29">
        <v>36</v>
      </c>
      <c r="F29">
        <v>44</v>
      </c>
      <c r="G29">
        <v>22</v>
      </c>
      <c r="H29">
        <v>57</v>
      </c>
      <c r="I29">
        <v>9</v>
      </c>
    </row>
    <row r="30" spans="1:9" x14ac:dyDescent="0.25">
      <c r="A30" t="s">
        <v>569</v>
      </c>
      <c r="B30">
        <v>30</v>
      </c>
      <c r="C30">
        <v>23</v>
      </c>
      <c r="D30">
        <v>30</v>
      </c>
      <c r="E30">
        <v>23</v>
      </c>
      <c r="F30">
        <v>30</v>
      </c>
      <c r="G30">
        <v>23</v>
      </c>
      <c r="H30">
        <v>45</v>
      </c>
      <c r="I30">
        <v>8</v>
      </c>
    </row>
    <row r="31" spans="1:9" x14ac:dyDescent="0.25">
      <c r="A31" t="s">
        <v>570</v>
      </c>
      <c r="B31">
        <v>30</v>
      </c>
      <c r="C31">
        <v>1</v>
      </c>
      <c r="D31">
        <v>30</v>
      </c>
      <c r="E31">
        <v>1</v>
      </c>
      <c r="F31">
        <v>30</v>
      </c>
      <c r="G31">
        <v>1</v>
      </c>
      <c r="H31">
        <v>30</v>
      </c>
      <c r="I31">
        <v>1</v>
      </c>
    </row>
    <row r="32" spans="1:9" x14ac:dyDescent="0.25">
      <c r="A32" t="s">
        <v>571</v>
      </c>
      <c r="B32">
        <v>30</v>
      </c>
      <c r="C32">
        <v>9</v>
      </c>
      <c r="D32">
        <v>30</v>
      </c>
      <c r="E32">
        <v>9</v>
      </c>
      <c r="F32">
        <v>31</v>
      </c>
      <c r="G32">
        <v>8</v>
      </c>
      <c r="H32">
        <v>32</v>
      </c>
      <c r="I32">
        <v>7</v>
      </c>
    </row>
    <row r="33" spans="1:9" x14ac:dyDescent="0.25">
      <c r="A33" t="s">
        <v>572</v>
      </c>
      <c r="B33">
        <v>30</v>
      </c>
      <c r="C33">
        <v>32</v>
      </c>
      <c r="D33">
        <v>30</v>
      </c>
      <c r="E33">
        <v>32</v>
      </c>
      <c r="F33">
        <v>44</v>
      </c>
      <c r="G33">
        <v>18</v>
      </c>
      <c r="H33">
        <v>59</v>
      </c>
      <c r="I33">
        <v>3</v>
      </c>
    </row>
    <row r="34" spans="1:9" x14ac:dyDescent="0.25">
      <c r="A34" t="s">
        <v>573</v>
      </c>
      <c r="B34">
        <v>30</v>
      </c>
      <c r="C34">
        <v>1</v>
      </c>
      <c r="D34">
        <v>30</v>
      </c>
      <c r="E34">
        <v>1</v>
      </c>
      <c r="F34">
        <v>30</v>
      </c>
      <c r="G34">
        <v>1</v>
      </c>
      <c r="H34">
        <v>30</v>
      </c>
      <c r="I34">
        <v>1</v>
      </c>
    </row>
    <row r="35" spans="1:9" x14ac:dyDescent="0.25">
      <c r="A35" t="s">
        <v>574</v>
      </c>
      <c r="B35">
        <v>30</v>
      </c>
      <c r="C35">
        <v>10</v>
      </c>
      <c r="D35">
        <v>30</v>
      </c>
      <c r="E35">
        <v>10</v>
      </c>
      <c r="F35">
        <v>33</v>
      </c>
      <c r="G35">
        <v>7</v>
      </c>
      <c r="H35">
        <v>37</v>
      </c>
      <c r="I35">
        <v>3</v>
      </c>
    </row>
    <row r="36" spans="1:9" x14ac:dyDescent="0.25">
      <c r="A36" t="s">
        <v>575</v>
      </c>
      <c r="B36">
        <v>30</v>
      </c>
      <c r="C36">
        <v>1</v>
      </c>
      <c r="D36">
        <v>30</v>
      </c>
      <c r="E36">
        <v>1</v>
      </c>
      <c r="F36">
        <v>30</v>
      </c>
      <c r="G36">
        <v>1</v>
      </c>
      <c r="H36">
        <v>30</v>
      </c>
      <c r="I36">
        <v>1</v>
      </c>
    </row>
    <row r="37" spans="1:9" x14ac:dyDescent="0.25">
      <c r="A37" t="s">
        <v>576</v>
      </c>
      <c r="B37">
        <v>30</v>
      </c>
      <c r="C37">
        <v>13</v>
      </c>
      <c r="D37">
        <v>30</v>
      </c>
      <c r="E37">
        <v>13</v>
      </c>
      <c r="F37">
        <v>30</v>
      </c>
      <c r="G37">
        <v>13</v>
      </c>
      <c r="H37">
        <v>39</v>
      </c>
      <c r="I37">
        <v>4</v>
      </c>
    </row>
    <row r="38" spans="1:9" x14ac:dyDescent="0.25">
      <c r="A38" t="s">
        <v>577</v>
      </c>
      <c r="B38">
        <v>30</v>
      </c>
      <c r="C38">
        <v>6</v>
      </c>
      <c r="D38">
        <v>30</v>
      </c>
      <c r="E38">
        <v>6</v>
      </c>
      <c r="F38">
        <v>30</v>
      </c>
      <c r="G38">
        <v>6</v>
      </c>
      <c r="H38">
        <v>33</v>
      </c>
      <c r="I38">
        <v>3</v>
      </c>
    </row>
    <row r="39" spans="1:9" x14ac:dyDescent="0.25">
      <c r="A39" t="s">
        <v>578</v>
      </c>
      <c r="B39">
        <v>30</v>
      </c>
      <c r="C39">
        <v>5</v>
      </c>
      <c r="D39">
        <v>30</v>
      </c>
      <c r="E39">
        <v>5</v>
      </c>
      <c r="F39">
        <v>30</v>
      </c>
      <c r="G39">
        <v>5</v>
      </c>
      <c r="H39">
        <v>31</v>
      </c>
      <c r="I39">
        <v>4</v>
      </c>
    </row>
    <row r="40" spans="1:9" x14ac:dyDescent="0.25">
      <c r="A40" t="s">
        <v>579</v>
      </c>
      <c r="B40">
        <v>30</v>
      </c>
      <c r="C40">
        <v>26</v>
      </c>
      <c r="D40">
        <v>30</v>
      </c>
      <c r="E40">
        <v>26</v>
      </c>
      <c r="F40">
        <v>39</v>
      </c>
      <c r="G40">
        <v>17</v>
      </c>
      <c r="H40">
        <v>48</v>
      </c>
      <c r="I40">
        <v>8</v>
      </c>
    </row>
    <row r="41" spans="1:9" x14ac:dyDescent="0.25">
      <c r="A41" t="s">
        <v>580</v>
      </c>
      <c r="B41">
        <v>30</v>
      </c>
      <c r="C41">
        <v>5</v>
      </c>
      <c r="D41">
        <v>30</v>
      </c>
      <c r="E41">
        <v>5</v>
      </c>
      <c r="F41">
        <v>30</v>
      </c>
      <c r="G41">
        <v>5</v>
      </c>
      <c r="H41">
        <v>31</v>
      </c>
      <c r="I41">
        <v>4</v>
      </c>
    </row>
    <row r="42" spans="1:9" x14ac:dyDescent="0.25">
      <c r="A42" t="s">
        <v>581</v>
      </c>
      <c r="B42">
        <v>30</v>
      </c>
      <c r="C42">
        <v>5</v>
      </c>
      <c r="D42">
        <v>30</v>
      </c>
      <c r="E42">
        <v>5</v>
      </c>
      <c r="F42">
        <v>30</v>
      </c>
      <c r="G42">
        <v>5</v>
      </c>
      <c r="H42">
        <v>34</v>
      </c>
      <c r="I42">
        <v>1</v>
      </c>
    </row>
    <row r="43" spans="1:9" x14ac:dyDescent="0.25">
      <c r="A43" t="s">
        <v>661</v>
      </c>
      <c r="B43">
        <v>77</v>
      </c>
      <c r="C43">
        <v>128</v>
      </c>
      <c r="D43">
        <v>92</v>
      </c>
      <c r="E43">
        <v>113</v>
      </c>
      <c r="F43">
        <v>144</v>
      </c>
      <c r="G43">
        <v>61</v>
      </c>
      <c r="H43">
        <v>184</v>
      </c>
      <c r="I43">
        <v>21</v>
      </c>
    </row>
    <row r="44" spans="1:9" x14ac:dyDescent="0.25">
      <c r="A44" t="s">
        <v>582</v>
      </c>
      <c r="B44">
        <v>61</v>
      </c>
      <c r="C44">
        <v>89</v>
      </c>
      <c r="D44">
        <v>76</v>
      </c>
      <c r="E44">
        <v>74</v>
      </c>
      <c r="F44">
        <v>90</v>
      </c>
      <c r="G44">
        <v>60</v>
      </c>
      <c r="H44">
        <v>134</v>
      </c>
      <c r="I44">
        <v>16</v>
      </c>
    </row>
    <row r="45" spans="1:9" x14ac:dyDescent="0.25">
      <c r="A45" t="s">
        <v>583</v>
      </c>
      <c r="B45">
        <v>5305</v>
      </c>
      <c r="C45">
        <v>10292</v>
      </c>
      <c r="D45">
        <v>7737</v>
      </c>
      <c r="E45">
        <v>7860</v>
      </c>
      <c r="F45">
        <v>10773</v>
      </c>
      <c r="G45">
        <v>4824</v>
      </c>
      <c r="H45">
        <v>13997</v>
      </c>
      <c r="I45">
        <v>1600</v>
      </c>
    </row>
    <row r="46" spans="1:9" x14ac:dyDescent="0.25">
      <c r="A46" t="s">
        <v>584</v>
      </c>
      <c r="B46">
        <v>7277</v>
      </c>
      <c r="C46">
        <v>13556</v>
      </c>
      <c r="D46">
        <v>10391</v>
      </c>
      <c r="E46">
        <v>10442</v>
      </c>
      <c r="F46">
        <v>14540</v>
      </c>
      <c r="G46">
        <v>6293</v>
      </c>
      <c r="H46">
        <v>18756</v>
      </c>
      <c r="I46">
        <v>2077</v>
      </c>
    </row>
    <row r="47" spans="1:9" x14ac:dyDescent="0.25">
      <c r="A47" t="s">
        <v>585</v>
      </c>
      <c r="B47">
        <v>30</v>
      </c>
      <c r="C47">
        <v>21</v>
      </c>
      <c r="D47">
        <v>30</v>
      </c>
      <c r="E47">
        <v>21</v>
      </c>
      <c r="F47">
        <v>41</v>
      </c>
      <c r="G47">
        <v>10</v>
      </c>
      <c r="H47">
        <v>47</v>
      </c>
      <c r="I47">
        <v>4</v>
      </c>
    </row>
    <row r="48" spans="1:9" x14ac:dyDescent="0.25">
      <c r="A48" t="s">
        <v>586</v>
      </c>
      <c r="B48">
        <v>4389</v>
      </c>
      <c r="C48">
        <v>7763</v>
      </c>
      <c r="D48">
        <v>6179</v>
      </c>
      <c r="E48">
        <v>5973</v>
      </c>
      <c r="F48">
        <v>8548</v>
      </c>
      <c r="G48">
        <v>3604</v>
      </c>
      <c r="H48">
        <v>10944</v>
      </c>
      <c r="I48">
        <v>1208</v>
      </c>
    </row>
    <row r="49" spans="1:9" x14ac:dyDescent="0.25">
      <c r="A49" t="s">
        <v>587</v>
      </c>
      <c r="B49">
        <v>3857</v>
      </c>
      <c r="C49">
        <v>7267</v>
      </c>
      <c r="D49">
        <v>5550</v>
      </c>
      <c r="E49">
        <v>5574</v>
      </c>
      <c r="F49">
        <v>7849</v>
      </c>
      <c r="G49">
        <v>3275</v>
      </c>
      <c r="H49">
        <v>10036</v>
      </c>
      <c r="I49">
        <v>1088</v>
      </c>
    </row>
    <row r="50" spans="1:9" x14ac:dyDescent="0.25">
      <c r="A50" t="s">
        <v>588</v>
      </c>
      <c r="B50">
        <v>3895</v>
      </c>
      <c r="C50">
        <v>7282</v>
      </c>
      <c r="D50">
        <v>5655</v>
      </c>
      <c r="E50">
        <v>5522</v>
      </c>
      <c r="F50">
        <v>7929</v>
      </c>
      <c r="G50">
        <v>3248</v>
      </c>
      <c r="H50">
        <v>10074</v>
      </c>
      <c r="I50">
        <v>1103</v>
      </c>
    </row>
    <row r="51" spans="1:9" x14ac:dyDescent="0.25">
      <c r="A51" t="s">
        <v>589</v>
      </c>
      <c r="B51">
        <v>30</v>
      </c>
      <c r="C51">
        <v>4</v>
      </c>
      <c r="D51">
        <v>30</v>
      </c>
      <c r="E51">
        <v>4</v>
      </c>
      <c r="F51">
        <v>30</v>
      </c>
      <c r="G51">
        <v>4</v>
      </c>
      <c r="H51">
        <v>31</v>
      </c>
      <c r="I51">
        <v>3</v>
      </c>
    </row>
    <row r="52" spans="1:9" x14ac:dyDescent="0.25">
      <c r="A52" t="s">
        <v>590</v>
      </c>
      <c r="B52">
        <v>30</v>
      </c>
      <c r="C52">
        <v>38</v>
      </c>
      <c r="D52">
        <v>30</v>
      </c>
      <c r="E52">
        <v>38</v>
      </c>
      <c r="F52">
        <v>49</v>
      </c>
      <c r="G52">
        <v>19</v>
      </c>
      <c r="H52">
        <v>61</v>
      </c>
      <c r="I52">
        <v>7</v>
      </c>
    </row>
    <row r="53" spans="1:9" x14ac:dyDescent="0.25">
      <c r="A53" t="s">
        <v>591</v>
      </c>
      <c r="B53">
        <v>592</v>
      </c>
      <c r="C53">
        <v>1112</v>
      </c>
      <c r="D53">
        <v>842</v>
      </c>
      <c r="E53">
        <v>862</v>
      </c>
      <c r="F53">
        <v>1204</v>
      </c>
      <c r="G53">
        <v>500</v>
      </c>
      <c r="H53">
        <v>1548</v>
      </c>
      <c r="I53">
        <v>156</v>
      </c>
    </row>
    <row r="54" spans="1:9" x14ac:dyDescent="0.25">
      <c r="A54" t="s">
        <v>592</v>
      </c>
      <c r="B54">
        <v>259</v>
      </c>
      <c r="C54">
        <v>512</v>
      </c>
      <c r="D54">
        <v>382</v>
      </c>
      <c r="E54">
        <v>389</v>
      </c>
      <c r="F54">
        <v>538</v>
      </c>
      <c r="G54">
        <v>233</v>
      </c>
      <c r="H54">
        <v>696</v>
      </c>
      <c r="I54">
        <v>75</v>
      </c>
    </row>
    <row r="55" spans="1:9" x14ac:dyDescent="0.25">
      <c r="A55" t="s">
        <v>593</v>
      </c>
      <c r="B55">
        <v>2037</v>
      </c>
      <c r="C55">
        <v>3698</v>
      </c>
      <c r="D55">
        <v>2941</v>
      </c>
      <c r="E55">
        <v>2794</v>
      </c>
      <c r="F55">
        <v>4052</v>
      </c>
      <c r="G55">
        <v>1683</v>
      </c>
      <c r="H55">
        <v>5167</v>
      </c>
      <c r="I55">
        <v>568</v>
      </c>
    </row>
    <row r="56" spans="1:9" x14ac:dyDescent="0.25">
      <c r="A56" t="s">
        <v>594</v>
      </c>
      <c r="B56">
        <v>2337</v>
      </c>
      <c r="C56">
        <v>4092</v>
      </c>
      <c r="D56">
        <v>3265</v>
      </c>
      <c r="E56">
        <v>3164</v>
      </c>
      <c r="F56">
        <v>4573</v>
      </c>
      <c r="G56">
        <v>1856</v>
      </c>
      <c r="H56">
        <v>5823</v>
      </c>
      <c r="I56">
        <v>606</v>
      </c>
    </row>
    <row r="57" spans="1:9" x14ac:dyDescent="0.25">
      <c r="A57" t="s">
        <v>595</v>
      </c>
      <c r="B57">
        <v>30</v>
      </c>
      <c r="C57">
        <v>33</v>
      </c>
      <c r="D57">
        <v>35</v>
      </c>
      <c r="E57">
        <v>28</v>
      </c>
      <c r="F57">
        <v>42</v>
      </c>
      <c r="G57">
        <v>21</v>
      </c>
      <c r="H57">
        <v>60</v>
      </c>
      <c r="I57">
        <v>3</v>
      </c>
    </row>
    <row r="58" spans="1:9" x14ac:dyDescent="0.25">
      <c r="A58" t="s">
        <v>596</v>
      </c>
      <c r="B58">
        <v>30</v>
      </c>
      <c r="C58">
        <v>24</v>
      </c>
      <c r="D58">
        <v>31</v>
      </c>
      <c r="E58">
        <v>23</v>
      </c>
      <c r="F58">
        <v>31</v>
      </c>
      <c r="G58">
        <v>23</v>
      </c>
      <c r="H58">
        <v>48</v>
      </c>
      <c r="I58">
        <v>6</v>
      </c>
    </row>
    <row r="59" spans="1:9" x14ac:dyDescent="0.25">
      <c r="A59" t="s">
        <v>597</v>
      </c>
      <c r="B59">
        <v>205</v>
      </c>
      <c r="C59">
        <v>445</v>
      </c>
      <c r="D59">
        <v>323</v>
      </c>
      <c r="E59">
        <v>327</v>
      </c>
      <c r="F59">
        <v>470</v>
      </c>
      <c r="G59">
        <v>180</v>
      </c>
      <c r="H59">
        <v>584</v>
      </c>
      <c r="I59">
        <v>66</v>
      </c>
    </row>
    <row r="60" spans="1:9" x14ac:dyDescent="0.25">
      <c r="A60" t="s">
        <v>598</v>
      </c>
      <c r="B60">
        <v>11099</v>
      </c>
      <c r="C60">
        <v>20850</v>
      </c>
      <c r="D60">
        <v>15882</v>
      </c>
      <c r="E60">
        <v>16067</v>
      </c>
      <c r="F60">
        <v>22366</v>
      </c>
      <c r="G60">
        <v>9583</v>
      </c>
      <c r="H60">
        <v>28779</v>
      </c>
      <c r="I60">
        <v>3170</v>
      </c>
    </row>
    <row r="61" spans="1:9" x14ac:dyDescent="0.25">
      <c r="A61" t="s">
        <v>599</v>
      </c>
      <c r="B61">
        <v>30</v>
      </c>
      <c r="C61">
        <v>17</v>
      </c>
      <c r="D61">
        <v>30</v>
      </c>
      <c r="E61">
        <v>17</v>
      </c>
      <c r="F61">
        <v>35</v>
      </c>
      <c r="G61">
        <v>12</v>
      </c>
      <c r="H61">
        <v>44</v>
      </c>
      <c r="I61">
        <v>3</v>
      </c>
    </row>
    <row r="62" spans="1:9" x14ac:dyDescent="0.25">
      <c r="A62" t="s">
        <v>600</v>
      </c>
      <c r="B62">
        <v>120</v>
      </c>
      <c r="C62">
        <v>244</v>
      </c>
      <c r="D62">
        <v>190</v>
      </c>
      <c r="E62">
        <v>174</v>
      </c>
      <c r="F62">
        <v>269</v>
      </c>
      <c r="G62">
        <v>95</v>
      </c>
      <c r="H62">
        <v>325</v>
      </c>
      <c r="I62">
        <v>39</v>
      </c>
    </row>
    <row r="63" spans="1:9" x14ac:dyDescent="0.25">
      <c r="A63" t="s">
        <v>601</v>
      </c>
      <c r="B63">
        <v>667</v>
      </c>
      <c r="C63">
        <v>1251</v>
      </c>
      <c r="D63">
        <v>980</v>
      </c>
      <c r="E63">
        <v>938</v>
      </c>
      <c r="F63">
        <v>1354</v>
      </c>
      <c r="G63">
        <v>564</v>
      </c>
      <c r="H63">
        <v>1732</v>
      </c>
      <c r="I63">
        <v>186</v>
      </c>
    </row>
    <row r="64" spans="1:9" x14ac:dyDescent="0.25">
      <c r="A64" t="s">
        <v>602</v>
      </c>
      <c r="B64">
        <v>30</v>
      </c>
      <c r="C64">
        <v>13</v>
      </c>
      <c r="D64">
        <v>30</v>
      </c>
      <c r="E64">
        <v>13</v>
      </c>
      <c r="F64">
        <v>30</v>
      </c>
      <c r="G64">
        <v>13</v>
      </c>
      <c r="H64">
        <v>40</v>
      </c>
      <c r="I64">
        <v>3</v>
      </c>
    </row>
    <row r="65" spans="1:9" x14ac:dyDescent="0.25">
      <c r="A65" t="s">
        <v>603</v>
      </c>
      <c r="B65">
        <v>31</v>
      </c>
      <c r="C65">
        <v>63</v>
      </c>
      <c r="D65">
        <v>46</v>
      </c>
      <c r="E65">
        <v>48</v>
      </c>
      <c r="F65">
        <v>66</v>
      </c>
      <c r="G65">
        <v>28</v>
      </c>
      <c r="H65">
        <v>85</v>
      </c>
      <c r="I65">
        <v>9</v>
      </c>
    </row>
    <row r="66" spans="1:9" x14ac:dyDescent="0.25">
      <c r="A66" t="s">
        <v>604</v>
      </c>
      <c r="B66">
        <v>33</v>
      </c>
      <c r="C66">
        <v>65</v>
      </c>
      <c r="D66">
        <v>48</v>
      </c>
      <c r="E66">
        <v>50</v>
      </c>
      <c r="F66">
        <v>71</v>
      </c>
      <c r="G66">
        <v>27</v>
      </c>
      <c r="H66">
        <v>89</v>
      </c>
      <c r="I66">
        <v>9</v>
      </c>
    </row>
    <row r="67" spans="1:9" x14ac:dyDescent="0.25">
      <c r="A67" t="s">
        <v>605</v>
      </c>
      <c r="B67">
        <v>30</v>
      </c>
      <c r="C67">
        <v>54</v>
      </c>
      <c r="D67">
        <v>43</v>
      </c>
      <c r="E67">
        <v>41</v>
      </c>
      <c r="F67">
        <v>56</v>
      </c>
      <c r="G67">
        <v>28</v>
      </c>
      <c r="H67">
        <v>78</v>
      </c>
      <c r="I67">
        <v>6</v>
      </c>
    </row>
    <row r="68" spans="1:9" x14ac:dyDescent="0.25">
      <c r="A68" t="s">
        <v>606</v>
      </c>
      <c r="B68">
        <v>30</v>
      </c>
      <c r="C68">
        <v>41</v>
      </c>
      <c r="D68">
        <v>30</v>
      </c>
      <c r="E68">
        <v>41</v>
      </c>
      <c r="F68">
        <v>52</v>
      </c>
      <c r="G68">
        <v>19</v>
      </c>
      <c r="H68">
        <v>63</v>
      </c>
      <c r="I68">
        <v>8</v>
      </c>
    </row>
    <row r="69" spans="1:9" x14ac:dyDescent="0.25">
      <c r="A69" t="s">
        <v>607</v>
      </c>
      <c r="B69">
        <v>30</v>
      </c>
      <c r="C69">
        <v>40</v>
      </c>
      <c r="D69">
        <v>35</v>
      </c>
      <c r="E69">
        <v>35</v>
      </c>
      <c r="F69">
        <v>49</v>
      </c>
      <c r="G69">
        <v>21</v>
      </c>
      <c r="H69">
        <v>64</v>
      </c>
      <c r="I69">
        <v>6</v>
      </c>
    </row>
    <row r="70" spans="1:9" x14ac:dyDescent="0.25">
      <c r="A70" t="s">
        <v>608</v>
      </c>
      <c r="B70">
        <v>52</v>
      </c>
      <c r="C70">
        <v>92</v>
      </c>
      <c r="D70">
        <v>69</v>
      </c>
      <c r="E70">
        <v>75</v>
      </c>
      <c r="F70">
        <v>98</v>
      </c>
      <c r="G70">
        <v>46</v>
      </c>
      <c r="H70">
        <v>130</v>
      </c>
      <c r="I70">
        <v>14</v>
      </c>
    </row>
    <row r="71" spans="1:9" x14ac:dyDescent="0.25">
      <c r="A71" t="s">
        <v>609</v>
      </c>
      <c r="B71">
        <v>240</v>
      </c>
      <c r="C71">
        <v>483</v>
      </c>
      <c r="D71">
        <v>365</v>
      </c>
      <c r="E71">
        <v>358</v>
      </c>
      <c r="F71">
        <v>506</v>
      </c>
      <c r="G71">
        <v>217</v>
      </c>
      <c r="H71">
        <v>669</v>
      </c>
      <c r="I71">
        <v>54</v>
      </c>
    </row>
    <row r="72" spans="1:9" x14ac:dyDescent="0.25">
      <c r="A72" t="s">
        <v>610</v>
      </c>
      <c r="B72">
        <v>562</v>
      </c>
      <c r="C72">
        <v>1006</v>
      </c>
      <c r="D72">
        <v>796</v>
      </c>
      <c r="E72">
        <v>772</v>
      </c>
      <c r="F72">
        <v>1112</v>
      </c>
      <c r="G72">
        <v>456</v>
      </c>
      <c r="H72">
        <v>1422</v>
      </c>
      <c r="I72">
        <v>146</v>
      </c>
    </row>
    <row r="73" spans="1:9" x14ac:dyDescent="0.25">
      <c r="A73" t="s">
        <v>611</v>
      </c>
      <c r="B73">
        <v>30</v>
      </c>
      <c r="C73">
        <v>31</v>
      </c>
      <c r="D73">
        <v>35</v>
      </c>
      <c r="E73">
        <v>26</v>
      </c>
      <c r="F73">
        <v>46</v>
      </c>
      <c r="G73">
        <v>15</v>
      </c>
      <c r="H73">
        <v>54</v>
      </c>
      <c r="I73">
        <v>7</v>
      </c>
    </row>
    <row r="74" spans="1:9" x14ac:dyDescent="0.25">
      <c r="A74" t="s">
        <v>612</v>
      </c>
      <c r="B74">
        <v>59</v>
      </c>
      <c r="C74">
        <v>128</v>
      </c>
      <c r="D74">
        <v>100</v>
      </c>
      <c r="E74">
        <v>87</v>
      </c>
      <c r="F74">
        <v>137</v>
      </c>
      <c r="G74">
        <v>50</v>
      </c>
      <c r="H74">
        <v>171</v>
      </c>
      <c r="I74">
        <v>16</v>
      </c>
    </row>
    <row r="75" spans="1:9" x14ac:dyDescent="0.25">
      <c r="A75" t="s">
        <v>613</v>
      </c>
      <c r="B75">
        <v>30</v>
      </c>
      <c r="C75">
        <v>17</v>
      </c>
      <c r="D75">
        <v>30</v>
      </c>
      <c r="E75">
        <v>17</v>
      </c>
      <c r="F75">
        <v>36</v>
      </c>
      <c r="G75">
        <v>11</v>
      </c>
      <c r="H75">
        <v>45</v>
      </c>
      <c r="I75">
        <v>2</v>
      </c>
    </row>
    <row r="76" spans="1:9" x14ac:dyDescent="0.25">
      <c r="A76" t="s">
        <v>614</v>
      </c>
      <c r="B76">
        <v>15405</v>
      </c>
      <c r="C76">
        <v>29067</v>
      </c>
      <c r="D76">
        <v>22156</v>
      </c>
      <c r="E76">
        <v>22316</v>
      </c>
      <c r="F76">
        <v>31124</v>
      </c>
      <c r="G76">
        <v>13348</v>
      </c>
      <c r="H76">
        <v>39994</v>
      </c>
      <c r="I76">
        <v>4478</v>
      </c>
    </row>
    <row r="77" spans="1:9" x14ac:dyDescent="0.25">
      <c r="A77" t="s">
        <v>615</v>
      </c>
      <c r="B77">
        <v>71</v>
      </c>
      <c r="C77">
        <v>131</v>
      </c>
      <c r="D77">
        <v>94</v>
      </c>
      <c r="E77">
        <v>108</v>
      </c>
      <c r="F77">
        <v>130</v>
      </c>
      <c r="G77">
        <v>72</v>
      </c>
      <c r="H77">
        <v>179</v>
      </c>
      <c r="I77">
        <v>23</v>
      </c>
    </row>
    <row r="78" spans="1:9" x14ac:dyDescent="0.25">
      <c r="A78" t="s">
        <v>652</v>
      </c>
      <c r="B78">
        <v>92</v>
      </c>
      <c r="C78">
        <v>170</v>
      </c>
      <c r="D78">
        <v>128</v>
      </c>
      <c r="E78">
        <v>134</v>
      </c>
      <c r="F78">
        <v>176</v>
      </c>
      <c r="G78">
        <v>86</v>
      </c>
      <c r="H78">
        <v>237</v>
      </c>
      <c r="I78">
        <v>25</v>
      </c>
    </row>
    <row r="79" spans="1:9" x14ac:dyDescent="0.25">
      <c r="A79" t="s">
        <v>616</v>
      </c>
      <c r="B79">
        <v>15627</v>
      </c>
      <c r="C79">
        <v>28943</v>
      </c>
      <c r="D79">
        <v>22214</v>
      </c>
      <c r="E79">
        <v>22356</v>
      </c>
      <c r="F79">
        <v>31249</v>
      </c>
      <c r="G79">
        <v>13321</v>
      </c>
      <c r="H79">
        <v>40145</v>
      </c>
      <c r="I79">
        <v>4425</v>
      </c>
    </row>
    <row r="80" spans="1:9" x14ac:dyDescent="0.25">
      <c r="A80" t="s">
        <v>617</v>
      </c>
      <c r="B80">
        <v>30</v>
      </c>
      <c r="C80">
        <v>17</v>
      </c>
      <c r="D80">
        <v>30</v>
      </c>
      <c r="E80">
        <v>17</v>
      </c>
      <c r="F80">
        <v>33</v>
      </c>
      <c r="G80">
        <v>14</v>
      </c>
      <c r="H80">
        <v>45</v>
      </c>
      <c r="I80">
        <v>2</v>
      </c>
    </row>
    <row r="81" spans="1:9" x14ac:dyDescent="0.25">
      <c r="A81" t="s">
        <v>618</v>
      </c>
      <c r="B81">
        <v>76</v>
      </c>
      <c r="C81">
        <v>124</v>
      </c>
      <c r="D81">
        <v>93</v>
      </c>
      <c r="E81">
        <v>107</v>
      </c>
      <c r="F81">
        <v>148</v>
      </c>
      <c r="G81">
        <v>52</v>
      </c>
      <c r="H81">
        <v>175</v>
      </c>
      <c r="I81">
        <v>25</v>
      </c>
    </row>
    <row r="82" spans="1:9" x14ac:dyDescent="0.25">
      <c r="A82" t="s">
        <v>619</v>
      </c>
      <c r="B82">
        <v>49</v>
      </c>
      <c r="C82">
        <v>76</v>
      </c>
      <c r="D82">
        <v>69</v>
      </c>
      <c r="E82">
        <v>56</v>
      </c>
      <c r="F82">
        <v>81</v>
      </c>
      <c r="G82">
        <v>44</v>
      </c>
      <c r="H82">
        <v>110</v>
      </c>
      <c r="I82">
        <v>15</v>
      </c>
    </row>
    <row r="83" spans="1:9" x14ac:dyDescent="0.25">
      <c r="A83" t="s">
        <v>620</v>
      </c>
      <c r="B83">
        <v>30</v>
      </c>
      <c r="C83">
        <v>48</v>
      </c>
      <c r="D83">
        <v>38</v>
      </c>
      <c r="E83">
        <v>40</v>
      </c>
      <c r="F83">
        <v>58</v>
      </c>
      <c r="G83">
        <v>20</v>
      </c>
      <c r="H83">
        <v>69</v>
      </c>
      <c r="I83">
        <v>9</v>
      </c>
    </row>
    <row r="84" spans="1:9" x14ac:dyDescent="0.25">
      <c r="A84" t="s">
        <v>621</v>
      </c>
      <c r="B84">
        <v>42</v>
      </c>
      <c r="C84">
        <v>78</v>
      </c>
      <c r="D84">
        <v>64</v>
      </c>
      <c r="E84">
        <v>56</v>
      </c>
      <c r="F84">
        <v>84</v>
      </c>
      <c r="G84">
        <v>36</v>
      </c>
      <c r="H84">
        <v>108</v>
      </c>
      <c r="I84">
        <v>12</v>
      </c>
    </row>
    <row r="85" spans="1:9" x14ac:dyDescent="0.25">
      <c r="A85" t="s">
        <v>622</v>
      </c>
      <c r="B85">
        <v>37</v>
      </c>
      <c r="C85">
        <v>75</v>
      </c>
      <c r="D85">
        <v>55</v>
      </c>
      <c r="E85">
        <v>57</v>
      </c>
      <c r="F85">
        <v>74</v>
      </c>
      <c r="G85">
        <v>38</v>
      </c>
      <c r="H85">
        <v>100</v>
      </c>
      <c r="I85">
        <v>12</v>
      </c>
    </row>
    <row r="86" spans="1:9" x14ac:dyDescent="0.25">
      <c r="A86" t="s">
        <v>623</v>
      </c>
      <c r="B86">
        <v>30</v>
      </c>
      <c r="C86">
        <v>44</v>
      </c>
      <c r="D86">
        <v>43</v>
      </c>
      <c r="E86">
        <v>31</v>
      </c>
      <c r="F86">
        <v>56</v>
      </c>
      <c r="G86">
        <v>18</v>
      </c>
      <c r="H86">
        <v>67</v>
      </c>
      <c r="I86">
        <v>7</v>
      </c>
    </row>
    <row r="87" spans="1:9" x14ac:dyDescent="0.25">
      <c r="A87" t="s">
        <v>624</v>
      </c>
      <c r="B87">
        <v>164</v>
      </c>
      <c r="C87">
        <v>304</v>
      </c>
      <c r="D87">
        <v>242</v>
      </c>
      <c r="E87">
        <v>226</v>
      </c>
      <c r="F87">
        <v>334</v>
      </c>
      <c r="G87">
        <v>134</v>
      </c>
      <c r="H87">
        <v>425</v>
      </c>
      <c r="I87">
        <v>43</v>
      </c>
    </row>
    <row r="88" spans="1:9" x14ac:dyDescent="0.25">
      <c r="A88" t="s">
        <v>625</v>
      </c>
      <c r="B88">
        <v>368</v>
      </c>
      <c r="C88">
        <v>690</v>
      </c>
      <c r="D88">
        <v>524</v>
      </c>
      <c r="E88">
        <v>534</v>
      </c>
      <c r="F88">
        <v>740</v>
      </c>
      <c r="G88">
        <v>318</v>
      </c>
      <c r="H88">
        <v>953</v>
      </c>
      <c r="I88">
        <v>105</v>
      </c>
    </row>
    <row r="89" spans="1:9" x14ac:dyDescent="0.25">
      <c r="A89" t="s">
        <v>626</v>
      </c>
      <c r="B89">
        <v>30</v>
      </c>
      <c r="C89">
        <v>14</v>
      </c>
      <c r="D89">
        <v>30</v>
      </c>
      <c r="E89">
        <v>14</v>
      </c>
      <c r="F89">
        <v>33</v>
      </c>
      <c r="G89">
        <v>11</v>
      </c>
      <c r="H89">
        <v>43</v>
      </c>
      <c r="I89">
        <v>1</v>
      </c>
    </row>
    <row r="90" spans="1:9" x14ac:dyDescent="0.25">
      <c r="A90" t="s">
        <v>627</v>
      </c>
      <c r="B90">
        <v>127</v>
      </c>
      <c r="C90">
        <v>240</v>
      </c>
      <c r="D90">
        <v>192</v>
      </c>
      <c r="E90">
        <v>175</v>
      </c>
      <c r="F90">
        <v>268</v>
      </c>
      <c r="G90">
        <v>99</v>
      </c>
      <c r="H90">
        <v>334</v>
      </c>
      <c r="I90">
        <v>33</v>
      </c>
    </row>
    <row r="91" spans="1:9" x14ac:dyDescent="0.25">
      <c r="A91" t="s">
        <v>628</v>
      </c>
      <c r="B91">
        <v>30</v>
      </c>
      <c r="C91">
        <v>4</v>
      </c>
      <c r="D91">
        <v>30</v>
      </c>
      <c r="E91">
        <v>4</v>
      </c>
      <c r="F91">
        <v>30</v>
      </c>
      <c r="G91">
        <v>4</v>
      </c>
      <c r="H91">
        <v>33</v>
      </c>
      <c r="I91">
        <v>1</v>
      </c>
    </row>
    <row r="92" spans="1:9" x14ac:dyDescent="0.25">
      <c r="A92" t="s">
        <v>629</v>
      </c>
      <c r="B92">
        <v>87</v>
      </c>
      <c r="C92">
        <v>163</v>
      </c>
      <c r="D92">
        <v>122</v>
      </c>
      <c r="E92">
        <v>128</v>
      </c>
      <c r="F92">
        <v>175</v>
      </c>
      <c r="G92">
        <v>75</v>
      </c>
      <c r="H92">
        <v>220</v>
      </c>
      <c r="I92">
        <v>30</v>
      </c>
    </row>
    <row r="93" spans="1:9" x14ac:dyDescent="0.25">
      <c r="A93" t="s">
        <v>630</v>
      </c>
      <c r="B93">
        <v>30</v>
      </c>
      <c r="C93">
        <v>2</v>
      </c>
      <c r="D93">
        <v>30</v>
      </c>
      <c r="E93">
        <v>2</v>
      </c>
      <c r="F93">
        <v>30</v>
      </c>
      <c r="G93">
        <v>2</v>
      </c>
      <c r="H93">
        <v>31</v>
      </c>
      <c r="I93">
        <v>1</v>
      </c>
    </row>
    <row r="94" spans="1:9" x14ac:dyDescent="0.25">
      <c r="A94" t="s">
        <v>631</v>
      </c>
      <c r="B94">
        <v>5070</v>
      </c>
      <c r="C94">
        <v>9424</v>
      </c>
      <c r="D94">
        <v>7234</v>
      </c>
      <c r="E94">
        <v>7260</v>
      </c>
      <c r="F94">
        <v>10184</v>
      </c>
      <c r="G94">
        <v>4310</v>
      </c>
      <c r="H94">
        <v>13052</v>
      </c>
      <c r="I94">
        <v>1442</v>
      </c>
    </row>
    <row r="95" spans="1:9" x14ac:dyDescent="0.25">
      <c r="A95" t="s">
        <v>632</v>
      </c>
      <c r="B95">
        <v>30</v>
      </c>
      <c r="C95">
        <v>10</v>
      </c>
      <c r="D95">
        <v>30</v>
      </c>
      <c r="E95">
        <v>10</v>
      </c>
      <c r="F95">
        <v>30</v>
      </c>
      <c r="G95">
        <v>10</v>
      </c>
      <c r="H95">
        <v>39</v>
      </c>
      <c r="I95">
        <v>1</v>
      </c>
    </row>
    <row r="96" spans="1:9" x14ac:dyDescent="0.25">
      <c r="A96" t="s">
        <v>633</v>
      </c>
      <c r="B96">
        <v>514</v>
      </c>
      <c r="C96">
        <v>973</v>
      </c>
      <c r="D96">
        <v>709</v>
      </c>
      <c r="E96">
        <v>778</v>
      </c>
      <c r="F96">
        <v>1009</v>
      </c>
      <c r="G96">
        <v>478</v>
      </c>
      <c r="H96">
        <v>1336</v>
      </c>
      <c r="I96">
        <v>151</v>
      </c>
    </row>
    <row r="97" spans="1:9" x14ac:dyDescent="0.25">
      <c r="A97" t="s">
        <v>634</v>
      </c>
      <c r="B97">
        <v>844</v>
      </c>
      <c r="C97">
        <v>1572</v>
      </c>
      <c r="D97">
        <v>1189</v>
      </c>
      <c r="E97">
        <v>1227</v>
      </c>
      <c r="F97">
        <v>1696</v>
      </c>
      <c r="G97">
        <v>720</v>
      </c>
      <c r="H97">
        <v>2166</v>
      </c>
      <c r="I97">
        <v>250</v>
      </c>
    </row>
    <row r="98" spans="1:9" x14ac:dyDescent="0.25">
      <c r="A98" t="s">
        <v>635</v>
      </c>
      <c r="B98">
        <v>108</v>
      </c>
      <c r="C98">
        <v>159</v>
      </c>
      <c r="D98">
        <v>143</v>
      </c>
      <c r="E98">
        <v>124</v>
      </c>
      <c r="F98">
        <v>188</v>
      </c>
      <c r="G98">
        <v>79</v>
      </c>
      <c r="H98">
        <v>237</v>
      </c>
      <c r="I98">
        <v>30</v>
      </c>
    </row>
    <row r="99" spans="1:9" x14ac:dyDescent="0.25">
      <c r="A99" t="s">
        <v>636</v>
      </c>
      <c r="B99">
        <v>30</v>
      </c>
      <c r="C99">
        <v>61</v>
      </c>
      <c r="D99">
        <v>52</v>
      </c>
      <c r="E99">
        <v>39</v>
      </c>
      <c r="F99">
        <v>64</v>
      </c>
      <c r="G99">
        <v>27</v>
      </c>
      <c r="H99">
        <v>87</v>
      </c>
      <c r="I99">
        <v>4</v>
      </c>
    </row>
    <row r="100" spans="1:9" x14ac:dyDescent="0.25">
      <c r="A100" t="s">
        <v>637</v>
      </c>
      <c r="B100">
        <v>2156</v>
      </c>
      <c r="C100">
        <v>4008</v>
      </c>
      <c r="D100">
        <v>3104</v>
      </c>
      <c r="E100">
        <v>3060</v>
      </c>
      <c r="F100">
        <v>4336</v>
      </c>
      <c r="G100">
        <v>1828</v>
      </c>
      <c r="H100">
        <v>5554</v>
      </c>
      <c r="I100">
        <v>610</v>
      </c>
    </row>
    <row r="101" spans="1:9" x14ac:dyDescent="0.25">
      <c r="A101" t="s">
        <v>638</v>
      </c>
      <c r="B101">
        <v>196</v>
      </c>
      <c r="C101">
        <v>345</v>
      </c>
      <c r="D101">
        <v>270</v>
      </c>
      <c r="E101">
        <v>271</v>
      </c>
      <c r="F101">
        <v>380</v>
      </c>
      <c r="G101">
        <v>161</v>
      </c>
      <c r="H101">
        <v>482</v>
      </c>
      <c r="I101">
        <v>59</v>
      </c>
    </row>
    <row r="102" spans="1:9" x14ac:dyDescent="0.25">
      <c r="A102" t="s">
        <v>639</v>
      </c>
      <c r="B102">
        <v>42</v>
      </c>
      <c r="C102">
        <v>80</v>
      </c>
      <c r="D102">
        <v>59</v>
      </c>
      <c r="E102">
        <v>63</v>
      </c>
      <c r="F102">
        <v>78</v>
      </c>
      <c r="G102">
        <v>44</v>
      </c>
      <c r="H102">
        <v>114</v>
      </c>
      <c r="I102">
        <v>8</v>
      </c>
    </row>
    <row r="103" spans="1:9" x14ac:dyDescent="0.25">
      <c r="A103" t="s">
        <v>640</v>
      </c>
      <c r="B103">
        <v>126</v>
      </c>
      <c r="C103">
        <v>261</v>
      </c>
      <c r="D103">
        <v>191</v>
      </c>
      <c r="E103">
        <v>196</v>
      </c>
      <c r="F103">
        <v>261</v>
      </c>
      <c r="G103">
        <v>126</v>
      </c>
      <c r="H103">
        <v>348</v>
      </c>
      <c r="I103">
        <v>39</v>
      </c>
    </row>
    <row r="104" spans="1:9" x14ac:dyDescent="0.25">
      <c r="A104" t="s">
        <v>641</v>
      </c>
      <c r="B104">
        <v>451</v>
      </c>
      <c r="C104">
        <v>855</v>
      </c>
      <c r="D104">
        <v>614</v>
      </c>
      <c r="E104">
        <v>692</v>
      </c>
      <c r="F104">
        <v>886</v>
      </c>
      <c r="G104">
        <v>420</v>
      </c>
      <c r="H104">
        <v>1178</v>
      </c>
      <c r="I104">
        <v>128</v>
      </c>
    </row>
    <row r="105" spans="1:9" x14ac:dyDescent="0.25">
      <c r="A105" t="s">
        <v>642</v>
      </c>
      <c r="B105">
        <v>126</v>
      </c>
      <c r="C105">
        <v>237</v>
      </c>
      <c r="D105">
        <v>200</v>
      </c>
      <c r="E105">
        <v>163</v>
      </c>
      <c r="F105">
        <v>266</v>
      </c>
      <c r="G105">
        <v>97</v>
      </c>
      <c r="H105">
        <v>316</v>
      </c>
      <c r="I105">
        <v>47</v>
      </c>
    </row>
    <row r="106" spans="1:9" x14ac:dyDescent="0.25">
      <c r="A106" t="s">
        <v>643</v>
      </c>
      <c r="B106">
        <v>31</v>
      </c>
      <c r="C106">
        <v>41</v>
      </c>
      <c r="D106">
        <v>33</v>
      </c>
      <c r="E106">
        <v>39</v>
      </c>
      <c r="F106">
        <v>53</v>
      </c>
      <c r="G106">
        <v>19</v>
      </c>
      <c r="H106">
        <v>62</v>
      </c>
      <c r="I106">
        <v>10</v>
      </c>
    </row>
    <row r="107" spans="1:9" x14ac:dyDescent="0.25">
      <c r="A107" t="s">
        <v>644</v>
      </c>
      <c r="B107">
        <v>30</v>
      </c>
      <c r="C107">
        <v>58</v>
      </c>
      <c r="D107">
        <v>46</v>
      </c>
      <c r="E107">
        <v>42</v>
      </c>
      <c r="F107">
        <v>64</v>
      </c>
      <c r="G107">
        <v>24</v>
      </c>
      <c r="H107">
        <v>78</v>
      </c>
      <c r="I107">
        <v>10</v>
      </c>
    </row>
    <row r="108" spans="1:9" x14ac:dyDescent="0.25">
      <c r="A108" t="s">
        <v>650</v>
      </c>
      <c r="B108">
        <v>30</v>
      </c>
      <c r="C108">
        <v>5</v>
      </c>
      <c r="D108">
        <v>30</v>
      </c>
      <c r="E108">
        <v>5</v>
      </c>
      <c r="F108">
        <v>30</v>
      </c>
      <c r="G108">
        <v>5</v>
      </c>
      <c r="H108">
        <v>32</v>
      </c>
      <c r="I108">
        <v>3</v>
      </c>
    </row>
    <row r="109" spans="1:9" x14ac:dyDescent="0.25">
      <c r="A109" t="s">
        <v>645</v>
      </c>
      <c r="B109">
        <v>76</v>
      </c>
      <c r="C109">
        <v>147</v>
      </c>
      <c r="D109">
        <v>118</v>
      </c>
      <c r="E109">
        <v>105</v>
      </c>
      <c r="F109">
        <v>157</v>
      </c>
      <c r="G109">
        <v>66</v>
      </c>
      <c r="H109">
        <v>200</v>
      </c>
      <c r="I109">
        <v>23</v>
      </c>
    </row>
    <row r="111" spans="1:9" x14ac:dyDescent="0.25">
      <c r="A111" t="s">
        <v>427</v>
      </c>
      <c r="B111">
        <f>SUM(B3:B109)</f>
        <v>94670</v>
      </c>
      <c r="C111">
        <f t="shared" ref="C111:I111" si="0">SUM(C3:C109)</f>
        <v>174699</v>
      </c>
      <c r="D111">
        <f t="shared" si="0"/>
        <v>134949</v>
      </c>
      <c r="E111">
        <f t="shared" si="0"/>
        <v>134420</v>
      </c>
      <c r="F111">
        <f t="shared" si="0"/>
        <v>188980</v>
      </c>
      <c r="G111">
        <f t="shared" si="0"/>
        <v>80389</v>
      </c>
      <c r="H111">
        <f t="shared" si="0"/>
        <v>242590</v>
      </c>
      <c r="I111">
        <f t="shared" si="0"/>
        <v>26779</v>
      </c>
    </row>
    <row r="112" spans="1:9" x14ac:dyDescent="0.25">
      <c r="C112">
        <f>B111+C111</f>
        <v>269369</v>
      </c>
      <c r="E112">
        <f>D111+E111</f>
        <v>269369</v>
      </c>
      <c r="G112">
        <f>F111+G111</f>
        <v>269369</v>
      </c>
      <c r="I112">
        <f>H111+I111</f>
        <v>269369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pageSetup scale="72" orientation="portrait" r:id="rId1"/>
  <rowBreaks count="1" manualBreakCount="1">
    <brk id="47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view="pageBreakPreview" zoomScale="115" zoomScaleNormal="100" zoomScaleSheetLayoutView="115" workbookViewId="0">
      <selection activeCell="Q50" sqref="Q50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7</v>
      </c>
      <c r="B3" s="1">
        <v>0</v>
      </c>
      <c r="C3" s="1">
        <v>0</v>
      </c>
      <c r="D3" s="1">
        <v>0</v>
      </c>
      <c r="E3" s="1">
        <v>0</v>
      </c>
      <c r="F3" s="1">
        <v>0.16666666666666699</v>
      </c>
      <c r="G3" s="1">
        <v>0</v>
      </c>
    </row>
    <row r="4" spans="1:7" x14ac:dyDescent="0.25">
      <c r="A4" t="s">
        <v>6</v>
      </c>
      <c r="B4" s="1">
        <v>1.41843971631206E-2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10</v>
      </c>
      <c r="B5" s="1">
        <v>4.4444444444444398E-2</v>
      </c>
      <c r="C5" s="1">
        <v>5.0420168067226899E-2</v>
      </c>
      <c r="D5" s="1">
        <v>4.2105263157894701E-2</v>
      </c>
      <c r="E5" s="1">
        <v>1.9801980198019799E-2</v>
      </c>
      <c r="F5" s="1">
        <v>1.50375939849624E-2</v>
      </c>
      <c r="G5" s="1">
        <v>2.8368794326241099E-2</v>
      </c>
    </row>
    <row r="6" spans="1:7" x14ac:dyDescent="0.25">
      <c r="A6" t="s">
        <v>11</v>
      </c>
      <c r="B6" s="1">
        <v>1.9704433497536901E-2</v>
      </c>
      <c r="C6" s="1">
        <v>1.6806722689075598E-2</v>
      </c>
      <c r="D6" s="1">
        <v>0.05</v>
      </c>
      <c r="E6" s="1">
        <v>2.2222222222222199E-2</v>
      </c>
      <c r="F6" s="1">
        <v>1.7543859649122799E-2</v>
      </c>
      <c r="G6" s="1">
        <v>5.9701492537313397E-2</v>
      </c>
    </row>
    <row r="7" spans="1:7" x14ac:dyDescent="0.25">
      <c r="A7" t="s">
        <v>13</v>
      </c>
      <c r="B7" s="1">
        <v>8.3333333333333301E-2</v>
      </c>
      <c r="C7" s="1">
        <v>0.107692307692308</v>
      </c>
      <c r="D7" s="1">
        <v>9.27152317880795E-2</v>
      </c>
      <c r="E7" s="1">
        <v>6.1068702290076299E-2</v>
      </c>
      <c r="F7" s="1">
        <v>6.8376068376068397E-2</v>
      </c>
      <c r="G7" s="1">
        <v>6.6115702479338803E-2</v>
      </c>
    </row>
    <row r="8" spans="1:7" x14ac:dyDescent="0.25">
      <c r="A8" t="s">
        <v>12</v>
      </c>
      <c r="B8" s="1">
        <v>1.50375939849624E-2</v>
      </c>
      <c r="C8" s="1">
        <v>0</v>
      </c>
      <c r="D8" s="1">
        <v>7.4999999999999997E-2</v>
      </c>
      <c r="E8" s="1">
        <v>4.6511627906976702E-2</v>
      </c>
      <c r="F8" s="1">
        <v>9.6153846153846104E-2</v>
      </c>
      <c r="G8" s="1">
        <v>6.8181818181818205E-2</v>
      </c>
    </row>
    <row r="9" spans="1:7" x14ac:dyDescent="0.25">
      <c r="A9" t="s">
        <v>14</v>
      </c>
      <c r="B9" s="1">
        <v>0.140845070422535</v>
      </c>
      <c r="C9" s="1">
        <v>0</v>
      </c>
      <c r="D9" s="1">
        <v>3.3333333333333298E-2</v>
      </c>
      <c r="E9" s="1">
        <v>9.1743119266054995E-2</v>
      </c>
      <c r="F9" s="1">
        <v>0.12765957446808501</v>
      </c>
      <c r="G9" s="1">
        <v>8.3333333333333301E-2</v>
      </c>
    </row>
    <row r="10" spans="1:7" x14ac:dyDescent="0.25">
      <c r="A10" t="s">
        <v>15</v>
      </c>
      <c r="B10" s="1">
        <v>0.133333333333333</v>
      </c>
      <c r="C10" s="1">
        <v>9.9009900990099001E-2</v>
      </c>
      <c r="D10" s="1">
        <v>9.5238095238095205E-2</v>
      </c>
      <c r="E10" s="1">
        <v>9.8765432098765399E-2</v>
      </c>
      <c r="F10" s="1">
        <v>0.12676056338028199</v>
      </c>
      <c r="G10" s="1">
        <v>0.15300546448087399</v>
      </c>
    </row>
    <row r="11" spans="1:7" x14ac:dyDescent="0.25">
      <c r="A11" t="s">
        <v>19</v>
      </c>
      <c r="B11" s="1">
        <v>4.8000000000000001E-2</v>
      </c>
      <c r="C11" s="1">
        <v>0.13664596273291901</v>
      </c>
      <c r="D11" s="1">
        <v>0.29591836734693899</v>
      </c>
      <c r="E11" s="1">
        <v>0.22448979591836701</v>
      </c>
      <c r="F11" s="1">
        <v>0.24390243902438999</v>
      </c>
      <c r="G11" s="1">
        <v>0.16267942583732101</v>
      </c>
    </row>
    <row r="12" spans="1:7" x14ac:dyDescent="0.25">
      <c r="A12" t="s">
        <v>18</v>
      </c>
      <c r="B12" s="1">
        <v>0</v>
      </c>
      <c r="C12" s="1">
        <v>0.28571428571428598</v>
      </c>
      <c r="D12" s="1">
        <v>0.15384615384615399</v>
      </c>
      <c r="E12" s="1">
        <v>0.2</v>
      </c>
      <c r="F12" s="1">
        <v>0.15384615384615399</v>
      </c>
      <c r="G12" s="1">
        <v>0.18181818181818199</v>
      </c>
    </row>
    <row r="13" spans="1:7" x14ac:dyDescent="0.25">
      <c r="A13" t="s">
        <v>20</v>
      </c>
      <c r="B13" s="1">
        <v>0.24</v>
      </c>
      <c r="C13" s="1">
        <v>0.29411764705882398</v>
      </c>
      <c r="D13" s="1">
        <v>0.28571428571428598</v>
      </c>
      <c r="E13" s="1">
        <v>0.27272727272727298</v>
      </c>
      <c r="F13" s="1">
        <v>0.31578947368421101</v>
      </c>
      <c r="G13" s="1">
        <v>0.22222222222222199</v>
      </c>
    </row>
    <row r="14" spans="1:7" x14ac:dyDescent="0.25">
      <c r="A14" t="s">
        <v>8</v>
      </c>
      <c r="B14" s="1">
        <v>0</v>
      </c>
      <c r="C14" s="1">
        <v>0.125</v>
      </c>
      <c r="D14" s="1">
        <v>0</v>
      </c>
      <c r="E14" s="1">
        <v>0</v>
      </c>
      <c r="F14" s="1">
        <v>0.125</v>
      </c>
      <c r="G14" s="1">
        <v>0.22222222222222199</v>
      </c>
    </row>
    <row r="15" spans="1:7" x14ac:dyDescent="0.25">
      <c r="A15" t="s">
        <v>9</v>
      </c>
      <c r="B15" s="1">
        <v>0.28571428571428598</v>
      </c>
      <c r="C15" s="1">
        <v>0.16666666666666699</v>
      </c>
      <c r="D15" s="1">
        <v>0.25</v>
      </c>
      <c r="E15" s="1">
        <v>0</v>
      </c>
      <c r="F15" s="1">
        <v>0.33333333333333298</v>
      </c>
      <c r="G15" s="1">
        <v>0.25</v>
      </c>
    </row>
    <row r="16" spans="1:7" x14ac:dyDescent="0.25">
      <c r="A16" t="s">
        <v>17</v>
      </c>
      <c r="B16" s="1">
        <v>0.16666666666666699</v>
      </c>
      <c r="C16" s="1">
        <v>0</v>
      </c>
      <c r="D16" s="1">
        <v>0.19047619047618999</v>
      </c>
      <c r="E16" s="1">
        <v>0.18181818181818199</v>
      </c>
      <c r="F16" s="1">
        <v>0.22222222222222199</v>
      </c>
      <c r="G16" s="1">
        <v>0.266666666666667</v>
      </c>
    </row>
    <row r="17" spans="1:7" x14ac:dyDescent="0.25">
      <c r="A17" t="s">
        <v>25</v>
      </c>
      <c r="B17" s="1">
        <v>0.53535353535353503</v>
      </c>
      <c r="C17" s="1">
        <v>0.36871508379888301</v>
      </c>
      <c r="D17" s="1">
        <v>0.61728395061728403</v>
      </c>
      <c r="E17" s="1">
        <v>0.481012658227848</v>
      </c>
      <c r="F17" s="1">
        <v>0.28409090909090901</v>
      </c>
      <c r="G17" s="1">
        <v>0.27544910179640703</v>
      </c>
    </row>
    <row r="18" spans="1:7" x14ac:dyDescent="0.25">
      <c r="A18" t="s">
        <v>22</v>
      </c>
      <c r="B18" s="1">
        <v>0.38297872340425498</v>
      </c>
      <c r="C18" s="1">
        <v>0.36363636363636398</v>
      </c>
      <c r="D18" s="1">
        <v>0.164383561643836</v>
      </c>
      <c r="E18" s="1">
        <v>0.375</v>
      </c>
      <c r="F18" s="1">
        <v>0.3125</v>
      </c>
      <c r="G18" s="1">
        <v>0.33333333333333298</v>
      </c>
    </row>
    <row r="19" spans="1:7" x14ac:dyDescent="0.25">
      <c r="A19" t="s">
        <v>16</v>
      </c>
      <c r="B19" s="1">
        <v>8.3333333333333301E-2</v>
      </c>
      <c r="C19" s="1">
        <v>0.3</v>
      </c>
      <c r="D19" s="1">
        <v>0.22222222222222199</v>
      </c>
      <c r="E19" s="1">
        <v>0.133333333333333</v>
      </c>
      <c r="F19" s="1">
        <v>0.14285714285714299</v>
      </c>
      <c r="G19" s="1">
        <v>0.33333333333333298</v>
      </c>
    </row>
    <row r="20" spans="1:7" x14ac:dyDescent="0.25">
      <c r="A20" t="s">
        <v>21</v>
      </c>
      <c r="B20" s="1">
        <v>0.157894736842105</v>
      </c>
      <c r="C20" s="1">
        <v>0.52380952380952395</v>
      </c>
      <c r="D20" s="1">
        <v>0.157894736842105</v>
      </c>
      <c r="E20" s="1">
        <v>0.296296296296296</v>
      </c>
      <c r="F20" s="1">
        <v>0.38095238095238099</v>
      </c>
      <c r="G20" s="1">
        <v>0.38095238095238099</v>
      </c>
    </row>
    <row r="21" spans="1:7" x14ac:dyDescent="0.25">
      <c r="A21" t="s">
        <v>28</v>
      </c>
      <c r="B21" s="1">
        <v>0.3</v>
      </c>
      <c r="C21" s="1">
        <v>0.17142857142857101</v>
      </c>
      <c r="D21" s="1">
        <v>0.1</v>
      </c>
      <c r="E21" s="1">
        <v>0.628571428571429</v>
      </c>
      <c r="F21" s="1">
        <v>0.64516129032258096</v>
      </c>
      <c r="G21" s="1">
        <v>0.51162790697674398</v>
      </c>
    </row>
    <row r="22" spans="1:7" x14ac:dyDescent="0.25">
      <c r="A22" t="s">
        <v>24</v>
      </c>
      <c r="B22" s="1">
        <v>0.58181818181818201</v>
      </c>
      <c r="C22" s="1">
        <v>0.53714285714285703</v>
      </c>
      <c r="D22" s="1">
        <v>0.41538461538461502</v>
      </c>
      <c r="E22" s="1">
        <v>0.47435897435897401</v>
      </c>
      <c r="F22" s="1">
        <v>0.532019704433498</v>
      </c>
      <c r="G22" s="1">
        <v>0.55769230769230804</v>
      </c>
    </row>
    <row r="23" spans="1:7" x14ac:dyDescent="0.25">
      <c r="A23" t="s">
        <v>27</v>
      </c>
      <c r="B23" s="1">
        <v>0.58620689655172398</v>
      </c>
      <c r="C23" s="1">
        <v>0.266666666666667</v>
      </c>
      <c r="D23" s="1">
        <v>0.35616438356164398</v>
      </c>
      <c r="E23" s="1">
        <v>0.6</v>
      </c>
      <c r="F23" s="1">
        <v>0.53846153846153799</v>
      </c>
      <c r="G23" s="1">
        <v>0.592592592592593</v>
      </c>
    </row>
    <row r="24" spans="1:7" x14ac:dyDescent="0.25">
      <c r="A24" t="s">
        <v>26</v>
      </c>
      <c r="B24" s="1">
        <v>0.66666666666666696</v>
      </c>
      <c r="C24" s="1">
        <v>0.58823529411764697</v>
      </c>
      <c r="D24" s="1">
        <v>0.83333333333333304</v>
      </c>
      <c r="E24" s="1">
        <v>0.5</v>
      </c>
      <c r="F24" s="1">
        <v>0.52631578947368396</v>
      </c>
      <c r="G24" s="1">
        <v>0.71428571428571397</v>
      </c>
    </row>
    <row r="25" spans="1:7" x14ac:dyDescent="0.25">
      <c r="A25" t="s">
        <v>44</v>
      </c>
      <c r="B25" s="1">
        <v>0.95081967213114804</v>
      </c>
      <c r="C25" s="1">
        <v>0.89552238805970197</v>
      </c>
      <c r="D25" s="1">
        <v>0.92307692307692302</v>
      </c>
      <c r="E25" s="1">
        <v>0.98360655737704905</v>
      </c>
      <c r="F25" s="1">
        <v>0.67391304347826098</v>
      </c>
      <c r="G25" s="1">
        <v>0.73684210526315796</v>
      </c>
    </row>
    <row r="26" spans="1:7" x14ac:dyDescent="0.25">
      <c r="A26" t="s">
        <v>30</v>
      </c>
      <c r="B26" s="1">
        <v>0.77384196185286103</v>
      </c>
      <c r="C26" s="1">
        <v>0.86274509803921595</v>
      </c>
      <c r="D26" s="1">
        <v>0.84099122354155897</v>
      </c>
      <c r="E26" s="1">
        <v>0.774104683195592</v>
      </c>
      <c r="F26" s="1">
        <v>0.80981926085783595</v>
      </c>
      <c r="G26" s="1">
        <v>0.81522309711286101</v>
      </c>
    </row>
    <row r="27" spans="1:7" x14ac:dyDescent="0.25">
      <c r="A27" t="s">
        <v>36</v>
      </c>
      <c r="B27" s="1">
        <v>0.83802816901408494</v>
      </c>
      <c r="C27" s="1">
        <v>0.80701754385964897</v>
      </c>
      <c r="D27" s="1">
        <v>0.86111111111111105</v>
      </c>
      <c r="E27" s="1">
        <v>0.90384615384615397</v>
      </c>
      <c r="F27" s="1">
        <v>0.86053412462907997</v>
      </c>
      <c r="G27" s="1">
        <v>0.84745762711864403</v>
      </c>
    </row>
    <row r="28" spans="1:7" x14ac:dyDescent="0.25">
      <c r="A28" t="s">
        <v>42</v>
      </c>
      <c r="B28" s="1">
        <v>0.931034482758621</v>
      </c>
      <c r="C28" s="1">
        <v>0.98181818181818203</v>
      </c>
      <c r="D28" s="1">
        <v>0.875</v>
      </c>
      <c r="E28" s="1">
        <v>0.98245614035087703</v>
      </c>
      <c r="F28" s="1">
        <v>0.91803278688524603</v>
      </c>
      <c r="G28" s="1">
        <v>0.85714285714285698</v>
      </c>
    </row>
    <row r="29" spans="1:7" x14ac:dyDescent="0.25">
      <c r="A29" t="s">
        <v>38</v>
      </c>
      <c r="B29" s="1">
        <v>0.90607734806629803</v>
      </c>
      <c r="C29" s="1">
        <v>0.96470588235294097</v>
      </c>
      <c r="D29" s="1">
        <v>0.95906432748537995</v>
      </c>
      <c r="E29" s="1">
        <v>0.92655367231638397</v>
      </c>
      <c r="F29" s="1">
        <v>0.95348837209302295</v>
      </c>
      <c r="G29" s="1">
        <v>0.87700534759358295</v>
      </c>
    </row>
    <row r="30" spans="1:7" x14ac:dyDescent="0.25">
      <c r="A30" t="s">
        <v>34</v>
      </c>
      <c r="B30" s="1">
        <v>0.90112640801001298</v>
      </c>
      <c r="C30" s="1">
        <v>0.89473684210526305</v>
      </c>
      <c r="D30" s="1">
        <v>0.97906976744186003</v>
      </c>
      <c r="E30" s="1">
        <v>0.88116591928251098</v>
      </c>
      <c r="F30" s="1">
        <v>0.87236679058240396</v>
      </c>
      <c r="G30" s="1">
        <v>0.87972508591065302</v>
      </c>
    </row>
    <row r="31" spans="1:7" x14ac:dyDescent="0.25">
      <c r="A31" t="s">
        <v>649</v>
      </c>
      <c r="B31" s="1">
        <v>0.53333333333333299</v>
      </c>
      <c r="C31" s="1">
        <v>0.88888888888888895</v>
      </c>
      <c r="D31" s="1">
        <v>0.30769230769230799</v>
      </c>
      <c r="E31" s="1">
        <v>1</v>
      </c>
      <c r="F31" s="1">
        <v>0.66666666666666696</v>
      </c>
      <c r="G31" s="1">
        <v>0.88888888888888895</v>
      </c>
    </row>
    <row r="32" spans="1:7" x14ac:dyDescent="0.25">
      <c r="A32" t="s">
        <v>23</v>
      </c>
      <c r="B32" s="1">
        <v>0.76470588235294101</v>
      </c>
      <c r="C32" s="1">
        <v>0.8125</v>
      </c>
      <c r="D32" s="1">
        <v>0.63414634146341498</v>
      </c>
      <c r="E32" s="1">
        <v>0.472727272727273</v>
      </c>
      <c r="F32" s="1">
        <v>0.83870967741935498</v>
      </c>
      <c r="G32" s="1">
        <v>0.89655172413793105</v>
      </c>
    </row>
    <row r="33" spans="1:7" x14ac:dyDescent="0.25">
      <c r="A33" t="s">
        <v>31</v>
      </c>
      <c r="B33" s="1">
        <v>0.71153846153846201</v>
      </c>
      <c r="C33" s="1">
        <v>0.676056338028169</v>
      </c>
      <c r="D33" s="1">
        <v>0.82258064516129004</v>
      </c>
      <c r="E33" s="1">
        <v>0.81944444444444497</v>
      </c>
      <c r="F33" s="1">
        <v>0.88</v>
      </c>
      <c r="G33" s="1">
        <v>0.90769230769230802</v>
      </c>
    </row>
    <row r="34" spans="1:7" x14ac:dyDescent="0.25">
      <c r="A34" t="s">
        <v>660</v>
      </c>
      <c r="B34" s="1">
        <v>0.92613636363636398</v>
      </c>
      <c r="C34" s="1">
        <v>0.905555555555555</v>
      </c>
      <c r="D34" s="1">
        <v>0.86648501362397801</v>
      </c>
      <c r="E34" s="1">
        <v>0.94955489614243305</v>
      </c>
      <c r="F34" s="1">
        <v>0.86842105263157898</v>
      </c>
      <c r="G34" s="1">
        <v>0.91111111111111098</v>
      </c>
    </row>
    <row r="35" spans="1:7" x14ac:dyDescent="0.25">
      <c r="A35" t="s">
        <v>32</v>
      </c>
      <c r="B35" s="1">
        <v>0.87179487179487203</v>
      </c>
      <c r="C35" s="1">
        <v>0.65384615384615397</v>
      </c>
      <c r="D35" s="1">
        <v>0.89473684210526305</v>
      </c>
      <c r="E35" s="1">
        <v>0.84210526315789502</v>
      </c>
      <c r="F35" s="1">
        <v>0.65306122448979598</v>
      </c>
      <c r="G35" s="1">
        <v>0.91428571428571404</v>
      </c>
    </row>
    <row r="36" spans="1:7" x14ac:dyDescent="0.25">
      <c r="A36" t="s">
        <v>40</v>
      </c>
      <c r="B36" s="1">
        <v>0.934782608695652</v>
      </c>
      <c r="C36" s="1">
        <v>0.94623655913978499</v>
      </c>
      <c r="D36" s="1">
        <v>0.934782608695652</v>
      </c>
      <c r="E36" s="1">
        <v>0.94623655913978499</v>
      </c>
      <c r="F36" s="1">
        <v>0.92473118279569899</v>
      </c>
      <c r="G36" s="1">
        <v>0.934782608695652</v>
      </c>
    </row>
    <row r="37" spans="1:7" x14ac:dyDescent="0.25">
      <c r="A37" t="s">
        <v>29</v>
      </c>
      <c r="B37" s="1">
        <v>0.73758865248226901</v>
      </c>
      <c r="C37" s="1">
        <v>0.84285714285714297</v>
      </c>
      <c r="D37" s="1">
        <v>0.9</v>
      </c>
      <c r="E37" s="1">
        <v>0.752941176470588</v>
      </c>
      <c r="F37" s="1">
        <v>0.91472868217054304</v>
      </c>
      <c r="G37" s="1">
        <v>0.94964028776978404</v>
      </c>
    </row>
    <row r="38" spans="1:7" x14ac:dyDescent="0.25">
      <c r="A38" t="s">
        <v>35</v>
      </c>
      <c r="B38" s="1">
        <v>0.69117647058823495</v>
      </c>
      <c r="C38" s="1">
        <v>0.91891891891891897</v>
      </c>
      <c r="D38" s="1">
        <v>0.92035398230088505</v>
      </c>
      <c r="E38" s="1">
        <v>0.89082969432314396</v>
      </c>
      <c r="F38" s="1">
        <v>0.91983122362869196</v>
      </c>
      <c r="G38" s="1">
        <v>0.95726495726495697</v>
      </c>
    </row>
    <row r="39" spans="1:7" x14ac:dyDescent="0.25">
      <c r="A39" t="s">
        <v>658</v>
      </c>
      <c r="B39" s="1">
        <v>0.76923076923076905</v>
      </c>
      <c r="C39" s="1">
        <v>0.94736842105263197</v>
      </c>
      <c r="D39" s="1">
        <v>0.78947368421052599</v>
      </c>
      <c r="E39" s="1">
        <v>0.86842105263157898</v>
      </c>
      <c r="F39" s="1">
        <v>0.85714285714285698</v>
      </c>
      <c r="G39" s="1">
        <v>0.96</v>
      </c>
    </row>
    <row r="40" spans="1:7" x14ac:dyDescent="0.25">
      <c r="A40" t="s">
        <v>55</v>
      </c>
      <c r="B40" s="1">
        <v>0.97142857142857097</v>
      </c>
      <c r="C40" s="1">
        <v>1</v>
      </c>
      <c r="D40" s="1">
        <v>1</v>
      </c>
      <c r="E40" s="1">
        <v>1</v>
      </c>
      <c r="F40" s="1">
        <v>1</v>
      </c>
      <c r="G40" s="1">
        <v>0.97142857142857097</v>
      </c>
    </row>
    <row r="41" spans="1:7" x14ac:dyDescent="0.25">
      <c r="A41" t="s">
        <v>39</v>
      </c>
      <c r="B41" s="1">
        <v>0.93086003372681303</v>
      </c>
      <c r="C41" s="1">
        <v>0.94974003466204504</v>
      </c>
      <c r="D41" s="1">
        <v>0.89816360601001699</v>
      </c>
      <c r="E41" s="1">
        <v>0.938271604938272</v>
      </c>
      <c r="F41" s="1">
        <v>0.96958855098389995</v>
      </c>
      <c r="G41" s="1">
        <v>0.97707231040564402</v>
      </c>
    </row>
    <row r="42" spans="1:7" x14ac:dyDescent="0.25">
      <c r="A42" t="s">
        <v>43</v>
      </c>
      <c r="B42" s="1">
        <v>0.974849450938718</v>
      </c>
      <c r="C42" s="1">
        <v>0.97713682729511098</v>
      </c>
      <c r="D42" s="1">
        <v>0.97716894977169</v>
      </c>
      <c r="E42" s="1">
        <v>0.98266713830916197</v>
      </c>
      <c r="F42" s="1">
        <v>0.97227097227097203</v>
      </c>
      <c r="G42" s="1">
        <v>0.97989417989418004</v>
      </c>
    </row>
    <row r="43" spans="1:7" x14ac:dyDescent="0.25">
      <c r="A43" t="s">
        <v>651</v>
      </c>
      <c r="B43" s="1">
        <v>0.99349240780911097</v>
      </c>
      <c r="C43" s="1">
        <v>0.97117516629711698</v>
      </c>
      <c r="D43" s="1">
        <v>0.99349240780911097</v>
      </c>
      <c r="E43" s="1">
        <v>1</v>
      </c>
      <c r="F43" s="1">
        <v>0.93212669683257898</v>
      </c>
      <c r="G43" s="1">
        <v>0.98021978021977996</v>
      </c>
    </row>
    <row r="44" spans="1:7" x14ac:dyDescent="0.25">
      <c r="A44" t="s">
        <v>41</v>
      </c>
      <c r="B44" s="1">
        <v>0.98861788617886204</v>
      </c>
      <c r="C44" s="1">
        <v>0.98810810810810801</v>
      </c>
      <c r="D44" s="1">
        <v>0.984978540772532</v>
      </c>
      <c r="E44" s="1">
        <v>0.96479068477959495</v>
      </c>
      <c r="F44" s="1">
        <v>0.96410256410256401</v>
      </c>
      <c r="G44" s="1">
        <v>0.98113207547169801</v>
      </c>
    </row>
    <row r="45" spans="1:7" x14ac:dyDescent="0.25">
      <c r="A45" t="s">
        <v>37</v>
      </c>
      <c r="B45" s="1">
        <v>0.84745762711864403</v>
      </c>
      <c r="C45" s="1">
        <v>0.86111111111111105</v>
      </c>
      <c r="D45" s="1">
        <v>0.95408163265306101</v>
      </c>
      <c r="E45" s="1">
        <v>0.91666666666666696</v>
      </c>
      <c r="F45" s="1">
        <v>0.95212765957446799</v>
      </c>
      <c r="G45" s="1">
        <v>0.98172323759791102</v>
      </c>
    </row>
    <row r="46" spans="1:7" x14ac:dyDescent="0.25">
      <c r="A46" t="s">
        <v>46</v>
      </c>
      <c r="B46" s="1">
        <v>0.98855969492519802</v>
      </c>
      <c r="C46" s="1">
        <v>0.98282387190684095</v>
      </c>
      <c r="D46" s="1">
        <v>0.99126891734575096</v>
      </c>
      <c r="E46" s="1">
        <v>0.99299065420560695</v>
      </c>
      <c r="F46" s="1">
        <v>0.99063779988297296</v>
      </c>
      <c r="G46" s="1">
        <v>0.98471487360376297</v>
      </c>
    </row>
    <row r="47" spans="1:7" x14ac:dyDescent="0.25">
      <c r="A47" t="s">
        <v>47</v>
      </c>
      <c r="B47" s="1">
        <v>0.99399759903961604</v>
      </c>
      <c r="C47" s="1">
        <v>0.99399759903961604</v>
      </c>
      <c r="D47" s="1">
        <v>0.98669891172914104</v>
      </c>
      <c r="E47" s="1">
        <v>0.99399759903961604</v>
      </c>
      <c r="F47" s="1">
        <v>0.99280575539568405</v>
      </c>
      <c r="G47" s="1">
        <v>0.99280575539568405</v>
      </c>
    </row>
    <row r="48" spans="1:7" x14ac:dyDescent="0.25">
      <c r="A48" t="s">
        <v>655</v>
      </c>
      <c r="B48" s="1">
        <v>0.986425339366516</v>
      </c>
      <c r="C48" s="1">
        <v>1</v>
      </c>
      <c r="D48" s="1">
        <v>0.90644490644490705</v>
      </c>
      <c r="E48" s="1">
        <v>0.99322799097065495</v>
      </c>
      <c r="F48" s="1">
        <v>0.91666666666666696</v>
      </c>
      <c r="G48" s="1">
        <v>0.99322799097065495</v>
      </c>
    </row>
    <row r="49" spans="1:7" x14ac:dyDescent="0.25">
      <c r="A49" t="s">
        <v>50</v>
      </c>
      <c r="B49" s="1">
        <v>0.97830374753451699</v>
      </c>
      <c r="C49" s="1">
        <v>0.99598393574297195</v>
      </c>
      <c r="D49" s="1">
        <v>0.99598393574297195</v>
      </c>
      <c r="E49" s="1">
        <v>0.99598393574297195</v>
      </c>
      <c r="F49" s="1">
        <v>0.98785425101214597</v>
      </c>
      <c r="G49" s="1">
        <v>0.99398797595190402</v>
      </c>
    </row>
    <row r="50" spans="1:7" x14ac:dyDescent="0.25">
      <c r="A50" t="s">
        <v>653</v>
      </c>
      <c r="B50" s="1">
        <v>0.99398797595190402</v>
      </c>
      <c r="C50" s="1">
        <v>0.99398797595190402</v>
      </c>
      <c r="D50" s="1">
        <v>0.95850622406638997</v>
      </c>
      <c r="E50" s="1">
        <v>0.99398797595190402</v>
      </c>
      <c r="F50" s="1">
        <v>0.99199999999999999</v>
      </c>
      <c r="G50" s="1">
        <v>0.99398797595190402</v>
      </c>
    </row>
    <row r="51" spans="1:7" x14ac:dyDescent="0.25">
      <c r="A51" t="s">
        <v>48</v>
      </c>
      <c r="B51" s="1">
        <v>0.98837209302325602</v>
      </c>
      <c r="C51" s="1">
        <v>0.99415204678362601</v>
      </c>
      <c r="D51" s="1">
        <v>0.98837209302325602</v>
      </c>
      <c r="E51" s="1">
        <v>0.99415204678362601</v>
      </c>
      <c r="F51" s="1">
        <v>0.98837209302325602</v>
      </c>
      <c r="G51" s="1">
        <v>0.99415204678362601</v>
      </c>
    </row>
    <row r="52" spans="1:7" x14ac:dyDescent="0.25">
      <c r="A52" t="s">
        <v>45</v>
      </c>
      <c r="B52" s="1">
        <v>0.992223238792315</v>
      </c>
      <c r="C52" s="1">
        <v>0.99279093717816702</v>
      </c>
      <c r="D52" s="1">
        <v>0.99552495697073995</v>
      </c>
      <c r="E52" s="1">
        <v>0.98745251525267697</v>
      </c>
      <c r="F52" s="1">
        <v>0.99632521819016995</v>
      </c>
      <c r="G52" s="1">
        <v>0.997012181107791</v>
      </c>
    </row>
    <row r="53" spans="1:7" x14ac:dyDescent="0.25">
      <c r="A53" t="s">
        <v>49</v>
      </c>
      <c r="B53" s="1">
        <v>0.99847853649701102</v>
      </c>
      <c r="C53" s="1">
        <v>0.99718973801106003</v>
      </c>
      <c r="D53" s="1">
        <v>0.99686099468364997</v>
      </c>
      <c r="E53" s="1">
        <v>0.99569105985443795</v>
      </c>
      <c r="F53" s="1">
        <v>0.99544737271688499</v>
      </c>
      <c r="G53" s="1">
        <v>0.99739026423574595</v>
      </c>
    </row>
    <row r="54" spans="1:7" x14ac:dyDescent="0.25">
      <c r="A54" t="s">
        <v>51</v>
      </c>
      <c r="B54" s="1">
        <v>0.99790771389553601</v>
      </c>
      <c r="C54" s="1">
        <v>0.99866157983613701</v>
      </c>
      <c r="D54" s="1">
        <v>0.99768027987109897</v>
      </c>
      <c r="E54" s="1">
        <v>0.99803250748774996</v>
      </c>
      <c r="F54" s="1">
        <v>0.99841037387505804</v>
      </c>
      <c r="G54" s="1">
        <v>0.99785657879893197</v>
      </c>
    </row>
    <row r="55" spans="1:7" x14ac:dyDescent="0.25">
      <c r="A55" t="s">
        <v>52</v>
      </c>
      <c r="B55" s="1">
        <v>0.99915323886135499</v>
      </c>
      <c r="C55" s="1">
        <v>0.99963869681679396</v>
      </c>
      <c r="D55" s="1">
        <v>0.99957644010364799</v>
      </c>
      <c r="E55" s="1">
        <v>0.99851759576455901</v>
      </c>
      <c r="F55" s="1">
        <v>0.99901629954301496</v>
      </c>
      <c r="G55" s="1">
        <v>0.99875491807360905</v>
      </c>
    </row>
    <row r="56" spans="1:7" x14ac:dyDescent="0.25">
      <c r="A56" t="s">
        <v>53</v>
      </c>
      <c r="B56" s="1">
        <v>0.99968002925446797</v>
      </c>
      <c r="C56" s="1">
        <v>0.99908558888076104</v>
      </c>
      <c r="D56" s="1">
        <v>0.99949728074585298</v>
      </c>
      <c r="E56" s="1">
        <v>0.99867598045929795</v>
      </c>
      <c r="F56" s="1">
        <v>0.99968002925446797</v>
      </c>
      <c r="G56" s="1">
        <v>0.999222643925191</v>
      </c>
    </row>
    <row r="57" spans="1:7" x14ac:dyDescent="0.25">
      <c r="A57" t="s">
        <v>54</v>
      </c>
      <c r="B57" s="1">
        <v>0.99913993773897103</v>
      </c>
      <c r="C57" s="1">
        <v>0.99914495970096995</v>
      </c>
      <c r="D57" s="1">
        <v>0.99927550118957997</v>
      </c>
      <c r="E57" s="1">
        <v>0.99928030657070799</v>
      </c>
      <c r="F57" s="1">
        <v>0.99931754653304306</v>
      </c>
      <c r="G57" s="1">
        <v>0.999373691295244</v>
      </c>
    </row>
    <row r="58" spans="1:7" x14ac:dyDescent="0.25">
      <c r="A58" t="s">
        <v>33</v>
      </c>
      <c r="B58" s="1">
        <v>0.91329479768786104</v>
      </c>
      <c r="C58" s="1">
        <v>0.92941176470588205</v>
      </c>
      <c r="D58" s="1">
        <v>0.95555555555555605</v>
      </c>
      <c r="E58" s="1">
        <v>0.87777777777777799</v>
      </c>
      <c r="F58" s="1">
        <v>0.98567335243553</v>
      </c>
      <c r="G58" s="1">
        <v>1</v>
      </c>
    </row>
    <row r="59" spans="1:7" x14ac:dyDescent="0.25">
      <c r="A59" t="s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</row>
    <row r="61" spans="1:7" x14ac:dyDescent="0.25">
      <c r="A61" t="s">
        <v>1009</v>
      </c>
      <c r="B61" s="36">
        <v>8.4398148148148153E-2</v>
      </c>
      <c r="G61" s="36">
        <v>0.20743055555555556</v>
      </c>
    </row>
    <row r="62" spans="1:7" x14ac:dyDescent="0.25">
      <c r="A62" t="s">
        <v>57</v>
      </c>
      <c r="B62" s="1">
        <f t="shared" ref="B62:G62" si="0">AVERAGE(B$2:B$59)</f>
        <v>0.62522346565146869</v>
      </c>
      <c r="C62" s="1">
        <f t="shared" si="0"/>
        <v>0.63835554963383345</v>
      </c>
      <c r="D62" s="1">
        <f t="shared" si="0"/>
        <v>0.62963292477422617</v>
      </c>
      <c r="E62" s="1">
        <f t="shared" si="0"/>
        <v>0.64351514743439331</v>
      </c>
      <c r="F62" s="1">
        <f t="shared" si="0"/>
        <v>0.64859518445078457</v>
      </c>
      <c r="G62" s="1">
        <f t="shared" si="0"/>
        <v>0.66570953045117742</v>
      </c>
    </row>
    <row r="63" spans="1:7" x14ac:dyDescent="0.25">
      <c r="A63" t="s">
        <v>58</v>
      </c>
      <c r="B63" s="1">
        <f t="shared" ref="B63:G63" si="1">AVERAGEIF(B$2:B$59,"&gt;0")</f>
        <v>0.67153631495898491</v>
      </c>
      <c r="C63" s="1">
        <f t="shared" si="1"/>
        <v>0.71201195920696803</v>
      </c>
      <c r="D63" s="1">
        <f t="shared" si="1"/>
        <v>0.67627240068342809</v>
      </c>
      <c r="E63" s="1">
        <f t="shared" si="1"/>
        <v>0.70422412360744924</v>
      </c>
      <c r="F63" s="1">
        <f t="shared" si="1"/>
        <v>0.67175929818116964</v>
      </c>
      <c r="G63" s="1">
        <f t="shared" si="1"/>
        <v>0.70202095938487796</v>
      </c>
    </row>
    <row r="64" spans="1:7" x14ac:dyDescent="0.25">
      <c r="A64" t="s">
        <v>59</v>
      </c>
      <c r="B64" s="1">
        <f t="shared" ref="B64:G64" si="2">AVERAGEIF(B$2:B$59,"&gt;0,5")</f>
        <v>0.87557668347808382</v>
      </c>
      <c r="C64" s="1">
        <f t="shared" si="2"/>
        <v>0.90189740872685398</v>
      </c>
      <c r="D64" s="1">
        <f t="shared" si="2"/>
        <v>0.92307280246270595</v>
      </c>
      <c r="E64" s="1">
        <f t="shared" si="2"/>
        <v>0.92700004671680936</v>
      </c>
      <c r="F64" s="1">
        <f t="shared" si="2"/>
        <v>0.88425201206296722</v>
      </c>
      <c r="G64" s="1">
        <f t="shared" si="2"/>
        <v>0.91086587929864871</v>
      </c>
    </row>
    <row r="65" spans="1:7" x14ac:dyDescent="0.25">
      <c r="A65" t="s">
        <v>60</v>
      </c>
      <c r="B65" s="1">
        <f t="shared" ref="B65:G65" si="3">AVERAGEIF(B$2:B$59,"&gt;0,6")</f>
        <v>0.91173653453109993</v>
      </c>
      <c r="C65" s="1">
        <f t="shared" si="3"/>
        <v>0.93208325304429784</v>
      </c>
      <c r="D65" s="1">
        <f t="shared" si="3"/>
        <v>0.92307280246270595</v>
      </c>
      <c r="E65" s="1">
        <f t="shared" si="3"/>
        <v>0.93634290519443242</v>
      </c>
      <c r="F65" s="1">
        <f t="shared" si="3"/>
        <v>0.91358420661352768</v>
      </c>
      <c r="G65" s="1">
        <f t="shared" si="3"/>
        <v>0.94060712459404572</v>
      </c>
    </row>
    <row r="66" spans="1:7" x14ac:dyDescent="0.25">
      <c r="A66" t="s">
        <v>61</v>
      </c>
      <c r="B66" s="1">
        <f t="shared" ref="B66:G66" si="4">AVERAGEIF(B$2:B$59,"&gt;0,7")</f>
        <v>0.92584653246465443</v>
      </c>
      <c r="C66" s="1">
        <f t="shared" si="4"/>
        <v>0.94827307165685149</v>
      </c>
      <c r="D66" s="1">
        <f t="shared" si="4"/>
        <v>0.94056442931107986</v>
      </c>
      <c r="E66" s="1">
        <f t="shared" si="4"/>
        <v>0.94539500744805027</v>
      </c>
      <c r="F66" s="1">
        <f t="shared" si="4"/>
        <v>0.94531966291030267</v>
      </c>
      <c r="G66" s="1">
        <f t="shared" si="4"/>
        <v>0.94060712459404572</v>
      </c>
    </row>
    <row r="67" spans="1:7" x14ac:dyDescent="0.25">
      <c r="A67" t="s">
        <v>62</v>
      </c>
      <c r="B67" s="1">
        <f t="shared" ref="B67:G67" si="5">AVERAGEIF(B$2:B$59,"&gt;0,8")</f>
        <v>0.95700106585272482</v>
      </c>
      <c r="C67" s="1">
        <f t="shared" si="5"/>
        <v>0.94827307165685149</v>
      </c>
      <c r="D67" s="1">
        <f t="shared" si="5"/>
        <v>0.94514293673836935</v>
      </c>
      <c r="E67" s="1">
        <f t="shared" si="5"/>
        <v>0.9567620122989855</v>
      </c>
      <c r="F67" s="1">
        <f t="shared" si="5"/>
        <v>0.94531966291030267</v>
      </c>
      <c r="G67" s="1">
        <f t="shared" si="5"/>
        <v>0.95325672546578755</v>
      </c>
    </row>
    <row r="68" spans="1:7" x14ac:dyDescent="0.25">
      <c r="A68" t="s">
        <v>63</v>
      </c>
      <c r="B68" s="1">
        <f t="shared" ref="B68:G68" si="6">AVERAGEIF(B$2:B$59,"&gt;0,9")</f>
        <v>0.96954996703794771</v>
      </c>
      <c r="C68" s="1">
        <f t="shared" si="6"/>
        <v>0.97710529399020518</v>
      </c>
      <c r="D68" s="1">
        <f t="shared" si="6"/>
        <v>0.97488813072831826</v>
      </c>
      <c r="E68" s="1">
        <f t="shared" si="6"/>
        <v>0.97833231699808398</v>
      </c>
      <c r="F68" s="1">
        <f t="shared" si="6"/>
        <v>0.97052941799466308</v>
      </c>
      <c r="G68" s="1">
        <f t="shared" si="6"/>
        <v>0.97587903844190205</v>
      </c>
    </row>
    <row r="70" spans="1:7" x14ac:dyDescent="0.25">
      <c r="A70" t="s">
        <v>256</v>
      </c>
      <c r="B70" s="2">
        <f t="shared" ref="B70:G70" si="7">COUNTIF(B$2:B$59,"&gt;0")</f>
        <v>54</v>
      </c>
      <c r="C70" s="2">
        <f t="shared" si="7"/>
        <v>52</v>
      </c>
      <c r="D70" s="2">
        <f t="shared" si="7"/>
        <v>54</v>
      </c>
      <c r="E70" s="2">
        <f t="shared" si="7"/>
        <v>53</v>
      </c>
      <c r="F70" s="2">
        <f t="shared" si="7"/>
        <v>56</v>
      </c>
      <c r="G70" s="2">
        <f t="shared" si="7"/>
        <v>55</v>
      </c>
    </row>
    <row r="71" spans="1:7" x14ac:dyDescent="0.25">
      <c r="A71" t="s">
        <v>257</v>
      </c>
      <c r="B71" s="2">
        <f t="shared" ref="B71:G71" si="8">COUNTIF(B$2:B$59,"&gt;0,5")</f>
        <v>39</v>
      </c>
      <c r="C71" s="2">
        <f t="shared" si="8"/>
        <v>38</v>
      </c>
      <c r="D71" s="2">
        <f t="shared" si="8"/>
        <v>36</v>
      </c>
      <c r="E71" s="2">
        <f t="shared" si="8"/>
        <v>36</v>
      </c>
      <c r="F71" s="2">
        <f t="shared" si="8"/>
        <v>39</v>
      </c>
      <c r="G71" s="2">
        <f t="shared" si="8"/>
        <v>39</v>
      </c>
    </row>
    <row r="72" spans="1:7" x14ac:dyDescent="0.25">
      <c r="A72" t="s">
        <v>258</v>
      </c>
      <c r="B72" s="2">
        <f t="shared" ref="B72:G72" si="9">COUNTIF(B$2:B$59,"&gt;0,6")</f>
        <v>35</v>
      </c>
      <c r="C72" s="2">
        <f t="shared" si="9"/>
        <v>35</v>
      </c>
      <c r="D72" s="2">
        <f t="shared" si="9"/>
        <v>36</v>
      </c>
      <c r="E72" s="2">
        <f t="shared" si="9"/>
        <v>35</v>
      </c>
      <c r="F72" s="2">
        <f t="shared" si="9"/>
        <v>36</v>
      </c>
      <c r="G72" s="2">
        <f t="shared" si="9"/>
        <v>36</v>
      </c>
    </row>
    <row r="73" spans="1:7" x14ac:dyDescent="0.25">
      <c r="A73" t="s">
        <v>259</v>
      </c>
      <c r="B73" s="2">
        <f t="shared" ref="B73:G73" si="10">COUNTIF(B$2:B$59,"&gt;0,7")</f>
        <v>33</v>
      </c>
      <c r="C73" s="2">
        <f t="shared" si="10"/>
        <v>33</v>
      </c>
      <c r="D73" s="2">
        <f t="shared" si="10"/>
        <v>34</v>
      </c>
      <c r="E73" s="2">
        <f t="shared" si="10"/>
        <v>34</v>
      </c>
      <c r="F73" s="2">
        <f t="shared" si="10"/>
        <v>32</v>
      </c>
      <c r="G73" s="2">
        <f t="shared" si="10"/>
        <v>36</v>
      </c>
    </row>
    <row r="74" spans="1:7" x14ac:dyDescent="0.25">
      <c r="A74" t="s">
        <v>260</v>
      </c>
      <c r="B74" s="2">
        <f t="shared" ref="B74:G74" si="11">COUNTIF(B$2:B$59,"&gt;0,8")</f>
        <v>28</v>
      </c>
      <c r="C74" s="2">
        <f t="shared" si="11"/>
        <v>33</v>
      </c>
      <c r="D74" s="2">
        <f t="shared" si="11"/>
        <v>33</v>
      </c>
      <c r="E74" s="2">
        <f t="shared" si="11"/>
        <v>32</v>
      </c>
      <c r="F74" s="2">
        <f t="shared" si="11"/>
        <v>32</v>
      </c>
      <c r="G74" s="2">
        <f t="shared" si="11"/>
        <v>34</v>
      </c>
    </row>
    <row r="75" spans="1:7" x14ac:dyDescent="0.25">
      <c r="A75" t="s">
        <v>261</v>
      </c>
      <c r="B75" s="2">
        <f t="shared" ref="B75:G75" si="12">COUNTIF(B$2:B$59,"&gt;0,9")</f>
        <v>25</v>
      </c>
      <c r="C75" s="2">
        <f t="shared" si="12"/>
        <v>25</v>
      </c>
      <c r="D75" s="2">
        <f t="shared" si="12"/>
        <v>24</v>
      </c>
      <c r="E75" s="2">
        <f t="shared" si="12"/>
        <v>26</v>
      </c>
      <c r="F75" s="2">
        <f t="shared" si="12"/>
        <v>25</v>
      </c>
      <c r="G75" s="2">
        <f t="shared" si="12"/>
        <v>27</v>
      </c>
    </row>
  </sheetData>
  <sortState ref="A2:G59">
    <sortCondition ref="G1"/>
  </sortState>
  <conditionalFormatting sqref="B62:G62">
    <cfRule type="colorScale" priority="1440">
      <colorScale>
        <cfvo type="min"/>
        <cfvo type="max"/>
        <color theme="5" tint="0.59999389629810485"/>
        <color theme="5" tint="-0.499984740745262"/>
      </colorScale>
    </cfRule>
    <cfRule type="colorScale" priority="1441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442">
      <colorScale>
        <cfvo type="min"/>
        <cfvo type="max"/>
        <color theme="5" tint="0.59999389629810485"/>
        <color theme="5" tint="-0.499984740745262"/>
      </colorScale>
    </cfRule>
    <cfRule type="colorScale" priority="1443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444">
      <colorScale>
        <cfvo type="min"/>
        <cfvo type="max"/>
        <color theme="5" tint="0.59999389629810485"/>
        <color theme="5" tint="-0.499984740745262"/>
      </colorScale>
    </cfRule>
    <cfRule type="colorScale" priority="1445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446">
      <colorScale>
        <cfvo type="min"/>
        <cfvo type="max"/>
        <color theme="5" tint="0.59999389629810485"/>
        <color theme="5" tint="-0.499984740745262"/>
      </colorScale>
    </cfRule>
    <cfRule type="colorScale" priority="1447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448">
      <colorScale>
        <cfvo type="min"/>
        <cfvo type="max"/>
        <color theme="5" tint="0.59999389629810485"/>
        <color theme="5" tint="-0.499984740745262"/>
      </colorScale>
    </cfRule>
    <cfRule type="colorScale" priority="144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450">
      <colorScale>
        <cfvo type="min"/>
        <cfvo type="max"/>
        <color theme="5" tint="0.59999389629810485"/>
        <color theme="5" tint="-0.499984740745262"/>
      </colorScale>
    </cfRule>
    <cfRule type="colorScale" priority="1451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452">
      <colorScale>
        <cfvo type="min"/>
        <cfvo type="max"/>
        <color theme="5" tint="0.59999389629810485"/>
        <color theme="5" tint="-0.499984740745262"/>
      </colorScale>
    </cfRule>
    <cfRule type="colorScale" priority="1453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59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G70">
    <cfRule type="colorScale" priority="1455">
      <colorScale>
        <cfvo type="min"/>
        <cfvo type="max"/>
        <color theme="5" tint="0.59999389629810485"/>
        <color theme="5" tint="-0.499984740745262"/>
      </colorScale>
    </cfRule>
    <cfRule type="colorScale" priority="14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457">
      <colorScale>
        <cfvo type="min"/>
        <cfvo type="max"/>
        <color theme="5" tint="0.59999389629810485"/>
        <color theme="5" tint="-0.499984740745262"/>
      </colorScale>
    </cfRule>
    <cfRule type="colorScale" priority="14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459">
      <colorScale>
        <cfvo type="min"/>
        <cfvo type="max"/>
        <color theme="5" tint="0.59999389629810485"/>
        <color theme="5" tint="-0.499984740745262"/>
      </colorScale>
    </cfRule>
    <cfRule type="colorScale" priority="14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461">
      <colorScale>
        <cfvo type="min"/>
        <cfvo type="max"/>
        <color theme="5" tint="0.59999389629810485"/>
        <color theme="5" tint="-0.499984740745262"/>
      </colorScale>
    </cfRule>
    <cfRule type="colorScale" priority="14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63">
      <colorScale>
        <cfvo type="min"/>
        <cfvo type="max"/>
        <color theme="5" tint="0.59999389629810485"/>
        <color theme="5" tint="-0.499984740745262"/>
      </colorScale>
    </cfRule>
    <cfRule type="colorScale" priority="14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65">
      <colorScale>
        <cfvo type="min"/>
        <cfvo type="max"/>
        <color theme="5" tint="0.59999389629810485"/>
        <color theme="5" tint="-0.499984740745262"/>
      </colorScale>
    </cfRule>
    <cfRule type="colorScale" priority="146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view="pageBreakPreview" zoomScale="60" zoomScaleNormal="100" workbookViewId="0">
      <selection activeCell="N78" sqref="N78"/>
    </sheetView>
  </sheetViews>
  <sheetFormatPr defaultRowHeight="15" x14ac:dyDescent="0.25"/>
  <cols>
    <col min="1" max="1" width="42" customWidth="1"/>
    <col min="2" max="6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99</v>
      </c>
      <c r="B2" s="1">
        <v>0</v>
      </c>
      <c r="C2" s="1">
        <v>0.11111111111111099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91</v>
      </c>
      <c r="B3" s="1">
        <v>1.34228187919463E-2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706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6.25E-2</v>
      </c>
    </row>
    <row r="5" spans="1:7" x14ac:dyDescent="0.25">
      <c r="A5" t="s">
        <v>714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698</v>
      </c>
      <c r="B6" s="1">
        <v>0.133333333333333</v>
      </c>
      <c r="C6" s="1">
        <v>7.2289156626505993E-2</v>
      </c>
      <c r="D6" s="1">
        <v>0.123188405797101</v>
      </c>
      <c r="E6" s="1">
        <v>0.13592233009708701</v>
      </c>
      <c r="F6" s="1">
        <v>1.6666666666666701E-2</v>
      </c>
      <c r="G6" s="1">
        <v>0.10370370370370401</v>
      </c>
    </row>
    <row r="7" spans="1:7" x14ac:dyDescent="0.25">
      <c r="A7" t="s">
        <v>67</v>
      </c>
      <c r="B7" s="1">
        <v>4.1095890410958902E-2</v>
      </c>
      <c r="C7" s="1">
        <v>0</v>
      </c>
      <c r="D7" s="1">
        <v>2.6315789473684199E-2</v>
      </c>
      <c r="E7" s="1">
        <v>1.34228187919463E-2</v>
      </c>
      <c r="F7" s="1">
        <v>1.9047619047619001E-2</v>
      </c>
      <c r="G7" s="1">
        <v>1.3605442176870699E-2</v>
      </c>
    </row>
    <row r="8" spans="1:7" x14ac:dyDescent="0.25">
      <c r="A8" t="s">
        <v>68</v>
      </c>
      <c r="B8" s="1">
        <v>2.6315789473684199E-2</v>
      </c>
      <c r="C8" s="1">
        <v>3.4482758620689703E-2</v>
      </c>
      <c r="D8" s="1">
        <v>0</v>
      </c>
      <c r="E8" s="1">
        <v>3.6363636363636397E-2</v>
      </c>
      <c r="F8" s="1">
        <v>6.5217391304347797E-2</v>
      </c>
      <c r="G8" s="1">
        <v>4.6875E-2</v>
      </c>
    </row>
    <row r="9" spans="1:7" x14ac:dyDescent="0.25">
      <c r="A9" t="s">
        <v>94</v>
      </c>
      <c r="B9" s="1">
        <v>3.9215686274509803E-2</v>
      </c>
      <c r="C9" s="1">
        <v>0.169491525423729</v>
      </c>
      <c r="D9" s="1">
        <v>0.2</v>
      </c>
      <c r="E9" s="1">
        <v>0.15517241379310301</v>
      </c>
      <c r="F9" s="1">
        <v>7.7922077922077906E-2</v>
      </c>
      <c r="G9" s="1">
        <v>5.1948051948051903E-2</v>
      </c>
    </row>
    <row r="10" spans="1:7" x14ac:dyDescent="0.25">
      <c r="A10" t="s">
        <v>74</v>
      </c>
      <c r="B10" s="1">
        <v>0</v>
      </c>
      <c r="C10" s="1">
        <v>0.11764705882352899</v>
      </c>
      <c r="D10" s="1">
        <v>0.16666666666666699</v>
      </c>
      <c r="E10" s="1">
        <v>0.11764705882352899</v>
      </c>
      <c r="F10" s="1">
        <v>0.08</v>
      </c>
      <c r="G10" s="1">
        <v>0</v>
      </c>
    </row>
    <row r="11" spans="1:7" x14ac:dyDescent="0.25">
      <c r="A11" t="s">
        <v>116</v>
      </c>
      <c r="B11" s="1">
        <v>4.95049504950495E-2</v>
      </c>
      <c r="C11" s="1">
        <v>3.9215686274509803E-2</v>
      </c>
      <c r="D11" s="1">
        <v>0.108108108108108</v>
      </c>
      <c r="E11" s="1">
        <v>0.08</v>
      </c>
      <c r="F11" s="1">
        <v>9.0322580645161299E-2</v>
      </c>
      <c r="G11" s="1">
        <v>8.9171974522293002E-2</v>
      </c>
    </row>
    <row r="12" spans="1:7" x14ac:dyDescent="0.25">
      <c r="A12" t="s">
        <v>694</v>
      </c>
      <c r="B12" s="1">
        <v>0</v>
      </c>
      <c r="C12" s="1">
        <v>0</v>
      </c>
      <c r="D12" s="1">
        <v>0</v>
      </c>
      <c r="E12" s="1">
        <v>0</v>
      </c>
      <c r="F12" s="1">
        <v>0.104347826086957</v>
      </c>
      <c r="G12" s="1">
        <v>3.2258064516128997E-2</v>
      </c>
    </row>
    <row r="13" spans="1:7" x14ac:dyDescent="0.25">
      <c r="A13" t="s">
        <v>95</v>
      </c>
      <c r="B13" s="1">
        <v>0.19298245614035101</v>
      </c>
      <c r="C13" s="1">
        <v>0.22033898305084701</v>
      </c>
      <c r="D13" s="1">
        <v>0.225806451612903</v>
      </c>
      <c r="E13" s="1">
        <v>0.14689265536723201</v>
      </c>
      <c r="F13" s="1">
        <v>0.12068965517241401</v>
      </c>
      <c r="G13" s="1">
        <v>4.6875E-2</v>
      </c>
    </row>
    <row r="14" spans="1:7" x14ac:dyDescent="0.25">
      <c r="A14" t="s">
        <v>102</v>
      </c>
      <c r="B14" s="1">
        <v>0.4</v>
      </c>
      <c r="C14" s="1">
        <v>0.14285714285714299</v>
      </c>
      <c r="D14" s="1">
        <v>0.133333333333333</v>
      </c>
      <c r="E14" s="1">
        <v>0.38095238095238099</v>
      </c>
      <c r="F14" s="1">
        <v>0.125</v>
      </c>
      <c r="G14" s="1">
        <v>0.16</v>
      </c>
    </row>
    <row r="15" spans="1:7" x14ac:dyDescent="0.25">
      <c r="A15" t="s">
        <v>72</v>
      </c>
      <c r="B15" s="1">
        <v>4.7619047619047603E-2</v>
      </c>
      <c r="C15" s="1">
        <v>5.7142857142857099E-2</v>
      </c>
      <c r="D15" s="1">
        <v>0.101941747572816</v>
      </c>
      <c r="E15" s="1">
        <v>0.115606936416185</v>
      </c>
      <c r="F15" s="1">
        <v>0.134328358208955</v>
      </c>
      <c r="G15" s="1">
        <v>7.5757575757575801E-2</v>
      </c>
    </row>
    <row r="16" spans="1:7" x14ac:dyDescent="0.25">
      <c r="A16" t="s">
        <v>719</v>
      </c>
      <c r="B16" s="1">
        <v>0</v>
      </c>
      <c r="C16" s="1">
        <v>0.173913043478261</v>
      </c>
      <c r="D16" s="1">
        <v>8.1632653061224497E-2</v>
      </c>
      <c r="E16" s="1">
        <v>0.11764705882352899</v>
      </c>
      <c r="F16" s="1">
        <v>0.13483146067415699</v>
      </c>
      <c r="G16" s="1">
        <v>0.12949640287769801</v>
      </c>
    </row>
    <row r="17" spans="1:7" x14ac:dyDescent="0.25">
      <c r="A17" t="s">
        <v>118</v>
      </c>
      <c r="B17" s="1">
        <v>1.5384615384615399E-2</v>
      </c>
      <c r="C17" s="1">
        <v>1.50375939849624E-2</v>
      </c>
      <c r="D17" s="1">
        <v>8.0536912751677805E-2</v>
      </c>
      <c r="E17" s="1">
        <v>0.18032786885245899</v>
      </c>
      <c r="F17" s="1">
        <v>0.194444444444444</v>
      </c>
      <c r="G17" s="1">
        <v>0.17085427135678399</v>
      </c>
    </row>
    <row r="18" spans="1:7" x14ac:dyDescent="0.25">
      <c r="A18" t="s">
        <v>77</v>
      </c>
      <c r="B18" s="1">
        <v>4.54545454545454E-2</v>
      </c>
      <c r="C18" s="1">
        <v>0</v>
      </c>
      <c r="D18" s="1">
        <v>5.5555555555555601E-2</v>
      </c>
      <c r="E18" s="1">
        <v>0.16666666666666699</v>
      </c>
      <c r="F18" s="1">
        <v>0.2</v>
      </c>
      <c r="G18" s="1">
        <v>0</v>
      </c>
    </row>
    <row r="19" spans="1:7" x14ac:dyDescent="0.25">
      <c r="A19" t="s">
        <v>724</v>
      </c>
      <c r="B19" s="1">
        <v>2.59067357512953E-2</v>
      </c>
      <c r="C19" s="1">
        <v>7.9254079254079193E-2</v>
      </c>
      <c r="D19" s="1">
        <v>1.6806722689075598E-2</v>
      </c>
      <c r="E19" s="1">
        <v>0.197115384615385</v>
      </c>
      <c r="F19" s="1">
        <v>0.22065727699530499</v>
      </c>
      <c r="G19" s="1">
        <v>0.24034334763948501</v>
      </c>
    </row>
    <row r="20" spans="1:7" x14ac:dyDescent="0.25">
      <c r="A20" t="s">
        <v>721</v>
      </c>
      <c r="B20" s="1">
        <v>5.6555269922879202E-2</v>
      </c>
      <c r="C20" s="1">
        <v>0.103044496487119</v>
      </c>
      <c r="D20" s="1">
        <v>0.22764227642276399</v>
      </c>
      <c r="E20" s="1">
        <v>0.22140221402214</v>
      </c>
      <c r="F20" s="1">
        <v>0.23103448275862101</v>
      </c>
      <c r="G20" s="1">
        <v>0.31481481481481499</v>
      </c>
    </row>
    <row r="21" spans="1:7" x14ac:dyDescent="0.25">
      <c r="A21" t="s">
        <v>164</v>
      </c>
      <c r="B21" s="1">
        <v>0.296296296296296</v>
      </c>
      <c r="C21" s="1">
        <v>0.434782608695652</v>
      </c>
      <c r="D21" s="1">
        <v>0.217391304347826</v>
      </c>
      <c r="E21" s="1">
        <v>0.41666666666666702</v>
      </c>
      <c r="F21" s="1">
        <v>0.30303030303030298</v>
      </c>
      <c r="G21" s="1">
        <v>0.32258064516128998</v>
      </c>
    </row>
    <row r="22" spans="1:7" x14ac:dyDescent="0.25">
      <c r="A22" t="s">
        <v>703</v>
      </c>
      <c r="B22" s="1">
        <v>0.4</v>
      </c>
      <c r="C22" s="1">
        <v>0.4</v>
      </c>
      <c r="D22" s="1">
        <v>0.372093023255814</v>
      </c>
      <c r="E22" s="1">
        <v>0.39024390243902402</v>
      </c>
      <c r="F22" s="1">
        <v>0.31034482758620702</v>
      </c>
      <c r="G22" s="1">
        <v>0.227848101265823</v>
      </c>
    </row>
    <row r="23" spans="1:7" x14ac:dyDescent="0.25">
      <c r="A23" t="s">
        <v>696</v>
      </c>
      <c r="B23" s="1">
        <v>8.73533246414602E-2</v>
      </c>
      <c r="C23" s="1">
        <v>9.5046854082998705E-2</v>
      </c>
      <c r="D23" s="1">
        <v>0.119760479041916</v>
      </c>
      <c r="E23" s="1">
        <v>0.187832250443001</v>
      </c>
      <c r="F23" s="1">
        <v>0.31536926147704603</v>
      </c>
      <c r="G23" s="1">
        <v>0.34447539461467003</v>
      </c>
    </row>
    <row r="24" spans="1:7" x14ac:dyDescent="0.25">
      <c r="A24" t="s">
        <v>105</v>
      </c>
      <c r="B24" s="1">
        <v>0.27272727272727298</v>
      </c>
      <c r="C24" s="1">
        <v>0.2</v>
      </c>
      <c r="D24" s="1">
        <v>0.2</v>
      </c>
      <c r="E24" s="1">
        <v>0.28571428571428598</v>
      </c>
      <c r="F24" s="1">
        <v>0.32653061224489799</v>
      </c>
      <c r="G24" s="1">
        <v>0.125</v>
      </c>
    </row>
    <row r="25" spans="1:7" x14ac:dyDescent="0.25">
      <c r="A25" t="s">
        <v>73</v>
      </c>
      <c r="B25" s="1">
        <v>0.20689655172413801</v>
      </c>
      <c r="C25" s="1">
        <v>0.30769230769230799</v>
      </c>
      <c r="D25" s="1">
        <v>0.14117647058823499</v>
      </c>
      <c r="E25" s="1">
        <v>0.30769230769230799</v>
      </c>
      <c r="F25" s="1">
        <v>0.35555555555555601</v>
      </c>
      <c r="G25" s="1">
        <v>0.45833333333333298</v>
      </c>
    </row>
    <row r="26" spans="1:7" x14ac:dyDescent="0.25">
      <c r="A26" t="s">
        <v>697</v>
      </c>
      <c r="B26" s="1">
        <v>0.35317200784826702</v>
      </c>
      <c r="C26" s="1">
        <v>0.29074074074074102</v>
      </c>
      <c r="D26" s="1">
        <v>0.35500878734622099</v>
      </c>
      <c r="E26" s="1">
        <v>0.35513428120063201</v>
      </c>
      <c r="F26" s="1">
        <v>0.374959871589085</v>
      </c>
      <c r="G26" s="1">
        <v>0.39405646359583901</v>
      </c>
    </row>
    <row r="27" spans="1:7" x14ac:dyDescent="0.25">
      <c r="A27" t="s">
        <v>76</v>
      </c>
      <c r="B27" s="1">
        <v>0.28571428571428598</v>
      </c>
      <c r="C27" s="1">
        <v>0.66666666666666696</v>
      </c>
      <c r="D27" s="1">
        <v>0</v>
      </c>
      <c r="E27" s="1">
        <v>0.66666666666666696</v>
      </c>
      <c r="F27" s="1">
        <v>0.4</v>
      </c>
      <c r="G27" s="1">
        <v>0.66666666666666696</v>
      </c>
    </row>
    <row r="28" spans="1:7" x14ac:dyDescent="0.25">
      <c r="A28" t="s">
        <v>117</v>
      </c>
      <c r="B28" s="1">
        <v>0.27368421052631597</v>
      </c>
      <c r="C28" s="1">
        <v>0.57707509881422903</v>
      </c>
      <c r="D28" s="1">
        <v>0.63247863247863301</v>
      </c>
      <c r="E28" s="1">
        <v>0.5</v>
      </c>
      <c r="F28" s="1">
        <v>0.40697674418604701</v>
      </c>
      <c r="G28" s="1">
        <v>0.48484848484848497</v>
      </c>
    </row>
    <row r="29" spans="1:7" x14ac:dyDescent="0.25">
      <c r="A29" t="s">
        <v>123</v>
      </c>
      <c r="B29" s="1">
        <v>0.40909090909090901</v>
      </c>
      <c r="C29" s="1">
        <v>0.55319148936170204</v>
      </c>
      <c r="D29" s="1">
        <v>0.54545454545454597</v>
      </c>
      <c r="E29" s="1">
        <v>0.13636363636363599</v>
      </c>
      <c r="F29" s="1">
        <v>0.439024390243902</v>
      </c>
      <c r="G29" s="1">
        <v>0.16666666666666699</v>
      </c>
    </row>
    <row r="30" spans="1:7" x14ac:dyDescent="0.25">
      <c r="A30" t="s">
        <v>75</v>
      </c>
      <c r="B30" s="1">
        <v>0.3125</v>
      </c>
      <c r="C30" s="1">
        <v>0.2</v>
      </c>
      <c r="D30" s="1">
        <v>0.22222222222222199</v>
      </c>
      <c r="E30" s="1">
        <v>0.53333333333333299</v>
      </c>
      <c r="F30" s="1">
        <v>0.44444444444444398</v>
      </c>
      <c r="G30" s="1">
        <v>0.26086956521739102</v>
      </c>
    </row>
    <row r="31" spans="1:7" x14ac:dyDescent="0.25">
      <c r="A31" t="s">
        <v>110</v>
      </c>
      <c r="B31" s="1">
        <v>0.15384615384615399</v>
      </c>
      <c r="C31" s="1">
        <v>0.33333333333333298</v>
      </c>
      <c r="D31" s="1">
        <v>0.4</v>
      </c>
      <c r="E31" s="1">
        <v>0.1875</v>
      </c>
      <c r="F31" s="1">
        <v>0.47058823529411797</v>
      </c>
      <c r="G31" s="1">
        <v>0.4</v>
      </c>
    </row>
    <row r="32" spans="1:7" x14ac:dyDescent="0.25">
      <c r="A32" t="s">
        <v>659</v>
      </c>
      <c r="B32" s="1">
        <v>0.73684210526315796</v>
      </c>
      <c r="C32" s="1">
        <v>0.90140845070422504</v>
      </c>
      <c r="D32" s="1">
        <v>0.77611940298507498</v>
      </c>
      <c r="E32" s="1">
        <v>0.84931506849315097</v>
      </c>
      <c r="F32" s="1">
        <v>0.50847457627118697</v>
      </c>
      <c r="G32" s="1">
        <v>0.75</v>
      </c>
    </row>
    <row r="33" spans="1:7" x14ac:dyDescent="0.25">
      <c r="A33" t="s">
        <v>87</v>
      </c>
      <c r="B33" s="1">
        <v>0.51960784313725505</v>
      </c>
      <c r="C33" s="1">
        <v>0.47826086956521702</v>
      </c>
      <c r="D33" s="1">
        <v>0.44274809160305301</v>
      </c>
      <c r="E33" s="1">
        <v>0.48684210526315802</v>
      </c>
      <c r="F33" s="1">
        <v>0.52910052910052896</v>
      </c>
      <c r="G33" s="1">
        <v>0.44970414201183401</v>
      </c>
    </row>
    <row r="34" spans="1:7" x14ac:dyDescent="0.25">
      <c r="A34" t="s">
        <v>695</v>
      </c>
      <c r="B34" s="1">
        <v>0.319402985074627</v>
      </c>
      <c r="C34" s="1">
        <v>0.48515981735159802</v>
      </c>
      <c r="D34" s="1">
        <v>0.41311069882498502</v>
      </c>
      <c r="E34" s="1">
        <v>0.44790257104194903</v>
      </c>
      <c r="F34" s="1">
        <v>0.53858104609010904</v>
      </c>
      <c r="G34" s="1">
        <v>0.46521981079577102</v>
      </c>
    </row>
    <row r="35" spans="1:7" x14ac:dyDescent="0.25">
      <c r="A35" t="s">
        <v>713</v>
      </c>
      <c r="B35" s="1">
        <v>0.233009708737864</v>
      </c>
      <c r="C35" s="1">
        <v>0.27692307692307699</v>
      </c>
      <c r="D35" s="1">
        <v>0.60194174757281504</v>
      </c>
      <c r="E35" s="1">
        <v>0.49438202247190999</v>
      </c>
      <c r="F35" s="1">
        <v>0.54054054054054002</v>
      </c>
      <c r="G35" s="1">
        <v>0.30303030303030298</v>
      </c>
    </row>
    <row r="36" spans="1:7" x14ac:dyDescent="0.25">
      <c r="A36" t="s">
        <v>710</v>
      </c>
      <c r="B36" s="1">
        <v>0</v>
      </c>
      <c r="C36" s="1">
        <v>0.402061855670103</v>
      </c>
      <c r="D36" s="1">
        <v>0.48532289628179998</v>
      </c>
      <c r="E36" s="1">
        <v>0.43724023275145502</v>
      </c>
      <c r="F36" s="1">
        <v>0.544084400904295</v>
      </c>
      <c r="G36" s="1">
        <v>0.54697674418604603</v>
      </c>
    </row>
    <row r="37" spans="1:7" x14ac:dyDescent="0.25">
      <c r="A37" t="s">
        <v>127</v>
      </c>
      <c r="B37" s="1">
        <v>0.56603773584905703</v>
      </c>
      <c r="C37" s="1">
        <v>0.5</v>
      </c>
      <c r="D37" s="1">
        <v>0.61538461538461497</v>
      </c>
      <c r="E37" s="1">
        <v>0.42307692307692302</v>
      </c>
      <c r="F37" s="1">
        <v>0.54901960784313697</v>
      </c>
      <c r="G37" s="1">
        <v>0.52830188679245305</v>
      </c>
    </row>
    <row r="38" spans="1:7" x14ac:dyDescent="0.25">
      <c r="A38" t="s">
        <v>700</v>
      </c>
      <c r="B38" s="1">
        <v>0.51145259495505901</v>
      </c>
      <c r="C38" s="1">
        <v>0.52010622154779995</v>
      </c>
      <c r="D38" s="1">
        <v>0.57362796594819798</v>
      </c>
      <c r="E38" s="1">
        <v>0.54960587116064197</v>
      </c>
      <c r="F38" s="1">
        <v>0.55174891114004798</v>
      </c>
      <c r="G38" s="1">
        <v>0.54033736707003999</v>
      </c>
    </row>
    <row r="39" spans="1:7" x14ac:dyDescent="0.25">
      <c r="A39" t="s">
        <v>734</v>
      </c>
      <c r="B39" s="1">
        <v>0.51785714285714302</v>
      </c>
      <c r="C39" s="1">
        <v>0.63157894736842102</v>
      </c>
      <c r="D39" s="1">
        <v>0.54716981132075504</v>
      </c>
      <c r="E39" s="1">
        <v>0.573913043478261</v>
      </c>
      <c r="F39" s="1">
        <v>0.59183673469387699</v>
      </c>
      <c r="G39" s="1">
        <v>0.58823529411764697</v>
      </c>
    </row>
    <row r="40" spans="1:7" x14ac:dyDescent="0.25">
      <c r="A40" t="s">
        <v>707</v>
      </c>
      <c r="B40" s="1">
        <v>0.40425531914893598</v>
      </c>
      <c r="C40" s="1">
        <v>0.33526011560693603</v>
      </c>
      <c r="D40" s="1">
        <v>0.27234042553191501</v>
      </c>
      <c r="E40" s="1">
        <v>0.42465753424657499</v>
      </c>
      <c r="F40" s="1">
        <v>0.59574468085106402</v>
      </c>
      <c r="G40" s="1">
        <v>0.51376146788990795</v>
      </c>
    </row>
    <row r="41" spans="1:7" x14ac:dyDescent="0.25">
      <c r="A41" t="s">
        <v>699</v>
      </c>
      <c r="B41" s="1">
        <v>0.65945945945946005</v>
      </c>
      <c r="C41" s="1">
        <v>0.65921787709497204</v>
      </c>
      <c r="D41" s="1">
        <v>0.58503401360544205</v>
      </c>
      <c r="E41" s="1">
        <v>0.59090909090909105</v>
      </c>
      <c r="F41" s="1">
        <v>0.60122699386503098</v>
      </c>
      <c r="G41" s="1">
        <v>0.61038961038961004</v>
      </c>
    </row>
    <row r="42" spans="1:7" x14ac:dyDescent="0.25">
      <c r="A42" t="s">
        <v>704</v>
      </c>
      <c r="B42" s="1">
        <v>0.35086194408228299</v>
      </c>
      <c r="C42" s="1">
        <v>0.47539995983666899</v>
      </c>
      <c r="D42" s="1">
        <v>0.46542384804783699</v>
      </c>
      <c r="E42" s="1">
        <v>0.61149700598802403</v>
      </c>
      <c r="F42" s="1">
        <v>0.60467357263310095</v>
      </c>
      <c r="G42" s="1">
        <v>0.69762662099339401</v>
      </c>
    </row>
    <row r="43" spans="1:7" x14ac:dyDescent="0.25">
      <c r="A43" t="s">
        <v>701</v>
      </c>
      <c r="B43" s="1">
        <v>0.53693134127916697</v>
      </c>
      <c r="C43" s="1">
        <v>0.58128382242949495</v>
      </c>
      <c r="D43" s="1">
        <v>0.59828330250865502</v>
      </c>
      <c r="E43" s="1">
        <v>0.61582973715182399</v>
      </c>
      <c r="F43" s="1">
        <v>0.627423146874861</v>
      </c>
      <c r="G43" s="1">
        <v>0.66185436277617904</v>
      </c>
    </row>
    <row r="44" spans="1:7" x14ac:dyDescent="0.25">
      <c r="A44" t="s">
        <v>732</v>
      </c>
      <c r="B44" s="1">
        <v>0.9375</v>
      </c>
      <c r="C44" s="1">
        <v>0.82352941176470595</v>
      </c>
      <c r="D44" s="1">
        <v>0.71428571428571397</v>
      </c>
      <c r="E44" s="1">
        <v>0.84931506849315097</v>
      </c>
      <c r="F44" s="1">
        <v>0.65263157894736801</v>
      </c>
      <c r="G44" s="1">
        <v>0.84507042253521103</v>
      </c>
    </row>
    <row r="45" spans="1:7" x14ac:dyDescent="0.25">
      <c r="A45" t="s">
        <v>716</v>
      </c>
      <c r="B45" s="1">
        <v>0.616916984594582</v>
      </c>
      <c r="C45" s="1">
        <v>0.614554905782976</v>
      </c>
      <c r="D45" s="1">
        <v>0.62051743350831701</v>
      </c>
      <c r="E45" s="1">
        <v>0.63338059550334203</v>
      </c>
      <c r="F45" s="1">
        <v>0.66650218423000396</v>
      </c>
      <c r="G45" s="1">
        <v>0.66038956155523798</v>
      </c>
    </row>
    <row r="46" spans="1:7" x14ac:dyDescent="0.25">
      <c r="A46" t="s">
        <v>78</v>
      </c>
      <c r="B46" s="1">
        <v>0.2</v>
      </c>
      <c r="C46" s="1">
        <v>0.5</v>
      </c>
      <c r="D46" s="1">
        <v>0.34782608695652201</v>
      </c>
      <c r="E46" s="1">
        <v>0.36363636363636398</v>
      </c>
      <c r="F46" s="1">
        <v>0.66666666666666696</v>
      </c>
      <c r="G46" s="1">
        <v>0.36363636363636398</v>
      </c>
    </row>
    <row r="47" spans="1:7" x14ac:dyDescent="0.25">
      <c r="A47" t="s">
        <v>738</v>
      </c>
      <c r="B47" s="1">
        <v>0.87179487179487203</v>
      </c>
      <c r="C47" s="1">
        <v>0.94444444444444398</v>
      </c>
      <c r="D47" s="1">
        <v>0.87179487179487203</v>
      </c>
      <c r="E47" s="1">
        <v>0.91428571428571404</v>
      </c>
      <c r="F47" s="1">
        <v>0.680851063829787</v>
      </c>
      <c r="G47" s="1">
        <v>0.76190476190476197</v>
      </c>
    </row>
    <row r="48" spans="1:7" x14ac:dyDescent="0.25">
      <c r="A48" t="s">
        <v>712</v>
      </c>
      <c r="B48" s="1">
        <v>0.28076552977654201</v>
      </c>
      <c r="C48" s="1">
        <v>0.68284432678873497</v>
      </c>
      <c r="D48" s="1">
        <v>0.63948565156029502</v>
      </c>
      <c r="E48" s="1">
        <v>0.65606959272439702</v>
      </c>
      <c r="F48" s="1">
        <v>0.69233678795672904</v>
      </c>
      <c r="G48" s="1">
        <v>0.70812316494767702</v>
      </c>
    </row>
    <row r="49" spans="1:7" x14ac:dyDescent="0.25">
      <c r="A49" t="s">
        <v>726</v>
      </c>
      <c r="B49" s="1">
        <v>0.69581395348837205</v>
      </c>
      <c r="C49" s="1">
        <v>0.68852459016393397</v>
      </c>
      <c r="D49" s="1">
        <v>0.55319148936170204</v>
      </c>
      <c r="E49" s="1">
        <v>0.67001254705144297</v>
      </c>
      <c r="F49" s="1">
        <v>0.697508896797153</v>
      </c>
      <c r="G49" s="1">
        <v>0.921875</v>
      </c>
    </row>
    <row r="50" spans="1:7" x14ac:dyDescent="0.25">
      <c r="A50" t="s">
        <v>715</v>
      </c>
      <c r="B50" s="1">
        <v>0.76234003656307103</v>
      </c>
      <c r="C50" s="1">
        <v>0.77390527256479003</v>
      </c>
      <c r="D50" s="1">
        <v>0.75666380051590698</v>
      </c>
      <c r="E50" s="1">
        <v>0.74652777777777801</v>
      </c>
      <c r="F50" s="1">
        <v>0.71134941912421801</v>
      </c>
      <c r="G50" s="1">
        <v>0.72478632478632499</v>
      </c>
    </row>
    <row r="51" spans="1:7" x14ac:dyDescent="0.25">
      <c r="A51" t="s">
        <v>702</v>
      </c>
      <c r="B51" s="1">
        <v>0.55468638884938104</v>
      </c>
      <c r="C51" s="1">
        <v>0.55850366644231098</v>
      </c>
      <c r="D51" s="1">
        <v>0.62866772999488396</v>
      </c>
      <c r="E51" s="1">
        <v>0.69284800227498899</v>
      </c>
      <c r="F51" s="1">
        <v>0.71210022470526702</v>
      </c>
      <c r="G51" s="1">
        <v>0.73964283566833</v>
      </c>
    </row>
    <row r="52" spans="1:7" x14ac:dyDescent="0.25">
      <c r="A52" t="s">
        <v>718</v>
      </c>
      <c r="B52" s="1">
        <v>0.57618437900127994</v>
      </c>
      <c r="C52" s="1">
        <v>0.55287009063444104</v>
      </c>
      <c r="D52" s="1">
        <v>0.40510366826156302</v>
      </c>
      <c r="E52" s="1">
        <v>0.69010989010988999</v>
      </c>
      <c r="F52" s="1">
        <v>0.71800947867298603</v>
      </c>
      <c r="G52" s="1">
        <v>0.68769716088328103</v>
      </c>
    </row>
    <row r="53" spans="1:7" x14ac:dyDescent="0.25">
      <c r="A53" t="s">
        <v>708</v>
      </c>
      <c r="B53" s="1">
        <v>0.72666054484236298</v>
      </c>
      <c r="C53" s="1">
        <v>0.74860681114551098</v>
      </c>
      <c r="D53" s="1">
        <v>0.697049180327869</v>
      </c>
      <c r="E53" s="1">
        <v>0.77537733057117497</v>
      </c>
      <c r="F53" s="1">
        <v>0.72063702720637002</v>
      </c>
      <c r="G53" s="1">
        <v>0.74486803519061595</v>
      </c>
    </row>
    <row r="54" spans="1:7" x14ac:dyDescent="0.25">
      <c r="A54" t="s">
        <v>717</v>
      </c>
      <c r="B54" s="1">
        <v>0.55600539811066096</v>
      </c>
      <c r="C54" s="1">
        <v>0.47988904299583901</v>
      </c>
      <c r="D54" s="1">
        <v>0.63936291240045495</v>
      </c>
      <c r="E54" s="1">
        <v>0.71111111111111103</v>
      </c>
      <c r="F54" s="1">
        <v>0.72210065645514199</v>
      </c>
      <c r="G54" s="1">
        <v>0.77559912854030499</v>
      </c>
    </row>
    <row r="55" spans="1:7" x14ac:dyDescent="0.25">
      <c r="A55" t="s">
        <v>735</v>
      </c>
      <c r="B55" s="1">
        <v>0.632911392405063</v>
      </c>
      <c r="C55" s="1">
        <v>0.75280898876404501</v>
      </c>
      <c r="D55" s="1">
        <v>0.60773480662983403</v>
      </c>
      <c r="E55" s="1">
        <v>0.60919540229885105</v>
      </c>
      <c r="F55" s="1">
        <v>0.754285714285714</v>
      </c>
      <c r="G55" s="1">
        <v>0.60818713450292405</v>
      </c>
    </row>
    <row r="56" spans="1:7" x14ac:dyDescent="0.25">
      <c r="A56" t="s">
        <v>711</v>
      </c>
      <c r="B56" s="1">
        <v>0.65996765996766005</v>
      </c>
      <c r="C56" s="1">
        <v>0.71505775140404804</v>
      </c>
      <c r="D56" s="1">
        <v>0.70675198587819898</v>
      </c>
      <c r="E56" s="1">
        <v>0.76721763085399497</v>
      </c>
      <c r="F56" s="1">
        <v>0.782332445173191</v>
      </c>
      <c r="G56" s="1">
        <v>0.79626352015732604</v>
      </c>
    </row>
    <row r="57" spans="1:7" x14ac:dyDescent="0.25">
      <c r="A57" t="s">
        <v>731</v>
      </c>
      <c r="B57" s="1">
        <v>0.83333333333333304</v>
      </c>
      <c r="C57" s="1">
        <v>1</v>
      </c>
      <c r="D57" s="1">
        <v>0.75</v>
      </c>
      <c r="E57" s="1">
        <v>0.90909090909090895</v>
      </c>
      <c r="F57" s="1">
        <v>0.8</v>
      </c>
      <c r="G57" s="1">
        <v>0.85714285714285698</v>
      </c>
    </row>
    <row r="58" spans="1:7" x14ac:dyDescent="0.25">
      <c r="A58" t="s">
        <v>746</v>
      </c>
      <c r="B58" s="1">
        <v>0.83922748934035596</v>
      </c>
      <c r="C58" s="1">
        <v>0.88123167155425197</v>
      </c>
      <c r="D58" s="1">
        <v>0.81808510638297904</v>
      </c>
      <c r="E58" s="1">
        <v>0.78777777777777802</v>
      </c>
      <c r="F58" s="1">
        <v>0.80064829821717998</v>
      </c>
      <c r="G58" s="1">
        <v>0.80642570281124504</v>
      </c>
    </row>
    <row r="59" spans="1:7" x14ac:dyDescent="0.25">
      <c r="A59" t="s">
        <v>158</v>
      </c>
      <c r="B59" s="1">
        <v>0.565217391304348</v>
      </c>
      <c r="C59" s="1">
        <v>0.54545454545454497</v>
      </c>
      <c r="D59" s="1">
        <v>0.54166666666666696</v>
      </c>
      <c r="E59" s="1">
        <v>0.72222222222222199</v>
      </c>
      <c r="F59" s="1">
        <v>0.82758620689655205</v>
      </c>
      <c r="G59" s="1">
        <v>0.72222222222222199</v>
      </c>
    </row>
    <row r="60" spans="1:7" x14ac:dyDescent="0.25">
      <c r="A60" t="s">
        <v>693</v>
      </c>
      <c r="B60" s="1">
        <v>0.82547138604035697</v>
      </c>
      <c r="C60" s="1">
        <v>0.82140841537593301</v>
      </c>
      <c r="D60" s="1">
        <v>0.83313963141291703</v>
      </c>
      <c r="E60" s="1">
        <v>0.82933219794975899</v>
      </c>
      <c r="F60" s="1">
        <v>0.83295605858854804</v>
      </c>
      <c r="G60" s="1">
        <v>0.82874710210664204</v>
      </c>
    </row>
    <row r="61" spans="1:7" x14ac:dyDescent="0.25">
      <c r="A61" t="s">
        <v>723</v>
      </c>
      <c r="B61" s="1">
        <v>0.64106709781729998</v>
      </c>
      <c r="C61" s="1">
        <v>0.68348623853210999</v>
      </c>
      <c r="D61" s="1">
        <v>0.83612040133779297</v>
      </c>
      <c r="E61" s="1">
        <v>0.83851143735063205</v>
      </c>
      <c r="F61" s="1">
        <v>0.84169334756314496</v>
      </c>
      <c r="G61" s="1">
        <v>0.836551724137931</v>
      </c>
    </row>
    <row r="62" spans="1:7" x14ac:dyDescent="0.25">
      <c r="A62" t="s">
        <v>161</v>
      </c>
      <c r="B62" s="1">
        <v>0.94736842105263197</v>
      </c>
      <c r="C62" s="1">
        <v>0.94736842105263197</v>
      </c>
      <c r="D62" s="1">
        <v>0.94736842105263197</v>
      </c>
      <c r="E62" s="1">
        <v>0.94915254237288105</v>
      </c>
      <c r="F62" s="1">
        <v>0.85714285714285698</v>
      </c>
      <c r="G62" s="1">
        <v>0.875</v>
      </c>
    </row>
    <row r="63" spans="1:7" x14ac:dyDescent="0.25">
      <c r="A63" t="s">
        <v>705</v>
      </c>
      <c r="B63" s="1">
        <v>0.82865030069999002</v>
      </c>
      <c r="C63" s="1">
        <v>0.83334969084306598</v>
      </c>
      <c r="D63" s="1">
        <v>0.84382809820159799</v>
      </c>
      <c r="E63" s="1">
        <v>0.85665711371253705</v>
      </c>
      <c r="F63" s="1">
        <v>0.85933311385975597</v>
      </c>
      <c r="G63" s="1">
        <v>0.86528251801289302</v>
      </c>
    </row>
    <row r="64" spans="1:7" x14ac:dyDescent="0.25">
      <c r="A64" t="s">
        <v>733</v>
      </c>
      <c r="B64" s="1">
        <v>0.75229357798165097</v>
      </c>
      <c r="C64" s="1">
        <v>0.72072072072072102</v>
      </c>
      <c r="D64" s="1">
        <v>0.65408805031446504</v>
      </c>
      <c r="E64" s="1">
        <v>0.64052287581699396</v>
      </c>
      <c r="F64" s="1">
        <v>0.86910994764397898</v>
      </c>
      <c r="G64" s="1">
        <v>0.76190476190476197</v>
      </c>
    </row>
    <row r="65" spans="1:7" x14ac:dyDescent="0.25">
      <c r="A65" t="s">
        <v>736</v>
      </c>
      <c r="B65" s="1">
        <v>0.92134831460674205</v>
      </c>
      <c r="C65" s="1">
        <v>0.95652173913043503</v>
      </c>
      <c r="D65" s="1">
        <v>0.91954022988505701</v>
      </c>
      <c r="E65" s="1">
        <v>0.8</v>
      </c>
      <c r="F65" s="1">
        <v>0.88095238095238104</v>
      </c>
      <c r="G65" s="1">
        <v>0.85714285714285698</v>
      </c>
    </row>
    <row r="66" spans="1:7" x14ac:dyDescent="0.25">
      <c r="A66" t="s">
        <v>722</v>
      </c>
      <c r="B66" s="1">
        <v>0.85670731707317105</v>
      </c>
      <c r="C66" s="1">
        <v>0.88679245283018904</v>
      </c>
      <c r="D66" s="1">
        <v>0.88575899843505501</v>
      </c>
      <c r="E66" s="1">
        <v>0.80726256983240197</v>
      </c>
      <c r="F66" s="1">
        <v>0.88135593220339004</v>
      </c>
      <c r="G66" s="1">
        <v>0.851515151515152</v>
      </c>
    </row>
    <row r="67" spans="1:7" x14ac:dyDescent="0.25">
      <c r="A67" t="s">
        <v>747</v>
      </c>
      <c r="B67" s="1">
        <v>0.86206896551724099</v>
      </c>
      <c r="C67" s="1">
        <v>0.95</v>
      </c>
      <c r="D67" s="1">
        <v>0.92682926829268297</v>
      </c>
      <c r="E67" s="1">
        <v>0.87068965517241403</v>
      </c>
      <c r="F67" s="1">
        <v>0.88976377952755903</v>
      </c>
      <c r="G67" s="1">
        <v>0.77064220183486198</v>
      </c>
    </row>
    <row r="68" spans="1:7" x14ac:dyDescent="0.25">
      <c r="A68" t="s">
        <v>730</v>
      </c>
      <c r="B68" s="1">
        <v>0.58181818181818201</v>
      </c>
      <c r="C68" s="1">
        <v>0.27450980392156898</v>
      </c>
      <c r="D68" s="1">
        <v>0.71212121212121204</v>
      </c>
      <c r="E68" s="1">
        <v>0.80769230769230804</v>
      </c>
      <c r="F68" s="1">
        <v>0.89230769230769202</v>
      </c>
      <c r="G68" s="1">
        <v>0.85294117647058798</v>
      </c>
    </row>
    <row r="69" spans="1:7" x14ac:dyDescent="0.25">
      <c r="A69" t="s">
        <v>725</v>
      </c>
      <c r="B69" s="1">
        <v>0.85725161781499803</v>
      </c>
      <c r="C69" s="1">
        <v>0.83259019051479499</v>
      </c>
      <c r="D69" s="1">
        <v>0.87467018469656999</v>
      </c>
      <c r="E69" s="1">
        <v>0.89430336307481095</v>
      </c>
      <c r="F69" s="1">
        <v>0.898287312128626</v>
      </c>
      <c r="G69" s="1">
        <v>0.96089790007241105</v>
      </c>
    </row>
    <row r="70" spans="1:7" x14ac:dyDescent="0.25">
      <c r="A70" t="s">
        <v>656</v>
      </c>
      <c r="B70" s="1">
        <v>0.81481481481481499</v>
      </c>
      <c r="C70" s="1">
        <v>0.91666666666666696</v>
      </c>
      <c r="D70" s="1">
        <v>0.71186440677966101</v>
      </c>
      <c r="E70" s="1">
        <v>0.7</v>
      </c>
      <c r="F70" s="1">
        <v>0.91666666666666696</v>
      </c>
      <c r="G70" s="1">
        <v>0.91666666666666696</v>
      </c>
    </row>
    <row r="71" spans="1:7" x14ac:dyDescent="0.25">
      <c r="A71" t="s">
        <v>720</v>
      </c>
      <c r="B71" s="1">
        <v>0.82748091603053398</v>
      </c>
      <c r="C71" s="1">
        <v>0.86837606837606796</v>
      </c>
      <c r="D71" s="1">
        <v>0.88379705400982</v>
      </c>
      <c r="E71" s="1">
        <v>0.90966719492868497</v>
      </c>
      <c r="F71" s="1">
        <v>0.92259083728278002</v>
      </c>
      <c r="G71" s="1">
        <v>0.898222940226171</v>
      </c>
    </row>
    <row r="72" spans="1:7" x14ac:dyDescent="0.25">
      <c r="A72" t="s">
        <v>743</v>
      </c>
      <c r="B72" s="1">
        <v>0.97247706422018398</v>
      </c>
      <c r="C72" s="1">
        <v>0.976303317535545</v>
      </c>
      <c r="D72" s="1">
        <v>0.98108747044917299</v>
      </c>
      <c r="E72" s="1">
        <v>0.903669724770642</v>
      </c>
      <c r="F72" s="1">
        <v>0.92606060606060603</v>
      </c>
      <c r="G72" s="1">
        <v>0.87251461988304102</v>
      </c>
    </row>
    <row r="73" spans="1:7" x14ac:dyDescent="0.25">
      <c r="A73" t="s">
        <v>709</v>
      </c>
      <c r="B73" s="1">
        <v>0.92780795514280701</v>
      </c>
      <c r="C73" s="1">
        <v>0.93590198863636398</v>
      </c>
      <c r="D73" s="1">
        <v>0.92969234861246597</v>
      </c>
      <c r="E73" s="1">
        <v>0.92590618336886998</v>
      </c>
      <c r="F73" s="1">
        <v>0.92814052519517398</v>
      </c>
      <c r="G73" s="1">
        <v>0.92637047653170901</v>
      </c>
    </row>
    <row r="74" spans="1:7" x14ac:dyDescent="0.25">
      <c r="A74" t="s">
        <v>727</v>
      </c>
      <c r="B74" s="1">
        <v>0.93548387096774199</v>
      </c>
      <c r="C74" s="1">
        <v>0.93548387096774199</v>
      </c>
      <c r="D74" s="1">
        <v>0.952380952380952</v>
      </c>
      <c r="E74" s="1">
        <v>0.952380952380952</v>
      </c>
      <c r="F74" s="1">
        <v>0.93548387096774199</v>
      </c>
      <c r="G74" s="1">
        <v>0.79452054794520599</v>
      </c>
    </row>
    <row r="75" spans="1:7" x14ac:dyDescent="0.25">
      <c r="A75" t="s">
        <v>728</v>
      </c>
      <c r="B75" s="1">
        <v>0.89719626168224298</v>
      </c>
      <c r="C75" s="1">
        <v>0.94871794871794901</v>
      </c>
      <c r="D75" s="1">
        <v>0.967741935483871</v>
      </c>
      <c r="E75" s="1">
        <v>0.92592592592592604</v>
      </c>
      <c r="F75" s="1">
        <v>0.936708860759494</v>
      </c>
      <c r="G75" s="1">
        <v>0.84239130434782605</v>
      </c>
    </row>
    <row r="76" spans="1:7" x14ac:dyDescent="0.25">
      <c r="A76" t="s">
        <v>751</v>
      </c>
      <c r="B76" s="1">
        <v>0.95348837209302295</v>
      </c>
      <c r="C76" s="1">
        <v>0.97041420118343202</v>
      </c>
      <c r="D76" s="1">
        <v>0.98203592814371299</v>
      </c>
      <c r="E76" s="1">
        <v>0.93714285714285706</v>
      </c>
      <c r="F76" s="1">
        <v>0.93714285714285706</v>
      </c>
      <c r="G76" s="1">
        <v>0.98795180722891596</v>
      </c>
    </row>
    <row r="77" spans="1:7" x14ac:dyDescent="0.25">
      <c r="A77" t="s">
        <v>661</v>
      </c>
      <c r="B77" s="1">
        <v>0.94674556213017802</v>
      </c>
      <c r="C77" s="1">
        <v>0.93693693693693703</v>
      </c>
      <c r="D77" s="1">
        <v>0.939393939393939</v>
      </c>
      <c r="E77" s="1">
        <v>0.93975903614457801</v>
      </c>
      <c r="F77" s="1">
        <v>0.940119760479042</v>
      </c>
      <c r="G77" s="1">
        <v>0.93051359516616305</v>
      </c>
    </row>
    <row r="78" spans="1:7" x14ac:dyDescent="0.25">
      <c r="A78" t="s">
        <v>652</v>
      </c>
      <c r="B78" s="1">
        <v>0.98245614035087703</v>
      </c>
      <c r="C78" s="1">
        <v>0.95343680709534395</v>
      </c>
      <c r="D78" s="1">
        <v>0.96428571428571397</v>
      </c>
      <c r="E78" s="1">
        <v>0.95483870967741902</v>
      </c>
      <c r="F78" s="1">
        <v>0.97142857142857197</v>
      </c>
      <c r="G78" s="1">
        <v>0.98910675381263602</v>
      </c>
    </row>
    <row r="79" spans="1:7" x14ac:dyDescent="0.25">
      <c r="A79" t="s">
        <v>750</v>
      </c>
      <c r="B79" s="1">
        <v>0.99196787148594401</v>
      </c>
      <c r="C79" s="1">
        <v>0.99196787148594401</v>
      </c>
      <c r="D79" s="1">
        <v>0.98997995991984</v>
      </c>
      <c r="E79" s="1">
        <v>0.96310679611650496</v>
      </c>
      <c r="F79" s="1">
        <v>0.98031496062992096</v>
      </c>
      <c r="G79" s="1">
        <v>0.99401197604790403</v>
      </c>
    </row>
    <row r="80" spans="1:7" x14ac:dyDescent="0.25">
      <c r="A80" t="s">
        <v>740</v>
      </c>
      <c r="B80" s="1">
        <v>0.99152789950335996</v>
      </c>
      <c r="C80" s="1">
        <v>0.98408956982911</v>
      </c>
      <c r="D80" s="1">
        <v>0.99152294650686901</v>
      </c>
      <c r="E80" s="1">
        <v>0.98131932282545198</v>
      </c>
      <c r="F80" s="1">
        <v>0.98116539140671</v>
      </c>
      <c r="G80" s="1">
        <v>0.97911150338334796</v>
      </c>
    </row>
    <row r="81" spans="1:7" x14ac:dyDescent="0.25">
      <c r="A81" t="s">
        <v>149</v>
      </c>
      <c r="B81" s="1">
        <v>0.94370370370370404</v>
      </c>
      <c r="C81" s="1">
        <v>0.978345757898474</v>
      </c>
      <c r="D81" s="1">
        <v>0.97847919655667104</v>
      </c>
      <c r="E81" s="1">
        <v>0.98537281484124195</v>
      </c>
      <c r="F81" s="1">
        <v>0.98152096659559396</v>
      </c>
      <c r="G81" s="1">
        <v>0.98323225115947199</v>
      </c>
    </row>
    <row r="82" spans="1:7" x14ac:dyDescent="0.25">
      <c r="A82" t="s">
        <v>729</v>
      </c>
      <c r="B82" s="1">
        <v>0.85154061624649902</v>
      </c>
      <c r="C82" s="1">
        <v>0.87252124645892304</v>
      </c>
      <c r="D82" s="1">
        <v>0.90716180371352795</v>
      </c>
      <c r="E82" s="1">
        <v>0.96587926509186395</v>
      </c>
      <c r="F82" s="1">
        <v>0.984615384615385</v>
      </c>
      <c r="G82" s="1">
        <v>0.84026258205689297</v>
      </c>
    </row>
    <row r="83" spans="1:7" x14ac:dyDescent="0.25">
      <c r="A83" t="s">
        <v>657</v>
      </c>
      <c r="B83" s="1">
        <v>0.92744479495268095</v>
      </c>
      <c r="C83" s="1">
        <v>0.97910447761193997</v>
      </c>
      <c r="D83" s="1">
        <v>0.87213114754098398</v>
      </c>
      <c r="E83" s="1">
        <v>0.96187683284457504</v>
      </c>
      <c r="F83" s="1">
        <v>0.98498498498498499</v>
      </c>
      <c r="G83" s="1">
        <v>0.97910447761193997</v>
      </c>
    </row>
    <row r="84" spans="1:7" x14ac:dyDescent="0.25">
      <c r="A84" t="s">
        <v>654</v>
      </c>
      <c r="B84" s="1">
        <v>0.99598393574297195</v>
      </c>
      <c r="C84" s="1">
        <v>0.99598393574297195</v>
      </c>
      <c r="D84" s="1">
        <v>0.99598393574297195</v>
      </c>
      <c r="E84" s="1">
        <v>0.99598393574297195</v>
      </c>
      <c r="F84" s="1">
        <v>0.99199999999999999</v>
      </c>
      <c r="G84" s="1">
        <v>0.99598393574297195</v>
      </c>
    </row>
    <row r="85" spans="1:7" x14ac:dyDescent="0.25">
      <c r="A85" t="s">
        <v>737</v>
      </c>
      <c r="B85" s="1">
        <v>0.98465171192443901</v>
      </c>
      <c r="C85" s="1">
        <v>0.98117647058823498</v>
      </c>
      <c r="D85" s="1">
        <v>0.97549591598599805</v>
      </c>
      <c r="E85" s="1">
        <v>0.99523809523809503</v>
      </c>
      <c r="F85" s="1">
        <v>0.99404052443385005</v>
      </c>
      <c r="G85" s="1">
        <v>0.99404052443385005</v>
      </c>
    </row>
    <row r="86" spans="1:7" x14ac:dyDescent="0.25">
      <c r="A86" t="s">
        <v>748</v>
      </c>
      <c r="B86" s="1">
        <v>0.99415204678362601</v>
      </c>
      <c r="C86" s="1">
        <v>0.99415204678362601</v>
      </c>
      <c r="D86" s="1">
        <v>0.99415204678362601</v>
      </c>
      <c r="E86" s="1">
        <v>0.99415204678362601</v>
      </c>
      <c r="F86" s="1">
        <v>0.99415204678362601</v>
      </c>
      <c r="G86" s="1">
        <v>0.99125364431486895</v>
      </c>
    </row>
    <row r="87" spans="1:7" x14ac:dyDescent="0.25">
      <c r="A87" t="s">
        <v>745</v>
      </c>
      <c r="B87" s="1">
        <v>0.99416809605488898</v>
      </c>
      <c r="C87" s="1">
        <v>0.99656829100892297</v>
      </c>
      <c r="D87" s="1">
        <v>0.99473684210526303</v>
      </c>
      <c r="E87" s="1">
        <v>0.99599037690457104</v>
      </c>
      <c r="F87" s="1">
        <v>0.996111619396157</v>
      </c>
      <c r="G87" s="1">
        <v>0.99452054794520595</v>
      </c>
    </row>
    <row r="88" spans="1:7" x14ac:dyDescent="0.25">
      <c r="A88" t="s">
        <v>739</v>
      </c>
      <c r="B88" s="1">
        <v>0.99814592102625799</v>
      </c>
      <c r="C88" s="1">
        <v>0.99857285928893302</v>
      </c>
      <c r="D88" s="1">
        <v>0.99830939351057602</v>
      </c>
      <c r="E88" s="1">
        <v>0.99778409304305404</v>
      </c>
      <c r="F88" s="1">
        <v>0.998547348911764</v>
      </c>
      <c r="G88" s="1">
        <v>0.99797221179121298</v>
      </c>
    </row>
    <row r="89" spans="1:7" x14ac:dyDescent="0.25">
      <c r="A89" t="s">
        <v>741</v>
      </c>
      <c r="B89" s="1">
        <v>0.99956405306096996</v>
      </c>
      <c r="C89" s="1">
        <v>0.99957650341288395</v>
      </c>
      <c r="D89" s="1">
        <v>0.99963875982510997</v>
      </c>
      <c r="E89" s="1">
        <v>0.99972583619959099</v>
      </c>
      <c r="F89" s="1">
        <v>0.99901654446090404</v>
      </c>
      <c r="G89" s="1">
        <v>0.99864199838036505</v>
      </c>
    </row>
    <row r="90" spans="1:7" x14ac:dyDescent="0.25">
      <c r="A90" t="s">
        <v>749</v>
      </c>
      <c r="B90" s="1">
        <v>0.99972582708828395</v>
      </c>
      <c r="C90" s="1">
        <v>0.99972582708828395</v>
      </c>
      <c r="D90" s="1">
        <v>0.99972582708828395</v>
      </c>
      <c r="E90" s="1">
        <v>0.99945180447693005</v>
      </c>
      <c r="F90" s="1">
        <v>0.99954312865497097</v>
      </c>
      <c r="G90" s="1">
        <v>0.99977159563290796</v>
      </c>
    </row>
    <row r="91" spans="1:7" x14ac:dyDescent="0.25">
      <c r="A91" t="s">
        <v>650</v>
      </c>
      <c r="B91" s="1">
        <v>1</v>
      </c>
      <c r="C91" s="1">
        <v>1</v>
      </c>
      <c r="D91" s="1">
        <v>1</v>
      </c>
      <c r="E91" s="1">
        <v>0.45454545454545497</v>
      </c>
      <c r="F91" s="1">
        <v>1</v>
      </c>
      <c r="G91" s="1">
        <v>1</v>
      </c>
    </row>
    <row r="92" spans="1:7" x14ac:dyDescent="0.25">
      <c r="A92" t="s">
        <v>692</v>
      </c>
      <c r="B92" s="1">
        <v>0.97142857142857097</v>
      </c>
      <c r="C92" s="1">
        <v>0.97142857142857097</v>
      </c>
      <c r="D92" s="1">
        <v>1</v>
      </c>
      <c r="E92" s="1">
        <v>1</v>
      </c>
      <c r="F92" s="1">
        <v>1</v>
      </c>
      <c r="G92" s="1">
        <v>0.82926829268292701</v>
      </c>
    </row>
    <row r="93" spans="1:7" x14ac:dyDescent="0.25">
      <c r="A93" t="s">
        <v>742</v>
      </c>
      <c r="B93" s="1">
        <v>0.94362017804154297</v>
      </c>
      <c r="C93" s="1">
        <v>0.98850574712643702</v>
      </c>
      <c r="D93" s="1">
        <v>0.98850574712643702</v>
      </c>
      <c r="E93" s="1">
        <v>0.99710144927536204</v>
      </c>
      <c r="F93" s="1">
        <v>1</v>
      </c>
      <c r="G93" s="1">
        <v>0.95266272189349099</v>
      </c>
    </row>
    <row r="94" spans="1:7" x14ac:dyDescent="0.25">
      <c r="A94" t="s">
        <v>744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</row>
    <row r="96" spans="1:7" x14ac:dyDescent="0.25">
      <c r="A96" t="s">
        <v>1009</v>
      </c>
      <c r="B96" s="36">
        <v>0.32761574074074074</v>
      </c>
      <c r="C96" s="36">
        <v>0.4166435185185185</v>
      </c>
      <c r="D96" s="36">
        <v>0.48059027777777774</v>
      </c>
      <c r="E96" s="36">
        <v>0.65331018518518513</v>
      </c>
      <c r="F96" s="36">
        <v>0.84251157407407407</v>
      </c>
      <c r="G96" t="s">
        <v>1011</v>
      </c>
    </row>
    <row r="97" spans="1:7" x14ac:dyDescent="0.25">
      <c r="A97" t="s">
        <v>57</v>
      </c>
      <c r="B97" s="1">
        <f>AVERAGE(B2:B94)</f>
        <v>0.55615846289872695</v>
      </c>
      <c r="C97" s="1">
        <f t="shared" ref="C97:G97" si="0">AVERAGE(C2:C94)</f>
        <v>0.5912252234550196</v>
      </c>
      <c r="D97" s="1">
        <f t="shared" si="0"/>
        <v>0.5791331374152332</v>
      </c>
      <c r="E97" s="1">
        <f t="shared" si="0"/>
        <v>0.59964063082972974</v>
      </c>
      <c r="F97" s="1">
        <f t="shared" si="0"/>
        <v>0.61669455219704483</v>
      </c>
      <c r="G97" s="1">
        <f t="shared" si="0"/>
        <v>0.60126390478822822</v>
      </c>
    </row>
    <row r="98" spans="1:7" x14ac:dyDescent="0.25">
      <c r="A98" t="s">
        <v>58</v>
      </c>
      <c r="B98" s="1">
        <f>AVERAGEIF(B2:B94,"&gt;0")</f>
        <v>0.60142717499513487</v>
      </c>
      <c r="C98" s="1">
        <f t="shared" ref="C98:G98" si="1">AVERAGEIF(C2:C94,"&gt;0")</f>
        <v>0.63199937679674512</v>
      </c>
      <c r="D98" s="1">
        <f t="shared" si="1"/>
        <v>0.62627188115833365</v>
      </c>
      <c r="E98" s="1">
        <f t="shared" si="1"/>
        <v>0.6337111212177825</v>
      </c>
      <c r="F98" s="1">
        <f t="shared" si="1"/>
        <v>0.64441116128455245</v>
      </c>
      <c r="G98" s="1">
        <f t="shared" si="1"/>
        <v>0.63542662665119576</v>
      </c>
    </row>
    <row r="99" spans="1:7" x14ac:dyDescent="0.25">
      <c r="A99" t="s">
        <v>59</v>
      </c>
      <c r="B99" s="1">
        <f>AVERAGEIF(B2:B94,"&gt;0,5")</f>
        <v>0.81779231091596505</v>
      </c>
      <c r="C99" s="1">
        <f t="shared" ref="C99:G99" si="2">AVERAGEIF(C2:C94,"&gt;0,5")</f>
        <v>0.84248321253152558</v>
      </c>
      <c r="D99" s="1">
        <f t="shared" si="2"/>
        <v>0.81814343369417009</v>
      </c>
      <c r="E99" s="1">
        <f t="shared" si="2"/>
        <v>0.83161418782502172</v>
      </c>
      <c r="F99" s="1">
        <f t="shared" si="2"/>
        <v>0.81573427410709276</v>
      </c>
      <c r="G99" s="1">
        <f t="shared" si="2"/>
        <v>0.8268845036969007</v>
      </c>
    </row>
    <row r="100" spans="1:7" x14ac:dyDescent="0.25">
      <c r="A100" t="s">
        <v>60</v>
      </c>
      <c r="B100" s="1">
        <f>AVERAGEIF(B2:B94,"&gt;0,6")</f>
        <v>0.87631676117679391</v>
      </c>
      <c r="C100" s="1">
        <f t="shared" ref="C100:G100" si="3">AVERAGEIF(C2:C94,"&gt;0,6")</f>
        <v>0.88348112177716143</v>
      </c>
      <c r="D100" s="1">
        <f t="shared" si="3"/>
        <v>0.85309590900776266</v>
      </c>
      <c r="E100" s="1">
        <f t="shared" si="3"/>
        <v>0.85196693145556424</v>
      </c>
      <c r="F100" s="1">
        <f t="shared" si="3"/>
        <v>0.86003941187614918</v>
      </c>
      <c r="G100" s="1">
        <f t="shared" si="3"/>
        <v>0.85264468112287195</v>
      </c>
    </row>
    <row r="101" spans="1:7" x14ac:dyDescent="0.25">
      <c r="A101" t="s">
        <v>61</v>
      </c>
      <c r="B101" s="1">
        <f>AVERAGEIF(B2:B94,"&gt;0,7")</f>
        <v>0.91011086166000188</v>
      </c>
      <c r="C101" s="1">
        <f t="shared" ref="C101:G101" si="4">AVERAGEIF(C2:C94,"&gt;0,7")</f>
        <v>0.92056431939721661</v>
      </c>
      <c r="D101" s="1">
        <f t="shared" si="4"/>
        <v>0.90661416095667635</v>
      </c>
      <c r="E101" s="1">
        <f t="shared" si="4"/>
        <v>0.90400273932282138</v>
      </c>
      <c r="F101" s="1">
        <f t="shared" si="4"/>
        <v>0.90116238554469685</v>
      </c>
      <c r="G101" s="1">
        <f t="shared" si="4"/>
        <v>0.8813051321664721</v>
      </c>
    </row>
    <row r="102" spans="1:7" x14ac:dyDescent="0.25">
      <c r="A102" t="s">
        <v>62</v>
      </c>
      <c r="B102" s="1">
        <f>AVERAGEIF(B2:B94,"&gt;0,8")</f>
        <v>0.92850828338193991</v>
      </c>
      <c r="C102" s="1">
        <f t="shared" ref="C102:G102" si="5">AVERAGEIF(C2:C94,"&gt;0,8")</f>
        <v>0.94466491540767517</v>
      </c>
      <c r="D102" s="1">
        <f t="shared" si="5"/>
        <v>0.94245217872523401</v>
      </c>
      <c r="E102" s="1">
        <f t="shared" si="5"/>
        <v>0.93308232003555547</v>
      </c>
      <c r="F102" s="1">
        <f t="shared" si="5"/>
        <v>0.93598628064563394</v>
      </c>
      <c r="G102" s="1">
        <f t="shared" si="5"/>
        <v>0.92367135663578537</v>
      </c>
    </row>
    <row r="103" spans="1:7" x14ac:dyDescent="0.25">
      <c r="A103" t="s">
        <v>63</v>
      </c>
      <c r="B103" s="1">
        <f>AVERAGEIF(B2:B94,"&gt;0,9")</f>
        <v>0.96919834630672597</v>
      </c>
      <c r="C103" s="1">
        <f t="shared" ref="C103:G103" si="6">AVERAGEIF(C2:C94,"&gt;0,9")</f>
        <v>0.97009664559882924</v>
      </c>
      <c r="D103" s="1">
        <f t="shared" si="6"/>
        <v>0.97296194331381469</v>
      </c>
      <c r="E103" s="1">
        <f t="shared" si="6"/>
        <v>0.9636462469028183</v>
      </c>
      <c r="F103" s="1">
        <f t="shared" si="6"/>
        <v>0.97201421827427192</v>
      </c>
      <c r="G103" s="1">
        <f t="shared" si="6"/>
        <v>0.97588998037219232</v>
      </c>
    </row>
    <row r="105" spans="1:7" x14ac:dyDescent="0.25">
      <c r="A105" t="s">
        <v>256</v>
      </c>
      <c r="B105" s="2">
        <f>COUNTIF(B2:B94,"&gt;0")</f>
        <v>86</v>
      </c>
      <c r="C105" s="2">
        <f t="shared" ref="C105:G105" si="7">COUNTIF(C2:C94,"&gt;0")</f>
        <v>87</v>
      </c>
      <c r="D105" s="2">
        <f t="shared" si="7"/>
        <v>86</v>
      </c>
      <c r="E105" s="2">
        <f t="shared" si="7"/>
        <v>88</v>
      </c>
      <c r="F105" s="2">
        <f t="shared" si="7"/>
        <v>89</v>
      </c>
      <c r="G105" s="2">
        <f t="shared" si="7"/>
        <v>88</v>
      </c>
    </row>
    <row r="106" spans="1:7" x14ac:dyDescent="0.25">
      <c r="A106" t="s">
        <v>257</v>
      </c>
      <c r="B106" s="2">
        <f>COUNTIF(B2:B94,"&gt;0,5")</f>
        <v>56</v>
      </c>
      <c r="C106" s="2">
        <f t="shared" ref="C106:G106" si="8">COUNTIF(C2:C94,"&gt;0,5")</f>
        <v>56</v>
      </c>
      <c r="D106" s="2">
        <f t="shared" si="8"/>
        <v>58</v>
      </c>
      <c r="E106" s="2">
        <f t="shared" si="8"/>
        <v>57</v>
      </c>
      <c r="F106" s="2">
        <f t="shared" si="8"/>
        <v>63</v>
      </c>
      <c r="G106" s="2">
        <f t="shared" si="8"/>
        <v>60</v>
      </c>
    </row>
    <row r="107" spans="1:7" x14ac:dyDescent="0.25">
      <c r="A107" t="s">
        <v>258</v>
      </c>
      <c r="B107" s="2">
        <f>COUNTIF(B2:B94,"&gt;0,6")</f>
        <v>46</v>
      </c>
      <c r="C107" s="2">
        <f t="shared" ref="C107:G107" si="9">COUNTIF(C2:C94,"&gt;0,6")</f>
        <v>49</v>
      </c>
      <c r="D107" s="2">
        <f t="shared" si="9"/>
        <v>51</v>
      </c>
      <c r="E107" s="2">
        <f t="shared" si="9"/>
        <v>53</v>
      </c>
      <c r="F107" s="2">
        <f t="shared" si="9"/>
        <v>54</v>
      </c>
      <c r="G107" s="2">
        <f t="shared" si="9"/>
        <v>55</v>
      </c>
    </row>
    <row r="108" spans="1:7" x14ac:dyDescent="0.25">
      <c r="A108" t="s">
        <v>259</v>
      </c>
      <c r="B108" s="2">
        <f>COUNTIF(B2:B94,"&gt;0,7")</f>
        <v>40</v>
      </c>
      <c r="C108" s="2">
        <f t="shared" ref="C108:G108" si="10">COUNTIF(C2:C94,"&gt;0,7")</f>
        <v>42</v>
      </c>
      <c r="D108" s="2">
        <f t="shared" si="10"/>
        <v>41</v>
      </c>
      <c r="E108" s="2">
        <f t="shared" si="10"/>
        <v>42</v>
      </c>
      <c r="F108" s="2">
        <f t="shared" si="10"/>
        <v>45</v>
      </c>
      <c r="G108" s="2">
        <f t="shared" si="10"/>
        <v>48</v>
      </c>
    </row>
    <row r="109" spans="1:7" x14ac:dyDescent="0.25">
      <c r="A109" t="s">
        <v>260</v>
      </c>
      <c r="B109" s="2">
        <f>COUNTIF(B2:B94,"&gt;0,8")</f>
        <v>36</v>
      </c>
      <c r="C109" s="2">
        <f t="shared" ref="C109:G109" si="11">COUNTIF(C2:C94,"&gt;0,8")</f>
        <v>37</v>
      </c>
      <c r="D109" s="2">
        <f t="shared" si="11"/>
        <v>34</v>
      </c>
      <c r="E109" s="2">
        <f t="shared" si="11"/>
        <v>35</v>
      </c>
      <c r="F109" s="2">
        <f t="shared" si="11"/>
        <v>37</v>
      </c>
      <c r="G109" s="2">
        <f t="shared" si="11"/>
        <v>36</v>
      </c>
    </row>
    <row r="110" spans="1:7" x14ac:dyDescent="0.25">
      <c r="A110" t="s">
        <v>261</v>
      </c>
      <c r="B110" s="2">
        <f>COUNTIF(B2:B94,"&gt;0,9")</f>
        <v>24</v>
      </c>
      <c r="C110" s="2">
        <f t="shared" ref="C110:G110" si="12">COUNTIF(C2:C94,"&gt;0,9")</f>
        <v>29</v>
      </c>
      <c r="D110" s="2">
        <f t="shared" si="12"/>
        <v>25</v>
      </c>
      <c r="E110" s="2">
        <f t="shared" si="12"/>
        <v>26</v>
      </c>
      <c r="F110" s="2">
        <f t="shared" si="12"/>
        <v>25</v>
      </c>
      <c r="G110" s="2">
        <f t="shared" si="12"/>
        <v>21</v>
      </c>
    </row>
  </sheetData>
  <sortState ref="A2:G94">
    <sortCondition ref="F94"/>
  </sortState>
  <conditionalFormatting sqref="B97:G97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9" orientation="portrait" r:id="rId1"/>
  <rowBreaks count="1" manualBreakCount="1">
    <brk id="61" max="16383" man="1"/>
  </rowBreaks>
  <colBreaks count="1" manualBreakCount="1">
    <brk id="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view="pageBreakPreview" topLeftCell="A43" zoomScale="130" zoomScaleNormal="100" zoomScaleSheetLayoutView="130" workbookViewId="0">
      <selection activeCell="K49" sqref="K49"/>
    </sheetView>
  </sheetViews>
  <sheetFormatPr defaultRowHeight="15" x14ac:dyDescent="0.25"/>
  <cols>
    <col min="1" max="1" width="18" bestFit="1" customWidth="1"/>
    <col min="2" max="7" width="7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0</v>
      </c>
      <c r="C2" s="1">
        <v>0</v>
      </c>
      <c r="D2" s="1">
        <v>0</v>
      </c>
      <c r="E2" s="1">
        <v>5.5555555555555601E-2</v>
      </c>
      <c r="F2" s="1">
        <v>0</v>
      </c>
      <c r="G2" s="1">
        <v>0</v>
      </c>
    </row>
    <row r="3" spans="1:7" x14ac:dyDescent="0.25">
      <c r="A3" t="s">
        <v>8</v>
      </c>
      <c r="B3" s="1">
        <v>0</v>
      </c>
      <c r="C3" s="1">
        <v>0</v>
      </c>
      <c r="D3" s="1">
        <v>0</v>
      </c>
      <c r="E3" s="1">
        <v>0</v>
      </c>
      <c r="F3" s="1">
        <v>0.18181818181818199</v>
      </c>
      <c r="G3" s="1">
        <v>0</v>
      </c>
    </row>
    <row r="4" spans="1:7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0.125</v>
      </c>
      <c r="G4" s="1">
        <v>0</v>
      </c>
    </row>
    <row r="5" spans="1:7" x14ac:dyDescent="0.25">
      <c r="A5" t="s">
        <v>10</v>
      </c>
      <c r="B5" s="1">
        <v>0</v>
      </c>
      <c r="C5" s="1">
        <v>2.44498777506112E-2</v>
      </c>
      <c r="D5" s="1">
        <v>6.25E-2</v>
      </c>
      <c r="E5" s="1">
        <v>2.9850746268656699E-2</v>
      </c>
      <c r="F5" s="1">
        <v>0</v>
      </c>
      <c r="G5" s="1">
        <v>1.6528925619834701E-2</v>
      </c>
    </row>
    <row r="6" spans="1:7" x14ac:dyDescent="0.25">
      <c r="A6" t="s">
        <v>11</v>
      </c>
      <c r="B6" s="1">
        <v>0</v>
      </c>
      <c r="C6" s="1">
        <v>0</v>
      </c>
      <c r="D6" s="1">
        <v>3.5398230088495602E-2</v>
      </c>
      <c r="E6" s="1">
        <v>1.7857142857142901E-2</v>
      </c>
      <c r="F6" s="1">
        <v>4.6511627906976702E-2</v>
      </c>
      <c r="G6" s="1">
        <v>0.02</v>
      </c>
    </row>
    <row r="7" spans="1:7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2.7777777777777801E-2</v>
      </c>
    </row>
    <row r="8" spans="1:7" x14ac:dyDescent="0.25">
      <c r="A8" t="s">
        <v>176</v>
      </c>
      <c r="B8" s="1">
        <v>0</v>
      </c>
      <c r="C8" s="1">
        <v>0</v>
      </c>
      <c r="D8" s="1">
        <v>0.119402985074627</v>
      </c>
      <c r="E8" s="1">
        <v>7.6190476190476197E-2</v>
      </c>
      <c r="F8" s="1">
        <v>6.8181818181818205E-2</v>
      </c>
      <c r="G8" s="1">
        <v>4.6875E-2</v>
      </c>
    </row>
    <row r="9" spans="1:7" x14ac:dyDescent="0.25">
      <c r="A9" t="s">
        <v>187</v>
      </c>
      <c r="B9" s="1">
        <v>9.1324200913242004E-3</v>
      </c>
      <c r="C9" s="1">
        <v>9.8522167487684695E-3</v>
      </c>
      <c r="D9" s="1">
        <v>0</v>
      </c>
      <c r="E9" s="1">
        <v>0</v>
      </c>
      <c r="F9" s="1">
        <v>8.3333333333333301E-2</v>
      </c>
      <c r="G9" s="1">
        <v>4.7619047619047603E-2</v>
      </c>
    </row>
    <row r="10" spans="1:7" x14ac:dyDescent="0.25">
      <c r="A10" t="s">
        <v>14</v>
      </c>
      <c r="B10" s="1">
        <v>0</v>
      </c>
      <c r="C10" s="1">
        <v>0</v>
      </c>
      <c r="D10" s="1">
        <v>0.173913043478261</v>
      </c>
      <c r="E10" s="1">
        <v>9.6385542168674704E-2</v>
      </c>
      <c r="F10" s="1">
        <v>9.5890410958904104E-2</v>
      </c>
      <c r="G10" s="1">
        <v>9.6000000000000002E-2</v>
      </c>
    </row>
    <row r="11" spans="1:7" x14ac:dyDescent="0.25">
      <c r="A11" t="s">
        <v>19</v>
      </c>
      <c r="B11" s="1">
        <v>2.9411764705882401E-2</v>
      </c>
      <c r="C11" s="1">
        <v>0</v>
      </c>
      <c r="D11" s="1">
        <v>1.6949152542372899E-2</v>
      </c>
      <c r="E11" s="1">
        <v>0.164948453608247</v>
      </c>
      <c r="F11" s="1">
        <v>0.170542635658915</v>
      </c>
      <c r="G11" s="1">
        <v>0.100456621004566</v>
      </c>
    </row>
    <row r="12" spans="1:7" x14ac:dyDescent="0.25">
      <c r="A12" t="s">
        <v>16</v>
      </c>
      <c r="B12" s="1">
        <v>0.133333333333333</v>
      </c>
      <c r="C12" s="1">
        <v>0.35294117647058798</v>
      </c>
      <c r="D12" s="1">
        <v>0.11764705882352899</v>
      </c>
      <c r="E12" s="1">
        <v>0.11764705882352899</v>
      </c>
      <c r="F12" s="1">
        <v>0.5</v>
      </c>
      <c r="G12" s="1">
        <v>0.11764705882352899</v>
      </c>
    </row>
    <row r="13" spans="1:7" x14ac:dyDescent="0.25">
      <c r="A13" t="s">
        <v>13</v>
      </c>
      <c r="B13" s="1">
        <v>2.8985507246376802E-2</v>
      </c>
      <c r="C13" s="1">
        <v>2.6315789473684199E-2</v>
      </c>
      <c r="D13" s="1">
        <v>9.3457943925233697E-2</v>
      </c>
      <c r="E13" s="1">
        <v>8.4745762711864403E-2</v>
      </c>
      <c r="F13" s="1">
        <v>0.10344827586206901</v>
      </c>
      <c r="G13" s="1">
        <v>0.121827411167513</v>
      </c>
    </row>
    <row r="14" spans="1:7" x14ac:dyDescent="0.25">
      <c r="A14" t="s">
        <v>18</v>
      </c>
      <c r="B14" s="1">
        <v>0</v>
      </c>
      <c r="C14" s="1">
        <v>0.2</v>
      </c>
      <c r="D14" s="1">
        <v>0.12765957446808501</v>
      </c>
      <c r="E14" s="1">
        <v>0.266666666666667</v>
      </c>
      <c r="F14" s="1">
        <v>0.58823529411764697</v>
      </c>
      <c r="G14" s="1">
        <v>0.125</v>
      </c>
    </row>
    <row r="15" spans="1:7" x14ac:dyDescent="0.25">
      <c r="A15" t="s">
        <v>171</v>
      </c>
      <c r="B15" s="1">
        <v>0.135135135135135</v>
      </c>
      <c r="C15" s="1">
        <v>0.19662921348314599</v>
      </c>
      <c r="D15" s="1">
        <v>0.17431192660550501</v>
      </c>
      <c r="E15" s="1">
        <v>0.19178082191780799</v>
      </c>
      <c r="F15" s="1">
        <v>0.19943019943019899</v>
      </c>
      <c r="G15" s="1">
        <v>0.162962962962963</v>
      </c>
    </row>
    <row r="16" spans="1:7" x14ac:dyDescent="0.25">
      <c r="A16" t="s">
        <v>172</v>
      </c>
      <c r="B16" s="1">
        <v>1.1111111111111099E-2</v>
      </c>
      <c r="C16" s="1">
        <v>0.14492753623188401</v>
      </c>
      <c r="D16" s="1">
        <v>7.28744939271255E-2</v>
      </c>
      <c r="E16" s="1">
        <v>0.192066805845512</v>
      </c>
      <c r="F16" s="1">
        <v>0.158508158508159</v>
      </c>
      <c r="G16" s="1">
        <v>0.16589861751152099</v>
      </c>
    </row>
    <row r="17" spans="1:7" x14ac:dyDescent="0.25">
      <c r="A17" t="s">
        <v>12</v>
      </c>
      <c r="B17" s="1">
        <v>0.10606060606060599</v>
      </c>
      <c r="C17" s="1">
        <v>8.98876404494382E-2</v>
      </c>
      <c r="D17" s="1">
        <v>0.112903225806452</v>
      </c>
      <c r="E17" s="1">
        <v>0.13483146067415699</v>
      </c>
      <c r="F17" s="1">
        <v>0.15</v>
      </c>
      <c r="G17" s="1">
        <v>0.168421052631579</v>
      </c>
    </row>
    <row r="18" spans="1:7" x14ac:dyDescent="0.25">
      <c r="A18" t="s">
        <v>15</v>
      </c>
      <c r="B18" s="1">
        <v>0</v>
      </c>
      <c r="C18" s="1">
        <v>0.18181818181818199</v>
      </c>
      <c r="D18" s="1">
        <v>7.4074074074074098E-2</v>
      </c>
      <c r="E18" s="1">
        <v>0.21126760563380301</v>
      </c>
      <c r="F18" s="1">
        <v>0.22335025380710699</v>
      </c>
      <c r="G18" s="1">
        <v>0.180722891566265</v>
      </c>
    </row>
    <row r="19" spans="1:7" x14ac:dyDescent="0.25">
      <c r="A19" t="s">
        <v>169</v>
      </c>
      <c r="B19" s="1">
        <v>0.35527589545014499</v>
      </c>
      <c r="C19" s="1">
        <v>0.287488908606921</v>
      </c>
      <c r="D19" s="1">
        <v>0.26034308779011101</v>
      </c>
      <c r="E19" s="1">
        <v>0.23210412147505399</v>
      </c>
      <c r="F19" s="1">
        <v>0.27692307692307699</v>
      </c>
      <c r="G19" s="1">
        <v>0.21052631578947401</v>
      </c>
    </row>
    <row r="20" spans="1:7" x14ac:dyDescent="0.25">
      <c r="A20" t="s">
        <v>28</v>
      </c>
      <c r="B20" s="1">
        <v>2.0833333333333301E-2</v>
      </c>
      <c r="C20" s="1">
        <v>0.2</v>
      </c>
      <c r="D20" s="1">
        <v>0.27906976744186002</v>
      </c>
      <c r="E20" s="1">
        <v>0.45161290322580599</v>
      </c>
      <c r="F20" s="1">
        <v>0.169811320754717</v>
      </c>
      <c r="G20" s="1">
        <v>0.246153846153846</v>
      </c>
    </row>
    <row r="21" spans="1:7" x14ac:dyDescent="0.25">
      <c r="A21" t="s">
        <v>22</v>
      </c>
      <c r="B21" s="1">
        <v>0.18867924528301899</v>
      </c>
      <c r="C21" s="1">
        <v>0.266666666666667</v>
      </c>
      <c r="D21" s="1">
        <v>0.26315789473684198</v>
      </c>
      <c r="E21" s="1">
        <v>0.28571428571428598</v>
      </c>
      <c r="F21" s="1">
        <v>0.292682926829268</v>
      </c>
      <c r="G21" s="1">
        <v>0.256410256410256</v>
      </c>
    </row>
    <row r="22" spans="1:7" x14ac:dyDescent="0.25">
      <c r="A22" t="s">
        <v>17</v>
      </c>
      <c r="B22" s="1">
        <v>4.6511627906976702E-2</v>
      </c>
      <c r="C22" s="1">
        <v>0.13793103448275901</v>
      </c>
      <c r="D22" s="1">
        <v>0.14285714285714299</v>
      </c>
      <c r="E22" s="1">
        <v>0.25</v>
      </c>
      <c r="F22" s="1">
        <v>0.173913043478261</v>
      </c>
      <c r="G22" s="1">
        <v>0.28571428571428598</v>
      </c>
    </row>
    <row r="23" spans="1:7" x14ac:dyDescent="0.25">
      <c r="A23" t="s">
        <v>180</v>
      </c>
      <c r="B23" s="1">
        <v>0.17977528089887601</v>
      </c>
      <c r="C23" s="1">
        <v>0.21246458923512701</v>
      </c>
      <c r="D23" s="1">
        <v>0.30296377607025199</v>
      </c>
      <c r="E23" s="1">
        <v>0.29086809470123998</v>
      </c>
      <c r="F23" s="1">
        <v>0.25373134328358199</v>
      </c>
      <c r="G23" s="1">
        <v>0.29604130808950102</v>
      </c>
    </row>
    <row r="24" spans="1:7" x14ac:dyDescent="0.25">
      <c r="A24" t="s">
        <v>20</v>
      </c>
      <c r="B24" s="1">
        <v>0.23529411764705899</v>
      </c>
      <c r="C24" s="1">
        <v>0.25806451612903197</v>
      </c>
      <c r="D24" s="1">
        <v>0.28571428571428598</v>
      </c>
      <c r="E24" s="1">
        <v>0.24</v>
      </c>
      <c r="F24" s="1">
        <v>0.32</v>
      </c>
      <c r="G24" s="1">
        <v>0.4</v>
      </c>
    </row>
    <row r="25" spans="1:7" x14ac:dyDescent="0.25">
      <c r="A25" t="s">
        <v>27</v>
      </c>
      <c r="B25" s="1">
        <v>0.25531914893617003</v>
      </c>
      <c r="C25" s="1">
        <v>0.28915662650602397</v>
      </c>
      <c r="D25" s="1">
        <v>0.46753246753246802</v>
      </c>
      <c r="E25" s="1">
        <v>0.38095238095238099</v>
      </c>
      <c r="F25" s="1">
        <v>0.39130434782608697</v>
      </c>
      <c r="G25" s="1">
        <v>0.4</v>
      </c>
    </row>
    <row r="26" spans="1:7" x14ac:dyDescent="0.25">
      <c r="A26" t="s">
        <v>9</v>
      </c>
      <c r="B26" s="1">
        <v>3.9215686274509803E-2</v>
      </c>
      <c r="C26" s="1">
        <v>0.4</v>
      </c>
      <c r="D26" s="1">
        <v>0.15384615384615399</v>
      </c>
      <c r="E26" s="1">
        <v>0</v>
      </c>
      <c r="F26" s="1">
        <v>0.66666666666666696</v>
      </c>
      <c r="G26" s="1">
        <v>0.4</v>
      </c>
    </row>
    <row r="27" spans="1:7" x14ac:dyDescent="0.25">
      <c r="A27" t="s">
        <v>188</v>
      </c>
      <c r="B27" s="1">
        <v>0.49785867237687398</v>
      </c>
      <c r="C27" s="1">
        <v>0.42085889570552099</v>
      </c>
      <c r="D27" s="1">
        <v>0.53357100415923997</v>
      </c>
      <c r="E27" s="1">
        <v>0.39354838709677398</v>
      </c>
      <c r="F27" s="1">
        <v>0.537240537240537</v>
      </c>
      <c r="G27" s="1">
        <v>0.40415854450942201</v>
      </c>
    </row>
    <row r="28" spans="1:7" x14ac:dyDescent="0.25">
      <c r="A28" t="s">
        <v>177</v>
      </c>
      <c r="B28" s="1">
        <v>0.54230769230769205</v>
      </c>
      <c r="C28" s="1">
        <v>0.44133099824868699</v>
      </c>
      <c r="D28" s="1">
        <v>0.36658932714617198</v>
      </c>
      <c r="E28" s="1">
        <v>0.44356435643564401</v>
      </c>
      <c r="F28" s="1">
        <v>0.54437869822485196</v>
      </c>
      <c r="G28" s="1">
        <v>0.42273534635879201</v>
      </c>
    </row>
    <row r="29" spans="1:7" x14ac:dyDescent="0.25">
      <c r="A29" t="s">
        <v>24</v>
      </c>
      <c r="B29" s="1">
        <v>0.27450980392156898</v>
      </c>
      <c r="C29" s="1">
        <v>0.42458100558659201</v>
      </c>
      <c r="D29" s="1">
        <v>0.24561403508771901</v>
      </c>
      <c r="E29" s="1">
        <v>0.47142857142857097</v>
      </c>
      <c r="F29" s="1">
        <v>0.42962962962963003</v>
      </c>
      <c r="G29" s="1">
        <v>0.506493506493506</v>
      </c>
    </row>
    <row r="30" spans="1:7" x14ac:dyDescent="0.25">
      <c r="A30" t="s">
        <v>25</v>
      </c>
      <c r="B30" s="1">
        <v>0.66666666666666696</v>
      </c>
      <c r="C30" s="1">
        <v>0.35955056179775302</v>
      </c>
      <c r="D30" s="1">
        <v>0.56540084388185696</v>
      </c>
      <c r="E30" s="1">
        <v>0.56038647342995196</v>
      </c>
      <c r="F30" s="1">
        <v>0.55895196506550204</v>
      </c>
      <c r="G30" s="1">
        <v>0.55609756097561003</v>
      </c>
    </row>
    <row r="31" spans="1:7" x14ac:dyDescent="0.25">
      <c r="A31" t="s">
        <v>21</v>
      </c>
      <c r="B31" s="1">
        <v>0.114285714285714</v>
      </c>
      <c r="C31" s="1">
        <v>0.26315789473684198</v>
      </c>
      <c r="D31" s="1">
        <v>0.41176470588235298</v>
      </c>
      <c r="E31" s="1">
        <v>0.162162162162162</v>
      </c>
      <c r="F31" s="1">
        <v>0.36363636363636398</v>
      </c>
      <c r="G31" s="1">
        <v>0.59574468085106402</v>
      </c>
    </row>
    <row r="32" spans="1:7" x14ac:dyDescent="0.25">
      <c r="A32" t="s">
        <v>26</v>
      </c>
      <c r="B32" s="1">
        <v>0.375</v>
      </c>
      <c r="C32" s="1">
        <v>0.33333333333333298</v>
      </c>
      <c r="D32" s="1">
        <v>0.238095238095238</v>
      </c>
      <c r="E32" s="1">
        <v>0.30769230769230799</v>
      </c>
      <c r="F32" s="1">
        <v>0.4</v>
      </c>
      <c r="G32" s="1">
        <v>0.61538461538461497</v>
      </c>
    </row>
    <row r="33" spans="1:7" x14ac:dyDescent="0.25">
      <c r="A33" t="s">
        <v>184</v>
      </c>
      <c r="B33" s="1">
        <v>0.62745098039215697</v>
      </c>
      <c r="C33" s="1">
        <v>0.45454545454545497</v>
      </c>
      <c r="D33" s="1">
        <v>0.66666666666666696</v>
      </c>
      <c r="E33" s="1">
        <v>0.91891891891891897</v>
      </c>
      <c r="F33" s="1">
        <v>0.94444444444444398</v>
      </c>
      <c r="G33" s="1">
        <v>0.69387755102040805</v>
      </c>
    </row>
    <row r="34" spans="1:7" x14ac:dyDescent="0.25">
      <c r="A34" t="s">
        <v>185</v>
      </c>
      <c r="B34" s="1">
        <v>0.81553398058252402</v>
      </c>
      <c r="C34" s="1">
        <v>0.79678362573099404</v>
      </c>
      <c r="D34" s="1">
        <v>0.81609195402298795</v>
      </c>
      <c r="E34" s="1">
        <v>0.74565560821485</v>
      </c>
      <c r="F34" s="1">
        <v>0.82706766917293195</v>
      </c>
      <c r="G34" s="1">
        <v>0.72575250836120397</v>
      </c>
    </row>
    <row r="35" spans="1:7" x14ac:dyDescent="0.25">
      <c r="A35" t="s">
        <v>658</v>
      </c>
      <c r="B35" s="1">
        <v>0.891891891891892</v>
      </c>
      <c r="C35" s="1">
        <v>0.90909090909090895</v>
      </c>
      <c r="D35" s="1">
        <v>0.65573770491803296</v>
      </c>
      <c r="E35" s="1">
        <v>0.85714285714285698</v>
      </c>
      <c r="F35" s="1">
        <v>0.88</v>
      </c>
      <c r="G35" s="1">
        <v>0.76543209876543195</v>
      </c>
    </row>
    <row r="36" spans="1:7" x14ac:dyDescent="0.25">
      <c r="A36" t="s">
        <v>649</v>
      </c>
      <c r="B36" s="1">
        <v>0.75</v>
      </c>
      <c r="C36" s="1">
        <v>0.32</v>
      </c>
      <c r="D36" s="1">
        <v>1</v>
      </c>
      <c r="E36" s="1">
        <v>1</v>
      </c>
      <c r="F36" s="1">
        <v>0.230769230769231</v>
      </c>
      <c r="G36" s="1">
        <v>0.83333333333333304</v>
      </c>
    </row>
    <row r="37" spans="1:7" x14ac:dyDescent="0.25">
      <c r="A37" t="s">
        <v>23</v>
      </c>
      <c r="B37" s="1">
        <v>0.23529411764705899</v>
      </c>
      <c r="C37" s="1">
        <v>0.55000000000000004</v>
      </c>
      <c r="D37" s="1">
        <v>0.96</v>
      </c>
      <c r="E37" s="1">
        <v>0.6875</v>
      </c>
      <c r="F37" s="1">
        <v>0.63157894736842102</v>
      </c>
      <c r="G37" s="1">
        <v>0.83870967741935498</v>
      </c>
    </row>
    <row r="38" spans="1:7" x14ac:dyDescent="0.25">
      <c r="A38" t="s">
        <v>181</v>
      </c>
      <c r="B38" s="1">
        <v>0.95348837209302295</v>
      </c>
      <c r="C38" s="1">
        <v>0.95348837209302295</v>
      </c>
      <c r="D38" s="1">
        <v>0.95348837209302295</v>
      </c>
      <c r="E38" s="1">
        <v>0.86021505376344098</v>
      </c>
      <c r="F38" s="1">
        <v>0.95348837209302295</v>
      </c>
      <c r="G38" s="1">
        <v>0.85416666666666696</v>
      </c>
    </row>
    <row r="39" spans="1:7" x14ac:dyDescent="0.25">
      <c r="A39" t="s">
        <v>170</v>
      </c>
      <c r="B39" s="1">
        <v>0.88910891089108901</v>
      </c>
      <c r="C39" s="1">
        <v>0.84420353208602905</v>
      </c>
      <c r="D39" s="1">
        <v>0.83364806866952801</v>
      </c>
      <c r="E39" s="1">
        <v>0.84584142680558005</v>
      </c>
      <c r="F39" s="1">
        <v>0.87108792846497796</v>
      </c>
      <c r="G39" s="1">
        <v>0.86131656804733703</v>
      </c>
    </row>
    <row r="40" spans="1:7" x14ac:dyDescent="0.25">
      <c r="A40" t="s">
        <v>199</v>
      </c>
      <c r="B40" s="1">
        <v>0.78873239436619702</v>
      </c>
      <c r="C40" s="1">
        <v>0.79320113314447604</v>
      </c>
      <c r="D40" s="1">
        <v>0.67153284671532798</v>
      </c>
      <c r="E40" s="1">
        <v>0.88387096774193596</v>
      </c>
      <c r="F40" s="1">
        <v>0.77966101694915302</v>
      </c>
      <c r="G40" s="1">
        <v>0.86644951140065196</v>
      </c>
    </row>
    <row r="41" spans="1:7" x14ac:dyDescent="0.25">
      <c r="A41" t="s">
        <v>182</v>
      </c>
      <c r="B41" s="1">
        <v>0.39506172839506198</v>
      </c>
      <c r="C41" s="1">
        <v>0.64827586206896604</v>
      </c>
      <c r="D41" s="1">
        <v>0.56551724137931003</v>
      </c>
      <c r="E41" s="1">
        <v>0.77333333333333298</v>
      </c>
      <c r="F41" s="1">
        <v>0.77941176470588203</v>
      </c>
      <c r="G41" s="1">
        <v>0.89075630252100801</v>
      </c>
    </row>
    <row r="42" spans="1:7" x14ac:dyDescent="0.25">
      <c r="A42" t="s">
        <v>191</v>
      </c>
      <c r="B42" s="1">
        <v>0.75209158960810196</v>
      </c>
      <c r="C42" s="1">
        <v>0.81034851400470398</v>
      </c>
      <c r="D42" s="1">
        <v>0.81393819855358296</v>
      </c>
      <c r="E42" s="1">
        <v>0.83550079853981296</v>
      </c>
      <c r="F42" s="1">
        <v>0.86848525171878499</v>
      </c>
      <c r="G42" s="1">
        <v>0.90538511049131098</v>
      </c>
    </row>
    <row r="43" spans="1:7" x14ac:dyDescent="0.25">
      <c r="A43" t="s">
        <v>204</v>
      </c>
      <c r="B43" s="1">
        <v>0.84057971014492805</v>
      </c>
      <c r="C43" s="1">
        <v>0.69047619047619002</v>
      </c>
      <c r="D43" s="1">
        <v>0.85294117647058798</v>
      </c>
      <c r="E43" s="1">
        <v>0.92537313432835799</v>
      </c>
      <c r="F43" s="1">
        <v>0.92063492063492103</v>
      </c>
      <c r="G43" s="1">
        <v>0.90909090909090895</v>
      </c>
    </row>
    <row r="44" spans="1:7" x14ac:dyDescent="0.25">
      <c r="A44" t="s">
        <v>178</v>
      </c>
      <c r="B44" s="1">
        <v>0.86740331491712697</v>
      </c>
      <c r="C44" s="1">
        <v>0.80100755667506296</v>
      </c>
      <c r="D44" s="1">
        <v>0.8</v>
      </c>
      <c r="E44" s="1">
        <v>0.93846153846153801</v>
      </c>
      <c r="F44" s="1">
        <v>0.96907216494845405</v>
      </c>
      <c r="G44" s="1">
        <v>0.91256830601092898</v>
      </c>
    </row>
    <row r="45" spans="1:7" x14ac:dyDescent="0.25">
      <c r="A45" t="s">
        <v>42</v>
      </c>
      <c r="B45" s="1">
        <v>0.94736842105263197</v>
      </c>
      <c r="C45" s="1">
        <v>0.931034482758621</v>
      </c>
      <c r="D45" s="1">
        <v>0.94915254237288105</v>
      </c>
      <c r="E45" s="1">
        <v>0.78873239436619702</v>
      </c>
      <c r="F45" s="1">
        <v>0.85714285714285698</v>
      </c>
      <c r="G45" s="1">
        <v>0.91525423728813604</v>
      </c>
    </row>
    <row r="46" spans="1:7" x14ac:dyDescent="0.25">
      <c r="A46" t="s">
        <v>189</v>
      </c>
      <c r="B46" s="1">
        <v>0.89473684210526305</v>
      </c>
      <c r="C46" s="1">
        <v>0.91891891891891897</v>
      </c>
      <c r="D46" s="1">
        <v>0.65384615384615397</v>
      </c>
      <c r="E46" s="1">
        <v>0.465753424657534</v>
      </c>
      <c r="F46" s="1">
        <v>0.89473684210526305</v>
      </c>
      <c r="G46" s="1">
        <v>0.91891891891891897</v>
      </c>
    </row>
    <row r="47" spans="1:7" x14ac:dyDescent="0.25">
      <c r="A47" t="s">
        <v>193</v>
      </c>
      <c r="B47" s="1">
        <v>0.64804469273743004</v>
      </c>
      <c r="C47" s="1">
        <v>0.65868263473053901</v>
      </c>
      <c r="D47" s="1">
        <v>0.78873239436619702</v>
      </c>
      <c r="E47" s="1">
        <v>0.68571428571428605</v>
      </c>
      <c r="F47" s="1">
        <v>0.83453237410071901</v>
      </c>
      <c r="G47" s="1">
        <v>0.939393939393939</v>
      </c>
    </row>
    <row r="48" spans="1:7" x14ac:dyDescent="0.25">
      <c r="A48" t="s">
        <v>195</v>
      </c>
      <c r="B48" s="1">
        <v>0.88888888888888895</v>
      </c>
      <c r="C48" s="1">
        <v>0.92134831460674205</v>
      </c>
      <c r="D48" s="1">
        <v>0.865979381443299</v>
      </c>
      <c r="E48" s="1">
        <v>0.87755102040816302</v>
      </c>
      <c r="F48" s="1">
        <v>0.934782608695652</v>
      </c>
      <c r="G48" s="1">
        <v>0.94505494505494503</v>
      </c>
    </row>
    <row r="49" spans="1:7" x14ac:dyDescent="0.25">
      <c r="A49" t="s">
        <v>196</v>
      </c>
      <c r="B49" s="1">
        <v>0.67538126361655804</v>
      </c>
      <c r="C49" s="1">
        <v>0.72052401746724903</v>
      </c>
      <c r="D49" s="1">
        <v>0.77148846960167705</v>
      </c>
      <c r="E49" s="1">
        <v>0.84249084249084305</v>
      </c>
      <c r="F49" s="1">
        <v>0.87179487179487203</v>
      </c>
      <c r="G49" s="1">
        <v>0.94666666666666699</v>
      </c>
    </row>
    <row r="50" spans="1:7" x14ac:dyDescent="0.25">
      <c r="A50" t="s">
        <v>660</v>
      </c>
      <c r="B50" s="1">
        <v>0.93255131964809401</v>
      </c>
      <c r="C50" s="1">
        <v>0.94642857142857095</v>
      </c>
      <c r="D50" s="1">
        <v>0.94082840236686405</v>
      </c>
      <c r="E50" s="1">
        <v>0.92581602373887295</v>
      </c>
      <c r="F50" s="1">
        <v>0.95348837209302295</v>
      </c>
      <c r="G50" s="1">
        <v>0.950724637681159</v>
      </c>
    </row>
    <row r="51" spans="1:7" x14ac:dyDescent="0.25">
      <c r="A51" t="s">
        <v>179</v>
      </c>
      <c r="B51" s="1">
        <v>0.71739130434782605</v>
      </c>
      <c r="C51" s="1">
        <v>0.93975903614457801</v>
      </c>
      <c r="D51" s="1">
        <v>0.90476190476190499</v>
      </c>
      <c r="E51" s="1">
        <v>0.95</v>
      </c>
      <c r="F51" s="1">
        <v>0.95</v>
      </c>
      <c r="G51" s="1">
        <v>0.95121951219512202</v>
      </c>
    </row>
    <row r="52" spans="1:7" x14ac:dyDescent="0.25">
      <c r="A52" t="s">
        <v>174</v>
      </c>
      <c r="B52" s="1">
        <v>0.99421965317919103</v>
      </c>
      <c r="C52" s="1">
        <v>0.99421965317919103</v>
      </c>
      <c r="D52" s="1">
        <v>0.96119402985074598</v>
      </c>
      <c r="E52" s="1">
        <v>1</v>
      </c>
      <c r="F52" s="1">
        <v>0.98850574712643702</v>
      </c>
      <c r="G52" s="1">
        <v>0.95555555555555605</v>
      </c>
    </row>
    <row r="53" spans="1:7" x14ac:dyDescent="0.25">
      <c r="A53" t="s">
        <v>183</v>
      </c>
      <c r="B53" s="1">
        <v>0.93975903614457801</v>
      </c>
      <c r="C53" s="1">
        <v>0.89486552567237199</v>
      </c>
      <c r="D53" s="1">
        <v>0.93647058823529405</v>
      </c>
      <c r="E53" s="1">
        <v>0.964454976303318</v>
      </c>
      <c r="F53" s="1">
        <v>0.94228504122497003</v>
      </c>
      <c r="G53" s="1">
        <v>0.96228571428571397</v>
      </c>
    </row>
    <row r="54" spans="1:7" x14ac:dyDescent="0.25">
      <c r="A54" t="s">
        <v>203</v>
      </c>
      <c r="B54" s="1">
        <v>0.99401197604790403</v>
      </c>
      <c r="C54" s="1">
        <v>0.98231827111984305</v>
      </c>
      <c r="D54" s="1">
        <v>0.98814229249011898</v>
      </c>
      <c r="E54" s="1">
        <v>0.954198473282443</v>
      </c>
      <c r="F54" s="1">
        <v>0.95769230769230795</v>
      </c>
      <c r="G54" s="1">
        <v>0.96324951644100598</v>
      </c>
    </row>
    <row r="55" spans="1:7" x14ac:dyDescent="0.25">
      <c r="A55" t="s">
        <v>205</v>
      </c>
      <c r="B55" s="1">
        <v>1</v>
      </c>
      <c r="C55" s="1">
        <v>1</v>
      </c>
      <c r="D55" s="1">
        <v>0.91891891891891897</v>
      </c>
      <c r="E55" s="1">
        <v>1</v>
      </c>
      <c r="F55" s="1">
        <v>1</v>
      </c>
      <c r="G55" s="1">
        <v>0.97142857142857097</v>
      </c>
    </row>
    <row r="56" spans="1:7" x14ac:dyDescent="0.25">
      <c r="A56" t="s">
        <v>192</v>
      </c>
      <c r="B56" s="1">
        <v>0.97212336892052198</v>
      </c>
      <c r="C56" s="1">
        <v>0.96862048549437496</v>
      </c>
      <c r="D56" s="1">
        <v>0.97920937042459699</v>
      </c>
      <c r="E56" s="1">
        <v>0.98139534883720903</v>
      </c>
      <c r="F56" s="1">
        <v>0.96369047619047599</v>
      </c>
      <c r="G56" s="1">
        <v>0.97463126843657799</v>
      </c>
    </row>
    <row r="57" spans="1:7" x14ac:dyDescent="0.25">
      <c r="A57" t="s">
        <v>43</v>
      </c>
      <c r="B57" s="1">
        <v>0.98050336760014201</v>
      </c>
      <c r="C57" s="1">
        <v>0.98436389481165598</v>
      </c>
      <c r="D57" s="1">
        <v>0.983362831858407</v>
      </c>
      <c r="E57" s="1">
        <v>0.98221906116642999</v>
      </c>
      <c r="F57" s="1">
        <v>0.97927090779128001</v>
      </c>
      <c r="G57" s="1">
        <v>0.98048953529620397</v>
      </c>
    </row>
    <row r="58" spans="1:7" x14ac:dyDescent="0.25">
      <c r="A58" t="s">
        <v>173</v>
      </c>
      <c r="B58" s="1">
        <v>0.94394618834080701</v>
      </c>
      <c r="C58" s="1">
        <v>0.94560669456066904</v>
      </c>
      <c r="D58" s="1">
        <v>0.94114411441144097</v>
      </c>
      <c r="E58" s="1">
        <v>0.96265343431705397</v>
      </c>
      <c r="F58" s="1">
        <v>0.97258450891668902</v>
      </c>
      <c r="G58" s="1">
        <v>0.98679601185664201</v>
      </c>
    </row>
    <row r="59" spans="1:7" x14ac:dyDescent="0.25">
      <c r="A59" t="s">
        <v>198</v>
      </c>
      <c r="B59" s="1">
        <v>0.97216972686944203</v>
      </c>
      <c r="C59" s="1">
        <v>0.97753997883766897</v>
      </c>
      <c r="D59" s="1">
        <v>0.97722245471393598</v>
      </c>
      <c r="E59" s="1">
        <v>0.98177098931815898</v>
      </c>
      <c r="F59" s="1">
        <v>0.98456623739642601</v>
      </c>
      <c r="G59" s="1">
        <v>0.98933466733366704</v>
      </c>
    </row>
    <row r="60" spans="1:7" x14ac:dyDescent="0.25">
      <c r="A60" t="s">
        <v>190</v>
      </c>
      <c r="B60" s="1">
        <v>0.82978723404255295</v>
      </c>
      <c r="C60" s="1">
        <v>0.9375</v>
      </c>
      <c r="D60" s="1">
        <v>0.88664987405541595</v>
      </c>
      <c r="E60" s="1">
        <v>0.94226327944572696</v>
      </c>
      <c r="F60" s="1">
        <v>0.94117647058823495</v>
      </c>
      <c r="G60" s="1">
        <v>0.990825688073394</v>
      </c>
    </row>
    <row r="61" spans="1:7" x14ac:dyDescent="0.25">
      <c r="A61" t="s">
        <v>655</v>
      </c>
      <c r="B61" s="1">
        <v>0.98214285714285698</v>
      </c>
      <c r="C61" s="1">
        <v>0.99547511312217196</v>
      </c>
      <c r="D61" s="1">
        <v>0.99322799097065495</v>
      </c>
      <c r="E61" s="1">
        <v>1</v>
      </c>
      <c r="F61" s="1">
        <v>1</v>
      </c>
      <c r="G61" s="1">
        <v>0.99099099099099097</v>
      </c>
    </row>
    <row r="62" spans="1:7" x14ac:dyDescent="0.25">
      <c r="A62" t="s">
        <v>653</v>
      </c>
      <c r="B62" s="1">
        <v>0.99386503067484699</v>
      </c>
      <c r="C62" s="1">
        <v>0.95983086680761098</v>
      </c>
      <c r="D62" s="1">
        <v>0.99590163934426201</v>
      </c>
      <c r="E62" s="1">
        <v>0.99386503067484699</v>
      </c>
      <c r="F62" s="1">
        <v>0.92089249492900604</v>
      </c>
      <c r="G62" s="1">
        <v>0.99183673469387801</v>
      </c>
    </row>
    <row r="63" spans="1:7" x14ac:dyDescent="0.25">
      <c r="A63" t="s">
        <v>194</v>
      </c>
      <c r="B63" s="1">
        <v>0.98203592814371299</v>
      </c>
      <c r="C63" s="1">
        <v>0.98795180722891596</v>
      </c>
      <c r="D63" s="1">
        <v>0.98795180722891596</v>
      </c>
      <c r="E63" s="1">
        <v>0.97619047619047605</v>
      </c>
      <c r="F63" s="1">
        <v>0.98203592814371299</v>
      </c>
      <c r="G63" s="1">
        <v>0.99393939393939401</v>
      </c>
    </row>
    <row r="64" spans="1:7" x14ac:dyDescent="0.25">
      <c r="A64" t="s">
        <v>175</v>
      </c>
      <c r="B64" s="1">
        <v>0.97610921501706505</v>
      </c>
      <c r="C64" s="1">
        <v>0.98475967174677603</v>
      </c>
      <c r="D64" s="1">
        <v>0.96766743648960696</v>
      </c>
      <c r="E64" s="1">
        <v>0.97751479289940801</v>
      </c>
      <c r="F64" s="1">
        <v>0.99302325581395401</v>
      </c>
      <c r="G64" s="1">
        <v>0.99417927823050101</v>
      </c>
    </row>
    <row r="65" spans="1:14" x14ac:dyDescent="0.25">
      <c r="A65" t="s">
        <v>651</v>
      </c>
      <c r="B65" s="1">
        <v>0.95964125560538105</v>
      </c>
      <c r="C65" s="1">
        <v>0.896405919661734</v>
      </c>
      <c r="D65" s="1">
        <v>0.95535714285714302</v>
      </c>
      <c r="E65" s="1">
        <v>0.95259593679458199</v>
      </c>
      <c r="F65" s="1">
        <v>0.95061728395061695</v>
      </c>
      <c r="G65" s="1">
        <v>0.99568965517241403</v>
      </c>
    </row>
    <row r="66" spans="1:14" x14ac:dyDescent="0.25">
      <c r="A66" t="s">
        <v>197</v>
      </c>
      <c r="B66" s="1">
        <v>0.99729614700948899</v>
      </c>
      <c r="C66" s="1">
        <v>0.998185481348</v>
      </c>
      <c r="D66" s="1">
        <v>0.99671991586959796</v>
      </c>
      <c r="E66" s="1">
        <v>0.99867307596014199</v>
      </c>
      <c r="F66" s="1">
        <v>0.99856107906557701</v>
      </c>
      <c r="G66" s="1">
        <v>0.99893589053443299</v>
      </c>
    </row>
    <row r="67" spans="1:14" x14ac:dyDescent="0.25">
      <c r="A67" t="s">
        <v>168</v>
      </c>
      <c r="B67" s="1">
        <v>0.99986311995254795</v>
      </c>
      <c r="C67" s="1">
        <v>0.999133646436551</v>
      </c>
      <c r="D67" s="1">
        <v>0.99949792322789699</v>
      </c>
      <c r="E67" s="1">
        <v>0.999863107460643</v>
      </c>
      <c r="F67" s="1">
        <v>0.99981748494250799</v>
      </c>
      <c r="G67" s="1">
        <v>0.99904183966783799</v>
      </c>
    </row>
    <row r="68" spans="1:14" x14ac:dyDescent="0.25">
      <c r="A68" t="s">
        <v>202</v>
      </c>
      <c r="B68" s="1">
        <v>0.99832811843272795</v>
      </c>
      <c r="C68" s="1">
        <v>0.99819573895240699</v>
      </c>
      <c r="D68" s="1">
        <v>0.99821471968294895</v>
      </c>
      <c r="E68" s="1">
        <v>0.99902777388264097</v>
      </c>
      <c r="F68" s="1">
        <v>0.99900403529362303</v>
      </c>
      <c r="G68" s="1">
        <v>0.99935960061515705</v>
      </c>
    </row>
    <row r="69" spans="1:14" x14ac:dyDescent="0.25">
      <c r="A69" t="s">
        <v>201</v>
      </c>
      <c r="B69" s="1">
        <v>0.99941398700796702</v>
      </c>
      <c r="C69" s="1">
        <v>0.99943883977004899</v>
      </c>
      <c r="D69" s="1">
        <v>0.99867757872149299</v>
      </c>
      <c r="E69" s="1">
        <v>0.99977570093457901</v>
      </c>
      <c r="F69" s="1">
        <v>0.99951381876659595</v>
      </c>
      <c r="G69" s="1">
        <v>0.99963853469443698</v>
      </c>
    </row>
    <row r="70" spans="1:14" x14ac:dyDescent="0.25">
      <c r="A70" t="s">
        <v>200</v>
      </c>
      <c r="B70" s="1">
        <v>1</v>
      </c>
      <c r="C70" s="1">
        <v>1</v>
      </c>
      <c r="D70" s="1">
        <v>0.99159663865546199</v>
      </c>
      <c r="E70" s="1">
        <v>0.99683210137275602</v>
      </c>
      <c r="F70" s="1">
        <v>1</v>
      </c>
      <c r="G70" s="1">
        <v>1</v>
      </c>
    </row>
    <row r="71" spans="1:14" x14ac:dyDescent="0.25">
      <c r="A71" t="s">
        <v>186</v>
      </c>
      <c r="B71" s="1">
        <v>1</v>
      </c>
      <c r="C71" s="1">
        <v>1</v>
      </c>
      <c r="D71" s="1">
        <v>1</v>
      </c>
      <c r="E71" s="1">
        <v>1</v>
      </c>
      <c r="F71" s="1">
        <v>0.99706744868035202</v>
      </c>
      <c r="G71" s="1">
        <v>1</v>
      </c>
    </row>
    <row r="73" spans="1:14" x14ac:dyDescent="0.25">
      <c r="A73" t="s">
        <v>1009</v>
      </c>
      <c r="B73" s="36">
        <v>0.15440972222222224</v>
      </c>
      <c r="C73" s="36">
        <v>0.18243055555555554</v>
      </c>
      <c r="D73" s="36">
        <v>0.20431712962962964</v>
      </c>
      <c r="E73" s="36">
        <v>0.21327546296296296</v>
      </c>
      <c r="F73" s="36">
        <v>0.21744212962962964</v>
      </c>
      <c r="G73" s="36">
        <v>0.29420138888888886</v>
      </c>
      <c r="I73" s="36"/>
      <c r="J73" s="36"/>
      <c r="K73" s="36"/>
      <c r="L73" s="36"/>
      <c r="M73" s="36"/>
      <c r="N73" s="36"/>
    </row>
    <row r="74" spans="1:14" x14ac:dyDescent="0.25">
      <c r="A74" t="s">
        <v>57</v>
      </c>
      <c r="B74" s="1">
        <f t="shared" ref="B74:G74" si="0">AVERAGE(B2:B71)</f>
        <v>0.54672740994899938</v>
      </c>
      <c r="C74" s="1">
        <f t="shared" si="0"/>
        <v>0.56619907683117976</v>
      </c>
      <c r="D74" s="1">
        <f t="shared" si="0"/>
        <v>0.58027271693300475</v>
      </c>
      <c r="E74" s="1">
        <f t="shared" si="0"/>
        <v>0.59401419043861703</v>
      </c>
      <c r="F74" s="1">
        <f t="shared" si="0"/>
        <v>0.62279434675510326</v>
      </c>
      <c r="G74" s="1">
        <f t="shared" si="0"/>
        <v>0.61936396401412541</v>
      </c>
    </row>
    <row r="75" spans="1:14" x14ac:dyDescent="0.25">
      <c r="A75" t="s">
        <v>58</v>
      </c>
      <c r="B75" s="1">
        <f t="shared" ref="B75:G75" si="1">AVERAGEIF(B$2:B$71,"&gt;0")</f>
        <v>0.63784864494049931</v>
      </c>
      <c r="C75" s="1">
        <f t="shared" si="1"/>
        <v>0.63925702222875136</v>
      </c>
      <c r="D75" s="1">
        <f t="shared" si="1"/>
        <v>0.62490907977400512</v>
      </c>
      <c r="E75" s="1">
        <f t="shared" si="1"/>
        <v>0.63970758970312602</v>
      </c>
      <c r="F75" s="1">
        <f t="shared" si="1"/>
        <v>0.65068066078891384</v>
      </c>
      <c r="G75" s="1">
        <f t="shared" si="1"/>
        <v>0.64709667882072808</v>
      </c>
    </row>
    <row r="76" spans="1:14" x14ac:dyDescent="0.25">
      <c r="A76" t="s">
        <v>59</v>
      </c>
      <c r="B76" s="1">
        <f t="shared" ref="B76:G76" si="2">AVERAGEIF(B$2:B$71,"&gt;0,5")</f>
        <v>0.88730344734332878</v>
      </c>
      <c r="C76" s="1">
        <f t="shared" si="2"/>
        <v>0.90102657459933977</v>
      </c>
      <c r="D76" s="1">
        <f t="shared" si="2"/>
        <v>0.87854757547063345</v>
      </c>
      <c r="E76" s="1">
        <f t="shared" si="2"/>
        <v>0.91194354451895798</v>
      </c>
      <c r="F76" s="1">
        <f t="shared" si="2"/>
        <v>0.88807414172700816</v>
      </c>
      <c r="G76" s="1">
        <f t="shared" si="2"/>
        <v>0.89851163282043256</v>
      </c>
    </row>
    <row r="77" spans="1:14" x14ac:dyDescent="0.25">
      <c r="A77" t="s">
        <v>60</v>
      </c>
      <c r="B77" s="1">
        <f t="shared" ref="B77:G77" si="3">AVERAGEIF(B$2:B$71,"&gt;0,6")</f>
        <v>0.89638228300216127</v>
      </c>
      <c r="C77" s="1">
        <f t="shared" si="3"/>
        <v>0.91077731278265484</v>
      </c>
      <c r="D77" s="1">
        <f t="shared" si="3"/>
        <v>0.9041042501283042</v>
      </c>
      <c r="E77" s="1">
        <f t="shared" si="3"/>
        <v>0.92119504638972105</v>
      </c>
      <c r="F77" s="1">
        <f t="shared" si="3"/>
        <v>0.92200978460545679</v>
      </c>
      <c r="G77" s="1">
        <f t="shared" si="3"/>
        <v>0.92444161157396054</v>
      </c>
    </row>
    <row r="78" spans="1:14" x14ac:dyDescent="0.25">
      <c r="A78" t="s">
        <v>61</v>
      </c>
      <c r="B78" s="1">
        <f t="shared" ref="B78:G78" si="4">AVERAGEIF(B$2:B$71,"&gt;0,7")</f>
        <v>0.92485244560792113</v>
      </c>
      <c r="C78" s="1">
        <f t="shared" si="4"/>
        <v>0.93304692645151133</v>
      </c>
      <c r="D78" s="1">
        <f t="shared" si="4"/>
        <v>0.93259347449204077</v>
      </c>
      <c r="E78" s="1">
        <f t="shared" si="4"/>
        <v>0.93422770769708641</v>
      </c>
      <c r="F78" s="1">
        <f t="shared" si="4"/>
        <v>0.93676043204264137</v>
      </c>
      <c r="G78" s="1">
        <f t="shared" si="4"/>
        <v>0.93864216569877357</v>
      </c>
    </row>
    <row r="79" spans="1:14" x14ac:dyDescent="0.25">
      <c r="A79" t="s">
        <v>62</v>
      </c>
      <c r="B79" s="1">
        <f t="shared" ref="B79:G79" si="5">AVERAGEIF(B$2:B$71,"&gt;0,8")</f>
        <v>0.94789226207823973</v>
      </c>
      <c r="C79" s="1">
        <f t="shared" si="5"/>
        <v>0.94933465988523846</v>
      </c>
      <c r="D79" s="1">
        <f t="shared" si="5"/>
        <v>0.9467082989923068</v>
      </c>
      <c r="E79" s="1">
        <f t="shared" si="5"/>
        <v>0.94922654973274956</v>
      </c>
      <c r="F79" s="1">
        <f t="shared" si="5"/>
        <v>0.94574466296921977</v>
      </c>
      <c r="G79" s="1">
        <f t="shared" si="5"/>
        <v>0.94936715803963223</v>
      </c>
    </row>
    <row r="80" spans="1:14" x14ac:dyDescent="0.25">
      <c r="A80" t="s">
        <v>63</v>
      </c>
      <c r="B80" s="1">
        <f t="shared" ref="B80:G80" si="6">AVERAGEIF(B$2:B$71,"&gt;0,9")</f>
        <v>0.97812895858558757</v>
      </c>
      <c r="C80" s="1">
        <f t="shared" si="6"/>
        <v>0.96932834993829009</v>
      </c>
      <c r="D80" s="1">
        <f t="shared" si="6"/>
        <v>0.97114834462184452</v>
      </c>
      <c r="E80" s="1">
        <f t="shared" si="6"/>
        <v>0.97391781439569614</v>
      </c>
      <c r="F80" s="1">
        <f t="shared" si="6"/>
        <v>0.97023020034897356</v>
      </c>
      <c r="G80" s="1">
        <f t="shared" si="6"/>
        <v>0.96774952100128042</v>
      </c>
    </row>
    <row r="82" spans="1:7" x14ac:dyDescent="0.25">
      <c r="A82" t="s">
        <v>256</v>
      </c>
      <c r="B82" s="2">
        <f t="shared" ref="B82:G82" si="7">COUNTIF(B$2:B$71,"&gt;0")</f>
        <v>60</v>
      </c>
      <c r="C82" s="2">
        <f t="shared" si="7"/>
        <v>62</v>
      </c>
      <c r="D82" s="2">
        <f t="shared" si="7"/>
        <v>65</v>
      </c>
      <c r="E82" s="2">
        <f t="shared" si="7"/>
        <v>65</v>
      </c>
      <c r="F82" s="2">
        <f t="shared" si="7"/>
        <v>67</v>
      </c>
      <c r="G82" s="2">
        <f t="shared" si="7"/>
        <v>67</v>
      </c>
    </row>
    <row r="83" spans="1:7" x14ac:dyDescent="0.25">
      <c r="A83" t="s">
        <v>257</v>
      </c>
      <c r="B83" s="2">
        <f t="shared" ref="B83:G83" si="8">COUNTIF(B$2:B$71,"&gt;0,5")</f>
        <v>39</v>
      </c>
      <c r="C83" s="2">
        <f t="shared" si="8"/>
        <v>37</v>
      </c>
      <c r="D83" s="2">
        <f t="shared" si="8"/>
        <v>41</v>
      </c>
      <c r="E83" s="2">
        <f t="shared" si="8"/>
        <v>39</v>
      </c>
      <c r="F83" s="2">
        <f t="shared" si="8"/>
        <v>43</v>
      </c>
      <c r="G83" s="2">
        <f t="shared" si="8"/>
        <v>43</v>
      </c>
    </row>
    <row r="84" spans="1:7" x14ac:dyDescent="0.25">
      <c r="A84" t="s">
        <v>258</v>
      </c>
      <c r="B84" s="2">
        <f t="shared" ref="B84:G84" si="9">COUNTIF(B$2:B$71,"&gt;0,6")</f>
        <v>38</v>
      </c>
      <c r="C84" s="2">
        <f t="shared" si="9"/>
        <v>36</v>
      </c>
      <c r="D84" s="2">
        <f t="shared" si="9"/>
        <v>38</v>
      </c>
      <c r="E84" s="2">
        <f t="shared" si="9"/>
        <v>38</v>
      </c>
      <c r="F84" s="2">
        <f t="shared" si="9"/>
        <v>39</v>
      </c>
      <c r="G84" s="2">
        <f t="shared" si="9"/>
        <v>40</v>
      </c>
    </row>
    <row r="85" spans="1:7" x14ac:dyDescent="0.25">
      <c r="A85" t="s">
        <v>259</v>
      </c>
      <c r="B85" s="2">
        <f t="shared" ref="B85:G85" si="10">COUNTIF(B$2:B$71,"&gt;0,7")</f>
        <v>34</v>
      </c>
      <c r="C85" s="2">
        <f t="shared" si="10"/>
        <v>33</v>
      </c>
      <c r="D85" s="2">
        <f t="shared" si="10"/>
        <v>34</v>
      </c>
      <c r="E85" s="2">
        <f t="shared" si="10"/>
        <v>36</v>
      </c>
      <c r="F85" s="2">
        <f t="shared" si="10"/>
        <v>37</v>
      </c>
      <c r="G85" s="2">
        <f t="shared" si="10"/>
        <v>38</v>
      </c>
    </row>
    <row r="86" spans="1:7" x14ac:dyDescent="0.25">
      <c r="A86" t="s">
        <v>260</v>
      </c>
      <c r="B86" s="2">
        <f t="shared" ref="B86:G86" si="11">COUNTIF(B$2:B$71,"&gt;0,8")</f>
        <v>30</v>
      </c>
      <c r="C86" s="2">
        <f t="shared" si="11"/>
        <v>30</v>
      </c>
      <c r="D86" s="2">
        <f t="shared" si="11"/>
        <v>31</v>
      </c>
      <c r="E86" s="2">
        <f t="shared" si="11"/>
        <v>33</v>
      </c>
      <c r="F86" s="2">
        <f t="shared" si="11"/>
        <v>35</v>
      </c>
      <c r="G86" s="2">
        <f t="shared" si="11"/>
        <v>36</v>
      </c>
    </row>
    <row r="87" spans="1:7" x14ac:dyDescent="0.25">
      <c r="A87" t="s">
        <v>261</v>
      </c>
      <c r="B87" s="2">
        <f t="shared" ref="B87:G87" si="12">COUNTIF(B$2:B$59,"&gt;0,9")</f>
        <v>11</v>
      </c>
      <c r="C87" s="2">
        <f t="shared" si="12"/>
        <v>14</v>
      </c>
      <c r="D87" s="2">
        <f t="shared" si="12"/>
        <v>14</v>
      </c>
      <c r="E87" s="2">
        <f t="shared" si="12"/>
        <v>14</v>
      </c>
      <c r="F87" s="2">
        <f t="shared" si="12"/>
        <v>15</v>
      </c>
      <c r="G87" s="2">
        <f t="shared" si="12"/>
        <v>18</v>
      </c>
    </row>
  </sheetData>
  <sortState ref="A2:G71">
    <sortCondition ref="G1"/>
  </sortState>
  <conditionalFormatting sqref="B75:G8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view="pageBreakPreview" zoomScaleNormal="100" zoomScaleSheetLayoutView="100" workbookViewId="0">
      <selection activeCell="I56" sqref="I5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67</v>
      </c>
      <c r="B2">
        <v>0</v>
      </c>
      <c r="C2">
        <v>3.9215686274509803E-2</v>
      </c>
      <c r="D2">
        <v>0.11111111111111099</v>
      </c>
      <c r="E2">
        <v>2.04081632653061E-2</v>
      </c>
      <c r="F2">
        <v>0</v>
      </c>
      <c r="G2">
        <v>4.1666666666666699E-2</v>
      </c>
    </row>
    <row r="3" spans="1:7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76</v>
      </c>
      <c r="B4">
        <v>0</v>
      </c>
      <c r="C4">
        <v>0</v>
      </c>
      <c r="D4">
        <v>0.15384615384615399</v>
      </c>
      <c r="E4">
        <v>0</v>
      </c>
      <c r="F4">
        <v>0</v>
      </c>
      <c r="G4">
        <v>0.28571428571428598</v>
      </c>
    </row>
    <row r="5" spans="1:7" x14ac:dyDescent="0.25">
      <c r="A5" t="s">
        <v>77</v>
      </c>
      <c r="B5">
        <v>0</v>
      </c>
      <c r="C5">
        <v>0</v>
      </c>
      <c r="D5">
        <v>9.0909090909090898E-2</v>
      </c>
      <c r="E5">
        <v>0</v>
      </c>
      <c r="F5">
        <v>0</v>
      </c>
      <c r="G5">
        <v>0</v>
      </c>
    </row>
    <row r="6" spans="1:7" x14ac:dyDescent="0.25">
      <c r="A6" t="s">
        <v>99</v>
      </c>
      <c r="B6">
        <v>0</v>
      </c>
      <c r="C6">
        <v>0.18181818181818199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5.8823529411764698E-2</v>
      </c>
    </row>
    <row r="8" spans="1:7" x14ac:dyDescent="0.25">
      <c r="A8" t="s">
        <v>124</v>
      </c>
      <c r="B8">
        <v>0</v>
      </c>
      <c r="C8">
        <v>0</v>
      </c>
      <c r="D8">
        <v>3.1007751937984499E-2</v>
      </c>
      <c r="E8">
        <v>2.8985507246376802E-2</v>
      </c>
      <c r="F8">
        <v>0</v>
      </c>
      <c r="G8">
        <v>0.02</v>
      </c>
    </row>
    <row r="9" spans="1:7" x14ac:dyDescent="0.25">
      <c r="A9" t="s">
        <v>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92</v>
      </c>
      <c r="B10">
        <v>0</v>
      </c>
      <c r="C10">
        <v>0</v>
      </c>
      <c r="D10">
        <v>2.1978021978022001E-2</v>
      </c>
      <c r="E10">
        <v>3.77358490566038E-2</v>
      </c>
      <c r="F10">
        <v>0</v>
      </c>
      <c r="G10">
        <v>1.72413793103448E-2</v>
      </c>
    </row>
    <row r="11" spans="1:7" x14ac:dyDescent="0.25">
      <c r="A11" t="s">
        <v>131</v>
      </c>
      <c r="B11">
        <v>0</v>
      </c>
      <c r="C11">
        <v>0</v>
      </c>
      <c r="D11">
        <v>8.9238845144356899E-2</v>
      </c>
      <c r="E11">
        <v>8.1081081081081099E-2</v>
      </c>
      <c r="F11">
        <v>2.3188405797101502E-2</v>
      </c>
      <c r="G11">
        <v>0.32330827067669199</v>
      </c>
    </row>
    <row r="12" spans="1:7" x14ac:dyDescent="0.25">
      <c r="A12" t="s">
        <v>90</v>
      </c>
      <c r="B12">
        <v>6.5573770491803296E-2</v>
      </c>
      <c r="C12">
        <v>0</v>
      </c>
      <c r="D12">
        <v>0.11764705882352899</v>
      </c>
      <c r="E12">
        <v>7.0588235294117604E-2</v>
      </c>
      <c r="F12">
        <v>2.8846153846153799E-2</v>
      </c>
      <c r="G12">
        <v>9.5238095238095205E-2</v>
      </c>
    </row>
    <row r="13" spans="1:7" x14ac:dyDescent="0.25">
      <c r="A13" t="s">
        <v>84</v>
      </c>
      <c r="B13">
        <v>7.69230769230769E-2</v>
      </c>
      <c r="C13">
        <v>3.125E-2</v>
      </c>
      <c r="D13">
        <v>5.7142857142857099E-2</v>
      </c>
      <c r="E13">
        <v>0.14285714285714299</v>
      </c>
      <c r="F13">
        <v>4.6511627906976799E-2</v>
      </c>
      <c r="G13">
        <v>6.4516129032258104E-2</v>
      </c>
    </row>
    <row r="14" spans="1: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5.0632911392405097E-2</v>
      </c>
      <c r="G14">
        <v>5.1948051948051903E-2</v>
      </c>
    </row>
    <row r="15" spans="1:7" x14ac:dyDescent="0.25">
      <c r="A15" t="s">
        <v>72</v>
      </c>
      <c r="B15">
        <v>0.1328125</v>
      </c>
      <c r="C15">
        <v>3.6363636363636397E-2</v>
      </c>
      <c r="D15">
        <v>0.13157894736842099</v>
      </c>
      <c r="E15">
        <v>0.04</v>
      </c>
      <c r="F15">
        <v>8.1632653061224497E-2</v>
      </c>
      <c r="G15">
        <v>5.7142857142857099E-2</v>
      </c>
    </row>
    <row r="16" spans="1:7" x14ac:dyDescent="0.25">
      <c r="A16" t="s">
        <v>79</v>
      </c>
      <c r="B16">
        <v>0.25454545454545502</v>
      </c>
      <c r="C16">
        <v>0.27027027027027001</v>
      </c>
      <c r="D16">
        <v>0.12345679012345701</v>
      </c>
      <c r="E16">
        <v>0.175438596491228</v>
      </c>
      <c r="F16">
        <v>8.4507042253521097E-2</v>
      </c>
      <c r="G16">
        <v>0.22222222222222199</v>
      </c>
    </row>
    <row r="17" spans="1:7" x14ac:dyDescent="0.25">
      <c r="A17" t="s">
        <v>95</v>
      </c>
      <c r="B17">
        <v>0</v>
      </c>
      <c r="C17">
        <v>0</v>
      </c>
      <c r="D17">
        <v>0</v>
      </c>
      <c r="E17">
        <v>0.122699386503067</v>
      </c>
      <c r="F17">
        <v>9.375E-2</v>
      </c>
      <c r="G17">
        <v>0.128571428571429</v>
      </c>
    </row>
    <row r="18" spans="1:7" x14ac:dyDescent="0.25">
      <c r="A18" t="s">
        <v>105</v>
      </c>
      <c r="B18">
        <v>5.4794520547945202E-2</v>
      </c>
      <c r="C18">
        <v>3.4188034188034198E-2</v>
      </c>
      <c r="D18">
        <v>6.5573770491803296E-2</v>
      </c>
      <c r="E18">
        <v>0.27272727272727298</v>
      </c>
      <c r="F18">
        <v>0.104166666666667</v>
      </c>
      <c r="G18">
        <v>0.57142857142857195</v>
      </c>
    </row>
    <row r="19" spans="1:7" x14ac:dyDescent="0.25">
      <c r="A19" t="s">
        <v>103</v>
      </c>
      <c r="B19">
        <v>6.22222222222222E-2</v>
      </c>
      <c r="C19">
        <v>0.19220779220779199</v>
      </c>
      <c r="D19">
        <v>3.7209302325581402E-2</v>
      </c>
      <c r="E19">
        <v>9.8360655737704902E-2</v>
      </c>
      <c r="F19">
        <v>0.13953488372093001</v>
      </c>
      <c r="G19">
        <v>0.132173913043478</v>
      </c>
    </row>
    <row r="20" spans="1:7" x14ac:dyDescent="0.25">
      <c r="A20" t="s">
        <v>110</v>
      </c>
      <c r="B20">
        <v>5.2631578947368397E-2</v>
      </c>
      <c r="C20">
        <v>6.8965517241379296E-2</v>
      </c>
      <c r="D20">
        <v>0.14285714285714299</v>
      </c>
      <c r="E20">
        <v>0.11111111111111099</v>
      </c>
      <c r="F20">
        <v>0.14285714285714299</v>
      </c>
      <c r="G20">
        <v>0.3</v>
      </c>
    </row>
    <row r="21" spans="1:7" x14ac:dyDescent="0.25">
      <c r="A21" t="s">
        <v>94</v>
      </c>
      <c r="B21">
        <v>0.16</v>
      </c>
      <c r="C21">
        <v>0.13725490196078399</v>
      </c>
      <c r="D21">
        <v>8.8235294117647106E-2</v>
      </c>
      <c r="E21">
        <v>7.4074074074074098E-2</v>
      </c>
      <c r="F21">
        <v>0.157894736842105</v>
      </c>
      <c r="G21">
        <v>0.13114754098360701</v>
      </c>
    </row>
    <row r="22" spans="1:7" x14ac:dyDescent="0.25">
      <c r="A22" t="s">
        <v>71</v>
      </c>
      <c r="B22">
        <v>0</v>
      </c>
      <c r="C22">
        <v>3.9087947882736201E-2</v>
      </c>
      <c r="D22">
        <v>0.103559870550162</v>
      </c>
      <c r="E22">
        <v>0.13058419243986299</v>
      </c>
      <c r="F22">
        <v>0.16875000000000001</v>
      </c>
      <c r="G22">
        <v>0.16463414634146301</v>
      </c>
    </row>
    <row r="23" spans="1:7" x14ac:dyDescent="0.25">
      <c r="A23" t="s">
        <v>86</v>
      </c>
      <c r="B23">
        <v>9.7560975609756101E-2</v>
      </c>
      <c r="C23">
        <v>0</v>
      </c>
      <c r="D23">
        <v>0.16666666666666699</v>
      </c>
      <c r="E23">
        <v>0</v>
      </c>
      <c r="F23">
        <v>0.168831168831169</v>
      </c>
      <c r="G23">
        <v>0.17647058823529399</v>
      </c>
    </row>
    <row r="24" spans="1:7" x14ac:dyDescent="0.25">
      <c r="A24" t="s">
        <v>118</v>
      </c>
      <c r="B24">
        <v>3.2520325203252001E-2</v>
      </c>
      <c r="C24">
        <v>0</v>
      </c>
      <c r="D24">
        <v>0</v>
      </c>
      <c r="E24">
        <v>0.14070351758794</v>
      </c>
      <c r="F24">
        <v>0.180995475113122</v>
      </c>
      <c r="G24">
        <v>0.21100917431192701</v>
      </c>
    </row>
    <row r="25" spans="1:7" x14ac:dyDescent="0.25">
      <c r="A25" t="s">
        <v>115</v>
      </c>
      <c r="B25">
        <v>0.22379269729092999</v>
      </c>
      <c r="C25">
        <v>0.119349005424955</v>
      </c>
      <c r="D25">
        <v>0.27083333333333298</v>
      </c>
      <c r="E25">
        <v>0.250544662309368</v>
      </c>
      <c r="F25">
        <v>0.19102749638205499</v>
      </c>
      <c r="G25">
        <v>0.18786127167630101</v>
      </c>
    </row>
    <row r="26" spans="1:7" x14ac:dyDescent="0.25">
      <c r="A26" t="s">
        <v>123</v>
      </c>
      <c r="B26">
        <v>0.14285714285714299</v>
      </c>
      <c r="C26">
        <v>0.30769230769230799</v>
      </c>
      <c r="D26">
        <v>0.30769230769230799</v>
      </c>
      <c r="E26">
        <v>6.4516129032258104E-2</v>
      </c>
      <c r="F26">
        <v>0.19512195121951201</v>
      </c>
      <c r="G26">
        <v>0.33333333333333298</v>
      </c>
    </row>
    <row r="27" spans="1:7" x14ac:dyDescent="0.25">
      <c r="A27" t="s">
        <v>164</v>
      </c>
      <c r="B27">
        <v>0.23529411764705899</v>
      </c>
      <c r="C27">
        <v>0.173913043478261</v>
      </c>
      <c r="D27">
        <v>0.16</v>
      </c>
      <c r="E27">
        <v>0.19047619047618999</v>
      </c>
      <c r="F27">
        <v>0.2</v>
      </c>
      <c r="G27">
        <v>0.34782608695652201</v>
      </c>
    </row>
    <row r="28" spans="1:7" x14ac:dyDescent="0.25">
      <c r="A28" t="s">
        <v>78</v>
      </c>
      <c r="B28">
        <v>0.25</v>
      </c>
      <c r="C28">
        <v>0.16666666666666699</v>
      </c>
      <c r="D28">
        <v>0.25</v>
      </c>
      <c r="E28">
        <v>0</v>
      </c>
      <c r="F28">
        <v>0.2</v>
      </c>
      <c r="G28">
        <v>0.18181818181818199</v>
      </c>
    </row>
    <row r="29" spans="1:7" x14ac:dyDescent="0.25">
      <c r="A29" t="s">
        <v>109</v>
      </c>
      <c r="B29">
        <v>5.0069541029207201E-2</v>
      </c>
      <c r="C29">
        <v>4.1163946061036197E-2</v>
      </c>
      <c r="D29">
        <v>0.18280871670702201</v>
      </c>
      <c r="E29">
        <v>4.80769230769231E-2</v>
      </c>
      <c r="F29">
        <v>0.207212364052662</v>
      </c>
      <c r="G29">
        <v>0.32384690873405297</v>
      </c>
    </row>
    <row r="30" spans="1:7" x14ac:dyDescent="0.25">
      <c r="A30" t="s">
        <v>93</v>
      </c>
      <c r="B30">
        <v>0.111498257839721</v>
      </c>
      <c r="C30">
        <v>3.9525691699604702E-2</v>
      </c>
      <c r="D30">
        <v>0</v>
      </c>
      <c r="E30">
        <v>0</v>
      </c>
      <c r="F30">
        <v>0.218579234972678</v>
      </c>
      <c r="G30">
        <v>0.26578073089700999</v>
      </c>
    </row>
    <row r="31" spans="1:7" x14ac:dyDescent="0.25">
      <c r="A31" t="s">
        <v>116</v>
      </c>
      <c r="B31">
        <v>0.14457831325301199</v>
      </c>
      <c r="C31">
        <v>3.2258064516128997E-2</v>
      </c>
      <c r="D31">
        <v>0.15384615384615399</v>
      </c>
      <c r="E31">
        <v>0.20472440944881901</v>
      </c>
      <c r="F31">
        <v>0.23703703703703699</v>
      </c>
      <c r="G31">
        <v>0.113207547169811</v>
      </c>
    </row>
    <row r="32" spans="1:7" x14ac:dyDescent="0.25">
      <c r="A32" t="s">
        <v>102</v>
      </c>
      <c r="B32">
        <v>0</v>
      </c>
      <c r="C32">
        <v>0</v>
      </c>
      <c r="D32">
        <v>0.23529411764705899</v>
      </c>
      <c r="E32">
        <v>0.16666666666666699</v>
      </c>
      <c r="F32">
        <v>0.25</v>
      </c>
      <c r="G32">
        <v>0.22222222222222199</v>
      </c>
    </row>
    <row r="33" spans="1:7" x14ac:dyDescent="0.25">
      <c r="A33" t="s">
        <v>100</v>
      </c>
      <c r="B33">
        <v>0.28958333333333303</v>
      </c>
      <c r="C33">
        <v>0.268808114961961</v>
      </c>
      <c r="D33">
        <v>0.29394812680115301</v>
      </c>
      <c r="E33">
        <v>0.31301182893539597</v>
      </c>
      <c r="F33">
        <v>0.260599793174767</v>
      </c>
      <c r="G33">
        <v>0.22950819672131201</v>
      </c>
    </row>
    <row r="34" spans="1:7" x14ac:dyDescent="0.25">
      <c r="A34" t="s">
        <v>113</v>
      </c>
      <c r="B34">
        <v>0.13235294117647101</v>
      </c>
      <c r="C34">
        <v>0.191176470588235</v>
      </c>
      <c r="D34">
        <v>0.18918918918918901</v>
      </c>
      <c r="E34">
        <v>0.28358208955223901</v>
      </c>
      <c r="F34">
        <v>0.30379746835443</v>
      </c>
      <c r="G34">
        <v>0.37583892617449699</v>
      </c>
    </row>
    <row r="35" spans="1:7" x14ac:dyDescent="0.25">
      <c r="A35" t="s">
        <v>101</v>
      </c>
      <c r="B35">
        <v>0.29882604055496298</v>
      </c>
      <c r="C35">
        <v>0.22440087145969501</v>
      </c>
      <c r="D35">
        <v>0.275475923852184</v>
      </c>
      <c r="E35">
        <v>0.25607064017659997</v>
      </c>
      <c r="F35">
        <v>0.30965391621129301</v>
      </c>
      <c r="G35">
        <v>0.26226012793177</v>
      </c>
    </row>
    <row r="36" spans="1:7" x14ac:dyDescent="0.25">
      <c r="A36" t="s">
        <v>125</v>
      </c>
      <c r="B36">
        <v>0.14285714285714299</v>
      </c>
      <c r="C36">
        <v>0.17204301075268799</v>
      </c>
      <c r="D36">
        <v>0.376470588235294</v>
      </c>
      <c r="E36">
        <v>0.44660194174757301</v>
      </c>
      <c r="F36">
        <v>0.34117647058823503</v>
      </c>
      <c r="G36">
        <v>0.432</v>
      </c>
    </row>
    <row r="37" spans="1:7" x14ac:dyDescent="0.25">
      <c r="A37" t="s">
        <v>104</v>
      </c>
      <c r="B37">
        <v>0</v>
      </c>
      <c r="C37">
        <v>0</v>
      </c>
      <c r="D37">
        <v>0.55705996131528002</v>
      </c>
      <c r="E37">
        <v>0.70664505672609401</v>
      </c>
      <c r="F37">
        <v>0.34367541766109799</v>
      </c>
      <c r="G37">
        <v>0.61400359066427301</v>
      </c>
    </row>
    <row r="38" spans="1:7" x14ac:dyDescent="0.25">
      <c r="A38" t="s">
        <v>121</v>
      </c>
      <c r="B38">
        <v>0.33246753246753202</v>
      </c>
      <c r="C38">
        <v>0.32161106101593001</v>
      </c>
      <c r="D38">
        <v>0.34642178594046902</v>
      </c>
      <c r="E38">
        <v>0.40862068965517201</v>
      </c>
      <c r="F38">
        <v>0.36388583973655297</v>
      </c>
      <c r="G38">
        <v>0.42149454240134299</v>
      </c>
    </row>
    <row r="39" spans="1:7" x14ac:dyDescent="0.25">
      <c r="A39" t="s">
        <v>82</v>
      </c>
      <c r="B39">
        <v>0</v>
      </c>
      <c r="C39">
        <v>0</v>
      </c>
      <c r="D39">
        <v>6.7658998646819998E-2</v>
      </c>
      <c r="E39">
        <v>0.464446444644464</v>
      </c>
      <c r="F39">
        <v>0.39212007504690399</v>
      </c>
      <c r="G39">
        <v>0.58669001751313499</v>
      </c>
    </row>
    <row r="40" spans="1:7" x14ac:dyDescent="0.25">
      <c r="A40" t="s">
        <v>111</v>
      </c>
      <c r="B40">
        <v>0.26864197530864198</v>
      </c>
      <c r="C40">
        <v>0.35822671823861901</v>
      </c>
      <c r="D40">
        <v>0.330456418629967</v>
      </c>
      <c r="E40">
        <v>0.456509771538673</v>
      </c>
      <c r="F40">
        <v>0.40726733407489801</v>
      </c>
      <c r="G40">
        <v>0.68945743273048099</v>
      </c>
    </row>
    <row r="41" spans="1:7" x14ac:dyDescent="0.25">
      <c r="A41" t="s">
        <v>127</v>
      </c>
      <c r="B41">
        <v>0.38095238095238099</v>
      </c>
      <c r="C41">
        <v>0.42857142857142899</v>
      </c>
      <c r="D41">
        <v>0.4</v>
      </c>
      <c r="E41">
        <v>0.5</v>
      </c>
      <c r="F41">
        <v>0.42553191489361702</v>
      </c>
      <c r="G41">
        <v>0.56603773584905703</v>
      </c>
    </row>
    <row r="42" spans="1:7" x14ac:dyDescent="0.25">
      <c r="A42" t="s">
        <v>156</v>
      </c>
      <c r="B42">
        <v>0.18181818181818199</v>
      </c>
      <c r="C42">
        <v>0.256410256410256</v>
      </c>
      <c r="D42">
        <v>0.41379310344827602</v>
      </c>
      <c r="E42">
        <v>0.48</v>
      </c>
      <c r="F42">
        <v>0.44444444444444398</v>
      </c>
      <c r="G42">
        <v>0.38709677419354799</v>
      </c>
    </row>
    <row r="43" spans="1:7" x14ac:dyDescent="0.25">
      <c r="A43" t="s">
        <v>87</v>
      </c>
      <c r="B43">
        <v>0.40540540540540498</v>
      </c>
      <c r="C43">
        <v>0.38620689655172402</v>
      </c>
      <c r="D43">
        <v>0.41975308641975301</v>
      </c>
      <c r="E43">
        <v>0.41428571428571398</v>
      </c>
      <c r="F43">
        <v>0.46540880503144699</v>
      </c>
      <c r="G43">
        <v>0.48051948051948001</v>
      </c>
    </row>
    <row r="44" spans="1:7" x14ac:dyDescent="0.25">
      <c r="A44" t="s">
        <v>117</v>
      </c>
      <c r="B44">
        <v>0.46788990825688098</v>
      </c>
      <c r="C44">
        <v>0.43965517241379298</v>
      </c>
      <c r="D44">
        <v>0.39461883408071702</v>
      </c>
      <c r="E44">
        <v>0.48245614035087703</v>
      </c>
      <c r="F44">
        <v>0.47422680412371099</v>
      </c>
      <c r="G44">
        <v>0.49074074074074098</v>
      </c>
    </row>
    <row r="45" spans="1:7" x14ac:dyDescent="0.25">
      <c r="A45" t="s">
        <v>138</v>
      </c>
      <c r="B45">
        <v>0.45336112558624297</v>
      </c>
      <c r="C45">
        <v>0.50602409638554202</v>
      </c>
      <c r="D45">
        <v>0.49206349206349198</v>
      </c>
      <c r="E45">
        <v>0.51669817265280404</v>
      </c>
      <c r="F45">
        <v>0.47530864197530898</v>
      </c>
      <c r="G45">
        <v>0.48450347881087902</v>
      </c>
    </row>
    <row r="46" spans="1:7" x14ac:dyDescent="0.25">
      <c r="A46" t="s">
        <v>75</v>
      </c>
      <c r="B46">
        <v>0.173913043478261</v>
      </c>
      <c r="C46">
        <v>0.15</v>
      </c>
      <c r="D46">
        <v>0.21052631578947401</v>
      </c>
      <c r="E46">
        <v>0.25806451612903197</v>
      </c>
      <c r="F46">
        <v>0.48</v>
      </c>
      <c r="G46">
        <v>0.57142857142857195</v>
      </c>
    </row>
    <row r="47" spans="1:7" x14ac:dyDescent="0.25">
      <c r="A47" t="s">
        <v>130</v>
      </c>
      <c r="B47">
        <v>0.61928934010152303</v>
      </c>
      <c r="C47">
        <v>0.59770114942528696</v>
      </c>
      <c r="D47">
        <v>0.64197530864197505</v>
      </c>
      <c r="E47">
        <v>0.56804733727810697</v>
      </c>
      <c r="F47">
        <v>0.48484848484848497</v>
      </c>
      <c r="G47">
        <v>0.57575757575757602</v>
      </c>
    </row>
    <row r="48" spans="1:7" x14ac:dyDescent="0.25">
      <c r="A48" t="s">
        <v>133</v>
      </c>
      <c r="B48">
        <v>0.54545454545454497</v>
      </c>
      <c r="C48">
        <v>0.60372093023255802</v>
      </c>
      <c r="D48">
        <v>0.51422197434467398</v>
      </c>
      <c r="E48">
        <v>0.47700394218134001</v>
      </c>
      <c r="F48">
        <v>0.49699157641395902</v>
      </c>
      <c r="G48">
        <v>0.47172236503856002</v>
      </c>
    </row>
    <row r="49" spans="1:7" x14ac:dyDescent="0.25">
      <c r="A49" t="s">
        <v>81</v>
      </c>
      <c r="B49">
        <v>0.53846153846153899</v>
      </c>
      <c r="C49">
        <v>0.58536585365853699</v>
      </c>
      <c r="D49">
        <v>0.48598130841121501</v>
      </c>
      <c r="E49">
        <v>0.54368932038835005</v>
      </c>
      <c r="F49">
        <v>0.51724137931034497</v>
      </c>
      <c r="G49">
        <v>0.50847457627118597</v>
      </c>
    </row>
    <row r="50" spans="1:7" x14ac:dyDescent="0.25">
      <c r="A50" t="s">
        <v>108</v>
      </c>
      <c r="B50">
        <v>0.40415007841717898</v>
      </c>
      <c r="C50">
        <v>0.44230333257764698</v>
      </c>
      <c r="D50">
        <v>0.49665690445930299</v>
      </c>
      <c r="E50">
        <v>0.47467134092900998</v>
      </c>
      <c r="F50">
        <v>0.51806615776081399</v>
      </c>
      <c r="G50">
        <v>0.58043680551754295</v>
      </c>
    </row>
    <row r="51" spans="1:7" x14ac:dyDescent="0.25">
      <c r="A51" t="s">
        <v>129</v>
      </c>
      <c r="B51">
        <v>0.41496707885016898</v>
      </c>
      <c r="C51">
        <v>0.43489768909701698</v>
      </c>
      <c r="D51">
        <v>0.51548088165244899</v>
      </c>
      <c r="E51">
        <v>0.50564819795589</v>
      </c>
      <c r="F51">
        <v>0.51851851851851805</v>
      </c>
      <c r="G51">
        <v>0.576889509513004</v>
      </c>
    </row>
    <row r="52" spans="1:7" x14ac:dyDescent="0.25">
      <c r="A52" t="s">
        <v>142</v>
      </c>
      <c r="B52">
        <v>0.64347826086956506</v>
      </c>
      <c r="C52">
        <v>0.5</v>
      </c>
      <c r="D52">
        <v>0.51666666666666705</v>
      </c>
      <c r="E52">
        <v>0.56923076923076898</v>
      </c>
      <c r="F52">
        <v>0.532258064516129</v>
      </c>
      <c r="G52">
        <v>0.55357142857142905</v>
      </c>
    </row>
    <row r="53" spans="1:7" x14ac:dyDescent="0.25">
      <c r="A53" t="s">
        <v>83</v>
      </c>
      <c r="B53">
        <v>0.232558139534884</v>
      </c>
      <c r="C53">
        <v>0</v>
      </c>
      <c r="D53">
        <v>0.39455782312925203</v>
      </c>
      <c r="E53">
        <v>0.44961240310077499</v>
      </c>
      <c r="F53">
        <v>0.53465346534653502</v>
      </c>
      <c r="G53">
        <v>0.43055555555555602</v>
      </c>
    </row>
    <row r="54" spans="1:7" x14ac:dyDescent="0.25">
      <c r="A54" t="s">
        <v>73</v>
      </c>
      <c r="B54">
        <v>0.3</v>
      </c>
      <c r="C54">
        <v>0.34920634920634902</v>
      </c>
      <c r="D54">
        <v>0.28571428571428598</v>
      </c>
      <c r="E54">
        <v>0.22641509433962301</v>
      </c>
      <c r="F54">
        <v>0.53571428571428603</v>
      </c>
      <c r="G54">
        <v>0.35135135135135098</v>
      </c>
    </row>
    <row r="55" spans="1:7" x14ac:dyDescent="0.25">
      <c r="A55" t="s">
        <v>148</v>
      </c>
      <c r="B55">
        <v>0.65789473684210498</v>
      </c>
      <c r="C55">
        <v>0.376811594202899</v>
      </c>
      <c r="D55">
        <v>0.49032258064516099</v>
      </c>
      <c r="E55">
        <v>0.57553956834532405</v>
      </c>
      <c r="F55">
        <v>0.56338028169014098</v>
      </c>
      <c r="G55">
        <v>0.58620689655172398</v>
      </c>
    </row>
    <row r="56" spans="1:7" x14ac:dyDescent="0.25">
      <c r="A56" t="s">
        <v>659</v>
      </c>
      <c r="B56">
        <v>0.83333333333333304</v>
      </c>
      <c r="C56">
        <v>0.70769230769230795</v>
      </c>
      <c r="D56">
        <v>0.78125</v>
      </c>
      <c r="E56">
        <v>0.811594202898551</v>
      </c>
      <c r="F56">
        <v>0.57627118644067798</v>
      </c>
      <c r="G56">
        <v>0.79012345679012297</v>
      </c>
    </row>
    <row r="57" spans="1:7" x14ac:dyDescent="0.25">
      <c r="A57" t="s">
        <v>134</v>
      </c>
      <c r="B57">
        <v>0.444940476190476</v>
      </c>
      <c r="C57">
        <v>0.44212098581030601</v>
      </c>
      <c r="D57">
        <v>0.59874069834001098</v>
      </c>
      <c r="E57">
        <v>0.63651591289782306</v>
      </c>
      <c r="F57">
        <v>0.60348837209302297</v>
      </c>
      <c r="G57">
        <v>0.61163434903047098</v>
      </c>
    </row>
    <row r="58" spans="1:7" x14ac:dyDescent="0.25">
      <c r="A58" t="s">
        <v>141</v>
      </c>
      <c r="B58">
        <v>0.50980392156862697</v>
      </c>
      <c r="C58">
        <v>0.55019556714471995</v>
      </c>
      <c r="D58">
        <v>0.54749999999999999</v>
      </c>
      <c r="E58">
        <v>0.62885326757089999</v>
      </c>
      <c r="F58">
        <v>0.61887694145758698</v>
      </c>
      <c r="G58">
        <v>0.68213457076566097</v>
      </c>
    </row>
    <row r="59" spans="1:7" x14ac:dyDescent="0.25">
      <c r="A59" t="s">
        <v>139</v>
      </c>
      <c r="B59">
        <v>0.55910489777417305</v>
      </c>
      <c r="C59">
        <v>0.54298057272938904</v>
      </c>
      <c r="D59">
        <v>0.587995185514679</v>
      </c>
      <c r="E59">
        <v>0.60407190816547596</v>
      </c>
      <c r="F59">
        <v>0.62984712207933802</v>
      </c>
      <c r="G59">
        <v>0.67999275318557895</v>
      </c>
    </row>
    <row r="60" spans="1:7" x14ac:dyDescent="0.25">
      <c r="A60" t="s">
        <v>161</v>
      </c>
      <c r="B60">
        <v>0.96428571428571397</v>
      </c>
      <c r="C60">
        <v>0.88524590163934402</v>
      </c>
      <c r="D60">
        <v>0.931034482758621</v>
      </c>
      <c r="E60">
        <v>0.86153846153846203</v>
      </c>
      <c r="F60">
        <v>0.65060240963855398</v>
      </c>
      <c r="G60">
        <v>0.88888888888888895</v>
      </c>
    </row>
    <row r="61" spans="1:7" x14ac:dyDescent="0.25">
      <c r="A61" t="s">
        <v>126</v>
      </c>
      <c r="B61">
        <v>0.64863327948303695</v>
      </c>
      <c r="C61">
        <v>0.64424654617417498</v>
      </c>
      <c r="D61">
        <v>0.65406518841633299</v>
      </c>
      <c r="E61">
        <v>0.657957373147247</v>
      </c>
      <c r="F61">
        <v>0.66581897370690302</v>
      </c>
      <c r="G61">
        <v>0.66513832873416801</v>
      </c>
    </row>
    <row r="62" spans="1:7" x14ac:dyDescent="0.25">
      <c r="A62" t="s">
        <v>96</v>
      </c>
      <c r="B62">
        <v>0.49460611005348598</v>
      </c>
      <c r="C62">
        <v>0.48439821693907897</v>
      </c>
      <c r="D62">
        <v>0.52512063582174295</v>
      </c>
      <c r="E62">
        <v>0.61828737300435399</v>
      </c>
      <c r="F62">
        <v>0.66937436538311301</v>
      </c>
      <c r="G62">
        <v>0.634739975485904</v>
      </c>
    </row>
    <row r="63" spans="1:7" x14ac:dyDescent="0.25">
      <c r="A63" t="s">
        <v>132</v>
      </c>
      <c r="B63">
        <v>0.39270687237026602</v>
      </c>
      <c r="C63">
        <v>0.420537897310513</v>
      </c>
      <c r="D63">
        <v>0.54591194968553503</v>
      </c>
      <c r="E63">
        <v>0.68736141906873605</v>
      </c>
      <c r="F63">
        <v>0.70105263157894704</v>
      </c>
      <c r="G63">
        <v>0.72668112798264595</v>
      </c>
    </row>
    <row r="64" spans="1:7" x14ac:dyDescent="0.25">
      <c r="A64" t="s">
        <v>155</v>
      </c>
      <c r="B64">
        <v>0.62311557788944705</v>
      </c>
      <c r="C64">
        <v>0.59</v>
      </c>
      <c r="D64">
        <v>0.68421052631578905</v>
      </c>
      <c r="E64">
        <v>0.76190476190476197</v>
      </c>
      <c r="F64">
        <v>0.707317073170732</v>
      </c>
      <c r="G64">
        <v>0.73255813953488402</v>
      </c>
    </row>
    <row r="65" spans="1:9" x14ac:dyDescent="0.25">
      <c r="A65" t="s">
        <v>85</v>
      </c>
      <c r="B65">
        <v>0.67248215701823899</v>
      </c>
      <c r="C65">
        <v>0.69448818897637798</v>
      </c>
      <c r="D65">
        <v>0.72727272727272696</v>
      </c>
      <c r="E65">
        <v>0.71224165341812395</v>
      </c>
      <c r="F65">
        <v>0.715044247787611</v>
      </c>
      <c r="G65">
        <v>0.707979626485569</v>
      </c>
    </row>
    <row r="66" spans="1:9" x14ac:dyDescent="0.25">
      <c r="A66" t="s">
        <v>137</v>
      </c>
      <c r="B66">
        <v>0.71444153577661396</v>
      </c>
      <c r="C66">
        <v>0.67458052733706197</v>
      </c>
      <c r="D66">
        <v>0.74103349471396096</v>
      </c>
      <c r="E66">
        <v>0.74402800658978596</v>
      </c>
      <c r="F66">
        <v>0.74756903928432505</v>
      </c>
      <c r="G66">
        <v>0.80301176470588198</v>
      </c>
    </row>
    <row r="67" spans="1:9" x14ac:dyDescent="0.25">
      <c r="A67" t="s">
        <v>136</v>
      </c>
      <c r="B67">
        <v>0.73053527980535304</v>
      </c>
      <c r="C67">
        <v>0.70456723091663997</v>
      </c>
      <c r="D67">
        <v>0.70854104353605896</v>
      </c>
      <c r="E67">
        <v>0.76843071275619501</v>
      </c>
      <c r="F67">
        <v>0.76683937823834203</v>
      </c>
      <c r="G67">
        <v>0.69174917491749199</v>
      </c>
    </row>
    <row r="68" spans="1:9" x14ac:dyDescent="0.25">
      <c r="A68" t="s">
        <v>146</v>
      </c>
      <c r="B68">
        <v>0.71052631578947401</v>
      </c>
      <c r="C68">
        <v>0.530612244897959</v>
      </c>
      <c r="D68">
        <v>0.59340659340659296</v>
      </c>
      <c r="E68">
        <v>0.81690140845070403</v>
      </c>
      <c r="F68">
        <v>0.8</v>
      </c>
      <c r="G68">
        <v>0.46511627906976699</v>
      </c>
    </row>
    <row r="69" spans="1:9" x14ac:dyDescent="0.25">
      <c r="A69" t="s">
        <v>147</v>
      </c>
      <c r="B69">
        <v>0.39024390243902402</v>
      </c>
      <c r="C69">
        <v>0.4</v>
      </c>
      <c r="D69">
        <v>0.49180327868852503</v>
      </c>
      <c r="E69">
        <v>0.83333333333333304</v>
      </c>
      <c r="F69">
        <v>0.8</v>
      </c>
      <c r="G69">
        <v>0.74418604651162801</v>
      </c>
    </row>
    <row r="70" spans="1:9" x14ac:dyDescent="0.25">
      <c r="A70" t="s">
        <v>114</v>
      </c>
      <c r="B70">
        <v>0.72486772486772499</v>
      </c>
      <c r="C70">
        <v>0.72236372898624601</v>
      </c>
      <c r="D70">
        <v>0.77851711026616</v>
      </c>
      <c r="E70">
        <v>0.83238512035010903</v>
      </c>
      <c r="F70">
        <v>0.81471972614462995</v>
      </c>
      <c r="G70">
        <v>0.80829454083791796</v>
      </c>
    </row>
    <row r="71" spans="1:9" x14ac:dyDescent="0.25">
      <c r="A71" t="s">
        <v>656</v>
      </c>
      <c r="B71">
        <v>0.73333333333333295</v>
      </c>
      <c r="C71">
        <v>0.8</v>
      </c>
      <c r="D71">
        <v>0.73333333333333295</v>
      </c>
      <c r="E71">
        <v>0.73333333333333295</v>
      </c>
      <c r="F71">
        <v>0.81481481481481499</v>
      </c>
      <c r="G71">
        <v>0.91666666666666696</v>
      </c>
    </row>
    <row r="72" spans="1:9" x14ac:dyDescent="0.25">
      <c r="A72" t="s">
        <v>106</v>
      </c>
      <c r="B72">
        <v>0.81713120326308597</v>
      </c>
      <c r="C72">
        <v>0.87518142235123397</v>
      </c>
      <c r="D72">
        <v>0.84761182714177397</v>
      </c>
      <c r="E72">
        <v>0.75239616613418503</v>
      </c>
      <c r="F72">
        <v>0.84051036682615599</v>
      </c>
      <c r="G72">
        <v>0.76595744680851097</v>
      </c>
    </row>
    <row r="73" spans="1:9" x14ac:dyDescent="0.25">
      <c r="A73" t="s">
        <v>145</v>
      </c>
      <c r="B73">
        <v>0.82758620689655205</v>
      </c>
      <c r="C73">
        <v>0.82324614927933004</v>
      </c>
      <c r="D73">
        <v>0.82921582467816202</v>
      </c>
      <c r="E73">
        <v>0.83962699003652097</v>
      </c>
      <c r="F73">
        <v>0.84346289752650205</v>
      </c>
      <c r="G73">
        <v>0.84071882217090099</v>
      </c>
      <c r="I73" s="36"/>
    </row>
    <row r="74" spans="1:9" x14ac:dyDescent="0.25">
      <c r="A74" t="s">
        <v>70</v>
      </c>
      <c r="B74">
        <v>0.84366719660837297</v>
      </c>
      <c r="C74">
        <v>0.85560923242082698</v>
      </c>
      <c r="D74">
        <v>0.87390141383263298</v>
      </c>
      <c r="E74">
        <v>0.86158401184307898</v>
      </c>
      <c r="F74">
        <v>0.84990113248247401</v>
      </c>
      <c r="G74">
        <v>0.85916515426497297</v>
      </c>
    </row>
    <row r="75" spans="1:9" x14ac:dyDescent="0.25">
      <c r="A75" t="s">
        <v>143</v>
      </c>
      <c r="B75">
        <v>0.83863736049515103</v>
      </c>
      <c r="C75">
        <v>0.83459608383351402</v>
      </c>
      <c r="D75">
        <v>0.84252975312284795</v>
      </c>
      <c r="E75">
        <v>0.848356104861681</v>
      </c>
      <c r="F75">
        <v>0.85519922254616099</v>
      </c>
      <c r="G75">
        <v>0.85835289785020497</v>
      </c>
    </row>
    <row r="76" spans="1:9" x14ac:dyDescent="0.25">
      <c r="A76" t="s">
        <v>151</v>
      </c>
      <c r="B76">
        <v>0.86015037593985</v>
      </c>
      <c r="C76">
        <v>0.88271604938271597</v>
      </c>
      <c r="D76">
        <v>0.87925696594427205</v>
      </c>
      <c r="E76">
        <v>0.86153846153846203</v>
      </c>
      <c r="F76">
        <v>0.85834502103786803</v>
      </c>
      <c r="G76">
        <v>0.86754002911208195</v>
      </c>
    </row>
    <row r="77" spans="1:9" x14ac:dyDescent="0.25">
      <c r="A77" t="s">
        <v>140</v>
      </c>
      <c r="B77">
        <v>0.88</v>
      </c>
      <c r="C77">
        <v>0.89795918367346905</v>
      </c>
      <c r="D77">
        <v>0.78899082568807299</v>
      </c>
      <c r="E77">
        <v>0.86274509803921595</v>
      </c>
      <c r="F77">
        <v>0.86</v>
      </c>
      <c r="G77">
        <v>0.88888888888888895</v>
      </c>
    </row>
    <row r="78" spans="1:9" x14ac:dyDescent="0.25">
      <c r="A78" t="s">
        <v>152</v>
      </c>
      <c r="B78">
        <v>0.87804878048780499</v>
      </c>
      <c r="C78">
        <v>0.86</v>
      </c>
      <c r="D78">
        <v>0.93114754098360697</v>
      </c>
      <c r="E78">
        <v>0.90235690235690202</v>
      </c>
      <c r="F78">
        <v>0.87272727272727302</v>
      </c>
      <c r="G78">
        <v>0.89411764705882402</v>
      </c>
    </row>
    <row r="79" spans="1:9" x14ac:dyDescent="0.25">
      <c r="A79" t="s">
        <v>122</v>
      </c>
      <c r="B79">
        <v>0.94429708222811704</v>
      </c>
      <c r="C79">
        <v>0.83383685800604201</v>
      </c>
      <c r="D79">
        <v>0.976377952755905</v>
      </c>
      <c r="E79">
        <v>0.96825396825396803</v>
      </c>
      <c r="F79">
        <v>0.88151658767772501</v>
      </c>
      <c r="G79">
        <v>0.95108695652173902</v>
      </c>
    </row>
    <row r="80" spans="1:9" x14ac:dyDescent="0.25">
      <c r="A80" t="s">
        <v>150</v>
      </c>
      <c r="B80">
        <v>0.94623655913978499</v>
      </c>
      <c r="C80">
        <v>0.97777777777777797</v>
      </c>
      <c r="D80">
        <v>0.98426966292134799</v>
      </c>
      <c r="E80">
        <v>0.96916299559471397</v>
      </c>
      <c r="F80">
        <v>0.88172043010752699</v>
      </c>
      <c r="G80">
        <v>0.95444685466377399</v>
      </c>
    </row>
    <row r="81" spans="1:7" x14ac:dyDescent="0.25">
      <c r="A81" t="s">
        <v>112</v>
      </c>
      <c r="B81">
        <v>0.707317073170732</v>
      </c>
      <c r="C81">
        <v>0.76767676767676796</v>
      </c>
      <c r="D81">
        <v>0.837209302325581</v>
      </c>
      <c r="E81">
        <v>0.84507042253521103</v>
      </c>
      <c r="F81">
        <v>0.89743589743589702</v>
      </c>
      <c r="G81">
        <v>0.52631578947368396</v>
      </c>
    </row>
    <row r="82" spans="1:7" x14ac:dyDescent="0.25">
      <c r="A82" t="s">
        <v>163</v>
      </c>
      <c r="B82">
        <v>0.90625</v>
      </c>
      <c r="C82">
        <v>0.92063492063492103</v>
      </c>
      <c r="D82">
        <v>0.89230769230769202</v>
      </c>
      <c r="E82">
        <v>0.92307692307692302</v>
      </c>
      <c r="F82">
        <v>0.89855072463768104</v>
      </c>
      <c r="G82">
        <v>0.8</v>
      </c>
    </row>
    <row r="83" spans="1:7" x14ac:dyDescent="0.25">
      <c r="A83" t="s">
        <v>650</v>
      </c>
      <c r="B83">
        <v>0.35714285714285698</v>
      </c>
      <c r="C83">
        <v>1</v>
      </c>
      <c r="D83">
        <v>1</v>
      </c>
      <c r="E83">
        <v>0.35714285714285698</v>
      </c>
      <c r="F83">
        <v>0.90909090909090895</v>
      </c>
      <c r="G83">
        <v>0.256410256410256</v>
      </c>
    </row>
    <row r="84" spans="1:7" x14ac:dyDescent="0.25">
      <c r="A84" t="s">
        <v>120</v>
      </c>
      <c r="B84">
        <v>0.96269554753309305</v>
      </c>
      <c r="C84">
        <v>0.904458598726115</v>
      </c>
      <c r="D84">
        <v>0.91342534504391504</v>
      </c>
      <c r="E84">
        <v>0.94004796163069504</v>
      </c>
      <c r="F84">
        <v>0.91235955056179796</v>
      </c>
      <c r="G84">
        <v>0.89526184538653397</v>
      </c>
    </row>
    <row r="85" spans="1:7" x14ac:dyDescent="0.25">
      <c r="A85" t="s">
        <v>144</v>
      </c>
      <c r="B85">
        <v>0.95348837209302295</v>
      </c>
      <c r="C85">
        <v>0.97041420118343202</v>
      </c>
      <c r="D85">
        <v>0.94797687861271696</v>
      </c>
      <c r="E85">
        <v>0.97619047619047605</v>
      </c>
      <c r="F85">
        <v>0.92655367231638397</v>
      </c>
      <c r="G85">
        <v>0.95906432748537995</v>
      </c>
    </row>
    <row r="86" spans="1:7" x14ac:dyDescent="0.25">
      <c r="A86" t="s">
        <v>153</v>
      </c>
      <c r="B86">
        <v>0.93657369050906703</v>
      </c>
      <c r="C86">
        <v>0.93849949739559502</v>
      </c>
      <c r="D86">
        <v>0.92769058295964102</v>
      </c>
      <c r="E86">
        <v>0.93257800891530496</v>
      </c>
      <c r="F86">
        <v>0.93624839243064495</v>
      </c>
      <c r="G86">
        <v>0.93802315227070399</v>
      </c>
    </row>
    <row r="87" spans="1:7" x14ac:dyDescent="0.25">
      <c r="A87" t="s">
        <v>98</v>
      </c>
      <c r="B87">
        <v>0.75409836065573799</v>
      </c>
      <c r="C87">
        <v>0.63829787234042601</v>
      </c>
      <c r="D87">
        <v>0.77922077922077904</v>
      </c>
      <c r="E87">
        <v>0.69714285714285695</v>
      </c>
      <c r="F87">
        <v>0.939393939393939</v>
      </c>
      <c r="G87">
        <v>0.92307692307692302</v>
      </c>
    </row>
    <row r="88" spans="1:7" x14ac:dyDescent="0.25">
      <c r="A88" t="s">
        <v>160</v>
      </c>
      <c r="B88">
        <v>0.88888888888888895</v>
      </c>
      <c r="C88">
        <v>0.74418604651162801</v>
      </c>
      <c r="D88">
        <v>0.680851063829787</v>
      </c>
      <c r="E88">
        <v>0.88888888888888895</v>
      </c>
      <c r="F88">
        <v>0.94117647058823495</v>
      </c>
      <c r="G88">
        <v>0.78048780487804903</v>
      </c>
    </row>
    <row r="89" spans="1:7" x14ac:dyDescent="0.25">
      <c r="A89" t="s">
        <v>661</v>
      </c>
      <c r="B89">
        <v>0.929824561403509</v>
      </c>
      <c r="C89">
        <v>0.94186046511627897</v>
      </c>
      <c r="D89">
        <v>0.94797687861271696</v>
      </c>
      <c r="E89">
        <v>0.94492753623188397</v>
      </c>
      <c r="F89">
        <v>0.94117647058823495</v>
      </c>
      <c r="G89">
        <v>0.94362017804154297</v>
      </c>
    </row>
    <row r="90" spans="1:7" x14ac:dyDescent="0.25">
      <c r="A90" t="s">
        <v>654</v>
      </c>
      <c r="B90">
        <v>0.95258620689655205</v>
      </c>
      <c r="C90">
        <v>0.85825242718446604</v>
      </c>
      <c r="D90">
        <v>0.95258620689655205</v>
      </c>
      <c r="E90">
        <v>0.95670995670995695</v>
      </c>
      <c r="F90">
        <v>0.94243070362473402</v>
      </c>
      <c r="G90">
        <v>0.95464362850971896</v>
      </c>
    </row>
    <row r="91" spans="1:7" x14ac:dyDescent="0.25">
      <c r="A91" t="s">
        <v>135</v>
      </c>
      <c r="B91">
        <v>0.91463414634146301</v>
      </c>
      <c r="C91">
        <v>0.91167192429022104</v>
      </c>
      <c r="D91">
        <v>0.931034482758621</v>
      </c>
      <c r="E91">
        <v>0.90343698854337195</v>
      </c>
      <c r="F91">
        <v>0.94385432473444597</v>
      </c>
      <c r="G91">
        <v>0.93113772455089805</v>
      </c>
    </row>
    <row r="92" spans="1:7" x14ac:dyDescent="0.25">
      <c r="A92" t="s">
        <v>119</v>
      </c>
      <c r="B92">
        <v>0.96470588235294097</v>
      </c>
      <c r="C92">
        <v>0.97499999999999998</v>
      </c>
      <c r="D92">
        <v>0.91111111111111098</v>
      </c>
      <c r="E92">
        <v>0.97619047619047605</v>
      </c>
      <c r="F92">
        <v>0.95348837209302295</v>
      </c>
      <c r="G92">
        <v>0.97499999999999998</v>
      </c>
    </row>
    <row r="93" spans="1:7" x14ac:dyDescent="0.25">
      <c r="A93" t="s">
        <v>149</v>
      </c>
      <c r="B93">
        <v>0.966064981949458</v>
      </c>
      <c r="C93">
        <v>0.96544276457883405</v>
      </c>
      <c r="D93">
        <v>0.98023994354269595</v>
      </c>
      <c r="E93">
        <v>0.98323225115947199</v>
      </c>
      <c r="F93">
        <v>0.96064139941690996</v>
      </c>
      <c r="G93">
        <v>0.970873786407767</v>
      </c>
    </row>
    <row r="94" spans="1:7" x14ac:dyDescent="0.25">
      <c r="A94" t="s">
        <v>154</v>
      </c>
      <c r="B94">
        <v>0.97542422469280299</v>
      </c>
      <c r="C94">
        <v>0.96724697550899996</v>
      </c>
      <c r="D94">
        <v>0.98523023457862702</v>
      </c>
      <c r="E94">
        <v>0.96478248002367595</v>
      </c>
      <c r="F94">
        <v>0.96172947706690004</v>
      </c>
      <c r="G94">
        <v>0.98581765557163503</v>
      </c>
    </row>
    <row r="95" spans="1:7" x14ac:dyDescent="0.25">
      <c r="A95" t="s">
        <v>97</v>
      </c>
      <c r="B95">
        <v>0.82396088019559899</v>
      </c>
      <c r="C95">
        <v>0.83006797281087596</v>
      </c>
      <c r="D95">
        <v>0.94302691366655</v>
      </c>
      <c r="E95">
        <v>0.94306671323786195</v>
      </c>
      <c r="F95">
        <v>0.96439901304194597</v>
      </c>
      <c r="G95">
        <v>0.94142406173272497</v>
      </c>
    </row>
    <row r="96" spans="1:7" x14ac:dyDescent="0.25">
      <c r="A96" t="s">
        <v>107</v>
      </c>
      <c r="B96">
        <v>0.69857697283311804</v>
      </c>
      <c r="C96">
        <v>0.69230769230769196</v>
      </c>
      <c r="D96">
        <v>0.69916434540390004</v>
      </c>
      <c r="E96">
        <v>0.87752675386444701</v>
      </c>
      <c r="F96">
        <v>0.96700796359499397</v>
      </c>
      <c r="G96">
        <v>0.88009313154831204</v>
      </c>
    </row>
    <row r="97" spans="1:7" x14ac:dyDescent="0.25">
      <c r="A97" t="s">
        <v>657</v>
      </c>
      <c r="B97">
        <v>0.93538461538461504</v>
      </c>
      <c r="C97">
        <v>0.96319018404907997</v>
      </c>
      <c r="D97">
        <v>0.94704049844236804</v>
      </c>
      <c r="E97">
        <v>0.95</v>
      </c>
      <c r="F97">
        <v>0.96932515337423297</v>
      </c>
      <c r="G97">
        <v>0.96755162241887904</v>
      </c>
    </row>
    <row r="98" spans="1:7" x14ac:dyDescent="0.25">
      <c r="A98" t="s">
        <v>166</v>
      </c>
      <c r="B98">
        <v>0.98039215686274495</v>
      </c>
      <c r="C98">
        <v>0.98418972332015797</v>
      </c>
      <c r="D98">
        <v>0.970873786407767</v>
      </c>
      <c r="E98">
        <v>0.91074681238615696</v>
      </c>
      <c r="F98">
        <v>0.98425196850393704</v>
      </c>
      <c r="G98">
        <v>0.97847358121330696</v>
      </c>
    </row>
    <row r="99" spans="1:7" x14ac:dyDescent="0.25">
      <c r="A99" t="s">
        <v>89</v>
      </c>
      <c r="B99">
        <v>0.93643031784841102</v>
      </c>
      <c r="C99">
        <v>0.95340501792114696</v>
      </c>
      <c r="D99">
        <v>0.95704057279236299</v>
      </c>
      <c r="E99">
        <v>0.991907514450867</v>
      </c>
      <c r="F99">
        <v>0.99076212471131597</v>
      </c>
      <c r="G99">
        <v>0.99420625724217804</v>
      </c>
    </row>
    <row r="100" spans="1:7" x14ac:dyDescent="0.25">
      <c r="A100" t="s">
        <v>652</v>
      </c>
      <c r="B100">
        <v>0.98245614035087703</v>
      </c>
      <c r="C100">
        <v>0.98245614035087703</v>
      </c>
      <c r="D100">
        <v>0.98245614035087703</v>
      </c>
      <c r="E100">
        <v>0.99130434782608701</v>
      </c>
      <c r="F100">
        <v>0.99130434782608701</v>
      </c>
      <c r="G100">
        <v>1</v>
      </c>
    </row>
    <row r="101" spans="1:7" x14ac:dyDescent="0.25">
      <c r="A101" t="s">
        <v>157</v>
      </c>
      <c r="B101">
        <v>0.99759591305218898</v>
      </c>
      <c r="C101">
        <v>0.99729397910350503</v>
      </c>
      <c r="D101">
        <v>0.99798440101656305</v>
      </c>
      <c r="E101">
        <v>0.99856165497229599</v>
      </c>
      <c r="F101">
        <v>0.99815990085996498</v>
      </c>
      <c r="G101">
        <v>0.99844790467130595</v>
      </c>
    </row>
    <row r="102" spans="1:7" x14ac:dyDescent="0.25">
      <c r="A102" t="s">
        <v>162</v>
      </c>
      <c r="B102">
        <v>0.999227414330218</v>
      </c>
      <c r="C102">
        <v>0.99871569470941002</v>
      </c>
      <c r="D102">
        <v>0.99891625247580196</v>
      </c>
      <c r="E102">
        <v>0.99936463641007101</v>
      </c>
      <c r="F102">
        <v>0.99963861577379798</v>
      </c>
      <c r="G102">
        <v>0.99975074775673001</v>
      </c>
    </row>
    <row r="103" spans="1:7" x14ac:dyDescent="0.25">
      <c r="A103" t="s">
        <v>69</v>
      </c>
      <c r="B103">
        <v>0.99831119631201803</v>
      </c>
      <c r="C103">
        <v>0.99858647576489901</v>
      </c>
      <c r="D103">
        <v>0.99799178457325399</v>
      </c>
      <c r="E103">
        <v>0.99977197062981704</v>
      </c>
      <c r="F103">
        <v>0.99972637723458602</v>
      </c>
      <c r="G103">
        <v>0.99863263445761197</v>
      </c>
    </row>
    <row r="104" spans="1:7" x14ac:dyDescent="0.25">
      <c r="A104" t="s">
        <v>159</v>
      </c>
      <c r="B104">
        <v>1</v>
      </c>
      <c r="C104">
        <v>1</v>
      </c>
      <c r="D104">
        <v>0.99473129610115896</v>
      </c>
      <c r="E104">
        <v>1</v>
      </c>
      <c r="F104">
        <v>1</v>
      </c>
      <c r="G104">
        <v>1</v>
      </c>
    </row>
    <row r="105" spans="1:7" x14ac:dyDescent="0.25">
      <c r="A105" t="s">
        <v>158</v>
      </c>
      <c r="B105">
        <v>0.61904761904761896</v>
      </c>
      <c r="C105">
        <v>0.75</v>
      </c>
      <c r="D105">
        <v>0.89655172413793105</v>
      </c>
      <c r="E105">
        <v>0.83870967741935498</v>
      </c>
      <c r="F105">
        <v>1</v>
      </c>
      <c r="G105">
        <v>0.92857142857142905</v>
      </c>
    </row>
    <row r="106" spans="1:7" x14ac:dyDescent="0.25">
      <c r="A106" t="s">
        <v>165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0.57627118644067798</v>
      </c>
    </row>
    <row r="107" spans="1:7" x14ac:dyDescent="0.25">
      <c r="A107" t="s">
        <v>88</v>
      </c>
      <c r="B107">
        <v>0.99135446685879003</v>
      </c>
      <c r="C107">
        <v>0.99135446685879003</v>
      </c>
      <c r="D107">
        <v>0.99135446685879003</v>
      </c>
      <c r="E107">
        <v>1</v>
      </c>
      <c r="F107">
        <v>1</v>
      </c>
      <c r="G107">
        <v>1</v>
      </c>
    </row>
    <row r="108" spans="1:7" x14ac:dyDescent="0.25">
      <c r="A108" t="s">
        <v>128</v>
      </c>
      <c r="B108">
        <v>0.98550724637681197</v>
      </c>
      <c r="C108">
        <v>1</v>
      </c>
      <c r="D108">
        <v>1</v>
      </c>
      <c r="E108">
        <v>1</v>
      </c>
      <c r="F108">
        <v>1</v>
      </c>
      <c r="G108">
        <v>1</v>
      </c>
    </row>
    <row r="110" spans="1:7" x14ac:dyDescent="0.25">
      <c r="A110" t="s">
        <v>1009</v>
      </c>
      <c r="B110" s="36">
        <v>0.59204861111111107</v>
      </c>
      <c r="C110" s="36">
        <v>0.60646990740740747</v>
      </c>
      <c r="D110" s="36">
        <v>0.79771990740740739</v>
      </c>
      <c r="E110" s="36">
        <v>0.95717592592592593</v>
      </c>
      <c r="F110" t="s">
        <v>1012</v>
      </c>
      <c r="G110" t="s">
        <v>1015</v>
      </c>
    </row>
    <row r="111" spans="1:7" x14ac:dyDescent="0.25">
      <c r="A111" t="s">
        <v>57</v>
      </c>
      <c r="B111" s="1">
        <f t="shared" ref="B111:F111" si="0">AVERAGE(B2:B108)</f>
        <v>0.49656684256313144</v>
      </c>
      <c r="C111" s="1">
        <f t="shared" si="0"/>
        <v>0.49331302963663159</v>
      </c>
      <c r="D111" s="1">
        <f t="shared" si="0"/>
        <v>0.53129474356881634</v>
      </c>
      <c r="E111" s="1">
        <f t="shared" si="0"/>
        <v>0.54405932578778105</v>
      </c>
      <c r="F111" s="1">
        <f t="shared" si="0"/>
        <v>0.5543324399349463</v>
      </c>
      <c r="G111" s="1">
        <f t="shared" ref="G111" si="1">AVERAGE(G2:G108)</f>
        <v>0.56811238156955945</v>
      </c>
    </row>
    <row r="112" spans="1:7" x14ac:dyDescent="0.25">
      <c r="A112" t="s">
        <v>58</v>
      </c>
      <c r="B112" s="1">
        <f t="shared" ref="B112:G112" si="2">AVERAGEIF(B$2:B$108,"&gt;0")</f>
        <v>0.58387529839840724</v>
      </c>
      <c r="C112" s="1">
        <f t="shared" si="2"/>
        <v>0.58649437967910645</v>
      </c>
      <c r="D112" s="1">
        <f t="shared" si="2"/>
        <v>0.57422765214003391</v>
      </c>
      <c r="E112" s="1">
        <f t="shared" si="2"/>
        <v>0.60014791607518114</v>
      </c>
      <c r="F112" s="1">
        <f t="shared" si="2"/>
        <v>0.60524052115346183</v>
      </c>
      <c r="G112" s="1">
        <f t="shared" si="2"/>
        <v>0.59017499832954234</v>
      </c>
    </row>
    <row r="113" spans="1:7" x14ac:dyDescent="0.25">
      <c r="A113" t="s">
        <v>59</v>
      </c>
      <c r="B113" s="1">
        <f t="shared" ref="B113:G113" si="3">AVERAGEIF(B$2:B$108,"&gt;0,5")</f>
        <v>0.83067156855949709</v>
      </c>
      <c r="C113" s="1">
        <f t="shared" si="3"/>
        <v>0.82690410209934284</v>
      </c>
      <c r="D113" s="1">
        <f t="shared" si="3"/>
        <v>0.82281810900173635</v>
      </c>
      <c r="E113" s="1">
        <f t="shared" si="3"/>
        <v>0.83039818098474771</v>
      </c>
      <c r="F113" s="1">
        <f t="shared" si="3"/>
        <v>0.827892618908461</v>
      </c>
      <c r="G113" s="1">
        <f t="shared" si="3"/>
        <v>0.80620924113279269</v>
      </c>
    </row>
    <row r="114" spans="1:7" x14ac:dyDescent="0.25">
      <c r="A114" t="s">
        <v>60</v>
      </c>
      <c r="B114" s="1">
        <f t="shared" ref="B114:G114" si="4">AVERAGEIF(B$2:B$108,"&gt;0,6")</f>
        <v>0.85454629041621344</v>
      </c>
      <c r="C114" s="1">
        <f t="shared" si="4"/>
        <v>0.8678921288483421</v>
      </c>
      <c r="D114" s="1">
        <f t="shared" si="4"/>
        <v>0.88081973758194332</v>
      </c>
      <c r="E114" s="1">
        <f t="shared" si="4"/>
        <v>0.86254036438205417</v>
      </c>
      <c r="F114" s="1">
        <f t="shared" si="4"/>
        <v>0.87264334221558104</v>
      </c>
      <c r="G114" s="1">
        <f t="shared" si="4"/>
        <v>0.86297399072646608</v>
      </c>
    </row>
    <row r="115" spans="1:7" x14ac:dyDescent="0.25">
      <c r="A115" t="s">
        <v>61</v>
      </c>
      <c r="B115" s="1">
        <f t="shared" ref="B115:G115" si="5">AVERAGEIF(B$2:B$108,"&gt;0,7")</f>
        <v>0.89488415332462934</v>
      </c>
      <c r="C115" s="1">
        <f t="shared" si="5"/>
        <v>0.89938490424138617</v>
      </c>
      <c r="D115" s="1">
        <f t="shared" si="5"/>
        <v>0.90567288651770372</v>
      </c>
      <c r="E115" s="1">
        <f t="shared" si="5"/>
        <v>0.8953141130706842</v>
      </c>
      <c r="F115" s="1">
        <f t="shared" si="5"/>
        <v>0.90303142632286271</v>
      </c>
      <c r="G115" s="1">
        <f t="shared" si="5"/>
        <v>0.9009958918961799</v>
      </c>
    </row>
    <row r="116" spans="1:7" x14ac:dyDescent="0.25">
      <c r="A116" t="s">
        <v>62</v>
      </c>
      <c r="B116" s="1">
        <f t="shared" ref="B116:G116" si="6">AVERAGEIF(B$2:B$108,"&gt;0,8")</f>
        <v>0.9298567842032599</v>
      </c>
      <c r="C116" s="1">
        <f t="shared" si="6"/>
        <v>0.93269424508702603</v>
      </c>
      <c r="D116" s="1">
        <f t="shared" si="6"/>
        <v>0.9411794682268374</v>
      </c>
      <c r="E116" s="1">
        <f t="shared" si="6"/>
        <v>0.92321716693305089</v>
      </c>
      <c r="F116" s="1">
        <f t="shared" si="6"/>
        <v>0.93081085232799299</v>
      </c>
      <c r="G116" s="1">
        <f t="shared" si="6"/>
        <v>0.93413856292983766</v>
      </c>
    </row>
    <row r="117" spans="1:7" x14ac:dyDescent="0.25">
      <c r="A117" t="s">
        <v>63</v>
      </c>
      <c r="B117" s="1">
        <f t="shared" ref="B117:G117" si="7">AVERAGEIF(B$2:B$108,"&gt;0,9")</f>
        <v>0.96348860153342508</v>
      </c>
      <c r="C117" s="1">
        <f t="shared" si="7"/>
        <v>0.97009994578591086</v>
      </c>
      <c r="D117" s="1">
        <f t="shared" si="7"/>
        <v>0.96544297754698338</v>
      </c>
      <c r="E117" s="1">
        <f t="shared" si="7"/>
        <v>0.96502682299163889</v>
      </c>
      <c r="F117" s="1">
        <f t="shared" si="7"/>
        <v>0.96664304410873159</v>
      </c>
      <c r="G117" s="1">
        <f t="shared" si="7"/>
        <v>0.96710483715962148</v>
      </c>
    </row>
    <row r="119" spans="1:7" x14ac:dyDescent="0.25">
      <c r="A119" t="s">
        <v>256</v>
      </c>
      <c r="B119" s="2">
        <f t="shared" ref="B119:G119" si="8">COUNTIF(B$2:B$108,"&gt;0")</f>
        <v>91</v>
      </c>
      <c r="C119" s="2">
        <f t="shared" si="8"/>
        <v>90</v>
      </c>
      <c r="D119" s="2">
        <f t="shared" si="8"/>
        <v>99</v>
      </c>
      <c r="E119" s="2">
        <f t="shared" si="8"/>
        <v>97</v>
      </c>
      <c r="F119" s="2">
        <f t="shared" si="8"/>
        <v>98</v>
      </c>
      <c r="G119" s="2">
        <f t="shared" si="8"/>
        <v>103</v>
      </c>
    </row>
    <row r="120" spans="1:7" x14ac:dyDescent="0.25">
      <c r="A120" t="s">
        <v>257</v>
      </c>
      <c r="B120" s="2">
        <f t="shared" ref="B120:G120" si="9">COUNTIF(B$2:B$108,"&gt;0,5")</f>
        <v>53</v>
      </c>
      <c r="C120" s="2">
        <f t="shared" si="9"/>
        <v>53</v>
      </c>
      <c r="D120" s="2">
        <f t="shared" si="9"/>
        <v>57</v>
      </c>
      <c r="E120" s="2">
        <f t="shared" si="9"/>
        <v>59</v>
      </c>
      <c r="F120" s="2">
        <f t="shared" si="9"/>
        <v>60</v>
      </c>
      <c r="G120" s="2">
        <f t="shared" si="9"/>
        <v>63</v>
      </c>
    </row>
    <row r="121" spans="1:7" x14ac:dyDescent="0.25">
      <c r="A121" t="s">
        <v>258</v>
      </c>
      <c r="B121" s="2">
        <f t="shared" ref="B121:G121" si="10">COUNTIF(B$2:B$108,"&gt;0,6")</f>
        <v>49</v>
      </c>
      <c r="C121" s="2">
        <f t="shared" si="10"/>
        <v>46</v>
      </c>
      <c r="D121" s="2">
        <f t="shared" si="10"/>
        <v>47</v>
      </c>
      <c r="E121" s="2">
        <f t="shared" si="10"/>
        <v>53</v>
      </c>
      <c r="F121" s="2">
        <f t="shared" si="10"/>
        <v>52</v>
      </c>
      <c r="G121" s="2">
        <f t="shared" si="10"/>
        <v>51</v>
      </c>
    </row>
    <row r="122" spans="1:7" x14ac:dyDescent="0.25">
      <c r="A122" t="s">
        <v>259</v>
      </c>
      <c r="B122" s="2">
        <f t="shared" ref="B122:G122" si="11">COUNTIF(B$2:B$108,"&gt;0,7")</f>
        <v>41</v>
      </c>
      <c r="C122" s="2">
        <f t="shared" si="11"/>
        <v>40</v>
      </c>
      <c r="D122" s="2">
        <f t="shared" si="11"/>
        <v>42</v>
      </c>
      <c r="E122" s="2">
        <f t="shared" si="11"/>
        <v>46</v>
      </c>
      <c r="F122" s="2">
        <f t="shared" si="11"/>
        <v>46</v>
      </c>
      <c r="G122" s="2">
        <f t="shared" si="11"/>
        <v>43</v>
      </c>
    </row>
    <row r="123" spans="1:7" x14ac:dyDescent="0.25">
      <c r="A123" t="s">
        <v>260</v>
      </c>
      <c r="B123" s="2">
        <f t="shared" ref="B123:G123" si="12">COUNTIF(B$2:B$108,"&gt;0,8")</f>
        <v>34</v>
      </c>
      <c r="C123" s="2">
        <f t="shared" si="12"/>
        <v>33</v>
      </c>
      <c r="D123" s="2">
        <f t="shared" si="12"/>
        <v>34</v>
      </c>
      <c r="E123" s="2">
        <f t="shared" si="12"/>
        <v>39</v>
      </c>
      <c r="F123" s="2">
        <f t="shared" si="12"/>
        <v>39</v>
      </c>
      <c r="G123" s="2">
        <f t="shared" si="12"/>
        <v>35</v>
      </c>
    </row>
    <row r="124" spans="1:7" x14ac:dyDescent="0.25">
      <c r="A124" t="s">
        <v>261</v>
      </c>
      <c r="B124" s="2">
        <f t="shared" ref="B124:G124" si="13">COUNTIF(B$2:B$108,"&gt;0,9")</f>
        <v>24</v>
      </c>
      <c r="C124" s="2">
        <f t="shared" si="13"/>
        <v>22</v>
      </c>
      <c r="D124" s="2">
        <f t="shared" si="13"/>
        <v>26</v>
      </c>
      <c r="E124" s="2">
        <f t="shared" si="13"/>
        <v>25</v>
      </c>
      <c r="F124" s="2">
        <f t="shared" si="13"/>
        <v>26</v>
      </c>
      <c r="G124" s="2">
        <f t="shared" si="13"/>
        <v>24</v>
      </c>
    </row>
  </sheetData>
  <sortState ref="A2:G108">
    <sortCondition ref="F108"/>
  </sortState>
  <conditionalFormatting sqref="D2:E108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0">
      <colorScale>
        <cfvo type="min"/>
        <cfvo type="max"/>
        <color theme="5" tint="0.79998168889431442"/>
        <color theme="5" tint="-0.499984740745262"/>
      </colorScale>
    </cfRule>
  </conditionalFormatting>
  <conditionalFormatting sqref="C2:E108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118">
    <cfRule type="colorScale" priority="662">
      <colorScale>
        <cfvo type="min"/>
        <cfvo type="max"/>
        <color theme="5" tint="0.79998168889431442"/>
        <color theme="5" tint="-0.499984740745262"/>
      </colorScale>
    </cfRule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4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665">
      <colorScale>
        <cfvo type="min"/>
        <cfvo type="max"/>
        <color theme="5" tint="0.59999389629810485"/>
        <color theme="5" tint="-0.499984740745262"/>
      </colorScale>
    </cfRule>
    <cfRule type="colorScale" priority="666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667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66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66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67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67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673">
      <colorScale>
        <cfvo type="min"/>
        <cfvo type="max"/>
        <color theme="5" tint="0.59999389629810485"/>
        <color theme="5" tint="-0.499984740745262"/>
      </colorScale>
    </cfRule>
    <cfRule type="colorScale" priority="67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675">
      <colorScale>
        <cfvo type="min"/>
        <cfvo type="max"/>
        <color theme="5" tint="0.59999389629810485"/>
        <color theme="5" tint="-0.499984740745262"/>
      </colorScale>
    </cfRule>
    <cfRule type="colorScale" priority="67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677">
      <colorScale>
        <cfvo type="min"/>
        <cfvo type="max"/>
        <color theme="5" tint="0.59999389629810485"/>
        <color theme="5" tint="-0.499984740745262"/>
      </colorScale>
    </cfRule>
    <cfRule type="colorScale" priority="67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679">
      <colorScale>
        <cfvo type="min"/>
        <cfvo type="max"/>
        <color theme="5" tint="0.59999389629810485"/>
        <color theme="5" tint="-0.499984740745262"/>
      </colorScale>
    </cfRule>
    <cfRule type="colorScale" priority="68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681">
      <colorScale>
        <cfvo type="min"/>
        <cfvo type="max"/>
        <color theme="5" tint="0.59999389629810485"/>
        <color theme="5" tint="-0.499984740745262"/>
      </colorScale>
    </cfRule>
    <cfRule type="colorScale" priority="68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683">
      <colorScale>
        <cfvo type="min"/>
        <cfvo type="max"/>
        <color theme="5" tint="0.59999389629810485"/>
        <color theme="5" tint="-0.499984740745262"/>
      </colorScale>
    </cfRule>
    <cfRule type="colorScale" priority="68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view="pageBreakPreview" topLeftCell="A31" zoomScale="145" zoomScaleNormal="100" zoomScaleSheetLayoutView="145" workbookViewId="0">
      <selection activeCell="H1" sqref="H1:H1048576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9</v>
      </c>
      <c r="B2" s="1">
        <v>0.4</v>
      </c>
      <c r="C2" s="1">
        <v>8.3333333333333301E-2</v>
      </c>
      <c r="D2" s="1">
        <v>8.3333333333333301E-2</v>
      </c>
      <c r="E2" s="1">
        <v>0</v>
      </c>
      <c r="F2" s="1">
        <v>0.66666666666666696</v>
      </c>
      <c r="G2" s="1">
        <v>0</v>
      </c>
    </row>
    <row r="3" spans="1:7" x14ac:dyDescent="0.25">
      <c r="A3" t="s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12</v>
      </c>
      <c r="B4" s="1">
        <v>0.125</v>
      </c>
      <c r="C4" s="1">
        <v>5.9701492537313397E-2</v>
      </c>
      <c r="D4" s="1">
        <v>0.13157894736842099</v>
      </c>
      <c r="E4" s="1">
        <v>4.6511627906976702E-2</v>
      </c>
      <c r="F4" s="1">
        <v>6.6666666666666693E-2</v>
      </c>
      <c r="G4" s="1">
        <v>8.3333333333333301E-2</v>
      </c>
    </row>
    <row r="5" spans="1:7" x14ac:dyDescent="0.25">
      <c r="A5" t="s">
        <v>10</v>
      </c>
      <c r="B5" s="1">
        <v>2.7027027027027001E-2</v>
      </c>
      <c r="C5" s="1">
        <v>4.7619047619047603E-2</v>
      </c>
      <c r="D5" s="1">
        <v>0</v>
      </c>
      <c r="E5" s="1">
        <v>5.8252427184466E-2</v>
      </c>
      <c r="F5" s="1">
        <v>4.1095890410958902E-2</v>
      </c>
      <c r="G5" s="1">
        <v>6.0606060606060601E-2</v>
      </c>
    </row>
    <row r="6" spans="1:7" x14ac:dyDescent="0.25">
      <c r="A6" t="s">
        <v>13</v>
      </c>
      <c r="B6" s="1">
        <v>0</v>
      </c>
      <c r="C6" s="1">
        <v>5.1282051282051301E-2</v>
      </c>
      <c r="D6" s="1">
        <v>4.81927710843374E-2</v>
      </c>
      <c r="E6" s="1">
        <v>6.4516129032258104E-2</v>
      </c>
      <c r="F6" s="1">
        <v>0.19469026548672599</v>
      </c>
      <c r="G6" s="1">
        <v>6.9565217391304293E-2</v>
      </c>
    </row>
    <row r="7" spans="1:7" x14ac:dyDescent="0.25">
      <c r="A7" t="s">
        <v>11</v>
      </c>
      <c r="B7" s="1">
        <v>0</v>
      </c>
      <c r="C7" s="1">
        <v>0</v>
      </c>
      <c r="D7" s="1">
        <v>4.08163265306122E-2</v>
      </c>
      <c r="E7" s="1">
        <v>6.7796610169491497E-2</v>
      </c>
      <c r="F7" s="1">
        <v>0</v>
      </c>
      <c r="G7" s="1">
        <v>2.5000000000000001E-2</v>
      </c>
    </row>
    <row r="8" spans="1:7" x14ac:dyDescent="0.25">
      <c r="A8" t="s">
        <v>14</v>
      </c>
      <c r="B8" s="1">
        <v>6.0606060606060601E-2</v>
      </c>
      <c r="C8" s="1">
        <v>4.2105263157894701E-2</v>
      </c>
      <c r="D8" s="1">
        <v>6.5934065934065894E-2</v>
      </c>
      <c r="E8" s="1">
        <v>8.6021505376344107E-2</v>
      </c>
      <c r="F8" s="1">
        <v>0</v>
      </c>
      <c r="G8" s="1">
        <v>6.8965517241379296E-2</v>
      </c>
    </row>
    <row r="9" spans="1:7" x14ac:dyDescent="0.25">
      <c r="A9" t="s">
        <v>7</v>
      </c>
      <c r="B9" s="1">
        <v>0</v>
      </c>
      <c r="C9" s="1">
        <v>0.14285714285714299</v>
      </c>
      <c r="D9" s="1">
        <v>0</v>
      </c>
      <c r="E9" s="1">
        <v>0.14285714285714299</v>
      </c>
      <c r="F9" s="1">
        <v>0.11111111111111099</v>
      </c>
      <c r="G9" s="1">
        <v>0</v>
      </c>
    </row>
    <row r="10" spans="1:7" x14ac:dyDescent="0.25">
      <c r="A10" t="s">
        <v>15</v>
      </c>
      <c r="B10" s="1">
        <v>6.0606060606060601E-2</v>
      </c>
      <c r="C10" s="1">
        <v>8.6956521739130405E-2</v>
      </c>
      <c r="D10" s="1">
        <v>0.11111111111111099</v>
      </c>
      <c r="E10" s="1">
        <v>0.14736842105263201</v>
      </c>
      <c r="F10" s="1">
        <v>0.21505376344086</v>
      </c>
      <c r="G10" s="1">
        <v>0.14457831325301199</v>
      </c>
    </row>
    <row r="11" spans="1:7" x14ac:dyDescent="0.25">
      <c r="A11" t="s">
        <v>22</v>
      </c>
      <c r="B11" s="1">
        <v>0.407407407407407</v>
      </c>
      <c r="C11" s="1">
        <v>0.38709677419354799</v>
      </c>
      <c r="D11" s="1">
        <v>0.19607843137254899</v>
      </c>
      <c r="E11" s="1">
        <v>0.15384615384615399</v>
      </c>
      <c r="F11" s="1">
        <v>0.22641509433962301</v>
      </c>
      <c r="G11" s="1">
        <v>0.46428571428571402</v>
      </c>
    </row>
    <row r="12" spans="1:7" x14ac:dyDescent="0.25">
      <c r="A12" t="s">
        <v>19</v>
      </c>
      <c r="B12" s="1">
        <v>8.3916083916083906E-2</v>
      </c>
      <c r="C12" s="1">
        <v>2.8776978417266199E-2</v>
      </c>
      <c r="D12" s="1">
        <v>0.146596858638743</v>
      </c>
      <c r="E12" s="1">
        <v>0.16831683168316799</v>
      </c>
      <c r="F12" s="1">
        <v>0.14953271028037399</v>
      </c>
      <c r="G12" s="1">
        <v>0.14973262032085599</v>
      </c>
    </row>
    <row r="13" spans="1:7" x14ac:dyDescent="0.25">
      <c r="A13" t="s">
        <v>5</v>
      </c>
      <c r="B13" s="1">
        <v>0</v>
      </c>
      <c r="C13" s="1">
        <v>0</v>
      </c>
      <c r="D13" s="1">
        <v>0.2</v>
      </c>
      <c r="E13" s="1">
        <v>0.2</v>
      </c>
      <c r="F13" s="1">
        <v>0</v>
      </c>
      <c r="G13" s="1">
        <v>0.15384615384615399</v>
      </c>
    </row>
    <row r="14" spans="1:7" x14ac:dyDescent="0.25">
      <c r="A14" t="s">
        <v>20</v>
      </c>
      <c r="B14" s="1">
        <v>0.33333333333333298</v>
      </c>
      <c r="C14" s="1">
        <v>0.15384615384615399</v>
      </c>
      <c r="D14" s="1">
        <v>0.48275862068965503</v>
      </c>
      <c r="E14" s="1">
        <v>0.266666666666667</v>
      </c>
      <c r="F14" s="1">
        <v>0.476190476190476</v>
      </c>
      <c r="G14" s="1">
        <v>0.28571428571428598</v>
      </c>
    </row>
    <row r="15" spans="1:7" x14ac:dyDescent="0.25">
      <c r="A15" t="s">
        <v>21</v>
      </c>
      <c r="B15" s="1">
        <v>0.4375</v>
      </c>
      <c r="C15" s="1">
        <v>0.3125</v>
      </c>
      <c r="D15" s="1">
        <v>7.4074074074074098E-2</v>
      </c>
      <c r="E15" s="1">
        <v>0.31578947368421101</v>
      </c>
      <c r="F15" s="1">
        <v>0.292682926829268</v>
      </c>
      <c r="G15" s="1">
        <v>0.42553191489361702</v>
      </c>
    </row>
    <row r="16" spans="1:7" x14ac:dyDescent="0.25">
      <c r="A16" t="s">
        <v>17</v>
      </c>
      <c r="B16" s="1">
        <v>0.115384615384615</v>
      </c>
      <c r="C16" s="1">
        <v>0.4</v>
      </c>
      <c r="D16" s="1">
        <v>0.24</v>
      </c>
      <c r="E16" s="1">
        <v>0.33333333333333298</v>
      </c>
      <c r="F16" s="1">
        <v>0.22857142857142901</v>
      </c>
      <c r="G16" s="1">
        <v>0.266666666666667</v>
      </c>
    </row>
    <row r="17" spans="1:7" x14ac:dyDescent="0.25">
      <c r="A17" t="s">
        <v>24</v>
      </c>
      <c r="B17" s="1">
        <v>0.21978021978022</v>
      </c>
      <c r="C17" s="1">
        <v>0.402985074626866</v>
      </c>
      <c r="D17" s="1">
        <v>0.4</v>
      </c>
      <c r="E17" s="1">
        <v>0.41958041958042003</v>
      </c>
      <c r="F17" s="1">
        <v>0.46153846153846201</v>
      </c>
      <c r="G17" s="1">
        <v>0.5</v>
      </c>
    </row>
    <row r="18" spans="1:7" x14ac:dyDescent="0.25">
      <c r="A18" t="s">
        <v>16</v>
      </c>
      <c r="B18" s="1">
        <v>0.4</v>
      </c>
      <c r="C18" s="1">
        <v>0.34782608695652201</v>
      </c>
      <c r="D18" s="1">
        <v>0.3</v>
      </c>
      <c r="E18" s="1">
        <v>0.44444444444444398</v>
      </c>
      <c r="F18" s="1">
        <v>0.41666666666666702</v>
      </c>
      <c r="G18" s="1">
        <v>0.11111111111111099</v>
      </c>
    </row>
    <row r="19" spans="1:7" x14ac:dyDescent="0.25">
      <c r="A19" t="s">
        <v>8</v>
      </c>
      <c r="B19" s="1">
        <v>0</v>
      </c>
      <c r="C19" s="1">
        <v>0.18181818181818199</v>
      </c>
      <c r="D19" s="1">
        <v>0</v>
      </c>
      <c r="E19" s="1">
        <v>0.5</v>
      </c>
      <c r="F19" s="1">
        <v>0.4</v>
      </c>
      <c r="G19" s="1">
        <v>0</v>
      </c>
    </row>
    <row r="20" spans="1:7" x14ac:dyDescent="0.25">
      <c r="A20" t="s">
        <v>25</v>
      </c>
      <c r="B20" s="1">
        <v>0.57657657657657702</v>
      </c>
      <c r="C20" s="1">
        <v>0.53846153846153799</v>
      </c>
      <c r="D20" s="1">
        <v>0.64800000000000002</v>
      </c>
      <c r="E20" s="1">
        <v>0.50980392156862797</v>
      </c>
      <c r="F20" s="1">
        <v>0.58064516129032295</v>
      </c>
      <c r="G20" s="1">
        <v>0.58490566037735803</v>
      </c>
    </row>
    <row r="21" spans="1:7" x14ac:dyDescent="0.25">
      <c r="A21" t="s">
        <v>26</v>
      </c>
      <c r="B21" s="1">
        <v>0.18181818181818199</v>
      </c>
      <c r="C21" s="1">
        <v>0.296296296296296</v>
      </c>
      <c r="D21" s="1">
        <v>0.53333333333333299</v>
      </c>
      <c r="E21" s="1">
        <v>0.66666666666666696</v>
      </c>
      <c r="F21" s="1">
        <v>0.57142857142857095</v>
      </c>
      <c r="G21" s="1">
        <v>0.5</v>
      </c>
    </row>
    <row r="22" spans="1:7" x14ac:dyDescent="0.25">
      <c r="A22" t="s">
        <v>18</v>
      </c>
      <c r="B22" s="1">
        <v>0</v>
      </c>
      <c r="C22" s="1">
        <v>0</v>
      </c>
      <c r="D22" s="1">
        <v>0.66666666666666696</v>
      </c>
      <c r="E22" s="1">
        <v>0.66666666666666696</v>
      </c>
      <c r="F22" s="1">
        <v>0.28571428571428598</v>
      </c>
      <c r="G22" s="1">
        <v>0.4</v>
      </c>
    </row>
    <row r="23" spans="1:7" x14ac:dyDescent="0.25">
      <c r="A23" t="s">
        <v>27</v>
      </c>
      <c r="B23" s="1">
        <v>0.29787234042553201</v>
      </c>
      <c r="C23" s="1">
        <v>0.57692307692307698</v>
      </c>
      <c r="D23" s="1">
        <v>0.58823529411764697</v>
      </c>
      <c r="E23" s="1">
        <v>0.70769230769230795</v>
      </c>
      <c r="F23" s="1">
        <v>0.66666666666666696</v>
      </c>
      <c r="G23" s="1">
        <v>0.65384615384615397</v>
      </c>
    </row>
    <row r="24" spans="1:7" x14ac:dyDescent="0.25">
      <c r="A24" t="s">
        <v>28</v>
      </c>
      <c r="B24" s="1">
        <v>0.75</v>
      </c>
      <c r="C24" s="1">
        <v>0.48648648648648601</v>
      </c>
      <c r="D24" s="1">
        <v>0.38297872340425498</v>
      </c>
      <c r="E24" s="1">
        <v>0.81481481481481499</v>
      </c>
      <c r="F24" s="1">
        <v>0.230769230769231</v>
      </c>
      <c r="G24" s="1">
        <v>0.78571428571428603</v>
      </c>
    </row>
    <row r="25" spans="1:7" x14ac:dyDescent="0.25">
      <c r="A25" t="s">
        <v>30</v>
      </c>
      <c r="B25" s="1">
        <v>0.89017645509612897</v>
      </c>
      <c r="C25" s="1">
        <v>0.87044745057231998</v>
      </c>
      <c r="D25" s="1">
        <v>0.85338448890106899</v>
      </c>
      <c r="E25" s="1">
        <v>0.83854462762933502</v>
      </c>
      <c r="F25" s="1">
        <v>0.854308390022676</v>
      </c>
      <c r="G25" s="1">
        <v>0.83957678009722603</v>
      </c>
    </row>
    <row r="26" spans="1:7" x14ac:dyDescent="0.25">
      <c r="A26" t="s">
        <v>55</v>
      </c>
      <c r="B26" s="1">
        <v>1</v>
      </c>
      <c r="C26" s="1">
        <v>1</v>
      </c>
      <c r="D26" s="1">
        <v>0.94444444444444398</v>
      </c>
      <c r="E26" s="1">
        <v>0.85</v>
      </c>
      <c r="F26" s="1">
        <v>1</v>
      </c>
      <c r="G26" s="1">
        <v>0.97142857142857097</v>
      </c>
    </row>
    <row r="27" spans="1:7" x14ac:dyDescent="0.25">
      <c r="A27" t="s">
        <v>35</v>
      </c>
      <c r="B27" s="1">
        <v>0.93805309734513298</v>
      </c>
      <c r="C27" s="1">
        <v>0.90322580645161299</v>
      </c>
      <c r="D27" s="1">
        <v>0.9375</v>
      </c>
      <c r="E27" s="1">
        <v>0.86635944700460799</v>
      </c>
      <c r="F27" s="1">
        <v>0.814229249011858</v>
      </c>
      <c r="G27" s="1">
        <v>0.94222222222222196</v>
      </c>
    </row>
    <row r="28" spans="1:7" x14ac:dyDescent="0.25">
      <c r="A28" t="s">
        <v>31</v>
      </c>
      <c r="B28" s="1">
        <v>0.60563380281690105</v>
      </c>
      <c r="C28" s="1">
        <v>0.73529411764705899</v>
      </c>
      <c r="D28" s="1">
        <v>0.72727272727272696</v>
      </c>
      <c r="E28" s="1">
        <v>0.86821705426356599</v>
      </c>
      <c r="F28" s="1">
        <v>0.86131386861313897</v>
      </c>
      <c r="G28" s="1">
        <v>0.8125</v>
      </c>
    </row>
    <row r="29" spans="1:7" x14ac:dyDescent="0.25">
      <c r="A29" t="s">
        <v>32</v>
      </c>
      <c r="B29" s="1">
        <v>0.9375</v>
      </c>
      <c r="C29" s="1">
        <v>0.84210526315789502</v>
      </c>
      <c r="D29" s="1">
        <v>0.94117647058823495</v>
      </c>
      <c r="E29" s="1">
        <v>0.91428571428571404</v>
      </c>
      <c r="F29" s="1">
        <v>0.94117647058823495</v>
      </c>
      <c r="G29" s="1">
        <v>0.91891891891891897</v>
      </c>
    </row>
    <row r="30" spans="1:7" x14ac:dyDescent="0.25">
      <c r="A30" t="s">
        <v>34</v>
      </c>
      <c r="B30" s="1">
        <v>0.98013245033112595</v>
      </c>
      <c r="C30" s="1">
        <v>0.95865633074935397</v>
      </c>
      <c r="D30" s="1">
        <v>0.97247706422018299</v>
      </c>
      <c r="E30" s="1">
        <v>0.93147208121827396</v>
      </c>
      <c r="F30" s="1">
        <v>0.98408488063660504</v>
      </c>
      <c r="G30" s="1">
        <v>0.97889182058047497</v>
      </c>
    </row>
    <row r="31" spans="1:7" x14ac:dyDescent="0.25">
      <c r="A31" t="s">
        <v>40</v>
      </c>
      <c r="B31" s="1">
        <v>0.93617021276595702</v>
      </c>
      <c r="C31" s="1">
        <v>0.95555555555555605</v>
      </c>
      <c r="D31" s="1">
        <v>0.81481481481481499</v>
      </c>
      <c r="E31" s="1">
        <v>0.93333333333333302</v>
      </c>
      <c r="F31" s="1">
        <v>0.95652173913043503</v>
      </c>
      <c r="G31" s="1">
        <v>0.94505494505494503</v>
      </c>
    </row>
    <row r="32" spans="1:7" x14ac:dyDescent="0.25">
      <c r="A32" t="s">
        <v>44</v>
      </c>
      <c r="B32" s="1">
        <v>0.92063492063492103</v>
      </c>
      <c r="C32" s="1">
        <v>0.90909090909090895</v>
      </c>
      <c r="D32" s="1">
        <v>0.92063492063492103</v>
      </c>
      <c r="E32" s="1">
        <v>0.939393939393939</v>
      </c>
      <c r="F32" s="1">
        <v>0.86111111111111105</v>
      </c>
      <c r="G32" s="1">
        <v>0.967741935483871</v>
      </c>
    </row>
    <row r="33" spans="1:7" x14ac:dyDescent="0.25">
      <c r="A33" t="s">
        <v>29</v>
      </c>
      <c r="B33" s="1">
        <v>0.76821192052980103</v>
      </c>
      <c r="C33" s="1">
        <v>0.67692307692307696</v>
      </c>
      <c r="D33" s="1">
        <v>0.91970802919707995</v>
      </c>
      <c r="E33" s="1">
        <v>0.939393939393939</v>
      </c>
      <c r="F33" s="1">
        <v>0.921875</v>
      </c>
      <c r="G33" s="1">
        <v>0.91044776119403004</v>
      </c>
    </row>
    <row r="34" spans="1:7" x14ac:dyDescent="0.25">
      <c r="A34" t="s">
        <v>660</v>
      </c>
      <c r="B34" s="1">
        <v>0.94006309148264999</v>
      </c>
      <c r="C34" s="1">
        <v>0.94267515923566902</v>
      </c>
      <c r="D34" s="1">
        <v>0.91411042944785303</v>
      </c>
      <c r="E34" s="1">
        <v>0.949367088607595</v>
      </c>
      <c r="F34" s="1">
        <v>0.87719298245613997</v>
      </c>
      <c r="G34" s="1">
        <v>0.93290734824281096</v>
      </c>
    </row>
    <row r="35" spans="1:7" x14ac:dyDescent="0.25">
      <c r="A35" t="s">
        <v>36</v>
      </c>
      <c r="B35" s="1">
        <v>0.83174603174603201</v>
      </c>
      <c r="C35" s="1">
        <v>0.88054607508532401</v>
      </c>
      <c r="D35" s="1">
        <v>0.80263157894736803</v>
      </c>
      <c r="E35" s="1">
        <v>0.95104895104895104</v>
      </c>
      <c r="F35" s="1">
        <v>0.91836734693877597</v>
      </c>
      <c r="G35" s="1">
        <v>0.91408934707903799</v>
      </c>
    </row>
    <row r="36" spans="1:7" x14ac:dyDescent="0.25">
      <c r="A36" t="s">
        <v>23</v>
      </c>
      <c r="B36" s="1">
        <v>0.565217391304348</v>
      </c>
      <c r="C36" s="1">
        <v>0.625</v>
      </c>
      <c r="D36" s="1">
        <v>0.89655172413793105</v>
      </c>
      <c r="E36" s="1">
        <v>0.96296296296296302</v>
      </c>
      <c r="F36" s="1">
        <v>0.83870967741935498</v>
      </c>
      <c r="G36" s="1">
        <v>0.60465116279069797</v>
      </c>
    </row>
    <row r="37" spans="1:7" x14ac:dyDescent="0.25">
      <c r="A37" t="s">
        <v>658</v>
      </c>
      <c r="B37" s="1">
        <v>0.78947368421052599</v>
      </c>
      <c r="C37" s="1">
        <v>0.84210526315789502</v>
      </c>
      <c r="D37" s="1">
        <v>0.90666666666666695</v>
      </c>
      <c r="E37" s="1">
        <v>0.96296296296296302</v>
      </c>
      <c r="F37" s="1">
        <v>0.92500000000000004</v>
      </c>
      <c r="G37" s="1">
        <v>0.92857142857142905</v>
      </c>
    </row>
    <row r="38" spans="1:7" x14ac:dyDescent="0.25">
      <c r="A38" t="s">
        <v>37</v>
      </c>
      <c r="B38" s="1">
        <v>0.91176470588235303</v>
      </c>
      <c r="C38" s="1">
        <v>0.96111111111111103</v>
      </c>
      <c r="D38" s="1">
        <v>0.97547683923705697</v>
      </c>
      <c r="E38" s="1">
        <v>0.97340425531914898</v>
      </c>
      <c r="F38" s="1">
        <v>0.98082191780821903</v>
      </c>
      <c r="G38" s="1">
        <v>0.92896174863388004</v>
      </c>
    </row>
    <row r="39" spans="1:7" x14ac:dyDescent="0.25">
      <c r="A39" t="s">
        <v>39</v>
      </c>
      <c r="B39" s="1">
        <v>0.89795918367346905</v>
      </c>
      <c r="C39" s="1">
        <v>0.93359375</v>
      </c>
      <c r="D39" s="1">
        <v>0.98069498069498096</v>
      </c>
      <c r="E39" s="1">
        <v>0.974658869395711</v>
      </c>
      <c r="F39" s="1">
        <v>0.91097308488612805</v>
      </c>
      <c r="G39" s="1">
        <v>0.99417475728155302</v>
      </c>
    </row>
    <row r="40" spans="1:7" x14ac:dyDescent="0.25">
      <c r="A40" t="s">
        <v>43</v>
      </c>
      <c r="B40" s="1">
        <v>0.97946287519747199</v>
      </c>
      <c r="C40" s="1">
        <v>0.97995188452285498</v>
      </c>
      <c r="D40" s="1">
        <v>0.97020933977455703</v>
      </c>
      <c r="E40" s="1">
        <v>0.98207885304659504</v>
      </c>
      <c r="F40" s="1">
        <v>0.98369781312127202</v>
      </c>
      <c r="G40" s="1">
        <v>0.98329355608591895</v>
      </c>
    </row>
    <row r="41" spans="1:7" x14ac:dyDescent="0.25">
      <c r="A41" t="s">
        <v>41</v>
      </c>
      <c r="B41" s="1">
        <v>0.98346859032161105</v>
      </c>
      <c r="C41" s="1">
        <v>0.98817823582903896</v>
      </c>
      <c r="D41" s="1">
        <v>0.982888021615131</v>
      </c>
      <c r="E41" s="1">
        <v>0.982888021615131</v>
      </c>
      <c r="F41" s="1">
        <v>0.985147014246741</v>
      </c>
      <c r="G41" s="1">
        <v>0.98675496688741704</v>
      </c>
    </row>
    <row r="42" spans="1:7" x14ac:dyDescent="0.25">
      <c r="A42" t="s">
        <v>48</v>
      </c>
      <c r="B42" s="1">
        <v>0.99390243902439002</v>
      </c>
      <c r="C42" s="1">
        <v>0.99088145896656499</v>
      </c>
      <c r="D42" s="1">
        <v>0.99390243902439002</v>
      </c>
      <c r="E42" s="1">
        <v>0.98787878787878802</v>
      </c>
      <c r="F42" s="1">
        <v>0.98787878787878802</v>
      </c>
      <c r="G42" s="1">
        <v>0.98787878787878802</v>
      </c>
    </row>
    <row r="43" spans="1:7" x14ac:dyDescent="0.25">
      <c r="A43" t="s">
        <v>655</v>
      </c>
      <c r="B43" s="1">
        <v>0.99512195121951197</v>
      </c>
      <c r="C43" s="1">
        <v>0.99512195121951197</v>
      </c>
      <c r="D43" s="1">
        <v>0.99512195121951197</v>
      </c>
      <c r="E43" s="1">
        <v>0.98789346246973397</v>
      </c>
      <c r="F43" s="1">
        <v>1</v>
      </c>
      <c r="G43" s="1">
        <v>0.99270072992700698</v>
      </c>
    </row>
    <row r="44" spans="1:7" x14ac:dyDescent="0.25">
      <c r="A44" t="s">
        <v>653</v>
      </c>
      <c r="B44" s="1">
        <v>0.99770114942528698</v>
      </c>
      <c r="C44" s="1">
        <v>1</v>
      </c>
      <c r="D44" s="1">
        <v>0.98861047835990901</v>
      </c>
      <c r="E44" s="1">
        <v>0.98861047835990901</v>
      </c>
      <c r="F44" s="1">
        <v>0.99086757990867602</v>
      </c>
      <c r="G44" s="1">
        <v>0.98412698412698396</v>
      </c>
    </row>
    <row r="45" spans="1:7" x14ac:dyDescent="0.25">
      <c r="A45" t="s">
        <v>651</v>
      </c>
      <c r="B45" s="1">
        <v>0.99300699300699302</v>
      </c>
      <c r="C45" s="1">
        <v>0.97921478060046196</v>
      </c>
      <c r="D45" s="1">
        <v>1</v>
      </c>
      <c r="E45" s="1">
        <v>0.99061032863849796</v>
      </c>
      <c r="F45" s="1">
        <v>0.98845265588914599</v>
      </c>
      <c r="G45" s="1">
        <v>0.99766899766899797</v>
      </c>
    </row>
    <row r="46" spans="1:7" x14ac:dyDescent="0.25">
      <c r="A46" t="s">
        <v>46</v>
      </c>
      <c r="B46" s="1">
        <v>0.994994994994995</v>
      </c>
      <c r="C46" s="1">
        <v>0.99499833277759298</v>
      </c>
      <c r="D46" s="1">
        <v>0.99467376830892096</v>
      </c>
      <c r="E46" s="1">
        <v>0.99230511876881899</v>
      </c>
      <c r="F46" s="1">
        <v>0.99299299299299304</v>
      </c>
      <c r="G46" s="1">
        <v>0.99032365699032399</v>
      </c>
    </row>
    <row r="47" spans="1:7" x14ac:dyDescent="0.25">
      <c r="A47" t="s">
        <v>47</v>
      </c>
      <c r="B47" s="1">
        <v>0.99327052489905798</v>
      </c>
      <c r="C47" s="1">
        <v>0.96730245231607603</v>
      </c>
      <c r="D47" s="1">
        <v>0.98273572377158003</v>
      </c>
      <c r="E47" s="1">
        <v>0.99327052489905798</v>
      </c>
      <c r="F47" s="1">
        <v>0.99460916442048497</v>
      </c>
      <c r="G47" s="1">
        <v>0.99460916442048497</v>
      </c>
    </row>
    <row r="48" spans="1:7" x14ac:dyDescent="0.25">
      <c r="A48" t="s">
        <v>38</v>
      </c>
      <c r="B48" s="1">
        <v>1</v>
      </c>
      <c r="C48" s="1">
        <v>1</v>
      </c>
      <c r="D48" s="1">
        <v>0.95348837209302295</v>
      </c>
      <c r="E48" s="1">
        <v>0.99393939393939401</v>
      </c>
      <c r="F48" s="1">
        <v>0.99393939393939401</v>
      </c>
      <c r="G48" s="1">
        <v>0.93181818181818199</v>
      </c>
    </row>
    <row r="49" spans="1:7" x14ac:dyDescent="0.25">
      <c r="A49" t="s">
        <v>45</v>
      </c>
      <c r="B49" s="1">
        <v>0.99430051813471498</v>
      </c>
      <c r="C49" s="1">
        <v>0.99468567725210599</v>
      </c>
      <c r="D49" s="1">
        <v>0.99649578195976596</v>
      </c>
      <c r="E49" s="1">
        <v>0.99443077321590501</v>
      </c>
      <c r="F49" s="1">
        <v>0.99675451122939096</v>
      </c>
      <c r="G49" s="1">
        <v>0.99416569428238</v>
      </c>
    </row>
    <row r="50" spans="1:7" x14ac:dyDescent="0.25">
      <c r="A50" t="s">
        <v>50</v>
      </c>
      <c r="B50" s="1">
        <v>0.97142857142857097</v>
      </c>
      <c r="C50" s="1">
        <v>0.98660714285714302</v>
      </c>
      <c r="D50" s="1">
        <v>0.96916299559471397</v>
      </c>
      <c r="E50" s="1">
        <v>0.99547511312217196</v>
      </c>
      <c r="F50" s="1">
        <v>0.99099099099099097</v>
      </c>
      <c r="G50" s="1">
        <v>0.99095022624434403</v>
      </c>
    </row>
    <row r="51" spans="1:7" x14ac:dyDescent="0.25">
      <c r="A51" t="s">
        <v>49</v>
      </c>
      <c r="B51" s="1">
        <v>0.99693339330253095</v>
      </c>
      <c r="C51" s="1">
        <v>0.99708216858128096</v>
      </c>
      <c r="D51" s="1">
        <v>0.99799885648942299</v>
      </c>
      <c r="E51" s="1">
        <v>0.99779402753380497</v>
      </c>
      <c r="F51" s="1">
        <v>0.997733907682257</v>
      </c>
      <c r="G51" s="1">
        <v>0.99822300292081101</v>
      </c>
    </row>
    <row r="52" spans="1:7" x14ac:dyDescent="0.25">
      <c r="A52" t="s">
        <v>51</v>
      </c>
      <c r="B52" s="1">
        <v>0.99924093337081799</v>
      </c>
      <c r="C52" s="1">
        <v>0.99863593536864903</v>
      </c>
      <c r="D52" s="1">
        <v>0.99907217364410805</v>
      </c>
      <c r="E52" s="1">
        <v>0.99908647562295305</v>
      </c>
      <c r="F52" s="1">
        <v>0.99933943303678097</v>
      </c>
      <c r="G52" s="1">
        <v>0.99877711088933596</v>
      </c>
    </row>
    <row r="53" spans="1:7" x14ac:dyDescent="0.25">
      <c r="A53" t="s">
        <v>54</v>
      </c>
      <c r="B53" s="1">
        <v>0.99924413416618596</v>
      </c>
      <c r="C53" s="1">
        <v>0.99925454621813403</v>
      </c>
      <c r="D53" s="1">
        <v>0.99931739897504801</v>
      </c>
      <c r="E53" s="1">
        <v>0.99951178795848605</v>
      </c>
      <c r="F53" s="1">
        <v>0.999364832730537</v>
      </c>
      <c r="G53" s="1">
        <v>0.99956427472740905</v>
      </c>
    </row>
    <row r="54" spans="1:7" x14ac:dyDescent="0.25">
      <c r="A54" t="s">
        <v>53</v>
      </c>
      <c r="B54" s="1">
        <v>1</v>
      </c>
      <c r="C54" s="1">
        <v>0.99974425860569804</v>
      </c>
      <c r="D54" s="1">
        <v>0.99953990082306599</v>
      </c>
      <c r="E54" s="1">
        <v>0.99953952417498104</v>
      </c>
      <c r="F54" s="1">
        <v>0.99882395050365602</v>
      </c>
      <c r="G54" s="1">
        <v>0.99964210849225399</v>
      </c>
    </row>
    <row r="55" spans="1:7" x14ac:dyDescent="0.25">
      <c r="A55" t="s">
        <v>52</v>
      </c>
      <c r="B55" s="1">
        <v>0.99995798025071803</v>
      </c>
      <c r="C55" s="1">
        <v>0.99987393015730697</v>
      </c>
      <c r="D55" s="1">
        <v>0.99990195941119597</v>
      </c>
      <c r="E55" s="1">
        <v>0.99988795518207296</v>
      </c>
      <c r="F55" s="1">
        <v>0.99998599302452595</v>
      </c>
      <c r="G55" s="1">
        <v>0.99977584757635196</v>
      </c>
    </row>
    <row r="56" spans="1:7" x14ac:dyDescent="0.25">
      <c r="A56" t="s">
        <v>42</v>
      </c>
      <c r="B56" s="1">
        <v>0.94915254237288105</v>
      </c>
      <c r="C56" s="1">
        <v>0.98245614035087703</v>
      </c>
      <c r="D56" s="1">
        <v>0.98245614035087703</v>
      </c>
      <c r="E56" s="1">
        <v>1</v>
      </c>
      <c r="F56" s="1">
        <v>1</v>
      </c>
      <c r="G56" s="1">
        <v>1</v>
      </c>
    </row>
    <row r="57" spans="1:7" x14ac:dyDescent="0.25">
      <c r="A57" t="s">
        <v>33</v>
      </c>
      <c r="B57" s="1">
        <v>1</v>
      </c>
      <c r="C57" s="1">
        <v>1</v>
      </c>
      <c r="D57" s="1">
        <v>0.95975232198142402</v>
      </c>
      <c r="E57" s="1">
        <v>1</v>
      </c>
      <c r="F57" s="1">
        <v>0.95975232198142402</v>
      </c>
      <c r="G57" s="1">
        <v>1</v>
      </c>
    </row>
    <row r="58" spans="1:7" x14ac:dyDescent="0.25">
      <c r="A58" t="s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25">
      <c r="A59" t="s">
        <v>649</v>
      </c>
      <c r="B59" s="1">
        <v>0.76923076923076905</v>
      </c>
      <c r="C59" s="1">
        <v>0.76923076923076905</v>
      </c>
      <c r="D59" s="1">
        <v>1</v>
      </c>
      <c r="E59" s="1">
        <v>1</v>
      </c>
      <c r="F59" s="1">
        <v>1</v>
      </c>
      <c r="G59" s="1">
        <v>1</v>
      </c>
    </row>
    <row r="61" spans="1:7" x14ac:dyDescent="0.25">
      <c r="A61" t="s">
        <v>1009</v>
      </c>
      <c r="B61" s="36">
        <v>0.34289351851851851</v>
      </c>
      <c r="G61" s="36">
        <v>0.60365740740740736</v>
      </c>
    </row>
    <row r="62" spans="1:7" x14ac:dyDescent="0.25">
      <c r="A62" t="s">
        <v>57</v>
      </c>
      <c r="B62" s="1">
        <f t="shared" ref="B62:G62" si="0">AVERAGE(B$2:B$59)</f>
        <v>0.6379307450870163</v>
      </c>
      <c r="C62" s="1">
        <f t="shared" si="0"/>
        <v>0.64286932817489129</v>
      </c>
      <c r="D62" s="1">
        <f t="shared" si="0"/>
        <v>0.66573381655622044</v>
      </c>
      <c r="E62" s="1">
        <f t="shared" si="0"/>
        <v>0.69864743823229536</v>
      </c>
      <c r="F62" s="1">
        <f t="shared" si="0"/>
        <v>0.68600212252186377</v>
      </c>
      <c r="G62" s="1">
        <f t="shared" si="0"/>
        <v>0.67506577667444756</v>
      </c>
    </row>
    <row r="63" spans="1:7" x14ac:dyDescent="0.25">
      <c r="A63" t="s">
        <v>58</v>
      </c>
      <c r="B63" s="1">
        <f t="shared" ref="B63:G63" si="1">AVERAGEIF(B$2:B$59,"&gt;0")</f>
        <v>0.72548986696170481</v>
      </c>
      <c r="C63" s="1">
        <f t="shared" si="1"/>
        <v>0.69048927841006835</v>
      </c>
      <c r="D63" s="1">
        <f t="shared" si="1"/>
        <v>0.71504743259742198</v>
      </c>
      <c r="E63" s="1">
        <f t="shared" si="1"/>
        <v>0.72359913245487739</v>
      </c>
      <c r="F63" s="1">
        <f t="shared" si="1"/>
        <v>0.73681709456052025</v>
      </c>
      <c r="G63" s="1">
        <f t="shared" si="1"/>
        <v>0.72507064902070295</v>
      </c>
    </row>
    <row r="64" spans="1:7" x14ac:dyDescent="0.25">
      <c r="A64" t="s">
        <v>59</v>
      </c>
      <c r="B64" s="1">
        <f t="shared" ref="B64:G64" si="2">AVERAGEIF(B$2:B$59,"&gt;0,5")</f>
        <v>0.9148576185065519</v>
      </c>
      <c r="C64" s="1">
        <f t="shared" si="2"/>
        <v>0.91283605808044499</v>
      </c>
      <c r="D64" s="1">
        <f t="shared" si="2"/>
        <v>0.91561815632614441</v>
      </c>
      <c r="E64" s="1">
        <f t="shared" si="2"/>
        <v>0.92765625576638566</v>
      </c>
      <c r="F64" s="1">
        <f t="shared" si="2"/>
        <v>0.92285702892953758</v>
      </c>
      <c r="G64" s="1">
        <f t="shared" si="2"/>
        <v>0.93275995101195941</v>
      </c>
    </row>
    <row r="65" spans="1:7" x14ac:dyDescent="0.25">
      <c r="A65" t="s">
        <v>60</v>
      </c>
      <c r="B65" s="1">
        <f t="shared" ref="B65:G65" si="3">AVERAGEIF(B$2:B$59,"&gt;0,6")</f>
        <v>0.93451251191032869</v>
      </c>
      <c r="C65" s="1">
        <f t="shared" si="3"/>
        <v>0.93312998667405267</v>
      </c>
      <c r="D65" s="1">
        <f t="shared" si="3"/>
        <v>0.93479836403428784</v>
      </c>
      <c r="E65" s="1">
        <f t="shared" si="3"/>
        <v>0.93837041818171285</v>
      </c>
      <c r="F65" s="1">
        <f t="shared" si="3"/>
        <v>0.94160406474413694</v>
      </c>
      <c r="G65" s="1">
        <f t="shared" si="3"/>
        <v>0.94216141832640798</v>
      </c>
    </row>
    <row r="66" spans="1:7" x14ac:dyDescent="0.25">
      <c r="A66" t="s">
        <v>61</v>
      </c>
      <c r="B66" s="1">
        <f t="shared" ref="B66:G66" si="4">AVERAGEIF(B$2:B$59,"&gt;0,7")</f>
        <v>0.94418541511895882</v>
      </c>
      <c r="C66" s="1">
        <f t="shared" si="4"/>
        <v>0.95023110474753847</v>
      </c>
      <c r="D66" s="1">
        <f t="shared" si="4"/>
        <v>0.95065350864577092</v>
      </c>
      <c r="E66" s="1">
        <f t="shared" si="4"/>
        <v>0.95305710745279615</v>
      </c>
      <c r="F66" s="1">
        <f t="shared" si="4"/>
        <v>0.95731477320570657</v>
      </c>
      <c r="G66" s="1">
        <f t="shared" si="4"/>
        <v>0.96004214746972116</v>
      </c>
    </row>
    <row r="67" spans="1:7" x14ac:dyDescent="0.25">
      <c r="A67" t="s">
        <v>62</v>
      </c>
      <c r="B67" s="1">
        <f t="shared" ref="B67:G67" si="5">AVERAGEIF(B$2:B$59,"&gt;0,8")</f>
        <v>0.96751292466911676</v>
      </c>
      <c r="C67" s="1">
        <f t="shared" si="5"/>
        <v>0.96300327644486905</v>
      </c>
      <c r="D67" s="1">
        <f t="shared" si="5"/>
        <v>0.95722353162733076</v>
      </c>
      <c r="E67" s="1">
        <f t="shared" si="5"/>
        <v>0.9598727963350322</v>
      </c>
      <c r="F67" s="1">
        <f t="shared" si="5"/>
        <v>0.95731477320570657</v>
      </c>
      <c r="G67" s="1">
        <f t="shared" si="5"/>
        <v>0.96516943752135165</v>
      </c>
    </row>
    <row r="68" spans="1:7" x14ac:dyDescent="0.25">
      <c r="A68" t="s">
        <v>63</v>
      </c>
      <c r="B68" s="1">
        <f t="shared" ref="B68:G68" si="6">AVERAGEIF(B$2:B$59,"&gt;0,9")</f>
        <v>0.97798170627992154</v>
      </c>
      <c r="C68" s="1">
        <f t="shared" si="6"/>
        <v>0.97844064880805581</v>
      </c>
      <c r="D68" s="1">
        <f t="shared" si="6"/>
        <v>0.97260724895093564</v>
      </c>
      <c r="E68" s="1">
        <f t="shared" si="6"/>
        <v>0.97798337820480086</v>
      </c>
      <c r="F68" s="1">
        <f t="shared" si="6"/>
        <v>0.97928109598501578</v>
      </c>
      <c r="G68" s="1">
        <f t="shared" si="6"/>
        <v>0.97386512798839775</v>
      </c>
    </row>
    <row r="70" spans="1:7" x14ac:dyDescent="0.25">
      <c r="A70" t="s">
        <v>256</v>
      </c>
      <c r="B70" s="2">
        <f t="shared" ref="B70:G70" si="7">COUNTIF(B$2:B$59,"&gt;0")</f>
        <v>51</v>
      </c>
      <c r="C70" s="2">
        <f t="shared" si="7"/>
        <v>54</v>
      </c>
      <c r="D70" s="2">
        <f t="shared" si="7"/>
        <v>54</v>
      </c>
      <c r="E70" s="2">
        <f t="shared" si="7"/>
        <v>56</v>
      </c>
      <c r="F70" s="2">
        <f t="shared" si="7"/>
        <v>54</v>
      </c>
      <c r="G70" s="2">
        <f t="shared" si="7"/>
        <v>54</v>
      </c>
    </row>
    <row r="71" spans="1:7" x14ac:dyDescent="0.25">
      <c r="A71" t="s">
        <v>257</v>
      </c>
      <c r="B71" s="2">
        <f t="shared" ref="B71:G71" si="8">COUNTIF(B$2:B$59,"&gt;0,5")</f>
        <v>37</v>
      </c>
      <c r="C71" s="2">
        <f t="shared" si="8"/>
        <v>37</v>
      </c>
      <c r="D71" s="2">
        <f t="shared" si="8"/>
        <v>39</v>
      </c>
      <c r="E71" s="2">
        <f t="shared" si="8"/>
        <v>40</v>
      </c>
      <c r="F71" s="2">
        <f t="shared" si="8"/>
        <v>39</v>
      </c>
      <c r="G71" s="2">
        <f t="shared" si="8"/>
        <v>38</v>
      </c>
    </row>
    <row r="72" spans="1:7" x14ac:dyDescent="0.25">
      <c r="A72" t="s">
        <v>258</v>
      </c>
      <c r="B72" s="2">
        <f t="shared" ref="B72:G72" si="9">COUNTIF(B$2:B$59,"&gt;0,6")</f>
        <v>35</v>
      </c>
      <c r="C72" s="2">
        <f t="shared" si="9"/>
        <v>35</v>
      </c>
      <c r="D72" s="2">
        <f t="shared" si="9"/>
        <v>37</v>
      </c>
      <c r="E72" s="2">
        <f t="shared" si="9"/>
        <v>39</v>
      </c>
      <c r="F72" s="2">
        <f t="shared" si="9"/>
        <v>37</v>
      </c>
      <c r="G72" s="2">
        <f t="shared" si="9"/>
        <v>37</v>
      </c>
    </row>
    <row r="73" spans="1:7" x14ac:dyDescent="0.25">
      <c r="A73" t="s">
        <v>259</v>
      </c>
      <c r="B73" s="2">
        <f t="shared" ref="B73:G73" si="10">COUNTIF(B$2:B$59,"&gt;0,7")</f>
        <v>34</v>
      </c>
      <c r="C73" s="2">
        <f t="shared" si="10"/>
        <v>33</v>
      </c>
      <c r="D73" s="2">
        <f t="shared" si="10"/>
        <v>35</v>
      </c>
      <c r="E73" s="2">
        <f t="shared" si="10"/>
        <v>37</v>
      </c>
      <c r="F73" s="2">
        <f t="shared" si="10"/>
        <v>35</v>
      </c>
      <c r="G73" s="2">
        <f t="shared" si="10"/>
        <v>35</v>
      </c>
    </row>
    <row r="74" spans="1:7" x14ac:dyDescent="0.25">
      <c r="A74" t="s">
        <v>260</v>
      </c>
      <c r="B74" s="2">
        <f t="shared" ref="B74:G74" si="11">COUNTIF(B$2:B$59,"&gt;0,8")</f>
        <v>30</v>
      </c>
      <c r="C74" s="2">
        <f t="shared" si="11"/>
        <v>31</v>
      </c>
      <c r="D74" s="2">
        <f t="shared" si="11"/>
        <v>34</v>
      </c>
      <c r="E74" s="2">
        <f t="shared" si="11"/>
        <v>36</v>
      </c>
      <c r="F74" s="2">
        <f t="shared" si="11"/>
        <v>35</v>
      </c>
      <c r="G74" s="2">
        <f t="shared" si="11"/>
        <v>34</v>
      </c>
    </row>
    <row r="75" spans="1:7" x14ac:dyDescent="0.25">
      <c r="A75" t="s">
        <v>261</v>
      </c>
      <c r="B75" s="2">
        <f t="shared" ref="B75:G75" si="12">COUNTIF(B$2:B$59,"&gt;0,9")</f>
        <v>27</v>
      </c>
      <c r="C75" s="2">
        <f t="shared" si="12"/>
        <v>27</v>
      </c>
      <c r="D75" s="2">
        <f t="shared" si="12"/>
        <v>30</v>
      </c>
      <c r="E75" s="2">
        <f t="shared" si="12"/>
        <v>31</v>
      </c>
      <c r="F75" s="2">
        <f t="shared" si="12"/>
        <v>29</v>
      </c>
      <c r="G75" s="2">
        <f t="shared" si="12"/>
        <v>32</v>
      </c>
    </row>
  </sheetData>
  <sortState ref="A2:G59">
    <sortCondition ref="E1"/>
  </sortState>
  <conditionalFormatting sqref="C2:E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59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G62">
    <cfRule type="colorScale" priority="1469">
      <colorScale>
        <cfvo type="min"/>
        <cfvo type="max"/>
        <color theme="5" tint="0.59999389629810485"/>
        <color theme="5" tint="-0.499984740745262"/>
      </colorScale>
    </cfRule>
    <cfRule type="colorScale" priority="1470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471">
      <colorScale>
        <cfvo type="min"/>
        <cfvo type="max"/>
        <color theme="5" tint="0.59999389629810485"/>
        <color theme="5" tint="-0.499984740745262"/>
      </colorScale>
    </cfRule>
    <cfRule type="colorScale" priority="147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473">
      <colorScale>
        <cfvo type="min"/>
        <cfvo type="max"/>
        <color theme="5" tint="0.59999389629810485"/>
        <color theme="5" tint="-0.499984740745262"/>
      </colorScale>
    </cfRule>
    <cfRule type="colorScale" priority="1474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475">
      <colorScale>
        <cfvo type="min"/>
        <cfvo type="max"/>
        <color theme="5" tint="0.59999389629810485"/>
        <color theme="5" tint="-0.499984740745262"/>
      </colorScale>
    </cfRule>
    <cfRule type="colorScale" priority="1476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477">
      <colorScale>
        <cfvo type="min"/>
        <cfvo type="max"/>
        <color theme="5" tint="0.59999389629810485"/>
        <color theme="5" tint="-0.499984740745262"/>
      </colorScale>
    </cfRule>
    <cfRule type="colorScale" priority="147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479">
      <colorScale>
        <cfvo type="min"/>
        <cfvo type="max"/>
        <color theme="5" tint="0.59999389629810485"/>
        <color theme="5" tint="-0.499984740745262"/>
      </colorScale>
    </cfRule>
    <cfRule type="colorScale" priority="1480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481">
      <colorScale>
        <cfvo type="min"/>
        <cfvo type="max"/>
        <color theme="5" tint="0.59999389629810485"/>
        <color theme="5" tint="-0.499984740745262"/>
      </colorScale>
    </cfRule>
    <cfRule type="colorScale" priority="1482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483">
      <colorScale>
        <cfvo type="min"/>
        <cfvo type="max"/>
        <color theme="5" tint="0.59999389629810485"/>
        <color theme="5" tint="-0.499984740745262"/>
      </colorScale>
    </cfRule>
    <cfRule type="colorScale" priority="1484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485">
      <colorScale>
        <cfvo type="min"/>
        <cfvo type="max"/>
        <color theme="5" tint="0.59999389629810485"/>
        <color theme="5" tint="-0.499984740745262"/>
      </colorScale>
    </cfRule>
    <cfRule type="colorScale" priority="1486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487">
      <colorScale>
        <cfvo type="min"/>
        <cfvo type="max"/>
        <color theme="5" tint="0.59999389629810485"/>
        <color theme="5" tint="-0.499984740745262"/>
      </colorScale>
    </cfRule>
    <cfRule type="colorScale" priority="1488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489">
      <colorScale>
        <cfvo type="min"/>
        <cfvo type="max"/>
        <color theme="5" tint="0.59999389629810485"/>
        <color theme="5" tint="-0.499984740745262"/>
      </colorScale>
    </cfRule>
    <cfRule type="colorScale" priority="1490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91">
      <colorScale>
        <cfvo type="min"/>
        <cfvo type="max"/>
        <color theme="5" tint="0.59999389629810485"/>
        <color theme="5" tint="-0.499984740745262"/>
      </colorScale>
    </cfRule>
    <cfRule type="colorScale" priority="1492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93">
      <colorScale>
        <cfvo type="min"/>
        <cfvo type="max"/>
        <color theme="5" tint="0.59999389629810485"/>
        <color theme="5" tint="-0.499984740745262"/>
      </colorScale>
    </cfRule>
    <cfRule type="colorScale" priority="149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view="pageBreakPreview" topLeftCell="A37" zoomScale="145" zoomScaleNormal="100" zoomScaleSheetLayoutView="145" workbookViewId="0">
      <selection activeCell="H1" sqref="H1:H1048576"/>
    </sheetView>
  </sheetViews>
  <sheetFormatPr defaultRowHeight="15" x14ac:dyDescent="0.25"/>
  <cols>
    <col min="1" max="1" width="21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7.69230769230769E-2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10</v>
      </c>
      <c r="B4" s="1">
        <v>2.6315789473684199E-2</v>
      </c>
      <c r="C4" s="1">
        <v>3.3519553072625698E-2</v>
      </c>
      <c r="D4" s="1">
        <v>6.25E-2</v>
      </c>
      <c r="E4" s="1">
        <v>4.3478260869565202E-2</v>
      </c>
      <c r="F4" s="1">
        <v>1.8348623853211E-2</v>
      </c>
      <c r="G4" s="1">
        <v>6.2992125984251995E-2</v>
      </c>
    </row>
    <row r="5" spans="1:7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3.6363636363636397E-2</v>
      </c>
      <c r="G5" s="1">
        <v>4.54545454545454E-2</v>
      </c>
    </row>
    <row r="6" spans="1:7" x14ac:dyDescent="0.25">
      <c r="A6" t="s">
        <v>176</v>
      </c>
      <c r="B6" s="1">
        <v>0</v>
      </c>
      <c r="C6" s="1">
        <v>0</v>
      </c>
      <c r="D6" s="1">
        <v>3.5714285714285698E-2</v>
      </c>
      <c r="E6" s="1">
        <v>3.2786885245901599E-2</v>
      </c>
      <c r="F6" s="1">
        <v>3.9215686274509803E-2</v>
      </c>
      <c r="G6" s="1">
        <v>5.8823529411764698E-2</v>
      </c>
    </row>
    <row r="7" spans="1:7" x14ac:dyDescent="0.25">
      <c r="A7" t="s">
        <v>11</v>
      </c>
      <c r="B7" s="1">
        <v>0</v>
      </c>
      <c r="C7" s="1">
        <v>0</v>
      </c>
      <c r="D7" s="1">
        <v>2.9411764705882401E-2</v>
      </c>
      <c r="E7" s="1">
        <v>7.69230769230769E-2</v>
      </c>
      <c r="F7" s="1">
        <v>0.04</v>
      </c>
      <c r="G7" s="1">
        <v>0</v>
      </c>
    </row>
    <row r="8" spans="1:7" x14ac:dyDescent="0.25">
      <c r="A8" t="s">
        <v>187</v>
      </c>
      <c r="B8" s="1">
        <v>0</v>
      </c>
      <c r="C8" s="1">
        <v>0</v>
      </c>
      <c r="D8" s="1">
        <v>2.3529411764705899E-2</v>
      </c>
      <c r="E8" s="1">
        <v>5.5555555555555601E-2</v>
      </c>
      <c r="F8" s="1">
        <v>4.7058823529411799E-2</v>
      </c>
      <c r="G8" s="1">
        <v>9.3023255813953501E-2</v>
      </c>
    </row>
    <row r="9" spans="1:7" x14ac:dyDescent="0.25">
      <c r="A9" t="s">
        <v>14</v>
      </c>
      <c r="B9" s="1">
        <v>4.1666666666666699E-2</v>
      </c>
      <c r="C9" s="1">
        <v>4.3010752688171998E-2</v>
      </c>
      <c r="D9" s="1">
        <v>9.0909090909090898E-2</v>
      </c>
      <c r="E9" s="1">
        <v>7.69230769230769E-2</v>
      </c>
      <c r="F9" s="1">
        <v>7.5949367088607597E-2</v>
      </c>
      <c r="G9" s="1">
        <v>6.25E-2</v>
      </c>
    </row>
    <row r="10" spans="1:7" x14ac:dyDescent="0.25">
      <c r="A10" t="s">
        <v>13</v>
      </c>
      <c r="B10" s="1">
        <v>5.0632911392405097E-2</v>
      </c>
      <c r="C10" s="1">
        <v>5.8823529411764698E-2</v>
      </c>
      <c r="D10" s="1">
        <v>6.2015503875968998E-2</v>
      </c>
      <c r="E10" s="1">
        <v>0.10752688172043</v>
      </c>
      <c r="F10" s="1">
        <v>7.7669902912621394E-2</v>
      </c>
      <c r="G10" s="1">
        <v>0.113207547169811</v>
      </c>
    </row>
    <row r="11" spans="1:7" x14ac:dyDescent="0.25">
      <c r="A11" t="s">
        <v>12</v>
      </c>
      <c r="B11" s="1">
        <v>0</v>
      </c>
      <c r="C11" s="1">
        <v>0.20338983050847501</v>
      </c>
      <c r="D11" s="1">
        <v>0</v>
      </c>
      <c r="E11" s="1">
        <v>3.7037037037037E-2</v>
      </c>
      <c r="F11" s="1">
        <v>9.5238095238095205E-2</v>
      </c>
      <c r="G11" s="1">
        <v>0.12598425196850399</v>
      </c>
    </row>
    <row r="12" spans="1:7" x14ac:dyDescent="0.25">
      <c r="A12" t="s">
        <v>7</v>
      </c>
      <c r="B12" s="1">
        <v>0</v>
      </c>
      <c r="C12" s="1">
        <v>0</v>
      </c>
      <c r="D12" s="1">
        <v>0.16</v>
      </c>
      <c r="E12" s="1">
        <v>0</v>
      </c>
      <c r="F12" s="1">
        <v>0.1</v>
      </c>
      <c r="G12" s="1">
        <v>0</v>
      </c>
    </row>
    <row r="13" spans="1:7" x14ac:dyDescent="0.25">
      <c r="A13" t="s">
        <v>172</v>
      </c>
      <c r="B13" s="1">
        <v>2.2099447513812199E-2</v>
      </c>
      <c r="C13" s="1">
        <v>1.13636363636364E-2</v>
      </c>
      <c r="D13" s="1">
        <v>1.19760479041916E-2</v>
      </c>
      <c r="E13" s="1">
        <v>0.20705882352941199</v>
      </c>
      <c r="F13" s="1">
        <v>0.113821138211382</v>
      </c>
      <c r="G13" s="1">
        <v>0.16025641025640999</v>
      </c>
    </row>
    <row r="14" spans="1:7" x14ac:dyDescent="0.25">
      <c r="A14" t="s">
        <v>15</v>
      </c>
      <c r="B14" s="1">
        <v>0.114285714285714</v>
      </c>
      <c r="C14" s="1">
        <v>0.2</v>
      </c>
      <c r="D14" s="1">
        <v>0.30645161290322598</v>
      </c>
      <c r="E14" s="1">
        <v>0.312925170068027</v>
      </c>
      <c r="F14" s="1">
        <v>0.15</v>
      </c>
      <c r="G14" s="1">
        <v>0.22429906542056099</v>
      </c>
    </row>
    <row r="15" spans="1:7" x14ac:dyDescent="0.25">
      <c r="A15" t="s">
        <v>171</v>
      </c>
      <c r="B15" s="1">
        <v>2.1857923497267801E-2</v>
      </c>
      <c r="C15" s="1">
        <v>5.78034682080925E-3</v>
      </c>
      <c r="D15" s="1">
        <v>6.61577608142494E-2</v>
      </c>
      <c r="E15" s="1">
        <v>3.1413612565444997E-2</v>
      </c>
      <c r="F15" s="1">
        <v>0.193037974683544</v>
      </c>
      <c r="G15" s="1">
        <v>0.160839160839161</v>
      </c>
    </row>
    <row r="16" spans="1:7" x14ac:dyDescent="0.25">
      <c r="A16" t="s">
        <v>19</v>
      </c>
      <c r="B16" s="1">
        <v>0.31833910034602098</v>
      </c>
      <c r="C16" s="1">
        <v>0.14012738853503201</v>
      </c>
      <c r="D16" s="1">
        <v>0.184049079754601</v>
      </c>
      <c r="E16" s="1">
        <v>0.17989417989418</v>
      </c>
      <c r="F16" s="1">
        <v>0.21468926553672299</v>
      </c>
      <c r="G16" s="1">
        <v>0.14432989690721601</v>
      </c>
    </row>
    <row r="17" spans="1:7" x14ac:dyDescent="0.25">
      <c r="A17" t="s">
        <v>180</v>
      </c>
      <c r="B17" s="1">
        <v>2.8169014084507001E-2</v>
      </c>
      <c r="C17" s="1">
        <v>0.27865168539325802</v>
      </c>
      <c r="D17" s="1">
        <v>0.26616915422885601</v>
      </c>
      <c r="E17" s="1">
        <v>0.36474164133738601</v>
      </c>
      <c r="F17" s="1">
        <v>0.24971363115692999</v>
      </c>
      <c r="G17" s="1">
        <v>0.260668973471742</v>
      </c>
    </row>
    <row r="18" spans="1:7" x14ac:dyDescent="0.25">
      <c r="A18" t="s">
        <v>169</v>
      </c>
      <c r="B18" s="1">
        <v>0.35920852359208499</v>
      </c>
      <c r="C18" s="1">
        <v>0.31734754292480799</v>
      </c>
      <c r="D18" s="1">
        <v>9.1116173120728908E-3</v>
      </c>
      <c r="E18" s="1">
        <v>0.20053475935828899</v>
      </c>
      <c r="F18" s="1">
        <v>0.270096463022508</v>
      </c>
      <c r="G18" s="1">
        <v>0.26871794871794902</v>
      </c>
    </row>
    <row r="19" spans="1:7" x14ac:dyDescent="0.25">
      <c r="A19" t="s">
        <v>9</v>
      </c>
      <c r="B19" s="1">
        <v>0.11764705882352899</v>
      </c>
      <c r="C19" s="1">
        <v>0.22222222222222199</v>
      </c>
      <c r="D19" s="1">
        <v>9.0909090909090898E-2</v>
      </c>
      <c r="E19" s="1">
        <v>0.11111111111111099</v>
      </c>
      <c r="F19" s="1">
        <v>0.28571428571428598</v>
      </c>
      <c r="G19" s="1">
        <v>0.22222222222222199</v>
      </c>
    </row>
    <row r="20" spans="1:7" x14ac:dyDescent="0.25">
      <c r="A20" t="s">
        <v>16</v>
      </c>
      <c r="B20" s="1">
        <v>0.14285714285714299</v>
      </c>
      <c r="C20" s="1">
        <v>0.15384615384615399</v>
      </c>
      <c r="D20" s="1">
        <v>0.125</v>
      </c>
      <c r="E20" s="1">
        <v>0.14285714285714299</v>
      </c>
      <c r="F20" s="1">
        <v>0.31578947368421101</v>
      </c>
      <c r="G20" s="1">
        <v>0.266666666666667</v>
      </c>
    </row>
    <row r="21" spans="1:7" x14ac:dyDescent="0.25">
      <c r="A21" t="s">
        <v>18</v>
      </c>
      <c r="B21" s="1">
        <v>0</v>
      </c>
      <c r="C21" s="1">
        <v>0.11111111111111099</v>
      </c>
      <c r="D21" s="1">
        <v>0.18181818181818199</v>
      </c>
      <c r="E21" s="1">
        <v>0.36363636363636398</v>
      </c>
      <c r="F21" s="1">
        <v>0.33333333333333298</v>
      </c>
      <c r="G21" s="1">
        <v>0.30769230769230799</v>
      </c>
    </row>
    <row r="22" spans="1:7" x14ac:dyDescent="0.25">
      <c r="A22" t="s">
        <v>20</v>
      </c>
      <c r="B22" s="1">
        <v>0.28571428571428598</v>
      </c>
      <c r="C22" s="1">
        <v>0.45454545454545497</v>
      </c>
      <c r="D22" s="1">
        <v>0.41666666666666702</v>
      </c>
      <c r="E22" s="1">
        <v>0.52173913043478304</v>
      </c>
      <c r="F22" s="1">
        <v>0.36842105263157898</v>
      </c>
      <c r="G22" s="1">
        <v>0.58823529411764697</v>
      </c>
    </row>
    <row r="23" spans="1:7" x14ac:dyDescent="0.25">
      <c r="A23" t="s">
        <v>17</v>
      </c>
      <c r="B23" s="1">
        <v>0.33333333333333298</v>
      </c>
      <c r="C23" s="1">
        <v>0.36363636363636398</v>
      </c>
      <c r="D23" s="1">
        <v>0.2</v>
      </c>
      <c r="E23" s="1">
        <v>0.266666666666667</v>
      </c>
      <c r="F23" s="1">
        <v>0.44444444444444398</v>
      </c>
      <c r="G23" s="1">
        <v>9.0909090909090898E-2</v>
      </c>
    </row>
    <row r="24" spans="1:7" x14ac:dyDescent="0.25">
      <c r="A24" t="s">
        <v>22</v>
      </c>
      <c r="B24" s="1">
        <v>0.35294117647058798</v>
      </c>
      <c r="C24" s="1">
        <v>0.39215686274509798</v>
      </c>
      <c r="D24" s="1">
        <v>8.8888888888888906E-2</v>
      </c>
      <c r="E24" s="1">
        <v>0.45283018867924502</v>
      </c>
      <c r="F24" s="1">
        <v>0.44897959183673503</v>
      </c>
      <c r="G24" s="1">
        <v>0.44444444444444398</v>
      </c>
    </row>
    <row r="25" spans="1:7" x14ac:dyDescent="0.25">
      <c r="A25" t="s">
        <v>24</v>
      </c>
      <c r="B25" s="1">
        <v>0.50828729281768004</v>
      </c>
      <c r="C25" s="1">
        <v>0.52910052910052896</v>
      </c>
      <c r="D25" s="1">
        <v>0.49180327868852503</v>
      </c>
      <c r="E25" s="1">
        <v>0.44274809160305301</v>
      </c>
      <c r="F25" s="1">
        <v>0.46753246753246802</v>
      </c>
      <c r="G25" s="1">
        <v>0.44155844155844198</v>
      </c>
    </row>
    <row r="26" spans="1:7" x14ac:dyDescent="0.25">
      <c r="A26" t="s">
        <v>25</v>
      </c>
      <c r="B26" s="1">
        <v>0.42937853107344598</v>
      </c>
      <c r="C26" s="1">
        <v>0.40883977900552498</v>
      </c>
      <c r="D26" s="1">
        <v>0.41142857142857098</v>
      </c>
      <c r="E26" s="1">
        <v>0.57959183673469405</v>
      </c>
      <c r="F26" s="1">
        <v>0.49214659685863898</v>
      </c>
      <c r="G26" s="1">
        <v>0.51231527093596096</v>
      </c>
    </row>
    <row r="27" spans="1:7" x14ac:dyDescent="0.25">
      <c r="A27" t="s">
        <v>21</v>
      </c>
      <c r="B27" s="1">
        <v>0.12903225806451599</v>
      </c>
      <c r="C27" s="1">
        <v>0.46153846153846201</v>
      </c>
      <c r="D27" s="1">
        <v>0.5</v>
      </c>
      <c r="E27" s="1">
        <v>0.59459459459459496</v>
      </c>
      <c r="F27" s="1">
        <v>0.52631578947368396</v>
      </c>
      <c r="G27" s="1">
        <v>0.41025641025641002</v>
      </c>
    </row>
    <row r="28" spans="1:7" x14ac:dyDescent="0.25">
      <c r="A28" t="s">
        <v>188</v>
      </c>
      <c r="B28" s="1">
        <v>0.66897746967071103</v>
      </c>
      <c r="C28" s="1">
        <v>0.68445475638051001</v>
      </c>
      <c r="D28" s="1">
        <v>0.67407840842597999</v>
      </c>
      <c r="E28" s="1">
        <v>0.63959390862944199</v>
      </c>
      <c r="F28" s="1">
        <v>0.56033287101248297</v>
      </c>
      <c r="G28" s="1">
        <v>0.60910307898259697</v>
      </c>
    </row>
    <row r="29" spans="1:7" x14ac:dyDescent="0.25">
      <c r="A29" t="s">
        <v>28</v>
      </c>
      <c r="B29" s="1">
        <v>0.1</v>
      </c>
      <c r="C29" s="1">
        <v>9.5238095238095205E-2</v>
      </c>
      <c r="D29" s="1">
        <v>5.7142857142857099E-2</v>
      </c>
      <c r="E29" s="1">
        <v>0.48</v>
      </c>
      <c r="F29" s="1">
        <v>0.6875</v>
      </c>
      <c r="G29" s="1">
        <v>0.36363636363636398</v>
      </c>
    </row>
    <row r="30" spans="1:7" x14ac:dyDescent="0.25">
      <c r="A30" t="s">
        <v>27</v>
      </c>
      <c r="B30" s="1">
        <v>0.108108108108108</v>
      </c>
      <c r="C30" s="1">
        <v>0.34146341463414598</v>
      </c>
      <c r="D30" s="1">
        <v>0.45283018867924502</v>
      </c>
      <c r="E30" s="1">
        <v>0.55384615384615399</v>
      </c>
      <c r="F30" s="1">
        <v>0.71428571428571397</v>
      </c>
      <c r="G30" s="1">
        <v>0.15</v>
      </c>
    </row>
    <row r="31" spans="1:7" x14ac:dyDescent="0.25">
      <c r="A31" t="s">
        <v>26</v>
      </c>
      <c r="B31" s="1">
        <v>0.625</v>
      </c>
      <c r="C31" s="1">
        <v>0.76923076923076905</v>
      </c>
      <c r="D31" s="1">
        <v>0.45454545454545497</v>
      </c>
      <c r="E31" s="1">
        <v>0.52631578947368396</v>
      </c>
      <c r="F31" s="1">
        <v>0.71428571428571397</v>
      </c>
      <c r="G31" s="1">
        <v>0.4</v>
      </c>
    </row>
    <row r="32" spans="1:7" x14ac:dyDescent="0.25">
      <c r="A32" t="s">
        <v>177</v>
      </c>
      <c r="B32" s="1">
        <v>0.707635009310987</v>
      </c>
      <c r="C32" s="1">
        <v>0.65283018867924503</v>
      </c>
      <c r="D32" s="1">
        <v>0.76078431372549005</v>
      </c>
      <c r="E32" s="1">
        <v>0.74383301707779903</v>
      </c>
      <c r="F32" s="1">
        <v>0.72</v>
      </c>
      <c r="G32" s="1">
        <v>0.63846153846153797</v>
      </c>
    </row>
    <row r="33" spans="1:7" x14ac:dyDescent="0.25">
      <c r="A33" t="s">
        <v>649</v>
      </c>
      <c r="B33" s="1">
        <v>1</v>
      </c>
      <c r="C33" s="1">
        <v>1</v>
      </c>
      <c r="D33" s="1">
        <v>0.90909090909090895</v>
      </c>
      <c r="E33" s="1">
        <v>1</v>
      </c>
      <c r="F33" s="1">
        <v>0.76923076923076905</v>
      </c>
      <c r="G33" s="1">
        <v>0.90909090909090895</v>
      </c>
    </row>
    <row r="34" spans="1:7" x14ac:dyDescent="0.25">
      <c r="A34" t="s">
        <v>170</v>
      </c>
      <c r="B34" s="1">
        <v>0.88390501319261205</v>
      </c>
      <c r="C34" s="1">
        <v>0.89167974882260603</v>
      </c>
      <c r="D34" s="1">
        <v>0.79124696075026002</v>
      </c>
      <c r="E34" s="1">
        <v>0.84281734978113798</v>
      </c>
      <c r="F34" s="1">
        <v>0.85461649187744204</v>
      </c>
      <c r="G34" s="1">
        <v>0.86443844716628604</v>
      </c>
    </row>
    <row r="35" spans="1:7" x14ac:dyDescent="0.25">
      <c r="A35" t="s">
        <v>185</v>
      </c>
      <c r="B35" s="1">
        <v>0.90111779879621701</v>
      </c>
      <c r="C35" s="1">
        <v>0.90517241379310298</v>
      </c>
      <c r="D35" s="1">
        <v>0.90209790209790197</v>
      </c>
      <c r="E35" s="1">
        <v>0.88586030664395199</v>
      </c>
      <c r="F35" s="1">
        <v>0.85665818490246004</v>
      </c>
      <c r="G35" s="1">
        <v>0.866725507502207</v>
      </c>
    </row>
    <row r="36" spans="1:7" x14ac:dyDescent="0.25">
      <c r="A36" t="s">
        <v>190</v>
      </c>
      <c r="B36" s="1">
        <v>0.89295039164490897</v>
      </c>
      <c r="C36" s="1">
        <v>0.92270531400966205</v>
      </c>
      <c r="D36" s="1">
        <v>0.95308641975308594</v>
      </c>
      <c r="E36" s="1">
        <v>0.87657430730478603</v>
      </c>
      <c r="F36" s="1">
        <v>0.86543535620052803</v>
      </c>
      <c r="G36" s="1">
        <v>0.94061757719715</v>
      </c>
    </row>
    <row r="37" spans="1:7" x14ac:dyDescent="0.25">
      <c r="A37" t="s">
        <v>199</v>
      </c>
      <c r="B37" s="1">
        <v>0.90967741935483903</v>
      </c>
      <c r="C37" s="1">
        <v>0.84375</v>
      </c>
      <c r="D37" s="1">
        <v>0.90657439446366805</v>
      </c>
      <c r="E37" s="1">
        <v>0.83802816901408494</v>
      </c>
      <c r="F37" s="1">
        <v>0.89045936395759695</v>
      </c>
      <c r="G37" s="1">
        <v>0.91249999999999998</v>
      </c>
    </row>
    <row r="38" spans="1:7" x14ac:dyDescent="0.25">
      <c r="A38" t="s">
        <v>658</v>
      </c>
      <c r="B38" s="1">
        <v>0.84507042253521103</v>
      </c>
      <c r="C38" s="1">
        <v>0.85714285714285698</v>
      </c>
      <c r="D38" s="1">
        <v>0.81690140845070403</v>
      </c>
      <c r="E38" s="1">
        <v>0.73684210526315796</v>
      </c>
      <c r="F38" s="1">
        <v>0.891891891891892</v>
      </c>
      <c r="G38" s="1">
        <v>0.8</v>
      </c>
    </row>
    <row r="39" spans="1:7" x14ac:dyDescent="0.25">
      <c r="A39" t="s">
        <v>191</v>
      </c>
      <c r="B39" s="1">
        <v>0.86174103877103103</v>
      </c>
      <c r="C39" s="1">
        <v>0.81963977300764901</v>
      </c>
      <c r="D39" s="1">
        <v>0.869102346963465</v>
      </c>
      <c r="E39" s="1">
        <v>0.88960078856579605</v>
      </c>
      <c r="F39" s="1">
        <v>0.89290953545232299</v>
      </c>
      <c r="G39" s="1">
        <v>0.91231387378870199</v>
      </c>
    </row>
    <row r="40" spans="1:7" x14ac:dyDescent="0.25">
      <c r="A40" t="s">
        <v>204</v>
      </c>
      <c r="B40" s="1">
        <v>0.93333333333333302</v>
      </c>
      <c r="C40" s="1">
        <v>0.92307692307692302</v>
      </c>
      <c r="D40" s="1">
        <v>0.86153846153846203</v>
      </c>
      <c r="E40" s="1">
        <v>0.91803278688524603</v>
      </c>
      <c r="F40" s="1">
        <v>0.89655172413793105</v>
      </c>
      <c r="G40" s="1">
        <v>0.939393939393939</v>
      </c>
    </row>
    <row r="41" spans="1:7" x14ac:dyDescent="0.25">
      <c r="A41" t="s">
        <v>182</v>
      </c>
      <c r="B41" s="1">
        <v>0.77611940298507498</v>
      </c>
      <c r="C41" s="1">
        <v>0.86301369863013699</v>
      </c>
      <c r="D41" s="1">
        <v>0.91044776119403004</v>
      </c>
      <c r="E41" s="1">
        <v>0.55384615384615399</v>
      </c>
      <c r="F41" s="1">
        <v>0.91428571428571404</v>
      </c>
      <c r="G41" s="1">
        <v>0.91428571428571404</v>
      </c>
    </row>
    <row r="42" spans="1:7" x14ac:dyDescent="0.25">
      <c r="A42" t="s">
        <v>193</v>
      </c>
      <c r="B42" s="1">
        <v>0.89655172413793105</v>
      </c>
      <c r="C42" s="1">
        <v>0.87248322147651003</v>
      </c>
      <c r="D42" s="1">
        <v>0.91176470588235303</v>
      </c>
      <c r="E42" s="1">
        <v>0.94736842105263197</v>
      </c>
      <c r="F42" s="1">
        <v>0.92857142857142905</v>
      </c>
      <c r="G42" s="1">
        <v>0.87074829931972797</v>
      </c>
    </row>
    <row r="43" spans="1:7" x14ac:dyDescent="0.25">
      <c r="A43" t="s">
        <v>23</v>
      </c>
      <c r="B43" s="1">
        <v>0.74285714285714299</v>
      </c>
      <c r="C43" s="1">
        <v>0.92857142857142905</v>
      </c>
      <c r="D43" s="1">
        <v>0.68965517241379304</v>
      </c>
      <c r="E43" s="1">
        <v>0.89655172413793105</v>
      </c>
      <c r="F43" s="1">
        <v>0.92857142857142905</v>
      </c>
      <c r="G43" s="1">
        <v>0.83870967741935498</v>
      </c>
    </row>
    <row r="44" spans="1:7" x14ac:dyDescent="0.25">
      <c r="A44" t="s">
        <v>42</v>
      </c>
      <c r="B44" s="1">
        <v>0.94736842105263197</v>
      </c>
      <c r="C44" s="1">
        <v>0.81818181818181801</v>
      </c>
      <c r="D44" s="1">
        <v>0.98181818181818203</v>
      </c>
      <c r="E44" s="1">
        <v>0.931034482758621</v>
      </c>
      <c r="F44" s="1">
        <v>0.931034482758621</v>
      </c>
      <c r="G44" s="1">
        <v>0.94736842105263197</v>
      </c>
    </row>
    <row r="45" spans="1:7" x14ac:dyDescent="0.25">
      <c r="A45" t="s">
        <v>660</v>
      </c>
      <c r="B45" s="1">
        <v>0.92492492492492495</v>
      </c>
      <c r="C45" s="1">
        <v>0.94610778443113797</v>
      </c>
      <c r="D45" s="1">
        <v>0.936555891238671</v>
      </c>
      <c r="E45" s="1">
        <v>0.94610778443113797</v>
      </c>
      <c r="F45" s="1">
        <v>0.93452380952380998</v>
      </c>
      <c r="G45" s="1">
        <v>0.95440729483282705</v>
      </c>
    </row>
    <row r="46" spans="1:7" x14ac:dyDescent="0.25">
      <c r="A46" t="s">
        <v>174</v>
      </c>
      <c r="B46" s="1">
        <v>0.94805194805194803</v>
      </c>
      <c r="C46" s="1">
        <v>0.984520123839009</v>
      </c>
      <c r="D46" s="1">
        <v>1</v>
      </c>
      <c r="E46" s="1">
        <v>0.98757763975155299</v>
      </c>
      <c r="F46" s="1">
        <v>0.94193548387096804</v>
      </c>
      <c r="G46" s="1">
        <v>1</v>
      </c>
    </row>
    <row r="47" spans="1:7" x14ac:dyDescent="0.25">
      <c r="A47" t="s">
        <v>184</v>
      </c>
      <c r="B47" s="1">
        <v>0.76190476190476197</v>
      </c>
      <c r="C47" s="1">
        <v>0.96969696969696995</v>
      </c>
      <c r="D47" s="1">
        <v>0.91891891891891897</v>
      </c>
      <c r="E47" s="1">
        <v>0.96969696969696995</v>
      </c>
      <c r="F47" s="1">
        <v>0.94444444444444398</v>
      </c>
      <c r="G47" s="1">
        <v>0.96969696969696995</v>
      </c>
    </row>
    <row r="48" spans="1:7" x14ac:dyDescent="0.25">
      <c r="A48" t="s">
        <v>195</v>
      </c>
      <c r="B48" s="1">
        <v>0.94623655913978499</v>
      </c>
      <c r="C48" s="1">
        <v>0.94623655913978499</v>
      </c>
      <c r="D48" s="1">
        <v>0.94623655913978499</v>
      </c>
      <c r="E48" s="1">
        <v>0.94623655913978499</v>
      </c>
      <c r="F48" s="1">
        <v>0.94623655913978499</v>
      </c>
      <c r="G48" s="1">
        <v>0.934782608695652</v>
      </c>
    </row>
    <row r="49" spans="1:7" x14ac:dyDescent="0.25">
      <c r="A49" t="s">
        <v>179</v>
      </c>
      <c r="B49" s="1">
        <v>0.74747474747474796</v>
      </c>
      <c r="C49" s="1">
        <v>0.83333333333333304</v>
      </c>
      <c r="D49" s="1">
        <v>0.94117647058823495</v>
      </c>
      <c r="E49" s="1">
        <v>0.95</v>
      </c>
      <c r="F49" s="1">
        <v>0.95</v>
      </c>
      <c r="G49" s="1">
        <v>0.95121951219512202</v>
      </c>
    </row>
    <row r="50" spans="1:7" x14ac:dyDescent="0.25">
      <c r="A50" t="s">
        <v>181</v>
      </c>
      <c r="B50" s="1">
        <v>1</v>
      </c>
      <c r="C50" s="1">
        <v>1</v>
      </c>
      <c r="D50" s="1">
        <v>0.96296296296296302</v>
      </c>
      <c r="E50" s="1">
        <v>0.95121951219512202</v>
      </c>
      <c r="F50" s="1">
        <v>0.952380952380952</v>
      </c>
      <c r="G50" s="1">
        <v>1</v>
      </c>
    </row>
    <row r="51" spans="1:7" x14ac:dyDescent="0.25">
      <c r="A51" t="s">
        <v>183</v>
      </c>
      <c r="B51" s="1">
        <v>0.97435897435897401</v>
      </c>
      <c r="C51" s="1">
        <v>0.98013245033112595</v>
      </c>
      <c r="D51" s="1">
        <v>0.96986301369863004</v>
      </c>
      <c r="E51" s="1">
        <v>0.90356671070013195</v>
      </c>
      <c r="F51" s="1">
        <v>0.95918367346938804</v>
      </c>
      <c r="G51" s="1">
        <v>0.95153061224489799</v>
      </c>
    </row>
    <row r="52" spans="1:7" x14ac:dyDescent="0.25">
      <c r="A52" t="s">
        <v>653</v>
      </c>
      <c r="B52" s="1">
        <v>0.99297423887587799</v>
      </c>
      <c r="C52" s="1">
        <v>0.99065420560747697</v>
      </c>
      <c r="D52" s="1">
        <v>0.99065420560747697</v>
      </c>
      <c r="E52" s="1">
        <v>0.997647058823529</v>
      </c>
      <c r="F52" s="1">
        <v>0.97025171624714002</v>
      </c>
      <c r="G52" s="1">
        <v>0.997647058823529</v>
      </c>
    </row>
    <row r="53" spans="1:7" x14ac:dyDescent="0.25">
      <c r="A53" t="s">
        <v>189</v>
      </c>
      <c r="B53" s="1">
        <v>0.94444444444444398</v>
      </c>
      <c r="C53" s="1">
        <v>0.94444444444444398</v>
      </c>
      <c r="D53" s="1">
        <v>0.97142857142857097</v>
      </c>
      <c r="E53" s="1">
        <v>1</v>
      </c>
      <c r="F53" s="1">
        <v>0.97142857142857097</v>
      </c>
      <c r="G53" s="1">
        <v>0.65384615384615397</v>
      </c>
    </row>
    <row r="54" spans="1:7" x14ac:dyDescent="0.25">
      <c r="A54" t="s">
        <v>173</v>
      </c>
      <c r="B54" s="1">
        <v>0.95306185887472805</v>
      </c>
      <c r="C54" s="1">
        <v>0.931616068690586</v>
      </c>
      <c r="D54" s="1">
        <v>0.97009179745336105</v>
      </c>
      <c r="E54" s="1">
        <v>0.99101258238466094</v>
      </c>
      <c r="F54" s="1">
        <v>0.97634022162323997</v>
      </c>
      <c r="G54" s="1">
        <v>0.98864994026284403</v>
      </c>
    </row>
    <row r="55" spans="1:7" x14ac:dyDescent="0.25">
      <c r="A55" t="s">
        <v>196</v>
      </c>
      <c r="B55" s="1">
        <v>0.95256166982922197</v>
      </c>
      <c r="C55" s="1">
        <v>0.95703125</v>
      </c>
      <c r="D55" s="1">
        <v>0.94117647058823495</v>
      </c>
      <c r="E55" s="1">
        <v>0.97199999999999998</v>
      </c>
      <c r="F55" s="1">
        <v>0.976653696498054</v>
      </c>
      <c r="G55" s="1">
        <v>0.98418972332015797</v>
      </c>
    </row>
    <row r="56" spans="1:7" x14ac:dyDescent="0.25">
      <c r="A56" t="s">
        <v>178</v>
      </c>
      <c r="B56" s="1">
        <v>0.93732970027247997</v>
      </c>
      <c r="C56" s="1">
        <v>0.95209580838323404</v>
      </c>
      <c r="D56" s="1">
        <v>0.92972972972973</v>
      </c>
      <c r="E56" s="1">
        <v>0.98550724637681197</v>
      </c>
      <c r="F56" s="1">
        <v>0.97947214076246303</v>
      </c>
      <c r="G56" s="1">
        <v>0.90760869565217395</v>
      </c>
    </row>
    <row r="57" spans="1:7" x14ac:dyDescent="0.25">
      <c r="A57" t="s">
        <v>194</v>
      </c>
      <c r="B57" s="1">
        <v>0.96470588235294097</v>
      </c>
      <c r="C57" s="1">
        <v>0.98795180722891596</v>
      </c>
      <c r="D57" s="1">
        <v>1</v>
      </c>
      <c r="E57" s="1">
        <v>1</v>
      </c>
      <c r="F57" s="1">
        <v>0.98203592814371299</v>
      </c>
      <c r="G57" s="1">
        <v>0.99393939393939401</v>
      </c>
    </row>
    <row r="58" spans="1:7" x14ac:dyDescent="0.25">
      <c r="A58" t="s">
        <v>43</v>
      </c>
      <c r="B58" s="1">
        <v>0.98338062423996797</v>
      </c>
      <c r="C58" s="1">
        <v>0.97685749086479901</v>
      </c>
      <c r="D58" s="1">
        <v>0.98143664245359197</v>
      </c>
      <c r="E58" s="1">
        <v>0.98134630981346305</v>
      </c>
      <c r="F58" s="1">
        <v>0.98230088495575196</v>
      </c>
      <c r="G58" s="1">
        <v>0.98346107301331198</v>
      </c>
    </row>
    <row r="59" spans="1:7" x14ac:dyDescent="0.25">
      <c r="A59" t="s">
        <v>651</v>
      </c>
      <c r="B59" s="1">
        <v>0.98086124401913899</v>
      </c>
      <c r="C59" s="1">
        <v>0.98329355608591895</v>
      </c>
      <c r="D59" s="1">
        <v>1</v>
      </c>
      <c r="E59" s="1">
        <v>1</v>
      </c>
      <c r="F59" s="1">
        <v>0.98329355608591895</v>
      </c>
      <c r="G59" s="1">
        <v>1</v>
      </c>
    </row>
    <row r="60" spans="1:7" x14ac:dyDescent="0.25">
      <c r="A60" t="s">
        <v>192</v>
      </c>
      <c r="B60" s="1">
        <v>0.98756544502617805</v>
      </c>
      <c r="C60" s="1">
        <v>0.99513145082765297</v>
      </c>
      <c r="D60" s="1">
        <v>0.98928223449171804</v>
      </c>
      <c r="E60" s="1">
        <v>0.99414824447334205</v>
      </c>
      <c r="F60" s="1">
        <v>0.98458510987208903</v>
      </c>
      <c r="G60" s="1">
        <v>0.99053215801501804</v>
      </c>
    </row>
    <row r="61" spans="1:7" x14ac:dyDescent="0.25">
      <c r="A61" t="s">
        <v>198</v>
      </c>
      <c r="B61" s="1">
        <v>0.98240436425425404</v>
      </c>
      <c r="C61" s="1">
        <v>0.98027979854504799</v>
      </c>
      <c r="D61" s="1">
        <v>0.98665528396836799</v>
      </c>
      <c r="E61" s="1">
        <v>0.98749943993906497</v>
      </c>
      <c r="F61" s="1">
        <v>0.98702521008403399</v>
      </c>
      <c r="G61" s="1">
        <v>0.99027246115739698</v>
      </c>
    </row>
    <row r="62" spans="1:7" x14ac:dyDescent="0.25">
      <c r="A62" t="s">
        <v>175</v>
      </c>
      <c r="B62" s="1">
        <v>0.97142857142857097</v>
      </c>
      <c r="C62" s="1">
        <v>0.98347107438016501</v>
      </c>
      <c r="D62" s="1">
        <v>0.99304589707927704</v>
      </c>
      <c r="E62" s="1">
        <v>0.99304589707927704</v>
      </c>
      <c r="F62" s="1">
        <v>0.99304589707927704</v>
      </c>
      <c r="G62" s="1">
        <v>0.99304589707927704</v>
      </c>
    </row>
    <row r="63" spans="1:7" x14ac:dyDescent="0.25">
      <c r="A63" t="s">
        <v>186</v>
      </c>
      <c r="B63" s="1">
        <v>0.94886363636363602</v>
      </c>
      <c r="C63" s="1">
        <v>0.98525073746312697</v>
      </c>
      <c r="D63" s="1">
        <v>0.98525073746312697</v>
      </c>
      <c r="E63" s="1">
        <v>1</v>
      </c>
      <c r="F63" s="1">
        <v>0.99404761904761896</v>
      </c>
      <c r="G63" s="1">
        <v>0.99404761904761896</v>
      </c>
    </row>
    <row r="64" spans="1:7" x14ac:dyDescent="0.25">
      <c r="A64" t="s">
        <v>203</v>
      </c>
      <c r="B64" s="1">
        <v>0.99557522123893805</v>
      </c>
      <c r="C64" s="1">
        <v>0.99557522123893805</v>
      </c>
      <c r="D64" s="1">
        <v>0.99557522123893805</v>
      </c>
      <c r="E64" s="1">
        <v>0.99557522123893805</v>
      </c>
      <c r="F64" s="1">
        <v>0.99557522123893805</v>
      </c>
      <c r="G64" s="1">
        <v>0.98684210526315796</v>
      </c>
    </row>
    <row r="65" spans="1:7" x14ac:dyDescent="0.25">
      <c r="A65" t="s">
        <v>655</v>
      </c>
      <c r="B65" s="1">
        <v>0.99216710182767598</v>
      </c>
      <c r="C65" s="1">
        <v>0.99737532808398999</v>
      </c>
      <c r="D65" s="1">
        <v>0.98701298701298701</v>
      </c>
      <c r="E65" s="1">
        <v>1</v>
      </c>
      <c r="F65" s="1">
        <v>0.99737532808398999</v>
      </c>
      <c r="G65" s="1">
        <v>1</v>
      </c>
    </row>
    <row r="66" spans="1:7" x14ac:dyDescent="0.25">
      <c r="A66" t="s">
        <v>197</v>
      </c>
      <c r="B66" s="1">
        <v>0.99877803840049495</v>
      </c>
      <c r="C66" s="1">
        <v>0.99893285405374999</v>
      </c>
      <c r="D66" s="1">
        <v>0.99846847732924904</v>
      </c>
      <c r="E66" s="1">
        <v>0.99837069498286402</v>
      </c>
      <c r="F66" s="1">
        <v>0.99914324639390995</v>
      </c>
      <c r="G66" s="1">
        <v>0.99894634804231497</v>
      </c>
    </row>
    <row r="67" spans="1:7" x14ac:dyDescent="0.25">
      <c r="A67" t="s">
        <v>168</v>
      </c>
      <c r="B67" s="1">
        <v>0.99897045197158396</v>
      </c>
      <c r="C67" s="1">
        <v>0.99912483912483896</v>
      </c>
      <c r="D67" s="1">
        <v>0.99943430187708904</v>
      </c>
      <c r="E67" s="1">
        <v>0.99907331136738098</v>
      </c>
      <c r="F67" s="1">
        <v>0.99927961304929502</v>
      </c>
      <c r="G67" s="1">
        <v>0.99994855173123398</v>
      </c>
    </row>
    <row r="68" spans="1:7" x14ac:dyDescent="0.25">
      <c r="A68" t="s">
        <v>202</v>
      </c>
      <c r="B68" s="1">
        <v>0.99919135484819499</v>
      </c>
      <c r="C68" s="1">
        <v>0.99935949935949897</v>
      </c>
      <c r="D68" s="1">
        <v>0.99928595430107503</v>
      </c>
      <c r="E68" s="1">
        <v>0.99906539111806503</v>
      </c>
      <c r="F68" s="1">
        <v>0.99953806744215301</v>
      </c>
      <c r="G68" s="1">
        <v>0.999527474719898</v>
      </c>
    </row>
    <row r="69" spans="1:7" x14ac:dyDescent="0.25">
      <c r="A69" t="s">
        <v>201</v>
      </c>
      <c r="B69" s="1">
        <v>0.99978984827045103</v>
      </c>
      <c r="C69" s="1">
        <v>0.99971971523067404</v>
      </c>
      <c r="D69" s="1">
        <v>0.99948158215521699</v>
      </c>
      <c r="E69" s="1">
        <v>0.99997197466509702</v>
      </c>
      <c r="F69" s="1">
        <v>0.99997197466509702</v>
      </c>
      <c r="G69" s="1">
        <v>1</v>
      </c>
    </row>
    <row r="70" spans="1:7" x14ac:dyDescent="0.25">
      <c r="A70" t="s">
        <v>200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25">
      <c r="A71" t="s">
        <v>205</v>
      </c>
      <c r="B71" s="1">
        <v>1</v>
      </c>
      <c r="C71" s="1">
        <v>1</v>
      </c>
      <c r="D71" s="1">
        <v>0.97142857142857097</v>
      </c>
      <c r="E71" s="1">
        <v>0.89473684210526305</v>
      </c>
      <c r="F71" s="1">
        <v>1</v>
      </c>
      <c r="G71" s="1">
        <v>1</v>
      </c>
    </row>
    <row r="73" spans="1:7" x14ac:dyDescent="0.25">
      <c r="A73" t="s">
        <v>1009</v>
      </c>
      <c r="B73" s="36">
        <v>0.37839120370370366</v>
      </c>
      <c r="G73" t="s">
        <v>1013</v>
      </c>
    </row>
    <row r="74" spans="1:7" x14ac:dyDescent="0.25">
      <c r="A74" t="s">
        <v>57</v>
      </c>
      <c r="B74" s="1">
        <f t="shared" ref="B74:G74" si="0">AVERAGE(B2:B71)</f>
        <v>0.60065867935820594</v>
      </c>
      <c r="C74" s="1">
        <f t="shared" si="0"/>
        <v>0.6270833999247053</v>
      </c>
      <c r="D74" s="1">
        <f t="shared" si="0"/>
        <v>0.61546240481966685</v>
      </c>
      <c r="E74" s="1">
        <f t="shared" si="0"/>
        <v>0.64151607059868665</v>
      </c>
      <c r="F74" s="1">
        <f t="shared" si="0"/>
        <v>0.65457956057618871</v>
      </c>
      <c r="G74" s="1">
        <f t="shared" si="0"/>
        <v>0.63095616941564481</v>
      </c>
    </row>
    <row r="75" spans="1:7" x14ac:dyDescent="0.25">
      <c r="A75" t="s">
        <v>58</v>
      </c>
      <c r="B75" s="1">
        <f t="shared" ref="B75:G75" si="1">AVERAGEIF(B$2:B$71,"&gt;0")</f>
        <v>0.67816302508184534</v>
      </c>
      <c r="C75" s="1">
        <f t="shared" si="1"/>
        <v>0.69675933324967254</v>
      </c>
      <c r="D75" s="1">
        <f t="shared" si="1"/>
        <v>0.65276315662691942</v>
      </c>
      <c r="E75" s="1">
        <f t="shared" si="1"/>
        <v>0.68039583245315249</v>
      </c>
      <c r="F75" s="1">
        <f t="shared" si="1"/>
        <v>0.67383190059313536</v>
      </c>
      <c r="G75" s="1">
        <f t="shared" si="1"/>
        <v>0.66919593725901727</v>
      </c>
    </row>
    <row r="76" spans="1:7" x14ac:dyDescent="0.25">
      <c r="A76" t="s">
        <v>59</v>
      </c>
      <c r="B76" s="1">
        <f t="shared" ref="B76:G76" si="2">AVERAGEIF(B$2:B$71,"&gt;0,5")</f>
        <v>0.90668831378730774</v>
      </c>
      <c r="C76" s="1">
        <f t="shared" si="2"/>
        <v>0.92091222815088769</v>
      </c>
      <c r="D76" s="1">
        <f t="shared" si="2"/>
        <v>0.93422780070053801</v>
      </c>
      <c r="E76" s="1">
        <f t="shared" si="2"/>
        <v>0.88955383513754582</v>
      </c>
      <c r="F76" s="1">
        <f t="shared" si="2"/>
        <v>0.90984456414280734</v>
      </c>
      <c r="G76" s="1">
        <f t="shared" si="2"/>
        <v>0.91368486512310054</v>
      </c>
    </row>
    <row r="77" spans="1:7" x14ac:dyDescent="0.25">
      <c r="A77" t="s">
        <v>60</v>
      </c>
      <c r="B77" s="1">
        <f t="shared" ref="B77:G77" si="3">AVERAGEIF(B$2:B$71,"&gt;0,6")</f>
        <v>0.91617405238182259</v>
      </c>
      <c r="C77" s="1">
        <f t="shared" si="3"/>
        <v>0.93024107812827717</v>
      </c>
      <c r="D77" s="1">
        <f t="shared" si="3"/>
        <v>0.93422780070053801</v>
      </c>
      <c r="E77" s="1">
        <f t="shared" si="3"/>
        <v>0.93973856893492602</v>
      </c>
      <c r="F77" s="1">
        <f t="shared" si="3"/>
        <v>0.92689201688232947</v>
      </c>
      <c r="G77" s="1">
        <f t="shared" si="3"/>
        <v>0.93141216183511488</v>
      </c>
    </row>
    <row r="78" spans="1:7" x14ac:dyDescent="0.25">
      <c r="A78" t="s">
        <v>61</v>
      </c>
      <c r="B78" s="1">
        <f t="shared" ref="B78:G78" si="4">AVERAGEIF(B$2:B$71,"&gt;0,7")</f>
        <v>0.92963331825914608</v>
      </c>
      <c r="C78" s="1">
        <f t="shared" si="4"/>
        <v>0.9433210084081971</v>
      </c>
      <c r="D78" s="1">
        <f t="shared" si="4"/>
        <v>0.9471693909713409</v>
      </c>
      <c r="E78" s="1">
        <f t="shared" si="4"/>
        <v>0.94743458586583607</v>
      </c>
      <c r="F78" s="1">
        <f t="shared" si="4"/>
        <v>0.93259182680809916</v>
      </c>
      <c r="G78" s="1">
        <f t="shared" si="4"/>
        <v>0.95490757536708981</v>
      </c>
    </row>
    <row r="79" spans="1:7" x14ac:dyDescent="0.25">
      <c r="A79" t="s">
        <v>62</v>
      </c>
      <c r="B79" s="1">
        <f t="shared" ref="B79:G79" si="5">AVERAGEIF(B$2:B$71,"&gt;0,8")</f>
        <v>0.95569547616666073</v>
      </c>
      <c r="C79" s="1">
        <f t="shared" si="5"/>
        <v>0.94778486069479762</v>
      </c>
      <c r="D79" s="1">
        <f t="shared" si="5"/>
        <v>0.95642094522720389</v>
      </c>
      <c r="E79" s="1">
        <f t="shared" si="5"/>
        <v>0.95862901963315228</v>
      </c>
      <c r="F79" s="1">
        <f t="shared" si="5"/>
        <v>0.95397511916152533</v>
      </c>
      <c r="G79" s="1">
        <f t="shared" si="5"/>
        <v>0.95909426659322738</v>
      </c>
    </row>
    <row r="80" spans="1:7" x14ac:dyDescent="0.25">
      <c r="A80" t="s">
        <v>63</v>
      </c>
      <c r="B80" s="1">
        <f t="shared" ref="B80:G80" si="6">AVERAGEIF(B$2:B$71,"&gt;0,9")</f>
        <v>0.96897076918504765</v>
      </c>
      <c r="C80" s="1">
        <f t="shared" si="6"/>
        <v>0.97304468117749043</v>
      </c>
      <c r="D80" s="1">
        <f t="shared" si="6"/>
        <v>0.96588331636629166</v>
      </c>
      <c r="E80" s="1">
        <f t="shared" si="6"/>
        <v>0.97817014129578983</v>
      </c>
      <c r="F80" s="1">
        <f t="shared" si="6"/>
        <v>0.97104941870057415</v>
      </c>
      <c r="G80" s="1">
        <f t="shared" si="6"/>
        <v>0.9710868464406619</v>
      </c>
    </row>
    <row r="82" spans="1:7" x14ac:dyDescent="0.25">
      <c r="A82" t="s">
        <v>256</v>
      </c>
      <c r="B82" s="2">
        <f t="shared" ref="B82:G82" si="7">COUNTIF(B$2:B$71,"&gt;0")</f>
        <v>62</v>
      </c>
      <c r="C82" s="2">
        <f t="shared" si="7"/>
        <v>63</v>
      </c>
      <c r="D82" s="2">
        <f t="shared" si="7"/>
        <v>66</v>
      </c>
      <c r="E82" s="2">
        <f t="shared" si="7"/>
        <v>66</v>
      </c>
      <c r="F82" s="2">
        <f t="shared" si="7"/>
        <v>68</v>
      </c>
      <c r="G82" s="2">
        <f t="shared" si="7"/>
        <v>66</v>
      </c>
    </row>
    <row r="83" spans="1:7" x14ac:dyDescent="0.25">
      <c r="A83" t="s">
        <v>257</v>
      </c>
      <c r="B83" s="2">
        <f t="shared" ref="B83:G83" si="8">COUNTIF(B$2:B$71,"&gt;0,5")</f>
        <v>43</v>
      </c>
      <c r="C83" s="2">
        <f t="shared" si="8"/>
        <v>43</v>
      </c>
      <c r="D83" s="2">
        <f t="shared" si="8"/>
        <v>41</v>
      </c>
      <c r="E83" s="2">
        <f t="shared" si="8"/>
        <v>46</v>
      </c>
      <c r="F83" s="2">
        <f t="shared" si="8"/>
        <v>45</v>
      </c>
      <c r="G83" s="2">
        <f t="shared" si="8"/>
        <v>43</v>
      </c>
    </row>
    <row r="84" spans="1:7" x14ac:dyDescent="0.25">
      <c r="A84" t="s">
        <v>258</v>
      </c>
      <c r="B84" s="2">
        <f t="shared" ref="B84:G84" si="9">COUNTIF(B$2:B$71,"&gt;0,6")</f>
        <v>42</v>
      </c>
      <c r="C84" s="2">
        <f t="shared" si="9"/>
        <v>42</v>
      </c>
      <c r="D84" s="2">
        <f t="shared" si="9"/>
        <v>41</v>
      </c>
      <c r="E84" s="2">
        <f t="shared" si="9"/>
        <v>40</v>
      </c>
      <c r="F84" s="2">
        <f t="shared" si="9"/>
        <v>43</v>
      </c>
      <c r="G84" s="2">
        <f t="shared" si="9"/>
        <v>41</v>
      </c>
    </row>
    <row r="85" spans="1:7" x14ac:dyDescent="0.25">
      <c r="A85" t="s">
        <v>259</v>
      </c>
      <c r="B85" s="2">
        <f t="shared" ref="B85:G85" si="10">COUNTIF(B$2:B$71,"&gt;0,7")</f>
        <v>40</v>
      </c>
      <c r="C85" s="2">
        <f t="shared" si="10"/>
        <v>40</v>
      </c>
      <c r="D85" s="2">
        <f t="shared" si="10"/>
        <v>39</v>
      </c>
      <c r="E85" s="2">
        <f t="shared" si="10"/>
        <v>39</v>
      </c>
      <c r="F85" s="2">
        <f t="shared" si="10"/>
        <v>42</v>
      </c>
      <c r="G85" s="2">
        <f t="shared" si="10"/>
        <v>38</v>
      </c>
    </row>
    <row r="86" spans="1:7" x14ac:dyDescent="0.25">
      <c r="A86" t="s">
        <v>260</v>
      </c>
      <c r="B86" s="2">
        <f t="shared" ref="B86:G86" si="11">COUNTIF(B$2:B$71,"&gt;0,8")</f>
        <v>35</v>
      </c>
      <c r="C86" s="2">
        <f t="shared" si="11"/>
        <v>39</v>
      </c>
      <c r="D86" s="2">
        <f t="shared" si="11"/>
        <v>37</v>
      </c>
      <c r="E86" s="2">
        <f t="shared" si="11"/>
        <v>37</v>
      </c>
      <c r="F86" s="2">
        <f t="shared" si="11"/>
        <v>38</v>
      </c>
      <c r="G86" s="2">
        <f t="shared" si="11"/>
        <v>37</v>
      </c>
    </row>
    <row r="87" spans="1:7" x14ac:dyDescent="0.25">
      <c r="A87" t="s">
        <v>261</v>
      </c>
      <c r="B87" s="2">
        <f t="shared" ref="B87:G87" si="12">COUNTIF(B$2:B$59,"&gt;0,9")</f>
        <v>18</v>
      </c>
      <c r="C87" s="2">
        <f t="shared" si="12"/>
        <v>19</v>
      </c>
      <c r="D87" s="2">
        <f t="shared" si="12"/>
        <v>22</v>
      </c>
      <c r="E87" s="2">
        <f t="shared" si="12"/>
        <v>19</v>
      </c>
      <c r="F87" s="2">
        <f t="shared" si="12"/>
        <v>19</v>
      </c>
      <c r="G87" s="2">
        <f t="shared" si="12"/>
        <v>21</v>
      </c>
    </row>
  </sheetData>
  <sortState ref="A2:G71">
    <sortCondition ref="F1"/>
  </sortState>
  <conditionalFormatting sqref="B75:G80">
    <cfRule type="colorScale" priority="1496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97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98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49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50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501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502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503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504">
      <colorScale>
        <cfvo type="min"/>
        <cfvo type="max"/>
        <color theme="5" tint="0.59999389629810485"/>
        <color theme="5" tint="-0.499984740745262"/>
      </colorScale>
    </cfRule>
    <cfRule type="colorScale" priority="1505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506">
      <colorScale>
        <cfvo type="min"/>
        <cfvo type="max"/>
        <color theme="5" tint="0.59999389629810485"/>
        <color theme="5" tint="-0.499984740745262"/>
      </colorScale>
    </cfRule>
    <cfRule type="colorScale" priority="1507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1508">
      <colorScale>
        <cfvo type="min"/>
        <cfvo type="max"/>
        <color theme="5" tint="0.59999389629810485"/>
        <color theme="5" tint="-0.499984740745262"/>
      </colorScale>
    </cfRule>
    <cfRule type="colorScale" priority="1509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510">
      <colorScale>
        <cfvo type="min"/>
        <cfvo type="max"/>
        <color theme="5" tint="0.59999389629810485"/>
        <color theme="5" tint="-0.499984740745262"/>
      </colorScale>
    </cfRule>
    <cfRule type="colorScale" priority="15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512">
      <colorScale>
        <cfvo type="min"/>
        <cfvo type="max"/>
        <color theme="5" tint="0.59999389629810485"/>
        <color theme="5" tint="-0.499984740745262"/>
      </colorScale>
    </cfRule>
    <cfRule type="colorScale" priority="15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514">
      <colorScale>
        <cfvo type="min"/>
        <cfvo type="max"/>
        <color theme="5" tint="0.59999389629810485"/>
        <color theme="5" tint="-0.499984740745262"/>
      </colorScale>
    </cfRule>
    <cfRule type="colorScale" priority="1515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BreakPreview" topLeftCell="A43" zoomScaleNormal="100" zoomScaleSheetLayoutView="100" workbookViewId="0">
      <selection activeCell="G42" sqref="G42"/>
    </sheetView>
  </sheetViews>
  <sheetFormatPr defaultRowHeight="15" x14ac:dyDescent="0.25"/>
  <cols>
    <col min="1" max="1" width="42" bestFit="1" customWidth="1"/>
    <col min="2" max="5" width="8" bestFit="1" customWidth="1"/>
    <col min="6" max="6" width="8" customWidth="1"/>
    <col min="7" max="7" width="20.140625" customWidth="1"/>
    <col min="9" max="9" width="6.5703125" customWidth="1"/>
    <col min="10" max="10" width="6.5703125" bestFit="1" customWidth="1"/>
    <col min="11" max="11" width="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167</v>
      </c>
      <c r="I1" t="s">
        <v>1010</v>
      </c>
    </row>
    <row r="2" spans="1:9" x14ac:dyDescent="0.25">
      <c r="A2" t="s">
        <v>67</v>
      </c>
      <c r="B2" s="1">
        <v>0</v>
      </c>
      <c r="C2" s="1">
        <v>0</v>
      </c>
      <c r="D2" s="1">
        <v>0</v>
      </c>
      <c r="E2" s="1">
        <v>4.81927710843374E-2</v>
      </c>
      <c r="F2" s="1"/>
      <c r="G2" t="s">
        <v>67</v>
      </c>
      <c r="H2">
        <v>0</v>
      </c>
    </row>
    <row r="3" spans="1:9" x14ac:dyDescent="0.25">
      <c r="A3" t="s">
        <v>161</v>
      </c>
      <c r="B3" s="1">
        <v>0.91803278688524603</v>
      </c>
      <c r="C3" s="1">
        <v>0.60869565217391297</v>
      </c>
      <c r="D3" s="1">
        <v>0.92592592592592604</v>
      </c>
      <c r="E3" s="1">
        <v>0.98245614035087703</v>
      </c>
      <c r="F3" s="1"/>
      <c r="G3" t="s">
        <v>161</v>
      </c>
      <c r="H3">
        <v>0.65116279069767402</v>
      </c>
    </row>
    <row r="4" spans="1:9" x14ac:dyDescent="0.25">
      <c r="A4" t="s">
        <v>68</v>
      </c>
      <c r="B4" s="1">
        <v>3.5087719298245598E-2</v>
      </c>
      <c r="C4" s="1">
        <v>0</v>
      </c>
      <c r="D4" s="1">
        <v>0</v>
      </c>
      <c r="E4" s="1">
        <v>3.8461538461538498E-2</v>
      </c>
      <c r="F4" s="1"/>
      <c r="G4" t="s">
        <v>68</v>
      </c>
      <c r="H4">
        <v>0.15384615384615399</v>
      </c>
    </row>
    <row r="5" spans="1:9" x14ac:dyDescent="0.25">
      <c r="A5" t="s">
        <v>72</v>
      </c>
      <c r="B5" s="1">
        <v>6.3157894736842093E-2</v>
      </c>
      <c r="C5" s="1">
        <v>7.5471698113207503E-2</v>
      </c>
      <c r="D5" s="1">
        <v>8.7591240875912399E-2</v>
      </c>
      <c r="E5" s="1">
        <v>6.8181818181818205E-2</v>
      </c>
      <c r="F5" s="1"/>
      <c r="G5" t="s">
        <v>659</v>
      </c>
      <c r="H5">
        <v>0.73972602739726001</v>
      </c>
    </row>
    <row r="6" spans="1:9" x14ac:dyDescent="0.25">
      <c r="A6" t="s">
        <v>73</v>
      </c>
      <c r="B6" s="1">
        <v>0.32653061224489799</v>
      </c>
      <c r="C6" s="1">
        <v>0.18181818181818199</v>
      </c>
      <c r="D6" s="1">
        <v>0.30303030303030298</v>
      </c>
      <c r="E6" s="1">
        <v>0.43243243243243201</v>
      </c>
      <c r="F6" s="1"/>
      <c r="G6" t="s">
        <v>656</v>
      </c>
      <c r="H6">
        <v>0.60869565217391297</v>
      </c>
    </row>
    <row r="7" spans="1:9" x14ac:dyDescent="0.25">
      <c r="A7" t="s">
        <v>74</v>
      </c>
      <c r="B7" s="1">
        <v>0</v>
      </c>
      <c r="C7" s="1">
        <v>0</v>
      </c>
      <c r="D7" s="1">
        <v>0</v>
      </c>
      <c r="E7" s="1">
        <v>0</v>
      </c>
      <c r="F7" s="1"/>
      <c r="G7" t="s">
        <v>657</v>
      </c>
      <c r="H7">
        <v>0.92903225806451595</v>
      </c>
    </row>
    <row r="8" spans="1:9" x14ac:dyDescent="0.25">
      <c r="A8" t="s">
        <v>75</v>
      </c>
      <c r="B8" s="1">
        <v>0.69565217391304301</v>
      </c>
      <c r="C8" s="1">
        <v>0.77777777777777801</v>
      </c>
      <c r="D8" s="1">
        <v>0.72727272727272696</v>
      </c>
      <c r="E8" s="1">
        <v>0.63636363636363602</v>
      </c>
      <c r="F8" s="1"/>
      <c r="G8" t="s">
        <v>654</v>
      </c>
      <c r="H8">
        <v>0.995391705069124</v>
      </c>
    </row>
    <row r="9" spans="1:9" x14ac:dyDescent="0.25">
      <c r="A9" t="s">
        <v>127</v>
      </c>
      <c r="B9" s="1">
        <v>0.68</v>
      </c>
      <c r="C9" s="1">
        <v>0.625</v>
      </c>
      <c r="D9" s="1">
        <v>0.71186440677966101</v>
      </c>
      <c r="E9" s="1">
        <v>0.61538461538461497</v>
      </c>
      <c r="F9" s="1"/>
      <c r="G9" t="s">
        <v>72</v>
      </c>
      <c r="H9">
        <v>0</v>
      </c>
    </row>
    <row r="10" spans="1:9" x14ac:dyDescent="0.25">
      <c r="A10" t="s">
        <v>76</v>
      </c>
      <c r="B10" s="1">
        <v>0.16666666666666699</v>
      </c>
      <c r="C10" s="1">
        <v>0</v>
      </c>
      <c r="D10" s="1">
        <v>0</v>
      </c>
      <c r="E10" s="1">
        <v>0.4</v>
      </c>
      <c r="F10" s="1"/>
      <c r="G10" t="s">
        <v>73</v>
      </c>
      <c r="H10">
        <v>0.17142857142857101</v>
      </c>
    </row>
    <row r="11" spans="1:9" x14ac:dyDescent="0.25">
      <c r="A11" t="s">
        <v>110</v>
      </c>
      <c r="B11" s="1">
        <v>0.26086956521739102</v>
      </c>
      <c r="C11" s="1">
        <v>0.5</v>
      </c>
      <c r="D11" s="1">
        <v>0.42105263157894701</v>
      </c>
      <c r="E11" s="1">
        <v>0.35294117647058798</v>
      </c>
      <c r="F11" s="1"/>
      <c r="G11" t="s">
        <v>74</v>
      </c>
      <c r="H11">
        <v>0</v>
      </c>
    </row>
    <row r="12" spans="1:9" x14ac:dyDescent="0.25">
      <c r="A12" t="s">
        <v>77</v>
      </c>
      <c r="B12" s="1">
        <v>0</v>
      </c>
      <c r="C12" s="1">
        <v>0</v>
      </c>
      <c r="D12" s="1">
        <v>0</v>
      </c>
      <c r="E12" s="1">
        <v>0</v>
      </c>
      <c r="F12" s="1"/>
      <c r="G12" t="s">
        <v>75</v>
      </c>
      <c r="H12">
        <v>0.41666666666666702</v>
      </c>
    </row>
    <row r="13" spans="1:9" x14ac:dyDescent="0.25">
      <c r="A13" t="s">
        <v>105</v>
      </c>
      <c r="B13" s="1">
        <v>0.54545454545454597</v>
      </c>
      <c r="C13" s="1">
        <v>0.56410256410256399</v>
      </c>
      <c r="D13" s="1">
        <v>0.32</v>
      </c>
      <c r="E13" s="1">
        <v>0.61538461538461497</v>
      </c>
      <c r="F13" s="1"/>
      <c r="G13" t="s">
        <v>127</v>
      </c>
      <c r="H13">
        <v>0.36144578313253001</v>
      </c>
    </row>
    <row r="14" spans="1:9" x14ac:dyDescent="0.25">
      <c r="A14" t="s">
        <v>102</v>
      </c>
      <c r="B14" s="1">
        <v>0.4</v>
      </c>
      <c r="C14" s="1">
        <v>0.34782608695652201</v>
      </c>
      <c r="D14" s="1">
        <v>0.25</v>
      </c>
      <c r="E14" s="1">
        <v>0.34782608695652201</v>
      </c>
      <c r="F14" s="1"/>
      <c r="G14" t="s">
        <v>76</v>
      </c>
      <c r="H14">
        <v>0.11764705882352899</v>
      </c>
    </row>
    <row r="15" spans="1:9" x14ac:dyDescent="0.25">
      <c r="A15" t="s">
        <v>164</v>
      </c>
      <c r="B15" s="1">
        <v>0.266666666666667</v>
      </c>
      <c r="C15" s="1">
        <v>0.42857142857142899</v>
      </c>
      <c r="D15" s="1">
        <v>0.44444444444444398</v>
      </c>
      <c r="E15" s="1">
        <v>0.4</v>
      </c>
      <c r="F15" s="1"/>
      <c r="G15" t="s">
        <v>110</v>
      </c>
      <c r="H15">
        <v>0.47058823529411797</v>
      </c>
    </row>
    <row r="16" spans="1:9" x14ac:dyDescent="0.25">
      <c r="A16" t="s">
        <v>123</v>
      </c>
      <c r="B16" s="1">
        <v>0.57142857142857095</v>
      </c>
      <c r="C16" s="1">
        <v>0.45714285714285702</v>
      </c>
      <c r="D16" s="1">
        <v>0.5</v>
      </c>
      <c r="E16" s="1">
        <v>0.43243243243243201</v>
      </c>
      <c r="F16" s="1"/>
      <c r="G16" t="s">
        <v>77</v>
      </c>
      <c r="H16">
        <v>0</v>
      </c>
    </row>
    <row r="17" spans="1:8" x14ac:dyDescent="0.25">
      <c r="A17" t="s">
        <v>78</v>
      </c>
      <c r="B17" s="1">
        <v>0</v>
      </c>
      <c r="C17" s="1">
        <v>0.18181818181818199</v>
      </c>
      <c r="D17" s="1">
        <v>0.25</v>
      </c>
      <c r="E17" s="1">
        <v>0.30769230769230799</v>
      </c>
      <c r="F17" s="1"/>
      <c r="G17" t="s">
        <v>105</v>
      </c>
      <c r="H17">
        <v>0.25</v>
      </c>
    </row>
    <row r="18" spans="1:8" x14ac:dyDescent="0.25">
      <c r="A18" t="s">
        <v>99</v>
      </c>
      <c r="B18" s="1">
        <v>0</v>
      </c>
      <c r="C18" s="1">
        <v>0.11764705882352899</v>
      </c>
      <c r="D18" s="1">
        <v>0.25</v>
      </c>
      <c r="E18" s="1">
        <v>0.22222222222222199</v>
      </c>
      <c r="F18" s="1"/>
      <c r="G18" t="s">
        <v>102</v>
      </c>
      <c r="H18">
        <v>0.22222222222222199</v>
      </c>
    </row>
    <row r="19" spans="1:8" x14ac:dyDescent="0.25">
      <c r="A19" t="s">
        <v>117</v>
      </c>
      <c r="B19" s="1">
        <v>0.59130434782608698</v>
      </c>
      <c r="C19" s="1">
        <v>0.59113300492610799</v>
      </c>
      <c r="D19" s="1">
        <v>0.48780487804878098</v>
      </c>
      <c r="E19" s="1">
        <v>0.52941176470588203</v>
      </c>
      <c r="F19" s="1"/>
      <c r="G19" t="s">
        <v>164</v>
      </c>
      <c r="H19">
        <v>0.33333333333333298</v>
      </c>
    </row>
    <row r="20" spans="1:8" x14ac:dyDescent="0.25">
      <c r="A20" t="s">
        <v>158</v>
      </c>
      <c r="B20" s="1">
        <v>0.66666666666666696</v>
      </c>
      <c r="C20" s="1">
        <v>0.76470588235294101</v>
      </c>
      <c r="D20" s="1">
        <v>0.66666666666666696</v>
      </c>
      <c r="E20" s="1">
        <v>0.74285714285714299</v>
      </c>
      <c r="F20" s="1"/>
      <c r="G20" t="s">
        <v>123</v>
      </c>
      <c r="H20">
        <v>0.24242424242424199</v>
      </c>
    </row>
    <row r="21" spans="1:8" x14ac:dyDescent="0.25">
      <c r="A21" t="s">
        <v>87</v>
      </c>
      <c r="B21" s="1">
        <v>0.28070175438596501</v>
      </c>
      <c r="C21" s="1">
        <v>0.49275362318840599</v>
      </c>
      <c r="D21" s="1">
        <v>0.354430379746835</v>
      </c>
      <c r="E21" s="1">
        <v>0.43356643356643398</v>
      </c>
      <c r="F21" s="1"/>
      <c r="G21" t="s">
        <v>78</v>
      </c>
      <c r="H21">
        <v>8.6956521739130405E-2</v>
      </c>
    </row>
    <row r="22" spans="1:8" x14ac:dyDescent="0.25">
      <c r="A22" t="s">
        <v>116</v>
      </c>
      <c r="B22" s="1">
        <v>0.18181818181818199</v>
      </c>
      <c r="C22" s="1">
        <v>9.0909090909090898E-2</v>
      </c>
      <c r="D22" s="1">
        <v>0.144144144144144</v>
      </c>
      <c r="E22" s="1">
        <v>0.165289256198347</v>
      </c>
      <c r="F22" s="1"/>
      <c r="G22" t="s">
        <v>99</v>
      </c>
      <c r="H22">
        <v>9.0909090909090898E-2</v>
      </c>
    </row>
    <row r="23" spans="1:8" x14ac:dyDescent="0.25">
      <c r="A23" t="s">
        <v>118</v>
      </c>
      <c r="B23" s="1">
        <v>0.32258064516128998</v>
      </c>
      <c r="C23" s="1">
        <v>0.14193548387096799</v>
      </c>
      <c r="D23" s="1">
        <v>0.24242424242424199</v>
      </c>
      <c r="E23" s="1">
        <v>0.18009478672985799</v>
      </c>
      <c r="F23" s="1"/>
      <c r="G23" t="s">
        <v>661</v>
      </c>
      <c r="H23">
        <v>0.93577981651376196</v>
      </c>
    </row>
    <row r="24" spans="1:8" x14ac:dyDescent="0.25">
      <c r="A24" t="s">
        <v>149</v>
      </c>
      <c r="B24" s="1">
        <v>0.97497982243744996</v>
      </c>
      <c r="C24" s="1">
        <v>0.98283433133732501</v>
      </c>
      <c r="D24" s="1">
        <v>0.98388396454472204</v>
      </c>
      <c r="E24" s="1">
        <v>0.98228663446054798</v>
      </c>
      <c r="F24" s="1"/>
      <c r="G24" t="s">
        <v>117</v>
      </c>
      <c r="H24">
        <v>0.52252252252252296</v>
      </c>
    </row>
    <row r="25" spans="1:8" x14ac:dyDescent="0.25">
      <c r="A25" t="s">
        <v>91</v>
      </c>
      <c r="B25" s="1">
        <v>0</v>
      </c>
      <c r="C25" s="1">
        <v>0</v>
      </c>
      <c r="D25" s="1">
        <v>3.0769230769230799E-2</v>
      </c>
      <c r="E25" s="1">
        <v>0</v>
      </c>
      <c r="F25" s="1"/>
      <c r="G25" t="s">
        <v>158</v>
      </c>
      <c r="H25">
        <v>0.8125</v>
      </c>
    </row>
    <row r="26" spans="1:8" x14ac:dyDescent="0.25">
      <c r="A26" t="s">
        <v>94</v>
      </c>
      <c r="B26" s="1">
        <v>6.25E-2</v>
      </c>
      <c r="C26" s="1">
        <v>3.1746031746031703E-2</v>
      </c>
      <c r="D26" s="1">
        <v>0.13483146067415699</v>
      </c>
      <c r="E26" s="1">
        <v>0.160714285714286</v>
      </c>
      <c r="F26" s="1"/>
      <c r="G26" t="s">
        <v>87</v>
      </c>
      <c r="H26">
        <v>0.26530612244898</v>
      </c>
    </row>
    <row r="27" spans="1:8" x14ac:dyDescent="0.25">
      <c r="A27" t="s">
        <v>95</v>
      </c>
      <c r="B27" s="1">
        <v>0.14705882352941199</v>
      </c>
      <c r="C27" s="1">
        <v>7.1428571428571397E-2</v>
      </c>
      <c r="D27" s="1">
        <v>0.158730158730159</v>
      </c>
      <c r="E27" s="1">
        <v>0.191176470588235</v>
      </c>
      <c r="F27" s="1"/>
      <c r="G27" t="s">
        <v>116</v>
      </c>
      <c r="H27">
        <v>3.2786885245901599E-2</v>
      </c>
    </row>
    <row r="28" spans="1:8" x14ac:dyDescent="0.25">
      <c r="A28" t="s">
        <v>692</v>
      </c>
      <c r="B28" s="1">
        <v>0.97142857142857097</v>
      </c>
      <c r="C28" s="1">
        <v>1</v>
      </c>
      <c r="D28" s="1">
        <v>0.97142857142857097</v>
      </c>
      <c r="E28" s="1">
        <v>0.89473684210526305</v>
      </c>
      <c r="F28" s="1"/>
      <c r="G28" t="s">
        <v>118</v>
      </c>
      <c r="H28">
        <v>7.2463768115942004E-2</v>
      </c>
    </row>
    <row r="29" spans="1:8" x14ac:dyDescent="0.25">
      <c r="A29" t="s">
        <v>693</v>
      </c>
      <c r="B29" s="1">
        <v>0.801720282126269</v>
      </c>
      <c r="C29" s="1">
        <v>0.828707932270077</v>
      </c>
      <c r="D29" s="1">
        <v>0.84057862389446902</v>
      </c>
      <c r="E29" s="1">
        <v>0.835449636939118</v>
      </c>
      <c r="F29" s="1"/>
      <c r="G29" t="s">
        <v>149</v>
      </c>
      <c r="H29">
        <v>0.98648648648648696</v>
      </c>
    </row>
    <row r="30" spans="1:8" x14ac:dyDescent="0.25">
      <c r="A30" t="s">
        <v>694</v>
      </c>
      <c r="B30" s="1">
        <v>0</v>
      </c>
      <c r="C30" s="1">
        <v>0</v>
      </c>
      <c r="D30" s="1">
        <v>9.0909090909090898E-2</v>
      </c>
      <c r="E30" s="1">
        <v>8.5714285714285701E-2</v>
      </c>
      <c r="F30" s="1"/>
      <c r="G30" t="s">
        <v>652</v>
      </c>
      <c r="H30">
        <v>0.99294117647058799</v>
      </c>
    </row>
    <row r="31" spans="1:8" x14ac:dyDescent="0.25">
      <c r="A31" t="s">
        <v>695</v>
      </c>
      <c r="B31" s="1">
        <v>0.23069001029866101</v>
      </c>
      <c r="C31" s="1">
        <v>0.33455210237659999</v>
      </c>
      <c r="D31" s="1">
        <v>0.57777777777777795</v>
      </c>
      <c r="E31" s="1">
        <v>0.49205252246026299</v>
      </c>
      <c r="F31" s="1"/>
      <c r="G31" t="s">
        <v>91</v>
      </c>
      <c r="H31">
        <v>0.5</v>
      </c>
    </row>
    <row r="32" spans="1:8" x14ac:dyDescent="0.25">
      <c r="A32" t="s">
        <v>696</v>
      </c>
      <c r="B32" s="1">
        <v>6.9345941686367193E-2</v>
      </c>
      <c r="C32" s="1">
        <v>7.2837632776934697E-2</v>
      </c>
      <c r="D32" s="1">
        <v>0.27506849315068499</v>
      </c>
      <c r="E32" s="1">
        <v>0.304100227790433</v>
      </c>
      <c r="F32" s="1"/>
      <c r="G32" t="s">
        <v>94</v>
      </c>
      <c r="H32">
        <v>4.3478260869565202E-2</v>
      </c>
    </row>
    <row r="33" spans="1:8" x14ac:dyDescent="0.25">
      <c r="A33" t="s">
        <v>697</v>
      </c>
      <c r="B33" s="1">
        <v>0.17304625199362</v>
      </c>
      <c r="C33" s="1">
        <v>0.31173380035026299</v>
      </c>
      <c r="D33" s="1">
        <v>0.42115768463073799</v>
      </c>
      <c r="E33" s="1">
        <v>0.418528252299606</v>
      </c>
      <c r="F33" s="1"/>
      <c r="G33" t="s">
        <v>95</v>
      </c>
      <c r="H33">
        <v>0</v>
      </c>
    </row>
    <row r="34" spans="1:8" x14ac:dyDescent="0.25">
      <c r="A34" t="s">
        <v>698</v>
      </c>
      <c r="B34" s="1">
        <v>8.1300813008130093E-2</v>
      </c>
      <c r="C34" s="1">
        <v>7.1748878923766801E-2</v>
      </c>
      <c r="D34" s="1">
        <v>0.11965811965812</v>
      </c>
      <c r="E34" s="1">
        <v>9.6916299559471397E-2</v>
      </c>
      <c r="F34" s="1"/>
      <c r="G34" t="s">
        <v>650</v>
      </c>
      <c r="H34">
        <v>1</v>
      </c>
    </row>
    <row r="35" spans="1:8" x14ac:dyDescent="0.25">
      <c r="A35" t="s">
        <v>699</v>
      </c>
      <c r="B35" s="1">
        <v>0.58208955223880599</v>
      </c>
      <c r="C35" s="1">
        <v>0.46017699115044203</v>
      </c>
      <c r="D35" s="1">
        <v>0.65714285714285703</v>
      </c>
      <c r="E35" s="1">
        <v>0.63703703703703696</v>
      </c>
      <c r="F35" s="1"/>
      <c r="G35" t="s">
        <v>692</v>
      </c>
      <c r="H35">
        <v>1</v>
      </c>
    </row>
    <row r="36" spans="1:8" x14ac:dyDescent="0.25">
      <c r="A36" t="s">
        <v>700</v>
      </c>
      <c r="B36" s="1">
        <v>0.56732331437855399</v>
      </c>
      <c r="C36" s="1">
        <v>0.54851864589986699</v>
      </c>
      <c r="D36" s="1">
        <v>0.59993177055412095</v>
      </c>
      <c r="E36" s="1">
        <v>0.610959171713225</v>
      </c>
      <c r="F36" s="1"/>
      <c r="G36" t="s">
        <v>693</v>
      </c>
      <c r="H36">
        <v>0.78497128794093496</v>
      </c>
    </row>
    <row r="37" spans="1:8" x14ac:dyDescent="0.25">
      <c r="A37" t="s">
        <v>701</v>
      </c>
      <c r="B37" s="1">
        <v>0.61320252940133602</v>
      </c>
      <c r="C37" s="1">
        <v>0.60519178612940705</v>
      </c>
      <c r="D37" s="1">
        <v>0.68058257531941702</v>
      </c>
      <c r="E37" s="1">
        <v>0.68245545439311806</v>
      </c>
      <c r="F37" s="1"/>
      <c r="G37" t="s">
        <v>694</v>
      </c>
      <c r="H37">
        <v>0</v>
      </c>
    </row>
    <row r="38" spans="1:8" x14ac:dyDescent="0.25">
      <c r="A38" t="s">
        <v>702</v>
      </c>
      <c r="B38" s="1">
        <v>0.72688898269311897</v>
      </c>
      <c r="C38" s="1">
        <v>0.74121345488839996</v>
      </c>
      <c r="D38" s="1">
        <v>0.75947185374411397</v>
      </c>
      <c r="E38" s="1">
        <v>0.76653817458343698</v>
      </c>
      <c r="F38" s="1"/>
      <c r="G38" t="s">
        <v>695</v>
      </c>
      <c r="H38">
        <v>0.191467221644121</v>
      </c>
    </row>
    <row r="39" spans="1:8" x14ac:dyDescent="0.25">
      <c r="A39" t="s">
        <v>703</v>
      </c>
      <c r="B39" s="1">
        <v>0.31578947368421101</v>
      </c>
      <c r="C39" s="1">
        <v>0.40909090909090901</v>
      </c>
      <c r="D39" s="1">
        <v>0.38297872340425498</v>
      </c>
      <c r="E39" s="1">
        <v>0.3</v>
      </c>
      <c r="F39" s="1"/>
      <c r="G39" t="s">
        <v>696</v>
      </c>
      <c r="H39">
        <v>9.4296577946768101E-2</v>
      </c>
    </row>
    <row r="40" spans="1:8" x14ac:dyDescent="0.25">
      <c r="A40" t="s">
        <v>704</v>
      </c>
      <c r="B40" s="1">
        <v>0.51550302765010603</v>
      </c>
      <c r="C40" s="1">
        <v>0.52796799261367999</v>
      </c>
      <c r="D40" s="1">
        <v>0.65323435843054101</v>
      </c>
      <c r="E40" s="1">
        <v>0.60355708548479603</v>
      </c>
      <c r="F40" s="1"/>
      <c r="G40" t="s">
        <v>697</v>
      </c>
      <c r="H40">
        <v>7.0070070070070101E-2</v>
      </c>
    </row>
    <row r="41" spans="1:8" x14ac:dyDescent="0.25">
      <c r="A41" t="s">
        <v>705</v>
      </c>
      <c r="B41" s="1">
        <v>0.87150435185662001</v>
      </c>
      <c r="C41" s="1">
        <v>0.86841829791688496</v>
      </c>
      <c r="D41" s="1">
        <v>0.87168488779620201</v>
      </c>
      <c r="E41" s="1">
        <v>0.87031818414715401</v>
      </c>
      <c r="F41" s="1"/>
      <c r="G41" t="s">
        <v>698</v>
      </c>
      <c r="H41">
        <v>0.213114754098361</v>
      </c>
    </row>
    <row r="42" spans="1:8" x14ac:dyDescent="0.25">
      <c r="A42" t="s">
        <v>706</v>
      </c>
      <c r="B42" s="1">
        <v>0</v>
      </c>
      <c r="C42" s="1">
        <v>0</v>
      </c>
      <c r="D42" s="1">
        <v>0</v>
      </c>
      <c r="E42" s="1">
        <v>0</v>
      </c>
      <c r="F42" s="1"/>
      <c r="G42" t="s">
        <v>699</v>
      </c>
      <c r="H42">
        <v>0.63694267515923597</v>
      </c>
    </row>
    <row r="43" spans="1:8" x14ac:dyDescent="0.25">
      <c r="A43" t="s">
        <v>707</v>
      </c>
      <c r="B43" s="1">
        <v>0.46280991735537202</v>
      </c>
      <c r="C43" s="1">
        <v>0.54867256637168105</v>
      </c>
      <c r="D43" s="1">
        <v>0.52941176470588203</v>
      </c>
      <c r="E43" s="1">
        <v>0.52336448598130803</v>
      </c>
      <c r="F43" s="1"/>
      <c r="G43" t="s">
        <v>700</v>
      </c>
      <c r="H43">
        <v>0.48754724294989799</v>
      </c>
    </row>
    <row r="44" spans="1:8" x14ac:dyDescent="0.25">
      <c r="A44" t="s">
        <v>708</v>
      </c>
      <c r="B44" s="1">
        <v>0.79145473041709002</v>
      </c>
      <c r="C44" s="1">
        <v>0.80714285714285705</v>
      </c>
      <c r="D44" s="1">
        <v>0.76704769412692198</v>
      </c>
      <c r="E44" s="1">
        <v>0.81431334622824003</v>
      </c>
      <c r="F44" s="1"/>
      <c r="G44" t="s">
        <v>701</v>
      </c>
      <c r="H44">
        <v>0.47569877158625601</v>
      </c>
    </row>
    <row r="45" spans="1:8" x14ac:dyDescent="0.25">
      <c r="A45" t="s">
        <v>709</v>
      </c>
      <c r="B45" s="1">
        <v>0.92989606684328496</v>
      </c>
      <c r="C45" s="1">
        <v>0.92887639279391898</v>
      </c>
      <c r="D45" s="1">
        <v>0.93461972698347495</v>
      </c>
      <c r="E45" s="1">
        <v>0.93229220178773198</v>
      </c>
      <c r="F45" s="1"/>
      <c r="G45" t="s">
        <v>702</v>
      </c>
      <c r="H45">
        <v>0.61231609282572397</v>
      </c>
    </row>
    <row r="46" spans="1:8" x14ac:dyDescent="0.25">
      <c r="A46" t="s">
        <v>710</v>
      </c>
      <c r="B46" s="1">
        <v>0.15565345080763601</v>
      </c>
      <c r="C46" s="1">
        <v>0.52785923753665698</v>
      </c>
      <c r="D46" s="1">
        <v>0.57875457875457903</v>
      </c>
      <c r="E46" s="1">
        <v>0.52980132450331097</v>
      </c>
      <c r="F46" s="1"/>
      <c r="G46" t="s">
        <v>703</v>
      </c>
      <c r="H46">
        <v>0.42857142857142899</v>
      </c>
    </row>
    <row r="47" spans="1:8" x14ac:dyDescent="0.25">
      <c r="A47" t="s">
        <v>711</v>
      </c>
      <c r="B47" s="1">
        <v>0.77587867116032705</v>
      </c>
      <c r="C47" s="1">
        <v>0.79309129362002095</v>
      </c>
      <c r="D47" s="1">
        <v>0.82119805231570597</v>
      </c>
      <c r="E47" s="1">
        <v>0.82160098798697601</v>
      </c>
      <c r="F47" s="1"/>
      <c r="G47" t="s">
        <v>704</v>
      </c>
      <c r="H47">
        <v>0.42509541984732802</v>
      </c>
    </row>
    <row r="48" spans="1:8" x14ac:dyDescent="0.25">
      <c r="A48" t="s">
        <v>712</v>
      </c>
      <c r="B48" s="1">
        <v>0.61598648528496502</v>
      </c>
      <c r="C48" s="1">
        <v>0.65157443637041201</v>
      </c>
      <c r="D48" s="1">
        <v>0.68072078376487</v>
      </c>
      <c r="E48" s="1">
        <v>0.69135802469135799</v>
      </c>
      <c r="F48" s="1"/>
      <c r="G48" t="s">
        <v>705</v>
      </c>
      <c r="H48">
        <v>0.85009697977278997</v>
      </c>
    </row>
    <row r="49" spans="1:8" x14ac:dyDescent="0.25">
      <c r="A49" t="s">
        <v>713</v>
      </c>
      <c r="B49" s="1">
        <v>0.32876712328767099</v>
      </c>
      <c r="C49" s="1">
        <v>0.405797101449275</v>
      </c>
      <c r="D49" s="1">
        <v>0.68131868131868101</v>
      </c>
      <c r="E49" s="1">
        <v>0.52272727272727304</v>
      </c>
      <c r="F49" s="1"/>
      <c r="G49" t="s">
        <v>706</v>
      </c>
      <c r="H49">
        <v>0</v>
      </c>
    </row>
    <row r="50" spans="1:8" x14ac:dyDescent="0.25">
      <c r="A50" t="s">
        <v>714</v>
      </c>
      <c r="B50" s="1">
        <v>0</v>
      </c>
      <c r="C50" s="1">
        <v>0</v>
      </c>
      <c r="D50" s="1">
        <v>6.25E-2</v>
      </c>
      <c r="E50" s="1">
        <v>0</v>
      </c>
      <c r="F50" s="1"/>
      <c r="G50" t="s">
        <v>707</v>
      </c>
      <c r="H50">
        <v>0.72941176470588198</v>
      </c>
    </row>
    <row r="51" spans="1:8" x14ac:dyDescent="0.25">
      <c r="A51" t="s">
        <v>715</v>
      </c>
      <c r="B51" s="1">
        <v>0.80898876404494402</v>
      </c>
      <c r="C51" s="1">
        <v>0.8</v>
      </c>
      <c r="D51" s="1">
        <v>0.757665677546983</v>
      </c>
      <c r="E51" s="1">
        <v>0.77083333333333304</v>
      </c>
      <c r="F51" s="1"/>
      <c r="G51" t="s">
        <v>708</v>
      </c>
      <c r="H51">
        <v>0.79014844804318496</v>
      </c>
    </row>
    <row r="52" spans="1:8" x14ac:dyDescent="0.25">
      <c r="A52" t="s">
        <v>716</v>
      </c>
      <c r="B52" s="1">
        <v>0.64736426058248198</v>
      </c>
      <c r="C52" s="1">
        <v>0.64268470110476905</v>
      </c>
      <c r="D52" s="1">
        <v>0.66572593829051296</v>
      </c>
      <c r="E52" s="1">
        <v>0.65441895137910999</v>
      </c>
      <c r="F52" s="1"/>
      <c r="G52" t="s">
        <v>709</v>
      </c>
      <c r="H52">
        <v>0.92679900744416899</v>
      </c>
    </row>
    <row r="53" spans="1:8" x14ac:dyDescent="0.25">
      <c r="A53" t="s">
        <v>717</v>
      </c>
      <c r="B53" s="1">
        <v>0.28933092224231499</v>
      </c>
      <c r="C53" s="1">
        <v>0.68223086900129704</v>
      </c>
      <c r="D53" s="1">
        <v>0.68660598179453802</v>
      </c>
      <c r="E53" s="1">
        <v>0.70441988950276202</v>
      </c>
      <c r="F53" s="1"/>
      <c r="G53" t="s">
        <v>710</v>
      </c>
      <c r="H53">
        <v>0</v>
      </c>
    </row>
    <row r="54" spans="1:8" x14ac:dyDescent="0.25">
      <c r="A54" t="s">
        <v>718</v>
      </c>
      <c r="B54" s="1">
        <v>0.62215909090909105</v>
      </c>
      <c r="C54" s="1">
        <v>0.65034013605442198</v>
      </c>
      <c r="D54" s="1">
        <v>0.685434516523868</v>
      </c>
      <c r="E54" s="1">
        <v>0.78832116788321205</v>
      </c>
      <c r="F54" s="1"/>
      <c r="G54" t="s">
        <v>711</v>
      </c>
      <c r="H54">
        <v>0.69531533712625604</v>
      </c>
    </row>
    <row r="55" spans="1:8" x14ac:dyDescent="0.25">
      <c r="A55" t="s">
        <v>719</v>
      </c>
      <c r="B55" s="1">
        <v>0.157894736842105</v>
      </c>
      <c r="C55" s="1">
        <v>0.21978021978022</v>
      </c>
      <c r="D55" s="1">
        <v>9.00900900900901E-2</v>
      </c>
      <c r="E55" s="1">
        <v>0.18666666666666701</v>
      </c>
      <c r="F55" s="1"/>
      <c r="G55" t="s">
        <v>712</v>
      </c>
      <c r="H55">
        <v>0.53345164152617597</v>
      </c>
    </row>
    <row r="56" spans="1:8" x14ac:dyDescent="0.25">
      <c r="A56" t="s">
        <v>720</v>
      </c>
      <c r="B56" s="1">
        <v>0.95932203389830495</v>
      </c>
      <c r="C56" s="1">
        <v>0.95652173913043503</v>
      </c>
      <c r="D56" s="1">
        <v>0.97260273972602695</v>
      </c>
      <c r="E56" s="1">
        <v>0.89067524115755603</v>
      </c>
      <c r="F56" s="1"/>
      <c r="G56" t="s">
        <v>713</v>
      </c>
      <c r="H56">
        <v>0.20408163265306101</v>
      </c>
    </row>
    <row r="57" spans="1:8" x14ac:dyDescent="0.25">
      <c r="A57" t="s">
        <v>721</v>
      </c>
      <c r="B57" s="1">
        <v>0.18886198547215499</v>
      </c>
      <c r="C57" s="1">
        <v>0.187214611872146</v>
      </c>
      <c r="D57" s="1">
        <v>0.23094688221709</v>
      </c>
      <c r="E57" s="1">
        <v>0.19656019656019699</v>
      </c>
      <c r="F57" s="1"/>
      <c r="G57" t="s">
        <v>714</v>
      </c>
      <c r="H57">
        <v>0</v>
      </c>
    </row>
    <row r="58" spans="1:8" x14ac:dyDescent="0.25">
      <c r="A58" t="s">
        <v>722</v>
      </c>
      <c r="B58" s="1">
        <v>0.87388987566607501</v>
      </c>
      <c r="C58" s="1">
        <v>0.85464098073555195</v>
      </c>
      <c r="D58" s="1">
        <v>0.84349258649093894</v>
      </c>
      <c r="E58" s="1">
        <v>0.85806451612903201</v>
      </c>
      <c r="F58" s="1"/>
      <c r="G58" t="s">
        <v>715</v>
      </c>
      <c r="H58">
        <v>0.77091633466135501</v>
      </c>
    </row>
    <row r="59" spans="1:8" x14ac:dyDescent="0.25">
      <c r="A59" t="s">
        <v>723</v>
      </c>
      <c r="B59" s="1">
        <v>0.68774361195322697</v>
      </c>
      <c r="C59" s="1">
        <v>0.83657917019475003</v>
      </c>
      <c r="D59" s="1">
        <v>0.857921370182951</v>
      </c>
      <c r="E59" s="1">
        <v>0.83252877831414795</v>
      </c>
      <c r="F59" s="1"/>
      <c r="G59" t="s">
        <v>716</v>
      </c>
      <c r="H59">
        <v>0.61483401904976598</v>
      </c>
    </row>
    <row r="60" spans="1:8" x14ac:dyDescent="0.25">
      <c r="A60" t="s">
        <v>724</v>
      </c>
      <c r="B60" s="1">
        <v>5.4054054054054002E-2</v>
      </c>
      <c r="C60" s="1">
        <v>6.25E-2</v>
      </c>
      <c r="D60" s="1">
        <v>0.40888888888888902</v>
      </c>
      <c r="E60" s="1">
        <v>0.21114369501466301</v>
      </c>
      <c r="F60" s="1"/>
      <c r="G60" t="s">
        <v>717</v>
      </c>
      <c r="H60">
        <v>0.37581699346405201</v>
      </c>
    </row>
    <row r="61" spans="1:8" x14ac:dyDescent="0.25">
      <c r="A61" t="s">
        <v>725</v>
      </c>
      <c r="B61" s="1">
        <v>0.89318823055219698</v>
      </c>
      <c r="C61" s="1">
        <v>0.89410795220436801</v>
      </c>
      <c r="D61" s="1">
        <v>0.91985787603632096</v>
      </c>
      <c r="E61" s="1">
        <v>0.92375958047599804</v>
      </c>
      <c r="F61" s="1"/>
      <c r="G61" t="s">
        <v>718</v>
      </c>
      <c r="H61">
        <v>0.57544757033248095</v>
      </c>
    </row>
    <row r="62" spans="1:8" x14ac:dyDescent="0.25">
      <c r="A62" t="s">
        <v>726</v>
      </c>
      <c r="B62" s="1">
        <v>0.73865030674846599</v>
      </c>
      <c r="C62" s="1">
        <v>0.75782155272305896</v>
      </c>
      <c r="D62" s="1">
        <v>0.78272251308900498</v>
      </c>
      <c r="E62" s="1">
        <v>0.81148564294631698</v>
      </c>
      <c r="F62" s="1"/>
      <c r="G62" t="s">
        <v>719</v>
      </c>
      <c r="H62">
        <v>0</v>
      </c>
    </row>
    <row r="63" spans="1:8" x14ac:dyDescent="0.25">
      <c r="A63" t="s">
        <v>727</v>
      </c>
      <c r="B63" s="1">
        <v>0.90909090909090895</v>
      </c>
      <c r="C63" s="1">
        <v>0.89552238805970197</v>
      </c>
      <c r="D63" s="1">
        <v>0.967741935483871</v>
      </c>
      <c r="E63" s="1">
        <v>0.967741935483871</v>
      </c>
      <c r="F63" s="1"/>
      <c r="G63" t="s">
        <v>720</v>
      </c>
      <c r="H63">
        <v>0.91161178509532004</v>
      </c>
    </row>
    <row r="64" spans="1:8" x14ac:dyDescent="0.25">
      <c r="A64" t="s">
        <v>728</v>
      </c>
      <c r="B64" s="1">
        <v>0.89967637540453105</v>
      </c>
      <c r="C64" s="1">
        <v>0.94666666666666699</v>
      </c>
      <c r="D64" s="1">
        <v>0.89655172413793105</v>
      </c>
      <c r="E64" s="1">
        <v>0.95424836601307195</v>
      </c>
      <c r="F64" s="1"/>
      <c r="G64" t="s">
        <v>721</v>
      </c>
      <c r="H64">
        <v>0.15343915343915299</v>
      </c>
    </row>
    <row r="65" spans="1:8" x14ac:dyDescent="0.25">
      <c r="A65" t="s">
        <v>656</v>
      </c>
      <c r="B65" s="1">
        <v>0.81481481481481499</v>
      </c>
      <c r="C65" s="1">
        <v>0.86956521739130399</v>
      </c>
      <c r="D65" s="1">
        <v>0.83018867924528295</v>
      </c>
      <c r="E65" s="1">
        <v>0.91666666666666696</v>
      </c>
      <c r="F65" s="1"/>
      <c r="G65" t="s">
        <v>722</v>
      </c>
      <c r="H65">
        <v>0.87884267631103097</v>
      </c>
    </row>
    <row r="66" spans="1:8" x14ac:dyDescent="0.25">
      <c r="A66" t="s">
        <v>657</v>
      </c>
      <c r="B66" s="1">
        <v>0.95737704918032795</v>
      </c>
      <c r="C66" s="1">
        <v>0.97435897435897401</v>
      </c>
      <c r="D66" s="1">
        <v>0.96393442622950798</v>
      </c>
      <c r="E66" s="1">
        <v>0.98701298701298701</v>
      </c>
      <c r="F66" s="1"/>
      <c r="G66" t="s">
        <v>723</v>
      </c>
      <c r="H66">
        <v>0.599891126837235</v>
      </c>
    </row>
    <row r="67" spans="1:8" x14ac:dyDescent="0.25">
      <c r="A67" t="s">
        <v>729</v>
      </c>
      <c r="B67" s="1">
        <v>0.92</v>
      </c>
      <c r="C67" s="1">
        <v>0.98622589531680405</v>
      </c>
      <c r="D67" s="1">
        <v>0.98351648351648402</v>
      </c>
      <c r="E67" s="1">
        <v>0.91594202898550703</v>
      </c>
      <c r="F67" s="1"/>
      <c r="G67" t="s">
        <v>724</v>
      </c>
      <c r="H67">
        <v>6.6445182724252497E-2</v>
      </c>
    </row>
    <row r="68" spans="1:8" x14ac:dyDescent="0.25">
      <c r="A68" t="s">
        <v>659</v>
      </c>
      <c r="B68" s="1">
        <v>0.88888888888888895</v>
      </c>
      <c r="C68" s="1">
        <v>0.76543209876543195</v>
      </c>
      <c r="D68" s="1">
        <v>0.85714285714285698</v>
      </c>
      <c r="E68" s="1">
        <v>0.86666666666666703</v>
      </c>
      <c r="F68" s="1"/>
      <c r="G68" t="s">
        <v>725</v>
      </c>
      <c r="H68">
        <v>0.831882730187815</v>
      </c>
    </row>
    <row r="69" spans="1:8" x14ac:dyDescent="0.25">
      <c r="A69" t="s">
        <v>730</v>
      </c>
      <c r="B69" s="1">
        <v>0.58064516129032295</v>
      </c>
      <c r="C69" s="1">
        <v>0.89552238805970097</v>
      </c>
      <c r="D69" s="1">
        <v>0.84615384615384603</v>
      </c>
      <c r="E69" s="1">
        <v>0.75159235668789803</v>
      </c>
      <c r="F69" s="1"/>
      <c r="G69" t="s">
        <v>726</v>
      </c>
      <c r="H69">
        <v>0.72913616398243097</v>
      </c>
    </row>
    <row r="70" spans="1:8" x14ac:dyDescent="0.25">
      <c r="A70" t="s">
        <v>731</v>
      </c>
      <c r="B70" s="1">
        <v>0.6</v>
      </c>
      <c r="C70" s="1">
        <v>0.75</v>
      </c>
      <c r="D70" s="1">
        <v>0.6</v>
      </c>
      <c r="E70" s="1">
        <v>0.63157894736842102</v>
      </c>
      <c r="F70" s="1"/>
      <c r="G70" t="s">
        <v>727</v>
      </c>
      <c r="H70">
        <v>0.85714285714285698</v>
      </c>
    </row>
    <row r="71" spans="1:8" x14ac:dyDescent="0.25">
      <c r="A71" t="s">
        <v>732</v>
      </c>
      <c r="B71" s="1">
        <v>0.76543209876543195</v>
      </c>
      <c r="C71" s="1">
        <v>0.92063492063492103</v>
      </c>
      <c r="D71" s="1">
        <v>0.81818181818181801</v>
      </c>
      <c r="E71" s="1">
        <v>0.90625</v>
      </c>
      <c r="F71" s="1"/>
      <c r="G71" t="s">
        <v>728</v>
      </c>
      <c r="H71">
        <v>0.94006309148264999</v>
      </c>
    </row>
    <row r="72" spans="1:8" x14ac:dyDescent="0.25">
      <c r="A72" t="s">
        <v>733</v>
      </c>
      <c r="B72" s="1">
        <v>0.73885350318471299</v>
      </c>
      <c r="C72" s="1">
        <v>0.68571428571428605</v>
      </c>
      <c r="D72" s="1">
        <v>0.72081218274111702</v>
      </c>
      <c r="E72" s="1">
        <v>0.82539682539682502</v>
      </c>
      <c r="F72" s="1"/>
      <c r="G72" t="s">
        <v>729</v>
      </c>
      <c r="H72">
        <v>0.85465116279069797</v>
      </c>
    </row>
    <row r="73" spans="1:8" x14ac:dyDescent="0.25">
      <c r="A73" t="s">
        <v>734</v>
      </c>
      <c r="B73" s="1">
        <v>0.43010752688171999</v>
      </c>
      <c r="C73" s="1">
        <v>0.45528455284552799</v>
      </c>
      <c r="D73" s="1">
        <v>0.51724137931034497</v>
      </c>
      <c r="E73" s="1">
        <v>0.5</v>
      </c>
      <c r="F73" s="1"/>
      <c r="G73" t="s">
        <v>730</v>
      </c>
      <c r="H73">
        <v>0</v>
      </c>
    </row>
    <row r="74" spans="1:8" x14ac:dyDescent="0.25">
      <c r="A74" t="s">
        <v>735</v>
      </c>
      <c r="B74" s="1">
        <v>0.59296482412060303</v>
      </c>
      <c r="C74" s="1">
        <v>0.54143646408839796</v>
      </c>
      <c r="D74" s="1">
        <v>0.60215053763440896</v>
      </c>
      <c r="E74" s="1">
        <v>0.61052631578947403</v>
      </c>
      <c r="F74" s="1"/>
      <c r="G74" t="s">
        <v>731</v>
      </c>
      <c r="H74">
        <v>1</v>
      </c>
    </row>
    <row r="75" spans="1:8" x14ac:dyDescent="0.25">
      <c r="A75" t="s">
        <v>661</v>
      </c>
      <c r="B75" s="1">
        <v>0.948328267477204</v>
      </c>
      <c r="C75" s="1">
        <v>0.94704049844236704</v>
      </c>
      <c r="D75" s="1">
        <v>0.93209876543209902</v>
      </c>
      <c r="E75" s="1">
        <v>0.94117647058823495</v>
      </c>
      <c r="F75" s="1"/>
      <c r="G75" t="s">
        <v>732</v>
      </c>
      <c r="H75">
        <v>0.91525423728813604</v>
      </c>
    </row>
    <row r="76" spans="1:8" x14ac:dyDescent="0.25">
      <c r="A76" t="s">
        <v>736</v>
      </c>
      <c r="B76" s="1">
        <v>0.94623655913978499</v>
      </c>
      <c r="C76" s="1">
        <v>0.89795918367346905</v>
      </c>
      <c r="D76" s="1">
        <v>0.92307692307692302</v>
      </c>
      <c r="E76" s="1">
        <v>0.92473118279569899</v>
      </c>
      <c r="F76" s="1"/>
      <c r="G76" t="s">
        <v>733</v>
      </c>
      <c r="H76">
        <v>0.62765957446808496</v>
      </c>
    </row>
    <row r="77" spans="1:8" x14ac:dyDescent="0.25">
      <c r="A77" t="s">
        <v>737</v>
      </c>
      <c r="B77" s="1">
        <v>0.99080157687253601</v>
      </c>
      <c r="C77" s="1">
        <v>0.99472295514511899</v>
      </c>
      <c r="D77" s="1">
        <v>0.99341238471673199</v>
      </c>
      <c r="E77" s="1">
        <v>0.99341238471673199</v>
      </c>
      <c r="F77" s="1"/>
      <c r="G77" t="s">
        <v>734</v>
      </c>
      <c r="H77">
        <v>0.53097345132743401</v>
      </c>
    </row>
    <row r="78" spans="1:8" x14ac:dyDescent="0.25">
      <c r="A78" t="s">
        <v>738</v>
      </c>
      <c r="B78" s="1">
        <v>0.75555555555555498</v>
      </c>
      <c r="C78" s="1">
        <v>0.60714285714285698</v>
      </c>
      <c r="D78" s="1">
        <v>0.85</v>
      </c>
      <c r="E78" s="1">
        <v>0.97142857142857097</v>
      </c>
      <c r="F78" s="1"/>
      <c r="G78" t="s">
        <v>735</v>
      </c>
      <c r="H78">
        <v>0.625</v>
      </c>
    </row>
    <row r="79" spans="1:8" x14ac:dyDescent="0.25">
      <c r="A79" t="s">
        <v>739</v>
      </c>
      <c r="B79" s="1">
        <v>0.99876227179386201</v>
      </c>
      <c r="C79" s="1">
        <v>0.99914228265301797</v>
      </c>
      <c r="D79" s="1">
        <v>0.99883327007689204</v>
      </c>
      <c r="E79" s="1">
        <v>0.99897326263379205</v>
      </c>
      <c r="F79" s="1"/>
      <c r="G79" t="s">
        <v>736</v>
      </c>
      <c r="H79">
        <v>0.92631578947368398</v>
      </c>
    </row>
    <row r="80" spans="1:8" x14ac:dyDescent="0.25">
      <c r="A80" t="s">
        <v>740</v>
      </c>
      <c r="B80" s="1">
        <v>0.99602649006622501</v>
      </c>
      <c r="C80" s="1">
        <v>0.99335989375830003</v>
      </c>
      <c r="D80" s="1">
        <v>0.98391420911528205</v>
      </c>
      <c r="E80" s="1">
        <v>0.99268617021276595</v>
      </c>
      <c r="F80" s="1"/>
      <c r="G80" t="s">
        <v>737</v>
      </c>
      <c r="H80">
        <v>0.99472295514511899</v>
      </c>
    </row>
    <row r="81" spans="1:8" x14ac:dyDescent="0.25">
      <c r="A81" t="s">
        <v>741</v>
      </c>
      <c r="B81" s="1">
        <v>0.99977589780940102</v>
      </c>
      <c r="C81" s="1">
        <v>0.999803905090064</v>
      </c>
      <c r="D81" s="1">
        <v>0.99981790931884096</v>
      </c>
      <c r="E81" s="1">
        <v>0.999803905090064</v>
      </c>
      <c r="F81" s="1"/>
      <c r="G81" t="s">
        <v>738</v>
      </c>
      <c r="H81">
        <v>0.91891891891891897</v>
      </c>
    </row>
    <row r="82" spans="1:8" x14ac:dyDescent="0.25">
      <c r="A82" t="s">
        <v>652</v>
      </c>
      <c r="B82" s="1">
        <v>0.97482837528604105</v>
      </c>
      <c r="C82" s="1">
        <v>0.97115384615384603</v>
      </c>
      <c r="D82" s="1">
        <v>0.99766899766899797</v>
      </c>
      <c r="E82" s="1">
        <v>1</v>
      </c>
      <c r="F82" s="1"/>
      <c r="G82" t="s">
        <v>739</v>
      </c>
      <c r="H82">
        <v>0.99787380841746598</v>
      </c>
    </row>
    <row r="83" spans="1:8" x14ac:dyDescent="0.25">
      <c r="A83" t="s">
        <v>742</v>
      </c>
      <c r="B83" s="1">
        <v>1</v>
      </c>
      <c r="C83" s="1">
        <v>1</v>
      </c>
      <c r="D83" s="1">
        <v>0.987179487179487</v>
      </c>
      <c r="E83" s="1">
        <v>1</v>
      </c>
      <c r="F83" s="1"/>
      <c r="G83" t="s">
        <v>740</v>
      </c>
      <c r="H83">
        <v>0.98154981549815501</v>
      </c>
    </row>
    <row r="84" spans="1:8" x14ac:dyDescent="0.25">
      <c r="A84" t="s">
        <v>743</v>
      </c>
      <c r="B84" s="1">
        <v>0.95763799743260603</v>
      </c>
      <c r="C84" s="1">
        <v>0.97215189873417696</v>
      </c>
      <c r="D84" s="1">
        <v>0.97736351531291599</v>
      </c>
      <c r="E84" s="1">
        <v>0.97215189873417696</v>
      </c>
      <c r="F84" s="1"/>
      <c r="G84" t="s">
        <v>741</v>
      </c>
      <c r="H84">
        <v>0.99928602427517499</v>
      </c>
    </row>
    <row r="85" spans="1:8" x14ac:dyDescent="0.25">
      <c r="A85" t="s">
        <v>744</v>
      </c>
      <c r="B85" s="1">
        <v>1</v>
      </c>
      <c r="C85" s="1">
        <v>1</v>
      </c>
      <c r="D85" s="1">
        <v>1</v>
      </c>
      <c r="E85" s="1">
        <v>1</v>
      </c>
      <c r="F85" s="1"/>
      <c r="G85" t="s">
        <v>742</v>
      </c>
      <c r="H85">
        <v>1</v>
      </c>
    </row>
    <row r="86" spans="1:8" x14ac:dyDescent="0.25">
      <c r="A86" t="s">
        <v>745</v>
      </c>
      <c r="B86" s="1">
        <v>0.99433719433719403</v>
      </c>
      <c r="C86" s="1">
        <v>0.99264041316978702</v>
      </c>
      <c r="D86" s="1">
        <v>0.99638802889576905</v>
      </c>
      <c r="E86" s="1">
        <v>0.99510687612670601</v>
      </c>
      <c r="F86" s="1"/>
      <c r="G86" t="s">
        <v>743</v>
      </c>
      <c r="H86">
        <v>0.99740259740259696</v>
      </c>
    </row>
    <row r="87" spans="1:8" x14ac:dyDescent="0.25">
      <c r="A87" t="s">
        <v>746</v>
      </c>
      <c r="B87" s="1">
        <v>0.86296715741789398</v>
      </c>
      <c r="C87" s="1">
        <v>0.86292749658002699</v>
      </c>
      <c r="D87" s="1">
        <v>0.84674878258378705</v>
      </c>
      <c r="E87" s="1">
        <v>0.84577688094551795</v>
      </c>
      <c r="F87" s="1"/>
      <c r="G87" t="s">
        <v>744</v>
      </c>
      <c r="H87">
        <v>1</v>
      </c>
    </row>
    <row r="88" spans="1:8" x14ac:dyDescent="0.25">
      <c r="A88" t="s">
        <v>747</v>
      </c>
      <c r="B88" s="1">
        <v>0.91774891774891798</v>
      </c>
      <c r="C88" s="1">
        <v>0.93617021276595702</v>
      </c>
      <c r="D88" s="1">
        <v>0.94514767932489496</v>
      </c>
      <c r="E88" s="1">
        <v>0.89830508474576298</v>
      </c>
      <c r="F88" s="1"/>
      <c r="G88" t="s">
        <v>745</v>
      </c>
      <c r="H88">
        <v>0.98413916602711704</v>
      </c>
    </row>
    <row r="89" spans="1:8" x14ac:dyDescent="0.25">
      <c r="A89" t="s">
        <v>650</v>
      </c>
      <c r="B89" s="1">
        <v>0.71428571428571397</v>
      </c>
      <c r="C89" s="1">
        <v>0.76923076923076905</v>
      </c>
      <c r="D89" s="1">
        <v>1</v>
      </c>
      <c r="E89" s="1">
        <v>1</v>
      </c>
      <c r="F89" s="1"/>
      <c r="G89" t="s">
        <v>746</v>
      </c>
      <c r="H89">
        <v>0.90315898498187497</v>
      </c>
    </row>
    <row r="90" spans="1:8" x14ac:dyDescent="0.25">
      <c r="A90" t="s">
        <v>748</v>
      </c>
      <c r="B90" s="1">
        <v>0.97575757575757605</v>
      </c>
      <c r="C90" s="1">
        <v>0.99690402476780204</v>
      </c>
      <c r="D90" s="1">
        <v>0.99690402476780204</v>
      </c>
      <c r="E90" s="1">
        <v>0.97872340425531901</v>
      </c>
      <c r="F90" s="1"/>
      <c r="G90" t="s">
        <v>747</v>
      </c>
      <c r="H90">
        <v>0.875</v>
      </c>
    </row>
    <row r="91" spans="1:8" x14ac:dyDescent="0.25">
      <c r="A91" t="s">
        <v>749</v>
      </c>
      <c r="B91" s="1">
        <v>0.999386503067485</v>
      </c>
      <c r="C91" s="1">
        <v>0.99928432675595502</v>
      </c>
      <c r="D91" s="1">
        <v>0.99948870027610204</v>
      </c>
      <c r="E91" s="1">
        <v>0.99974433706601196</v>
      </c>
      <c r="F91" s="1"/>
      <c r="G91" t="s">
        <v>748</v>
      </c>
      <c r="H91">
        <v>0.99690402476780204</v>
      </c>
    </row>
    <row r="92" spans="1:8" x14ac:dyDescent="0.25">
      <c r="A92" t="s">
        <v>750</v>
      </c>
      <c r="B92" s="1">
        <v>0.97413793103448298</v>
      </c>
      <c r="C92" s="1">
        <v>0.97413793103448298</v>
      </c>
      <c r="D92" s="1">
        <v>0.98684210526315796</v>
      </c>
      <c r="E92" s="1">
        <v>0.99779249448123597</v>
      </c>
      <c r="F92" s="1"/>
      <c r="G92" t="s">
        <v>749</v>
      </c>
      <c r="H92">
        <v>0.99928432675595502</v>
      </c>
    </row>
    <row r="93" spans="1:8" x14ac:dyDescent="0.25">
      <c r="A93" t="s">
        <v>751</v>
      </c>
      <c r="B93" s="1">
        <v>0.99393939393939401</v>
      </c>
      <c r="C93" s="1">
        <v>1</v>
      </c>
      <c r="D93" s="1">
        <v>0.92134831460674205</v>
      </c>
      <c r="E93" s="1">
        <v>0.90109890109890101</v>
      </c>
      <c r="F93" s="1"/>
      <c r="G93" t="s">
        <v>750</v>
      </c>
      <c r="H93">
        <v>1</v>
      </c>
    </row>
    <row r="94" spans="1:8" x14ac:dyDescent="0.25">
      <c r="A94" t="s">
        <v>654</v>
      </c>
      <c r="B94" s="1">
        <v>0.99310344827586206</v>
      </c>
      <c r="C94" s="1">
        <v>0.995391705069124</v>
      </c>
      <c r="D94" s="1">
        <v>0.995391705069124</v>
      </c>
      <c r="E94" s="1">
        <v>0.99310344827586206</v>
      </c>
      <c r="F94" s="1"/>
      <c r="G94" t="s">
        <v>751</v>
      </c>
      <c r="H94">
        <v>0.96470588235294097</v>
      </c>
    </row>
    <row r="96" spans="1:8" x14ac:dyDescent="0.25">
      <c r="A96" t="s">
        <v>1009</v>
      </c>
      <c r="H96" t="s">
        <v>1014</v>
      </c>
    </row>
    <row r="97" spans="1:6" x14ac:dyDescent="0.25">
      <c r="A97" t="s">
        <v>57</v>
      </c>
      <c r="B97" s="1">
        <f>AVERAGE(B$2:B$94)</f>
        <v>0.57796078326691713</v>
      </c>
      <c r="C97" s="1">
        <f>AVERAGE(C$2:C$94)</f>
        <v>0.59802623442580127</v>
      </c>
      <c r="D97" s="1">
        <f>AVERAGE(D$2:D$94)</f>
        <v>0.62569074418073312</v>
      </c>
      <c r="E97" s="1">
        <f>AVERAGE(E$2:E$94)</f>
        <v>0.63210435930109454</v>
      </c>
      <c r="F97" s="1"/>
    </row>
    <row r="98" spans="1:6" x14ac:dyDescent="0.25">
      <c r="A98" t="s">
        <v>58</v>
      </c>
      <c r="B98" s="1">
        <f>AVERAGEIF(B$2:B$94,"&gt;0")</f>
        <v>0.63988515290265824</v>
      </c>
      <c r="C98" s="1">
        <f>AVERAGEIF(C$2:C$94,"&gt;0")</f>
        <v>0.66210047382856574</v>
      </c>
      <c r="D98" s="1">
        <f>AVERAGEIF(D$2:D$94,"&gt;0")</f>
        <v>0.66884182998630082</v>
      </c>
      <c r="E98" s="1">
        <f>AVERAGEIF(E$2:E$94,"&gt;0")</f>
        <v>0.66801937971592951</v>
      </c>
      <c r="F98" s="1"/>
    </row>
    <row r="99" spans="1:6" x14ac:dyDescent="0.25">
      <c r="A99" t="s">
        <v>59</v>
      </c>
      <c r="B99" s="1">
        <f>AVERAGEIF(B$2:B$94,"&gt;0,5")</f>
        <v>0.81862817129633447</v>
      </c>
      <c r="C99" s="1">
        <f>AVERAGEIF(C$2:C$94,"&gt;0,5")</f>
        <v>0.82511091177660767</v>
      </c>
      <c r="D99" s="1">
        <f>AVERAGEIF(D$2:D$94,"&gt;0,5")</f>
        <v>0.83431916324825928</v>
      </c>
      <c r="E99" s="1">
        <f>AVERAGEIF(E$2:E$94,"&gt;0,5")</f>
        <v>0.83569031048717501</v>
      </c>
      <c r="F99" s="1"/>
    </row>
    <row r="100" spans="1:6" x14ac:dyDescent="0.25">
      <c r="A100" t="s">
        <v>60</v>
      </c>
      <c r="B100" s="1">
        <f>AVERAGEIF(B$2:B$94,"&gt;0,6")</f>
        <v>0.86304697524192231</v>
      </c>
      <c r="C100" s="1">
        <f>AVERAGEIF(C$2:C$94,"&gt;0,6")</f>
        <v>0.86145215530297159</v>
      </c>
      <c r="D100" s="1">
        <f>AVERAGEIF(D$2:D$94,"&gt;0,6")</f>
        <v>0.86294055089802424</v>
      </c>
      <c r="E100" s="1">
        <f>AVERAGEIF(E$2:E$94,"&gt;0,6")</f>
        <v>0.85702576555667398</v>
      </c>
      <c r="F100" s="1"/>
    </row>
    <row r="101" spans="1:6" x14ac:dyDescent="0.25">
      <c r="A101" t="s">
        <v>61</v>
      </c>
      <c r="B101" s="1">
        <f>AVERAGEIF(B$2:B$94,"&gt;0,7")</f>
        <v>0.90294223674726959</v>
      </c>
      <c r="C101" s="1">
        <f>AVERAGEIF(C$2:C$94,"&gt;0,7")</f>
        <v>0.90678157971286655</v>
      </c>
      <c r="D101" s="1">
        <f>AVERAGEIF(D$2:D$94,"&gt;0,7")</f>
        <v>0.9057627815957171</v>
      </c>
      <c r="E101" s="1">
        <f>AVERAGEIF(E$2:E$94,"&gt;0,7")</f>
        <v>0.90890362866590835</v>
      </c>
      <c r="F101" s="1"/>
    </row>
    <row r="102" spans="1:6" x14ac:dyDescent="0.25">
      <c r="A102" t="s">
        <v>62</v>
      </c>
      <c r="B102" s="1">
        <f>AVERAGEIF(B$2:B$94,"&gt;0,8")</f>
        <v>0.93872277589926156</v>
      </c>
      <c r="C102" s="1">
        <f>AVERAGEIF(C$2:C$94,"&gt;0,8")</f>
        <v>0.94226047651450673</v>
      </c>
      <c r="D102" s="1">
        <f>AVERAGEIF(D$2:D$94,"&gt;0,8")</f>
        <v>0.93431361277185798</v>
      </c>
      <c r="E102" s="1">
        <f>AVERAGEIF(E$2:E$94,"&gt;0,8")</f>
        <v>0.93155874347438794</v>
      </c>
      <c r="F102" s="1"/>
    </row>
    <row r="103" spans="1:6" x14ac:dyDescent="0.25">
      <c r="A103" t="s">
        <v>63</v>
      </c>
      <c r="B103" s="1">
        <f>AVERAGEIF(B$2:B$94,"&gt;0,9")</f>
        <v>0.96803742559210648</v>
      </c>
      <c r="C103" s="1">
        <f>AVERAGEIF(C$2:C$94,"&gt;0,9")</f>
        <v>0.9778342839074603</v>
      </c>
      <c r="D103" s="1">
        <f>AVERAGEIF(D$2:D$94,"&gt;0,9")</f>
        <v>0.97253287666580246</v>
      </c>
      <c r="E103" s="1">
        <f>AVERAGEIF(E$2:E$94,"&gt;0,9")</f>
        <v>0.96887820888361886</v>
      </c>
      <c r="F103" s="1"/>
    </row>
    <row r="105" spans="1:6" x14ac:dyDescent="0.25">
      <c r="A105" t="s">
        <v>256</v>
      </c>
      <c r="B105" s="2">
        <f>COUNTIF(B$2:B$94,"&gt;0")</f>
        <v>84</v>
      </c>
      <c r="C105" s="2">
        <f>COUNTIF(C$2:C$94,"&gt;0")</f>
        <v>84</v>
      </c>
      <c r="D105" s="2">
        <f>COUNTIF(D$2:D$94,"&gt;0")</f>
        <v>87</v>
      </c>
      <c r="E105" s="2">
        <f>COUNTIF(E$2:E$94,"&gt;0")</f>
        <v>88</v>
      </c>
      <c r="F105" s="2"/>
    </row>
    <row r="106" spans="1:6" x14ac:dyDescent="0.25">
      <c r="A106" t="s">
        <v>257</v>
      </c>
      <c r="B106" s="2">
        <f>COUNTIF(B$2:B$94,"&gt;0,5")</f>
        <v>59</v>
      </c>
      <c r="C106" s="2">
        <f>COUNTIF(C$2:C$94,"&gt;0,5")</f>
        <v>60</v>
      </c>
      <c r="D106" s="2">
        <f>COUNTIF(D$2:D$94,"&gt;0,5")</f>
        <v>62</v>
      </c>
      <c r="E106" s="2">
        <f>COUNTIF(E$2:E$94,"&gt;0,5")</f>
        <v>62</v>
      </c>
      <c r="F106" s="2"/>
    </row>
    <row r="107" spans="1:6" x14ac:dyDescent="0.25">
      <c r="A107" t="s">
        <v>258</v>
      </c>
      <c r="B107" s="2">
        <f>COUNTIF(B$2:B$94,"&gt;0,6")</f>
        <v>50</v>
      </c>
      <c r="C107" s="2">
        <f>COUNTIF(C$2:C$94,"&gt;0,6")</f>
        <v>53</v>
      </c>
      <c r="D107" s="2">
        <f>COUNTIF(D$2:D$94,"&gt;0,6")</f>
        <v>56</v>
      </c>
      <c r="E107" s="2">
        <f>COUNTIF(E$2:E$94,"&gt;0,6")</f>
        <v>58</v>
      </c>
      <c r="F107" s="2"/>
    </row>
    <row r="108" spans="1:6" x14ac:dyDescent="0.25">
      <c r="A108" t="s">
        <v>259</v>
      </c>
      <c r="B108" s="2">
        <f>COUNTIF(B$2:B$94,"&gt;0,7")</f>
        <v>42</v>
      </c>
      <c r="C108" s="2">
        <f>COUNTIF(C$2:C$94,"&gt;0,7")</f>
        <v>44</v>
      </c>
      <c r="D108" s="2">
        <f>COUNTIF(D$2:D$94,"&gt;0,7")</f>
        <v>46</v>
      </c>
      <c r="E108" s="2">
        <f>COUNTIF(E$2:E$94,"&gt;0,7")</f>
        <v>47</v>
      </c>
      <c r="F108" s="2"/>
    </row>
    <row r="109" spans="1:6" x14ac:dyDescent="0.25">
      <c r="A109" t="s">
        <v>260</v>
      </c>
      <c r="B109" s="2">
        <f>COUNTIF(B$2:B$94,"&gt;0,8")</f>
        <v>34</v>
      </c>
      <c r="C109" s="2">
        <f>COUNTIF(C$2:C$94,"&gt;0,8")</f>
        <v>35</v>
      </c>
      <c r="D109" s="2">
        <f>COUNTIF(D$2:D$94,"&gt;0,8")</f>
        <v>39</v>
      </c>
      <c r="E109" s="2">
        <f>COUNTIF(E$2:E$94,"&gt;0,8")</f>
        <v>41</v>
      </c>
      <c r="F109" s="2"/>
    </row>
    <row r="110" spans="1:6" x14ac:dyDescent="0.25">
      <c r="A110" t="s">
        <v>261</v>
      </c>
      <c r="B110" s="2">
        <f>COUNTIF(B$2:B$94,"&gt;0,9")</f>
        <v>25</v>
      </c>
      <c r="C110" s="2">
        <f>COUNTIF(C$2:C$94,"&gt;0,9")</f>
        <v>24</v>
      </c>
      <c r="D110" s="2">
        <f>COUNTIF(D$2:D$94,"&gt;0,9")</f>
        <v>27</v>
      </c>
      <c r="E110" s="2">
        <f>COUNTIF(E$2:E$94,"&gt;0,9")</f>
        <v>28</v>
      </c>
      <c r="F110" s="2"/>
    </row>
  </sheetData>
  <conditionalFormatting sqref="B97:F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F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F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F109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F110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rowBreaks count="1" manualBreakCount="1">
    <brk id="47" max="25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17.7109375" customWidth="1"/>
    <col min="2" max="2" width="18" bestFit="1" customWidth="1"/>
    <col min="3" max="4" width="16.28515625" bestFit="1" customWidth="1"/>
    <col min="5" max="5" width="9.42578125" bestFit="1" customWidth="1"/>
    <col min="6" max="7" width="12.42578125" bestFit="1" customWidth="1"/>
    <col min="8" max="8" width="2.85546875" customWidth="1"/>
    <col min="9" max="9" width="3" customWidth="1"/>
    <col min="10" max="10" width="17" bestFit="1" customWidth="1"/>
    <col min="11" max="13" width="4.85546875" bestFit="1" customWidth="1"/>
    <col min="14" max="14" width="5.7109375" bestFit="1" customWidth="1"/>
    <col min="15" max="15" width="4.85546875" bestFit="1" customWidth="1"/>
    <col min="16" max="16" width="6" bestFit="1" customWidth="1"/>
    <col min="17" max="17" width="8.5703125" bestFit="1" customWidth="1"/>
    <col min="18" max="18" width="17" bestFit="1" customWidth="1"/>
    <col min="19" max="21" width="4.85546875" bestFit="1" customWidth="1"/>
    <col min="22" max="22" width="5.7109375" bestFit="1" customWidth="1"/>
    <col min="23" max="24" width="4.85546875" bestFit="1" customWidth="1"/>
  </cols>
  <sheetData>
    <row r="1" spans="1:24" x14ac:dyDescent="0.25">
      <c r="A1" s="6" t="s">
        <v>0</v>
      </c>
      <c r="B1" s="6" t="s">
        <v>662</v>
      </c>
      <c r="C1" s="6" t="s">
        <v>907</v>
      </c>
      <c r="D1" s="6" t="s">
        <v>908</v>
      </c>
      <c r="E1" s="6" t="s">
        <v>935</v>
      </c>
      <c r="F1" s="6" t="s">
        <v>663</v>
      </c>
      <c r="G1" s="6" t="s">
        <v>664</v>
      </c>
      <c r="J1" s="22" t="s">
        <v>668</v>
      </c>
      <c r="K1" s="15" t="s">
        <v>916</v>
      </c>
      <c r="L1" s="15" t="s">
        <v>917</v>
      </c>
      <c r="M1" s="15" t="s">
        <v>919</v>
      </c>
      <c r="N1" s="15" t="s">
        <v>934</v>
      </c>
      <c r="O1" s="15" t="s">
        <v>666</v>
      </c>
      <c r="P1" s="16" t="s">
        <v>667</v>
      </c>
      <c r="R1" s="13" t="s">
        <v>668</v>
      </c>
      <c r="S1" s="15" t="s">
        <v>916</v>
      </c>
      <c r="T1" s="15" t="s">
        <v>917</v>
      </c>
      <c r="U1" s="15" t="s">
        <v>919</v>
      </c>
      <c r="V1" s="15" t="s">
        <v>934</v>
      </c>
      <c r="W1" s="15" t="s">
        <v>666</v>
      </c>
      <c r="X1" s="16" t="s">
        <v>667</v>
      </c>
    </row>
    <row r="2" spans="1:24" ht="15" customHeight="1" x14ac:dyDescent="0.25">
      <c r="A2" s="6" t="s">
        <v>9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1"/>
      <c r="J2" s="24" t="s">
        <v>918</v>
      </c>
      <c r="K2" s="28">
        <v>4.2361111111111106E-2</v>
      </c>
      <c r="L2" s="28">
        <v>4.7222222222222221E-2</v>
      </c>
      <c r="M2" s="28">
        <v>5.0694444444444452E-2</v>
      </c>
      <c r="N2" s="28">
        <v>3.4722222222222224E-2</v>
      </c>
      <c r="O2" s="28">
        <v>0.11180555555555556</v>
      </c>
      <c r="P2" s="28">
        <v>0.55625000000000002</v>
      </c>
      <c r="R2" s="26" t="s">
        <v>37</v>
      </c>
      <c r="S2" s="29">
        <v>0</v>
      </c>
      <c r="T2" s="29">
        <v>0</v>
      </c>
      <c r="U2" s="29">
        <v>0</v>
      </c>
      <c r="V2" s="29">
        <v>0</v>
      </c>
      <c r="W2" s="29">
        <v>0.91666666666666696</v>
      </c>
      <c r="X2" s="29">
        <v>0.97340425531914898</v>
      </c>
    </row>
    <row r="3" spans="1:24" ht="15" customHeight="1" x14ac:dyDescent="0.25">
      <c r="A3" s="6" t="s">
        <v>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1"/>
      <c r="J3" s="26" t="s">
        <v>37</v>
      </c>
      <c r="K3" s="29">
        <v>0</v>
      </c>
      <c r="L3" s="29">
        <v>0</v>
      </c>
      <c r="M3" s="29">
        <v>0</v>
      </c>
      <c r="N3" s="29">
        <v>0</v>
      </c>
      <c r="O3" s="29">
        <v>0.91666666666666696</v>
      </c>
      <c r="P3" s="29">
        <v>0.97340425531914898</v>
      </c>
      <c r="R3" s="26" t="s">
        <v>39</v>
      </c>
      <c r="S3" s="29">
        <v>0.1</v>
      </c>
      <c r="T3" s="29">
        <v>0.490566037735849</v>
      </c>
      <c r="U3" s="29">
        <v>0.939393939393939</v>
      </c>
      <c r="V3" s="29">
        <v>0.94158075601374602</v>
      </c>
      <c r="W3" s="29">
        <v>0.938271604938272</v>
      </c>
      <c r="X3" s="29">
        <v>0.974658869395711</v>
      </c>
    </row>
    <row r="4" spans="1:24" ht="15" customHeight="1" x14ac:dyDescent="0.25">
      <c r="A4" s="6" t="s">
        <v>12</v>
      </c>
      <c r="B4" s="21">
        <v>0</v>
      </c>
      <c r="C4" s="21">
        <v>0</v>
      </c>
      <c r="D4" s="21">
        <v>0</v>
      </c>
      <c r="E4" s="21">
        <v>0</v>
      </c>
      <c r="F4" s="21">
        <v>4.6511627906976702E-2</v>
      </c>
      <c r="G4" s="21">
        <v>4.6511627906976702E-2</v>
      </c>
      <c r="H4" s="1"/>
      <c r="J4" s="26" t="s">
        <v>39</v>
      </c>
      <c r="K4" s="29">
        <v>0.1</v>
      </c>
      <c r="L4" s="29">
        <v>0.490566037735849</v>
      </c>
      <c r="M4" s="29">
        <v>0.939393939393939</v>
      </c>
      <c r="N4" s="29">
        <v>0.94158075601374602</v>
      </c>
      <c r="O4" s="29">
        <v>0.938271604938272</v>
      </c>
      <c r="P4" s="29">
        <v>0.974658869395711</v>
      </c>
      <c r="R4" s="26" t="s">
        <v>41</v>
      </c>
      <c r="S4" s="29">
        <v>0.28884590586718201</v>
      </c>
      <c r="T4" s="29">
        <v>0.97234226447709604</v>
      </c>
      <c r="U4" s="29">
        <v>0.99400599400599399</v>
      </c>
      <c r="V4" s="29">
        <v>0.26759906759906799</v>
      </c>
      <c r="W4" s="29">
        <v>0.96479068477959495</v>
      </c>
      <c r="X4" s="29">
        <v>0.982888021615131</v>
      </c>
    </row>
    <row r="5" spans="1:24" ht="15" customHeight="1" x14ac:dyDescent="0.25">
      <c r="A5" s="6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1.9801980198019799E-2</v>
      </c>
      <c r="G5" s="21">
        <v>5.8252427184466E-2</v>
      </c>
      <c r="H5" s="1"/>
      <c r="J5" s="26" t="s">
        <v>41</v>
      </c>
      <c r="K5" s="29">
        <v>0.28884590586718201</v>
      </c>
      <c r="L5" s="29">
        <v>0.97234226447709604</v>
      </c>
      <c r="M5" s="29">
        <v>0.99400599400599399</v>
      </c>
      <c r="N5" s="29">
        <v>0.26759906759906799</v>
      </c>
      <c r="O5" s="29">
        <v>0.96479068477959495</v>
      </c>
      <c r="P5" s="29">
        <v>0.982888021615131</v>
      </c>
      <c r="R5" s="26" t="s">
        <v>48</v>
      </c>
      <c r="S5" s="29">
        <v>0.99415204678362601</v>
      </c>
      <c r="T5" s="29">
        <v>0.99390243902439002</v>
      </c>
      <c r="U5" s="29">
        <v>0.99530516431924898</v>
      </c>
      <c r="V5" s="29">
        <v>0.15342960288808699</v>
      </c>
      <c r="W5" s="29">
        <v>0.99415204678362601</v>
      </c>
      <c r="X5" s="29">
        <v>0.98787878787878802</v>
      </c>
    </row>
    <row r="6" spans="1:24" ht="15" customHeight="1" x14ac:dyDescent="0.25">
      <c r="A6" s="6" t="s">
        <v>13</v>
      </c>
      <c r="B6" s="21">
        <v>0</v>
      </c>
      <c r="C6" s="21">
        <v>0</v>
      </c>
      <c r="D6" s="21">
        <v>0</v>
      </c>
      <c r="E6" s="21">
        <v>5.8700209643605901E-2</v>
      </c>
      <c r="F6" s="21">
        <v>6.1068702290076299E-2</v>
      </c>
      <c r="G6" s="21">
        <v>6.4516129032258104E-2</v>
      </c>
      <c r="H6" s="1"/>
      <c r="J6" s="26" t="s">
        <v>48</v>
      </c>
      <c r="K6" s="29">
        <v>0.99415204678362601</v>
      </c>
      <c r="L6" s="29">
        <v>0.99390243902439002</v>
      </c>
      <c r="M6" s="29">
        <v>0.99530516431924898</v>
      </c>
      <c r="N6" s="29">
        <v>0.15342960288808699</v>
      </c>
      <c r="O6" s="29">
        <v>0.99415204678362601</v>
      </c>
      <c r="P6" s="29">
        <v>0.98787878787878802</v>
      </c>
      <c r="R6" s="26" t="s">
        <v>655</v>
      </c>
      <c r="S6" s="29">
        <v>0</v>
      </c>
      <c r="T6" s="29">
        <v>0</v>
      </c>
      <c r="U6" s="29">
        <v>1</v>
      </c>
      <c r="V6" s="29">
        <v>0.96713615023474198</v>
      </c>
      <c r="W6" s="29">
        <v>0.99322799097065495</v>
      </c>
      <c r="X6" s="29">
        <v>0.98789346246973397</v>
      </c>
    </row>
    <row r="7" spans="1:24" ht="15" customHeight="1" x14ac:dyDescent="0.25">
      <c r="A7" s="6" t="s">
        <v>11</v>
      </c>
      <c r="B7" s="21">
        <v>0</v>
      </c>
      <c r="C7" s="21">
        <v>0</v>
      </c>
      <c r="D7" s="21">
        <v>0</v>
      </c>
      <c r="E7" s="21">
        <v>1.0752688172042999E-2</v>
      </c>
      <c r="F7" s="21">
        <v>2.2222222222222199E-2</v>
      </c>
      <c r="G7" s="21">
        <v>6.7796610169491497E-2</v>
      </c>
      <c r="H7" s="1"/>
      <c r="J7" s="26" t="s">
        <v>655</v>
      </c>
      <c r="K7" s="29">
        <v>0</v>
      </c>
      <c r="L7" s="29">
        <v>0</v>
      </c>
      <c r="M7" s="29">
        <v>1</v>
      </c>
      <c r="N7" s="29">
        <v>0.96713615023474198</v>
      </c>
      <c r="O7" s="29">
        <v>0.99322799097065495</v>
      </c>
      <c r="P7" s="29">
        <v>0.98789346246973397</v>
      </c>
      <c r="R7" s="26" t="s">
        <v>653</v>
      </c>
      <c r="S7" s="29">
        <v>0</v>
      </c>
      <c r="T7" s="29">
        <v>8.3333333333333301E-2</v>
      </c>
      <c r="U7" s="29">
        <v>0.97872340425531901</v>
      </c>
      <c r="V7" s="29">
        <v>0.97540983606557397</v>
      </c>
      <c r="W7" s="29">
        <v>0.99398797595190402</v>
      </c>
      <c r="X7" s="29">
        <v>0.98861047835990901</v>
      </c>
    </row>
    <row r="8" spans="1:24" ht="15" customHeight="1" x14ac:dyDescent="0.25">
      <c r="A8" s="6" t="s">
        <v>14</v>
      </c>
      <c r="B8" s="21">
        <v>0</v>
      </c>
      <c r="C8" s="21">
        <v>0</v>
      </c>
      <c r="D8" s="21">
        <v>0</v>
      </c>
      <c r="E8" s="21">
        <v>0</v>
      </c>
      <c r="F8" s="21">
        <v>9.1743119266054995E-2</v>
      </c>
      <c r="G8" s="21">
        <v>8.6021505376344107E-2</v>
      </c>
      <c r="H8" s="1"/>
      <c r="J8" s="26" t="s">
        <v>653</v>
      </c>
      <c r="K8" s="29">
        <v>0</v>
      </c>
      <c r="L8" s="29">
        <v>8.3333333333333301E-2</v>
      </c>
      <c r="M8" s="29">
        <v>0.97872340425531901</v>
      </c>
      <c r="N8" s="29">
        <v>0.97540983606557397</v>
      </c>
      <c r="O8" s="29">
        <v>0.99398797595190402</v>
      </c>
      <c r="P8" s="29">
        <v>0.98861047835990901</v>
      </c>
      <c r="R8" s="26" t="s">
        <v>651</v>
      </c>
      <c r="S8" s="29">
        <v>0</v>
      </c>
      <c r="T8" s="29">
        <v>0</v>
      </c>
      <c r="U8" s="29">
        <v>0.90909090909090895</v>
      </c>
      <c r="V8" s="29">
        <v>0.92444444444444396</v>
      </c>
      <c r="W8" s="29">
        <v>1</v>
      </c>
      <c r="X8" s="29">
        <v>0.99061032863849796</v>
      </c>
    </row>
    <row r="9" spans="1:24" ht="15" customHeight="1" x14ac:dyDescent="0.25">
      <c r="A9" s="6" t="s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0.14285714285714299</v>
      </c>
      <c r="H9" s="1"/>
      <c r="J9" s="26" t="s">
        <v>651</v>
      </c>
      <c r="K9" s="29">
        <v>0</v>
      </c>
      <c r="L9" s="29">
        <v>0</v>
      </c>
      <c r="M9" s="29">
        <v>0.90909090909090895</v>
      </c>
      <c r="N9" s="29">
        <v>0.92444444444444396</v>
      </c>
      <c r="O9" s="29">
        <v>1</v>
      </c>
      <c r="P9" s="29">
        <v>0.99061032863849796</v>
      </c>
      <c r="R9" s="26" t="s">
        <v>46</v>
      </c>
      <c r="S9" s="29">
        <v>0.88286208886324302</v>
      </c>
      <c r="T9" s="29">
        <v>0.94969408565601598</v>
      </c>
      <c r="U9" s="29">
        <v>0.95163806552262098</v>
      </c>
      <c r="V9" s="29">
        <v>0.91561938958707401</v>
      </c>
      <c r="W9" s="29">
        <v>0.99299065420560695</v>
      </c>
      <c r="X9" s="29">
        <v>0.99230511876881899</v>
      </c>
    </row>
    <row r="10" spans="1:24" ht="15" customHeight="1" x14ac:dyDescent="0.25">
      <c r="A10" s="6" t="s">
        <v>15</v>
      </c>
      <c r="B10" s="21">
        <v>0</v>
      </c>
      <c r="C10" s="21">
        <v>0</v>
      </c>
      <c r="D10" s="21">
        <v>0</v>
      </c>
      <c r="E10" s="21">
        <v>2.7164685908319199E-2</v>
      </c>
      <c r="F10" s="21">
        <v>9.8765432098765399E-2</v>
      </c>
      <c r="G10" s="21">
        <v>0.14736842105263201</v>
      </c>
      <c r="H10" s="1"/>
      <c r="J10" s="26" t="s">
        <v>46</v>
      </c>
      <c r="K10" s="29">
        <v>0.88286208886324302</v>
      </c>
      <c r="L10" s="29">
        <v>0.94969408565601598</v>
      </c>
      <c r="M10" s="29">
        <v>0.95163806552262098</v>
      </c>
      <c r="N10" s="29">
        <v>0.91561938958707401</v>
      </c>
      <c r="O10" s="29">
        <v>0.99299065420560695</v>
      </c>
      <c r="P10" s="29">
        <v>0.99230511876881899</v>
      </c>
      <c r="R10" s="26" t="s">
        <v>47</v>
      </c>
      <c r="S10" s="29">
        <v>0.82679738562091498</v>
      </c>
      <c r="T10" s="29">
        <v>0.91003460207612497</v>
      </c>
      <c r="U10" s="29">
        <v>0.975169300225734</v>
      </c>
      <c r="V10" s="29">
        <v>0.99399759903961604</v>
      </c>
      <c r="W10" s="29">
        <v>0.99399759903961604</v>
      </c>
      <c r="X10" s="29">
        <v>0.99327052489905798</v>
      </c>
    </row>
    <row r="11" spans="1:24" ht="15" customHeight="1" x14ac:dyDescent="0.25">
      <c r="A11" s="6" t="s">
        <v>22</v>
      </c>
      <c r="B11" s="21">
        <v>0.5</v>
      </c>
      <c r="C11" s="21">
        <v>0</v>
      </c>
      <c r="D11" s="21">
        <v>0</v>
      </c>
      <c r="E11" s="21">
        <v>0</v>
      </c>
      <c r="F11" s="21">
        <v>0.375</v>
      </c>
      <c r="G11" s="21">
        <v>0.15384615384615399</v>
      </c>
      <c r="H11" s="1"/>
      <c r="J11" s="26" t="s">
        <v>47</v>
      </c>
      <c r="K11" s="29">
        <v>0.82679738562091498</v>
      </c>
      <c r="L11" s="29">
        <v>0.91003460207612497</v>
      </c>
      <c r="M11" s="29">
        <v>0.975169300225734</v>
      </c>
      <c r="N11" s="29">
        <v>0.99399759903961604</v>
      </c>
      <c r="O11" s="29">
        <v>0.99399759903961604</v>
      </c>
      <c r="P11" s="29">
        <v>0.99327052489905798</v>
      </c>
      <c r="R11" s="26" t="s">
        <v>38</v>
      </c>
      <c r="S11" s="29">
        <v>0</v>
      </c>
      <c r="T11" s="29">
        <v>0</v>
      </c>
      <c r="U11" s="29">
        <v>0</v>
      </c>
      <c r="V11" s="29">
        <v>0.65573770491803296</v>
      </c>
      <c r="W11" s="29">
        <v>0.92655367231638397</v>
      </c>
      <c r="X11" s="29">
        <v>0.99393939393939401</v>
      </c>
    </row>
    <row r="12" spans="1:24" ht="15" customHeight="1" x14ac:dyDescent="0.25">
      <c r="A12" s="6" t="s">
        <v>19</v>
      </c>
      <c r="B12" s="21">
        <v>0</v>
      </c>
      <c r="C12" s="21">
        <v>0</v>
      </c>
      <c r="D12" s="21">
        <v>0</v>
      </c>
      <c r="E12" s="21">
        <v>0</v>
      </c>
      <c r="F12" s="21">
        <v>0.22448979591836701</v>
      </c>
      <c r="G12" s="21">
        <v>0.16831683168316799</v>
      </c>
      <c r="H12" s="1"/>
      <c r="J12" s="26" t="s">
        <v>38</v>
      </c>
      <c r="K12" s="29">
        <v>0</v>
      </c>
      <c r="L12" s="29">
        <v>0</v>
      </c>
      <c r="M12" s="29">
        <v>0</v>
      </c>
      <c r="N12" s="29">
        <v>0.65573770491803296</v>
      </c>
      <c r="O12" s="29">
        <v>0.92655367231638397</v>
      </c>
      <c r="P12" s="29">
        <v>0.99393939393939401</v>
      </c>
      <c r="R12" s="26" t="s">
        <v>45</v>
      </c>
      <c r="S12" s="29">
        <v>0.98461179762182305</v>
      </c>
      <c r="T12" s="29">
        <v>0.98435277382645803</v>
      </c>
      <c r="U12" s="29">
        <v>0.98701833917164705</v>
      </c>
      <c r="V12" s="29">
        <v>3.9511653718090997E-2</v>
      </c>
      <c r="W12" s="29">
        <v>0.98745251525267697</v>
      </c>
      <c r="X12" s="29">
        <v>0.99443077321590501</v>
      </c>
    </row>
    <row r="13" spans="1:24" ht="15" customHeight="1" x14ac:dyDescent="0.25">
      <c r="A13" s="6" t="s">
        <v>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0.2</v>
      </c>
      <c r="H13" s="1"/>
      <c r="J13" s="26" t="s">
        <v>45</v>
      </c>
      <c r="K13" s="29">
        <v>0.98461179762182305</v>
      </c>
      <c r="L13" s="29">
        <v>0.98435277382645803</v>
      </c>
      <c r="M13" s="29">
        <v>0.98701833917164705</v>
      </c>
      <c r="N13" s="29">
        <v>3.9511653718090997E-2</v>
      </c>
      <c r="O13" s="29">
        <v>0.98745251525267697</v>
      </c>
      <c r="P13" s="29">
        <v>0.99443077321590501</v>
      </c>
      <c r="R13" s="26" t="s">
        <v>50</v>
      </c>
      <c r="S13" s="29">
        <v>0</v>
      </c>
      <c r="T13" s="29">
        <v>0.39106145251396601</v>
      </c>
      <c r="U13" s="29">
        <v>0.98909090909090902</v>
      </c>
      <c r="V13" s="29">
        <v>0.9648033126294</v>
      </c>
      <c r="W13" s="29">
        <v>0.99598393574297195</v>
      </c>
      <c r="X13" s="29">
        <v>0.99547511312217196</v>
      </c>
    </row>
    <row r="14" spans="1:24" ht="15" customHeight="1" x14ac:dyDescent="0.25">
      <c r="A14" s="6" t="s">
        <v>20</v>
      </c>
      <c r="B14" s="21">
        <v>0.11764705882352899</v>
      </c>
      <c r="C14" s="21">
        <v>0</v>
      </c>
      <c r="D14" s="21">
        <v>0</v>
      </c>
      <c r="E14" s="21">
        <v>0</v>
      </c>
      <c r="F14" s="21">
        <v>0.27272727272727298</v>
      </c>
      <c r="G14" s="21">
        <v>0.266666666666667</v>
      </c>
      <c r="H14" s="1"/>
      <c r="J14" s="26" t="s">
        <v>50</v>
      </c>
      <c r="K14" s="29">
        <v>0</v>
      </c>
      <c r="L14" s="29">
        <v>0.39106145251396601</v>
      </c>
      <c r="M14" s="29">
        <v>0.98909090909090902</v>
      </c>
      <c r="N14" s="29">
        <v>0.9648033126294</v>
      </c>
      <c r="O14" s="29">
        <v>0.99598393574297195</v>
      </c>
      <c r="P14" s="29">
        <v>0.99547511312217196</v>
      </c>
      <c r="R14" s="26" t="s">
        <v>49</v>
      </c>
      <c r="S14" s="29">
        <v>0.97300156947114103</v>
      </c>
      <c r="T14" s="29">
        <v>0.98933204024730304</v>
      </c>
      <c r="U14" s="29">
        <v>0.99670999055343801</v>
      </c>
      <c r="V14" s="29">
        <v>0.95624552768905902</v>
      </c>
      <c r="W14" s="29">
        <v>0.99569105985443795</v>
      </c>
      <c r="X14" s="29">
        <v>0.99779402753380497</v>
      </c>
    </row>
    <row r="15" spans="1:24" ht="15" customHeight="1" x14ac:dyDescent="0.25">
      <c r="A15" s="6" t="s">
        <v>21</v>
      </c>
      <c r="B15" s="21">
        <v>0</v>
      </c>
      <c r="C15" s="21">
        <v>0</v>
      </c>
      <c r="D15" s="21">
        <v>0</v>
      </c>
      <c r="E15" s="21">
        <v>4.8899755501222497E-2</v>
      </c>
      <c r="F15" s="21">
        <v>0.296296296296296</v>
      </c>
      <c r="G15" s="21">
        <v>0.31578947368421101</v>
      </c>
      <c r="H15" s="1"/>
      <c r="J15" s="26" t="s">
        <v>49</v>
      </c>
      <c r="K15" s="29">
        <v>0.97300156947114103</v>
      </c>
      <c r="L15" s="29">
        <v>0.98933204024730304</v>
      </c>
      <c r="M15" s="29">
        <v>0.99670999055343801</v>
      </c>
      <c r="N15" s="29">
        <v>0.95624552768905902</v>
      </c>
      <c r="O15" s="29">
        <v>0.99569105985443795</v>
      </c>
      <c r="P15" s="29">
        <v>0.99779402753380497</v>
      </c>
      <c r="R15" s="26" t="s">
        <v>51</v>
      </c>
      <c r="S15" s="29">
        <v>0.98812750524909299</v>
      </c>
      <c r="T15" s="29">
        <v>0.98667047646260497</v>
      </c>
      <c r="U15" s="29">
        <v>0.98932644618654697</v>
      </c>
      <c r="V15" s="29">
        <v>0.92603939778357502</v>
      </c>
      <c r="W15" s="29">
        <v>0.99803250748774996</v>
      </c>
      <c r="X15" s="29">
        <v>0.99908647562295305</v>
      </c>
    </row>
    <row r="16" spans="1:24" ht="15" customHeight="1" x14ac:dyDescent="0.25">
      <c r="A16" s="6" t="s">
        <v>17</v>
      </c>
      <c r="B16" s="21">
        <v>0</v>
      </c>
      <c r="C16" s="21">
        <v>0</v>
      </c>
      <c r="D16" s="21">
        <v>0</v>
      </c>
      <c r="E16" s="21">
        <v>2.51572327044025E-2</v>
      </c>
      <c r="F16" s="21">
        <v>0.18181818181818199</v>
      </c>
      <c r="G16" s="21">
        <v>0.33333333333333298</v>
      </c>
      <c r="H16" s="1"/>
      <c r="J16" s="26" t="s">
        <v>51</v>
      </c>
      <c r="K16" s="29">
        <v>0.98812750524909299</v>
      </c>
      <c r="L16" s="29">
        <v>0.98667047646260497</v>
      </c>
      <c r="M16" s="29">
        <v>0.98932644618654697</v>
      </c>
      <c r="N16" s="29">
        <v>0.92603939778357502</v>
      </c>
      <c r="O16" s="29">
        <v>0.99803250748774996</v>
      </c>
      <c r="P16" s="29">
        <v>0.99908647562295305</v>
      </c>
      <c r="R16" s="26" t="s">
        <v>54</v>
      </c>
      <c r="S16" s="29">
        <v>0.99741276245983701</v>
      </c>
      <c r="T16" s="29">
        <v>0.99788672200693196</v>
      </c>
      <c r="U16" s="29">
        <v>0.99816179570635899</v>
      </c>
      <c r="V16" s="29">
        <v>0.99447317312867101</v>
      </c>
      <c r="W16" s="29">
        <v>0.99928030657070799</v>
      </c>
      <c r="X16" s="29">
        <v>0.99951178795848605</v>
      </c>
    </row>
    <row r="17" spans="1:24" ht="15" customHeight="1" x14ac:dyDescent="0.25">
      <c r="A17" s="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0.47435897435897401</v>
      </c>
      <c r="G17" s="21">
        <v>0.41958041958042003</v>
      </c>
      <c r="H17" s="1"/>
      <c r="J17" s="26" t="s">
        <v>54</v>
      </c>
      <c r="K17" s="29">
        <v>0.99741276245983701</v>
      </c>
      <c r="L17" s="29">
        <v>0.99788672200693196</v>
      </c>
      <c r="M17" s="29">
        <v>0.99816179570635899</v>
      </c>
      <c r="N17" s="29">
        <v>0.99447317312867101</v>
      </c>
      <c r="O17" s="29">
        <v>0.99928030657070799</v>
      </c>
      <c r="P17" s="29">
        <v>0.99951178795848605</v>
      </c>
      <c r="R17" s="26" t="s">
        <v>53</v>
      </c>
      <c r="S17" s="29">
        <v>0.96314008572073095</v>
      </c>
      <c r="T17" s="29">
        <v>0.97184166624538704</v>
      </c>
      <c r="U17" s="29">
        <v>0.98266854631395595</v>
      </c>
      <c r="V17" s="29">
        <v>0</v>
      </c>
      <c r="W17" s="29">
        <v>0.99867598045929795</v>
      </c>
      <c r="X17" s="29">
        <v>0.99953952417498104</v>
      </c>
    </row>
    <row r="18" spans="1:24" ht="15" customHeight="1" x14ac:dyDescent="0.25">
      <c r="A18" s="6" t="s">
        <v>16</v>
      </c>
      <c r="B18" s="21">
        <v>0.16666666666666699</v>
      </c>
      <c r="C18" s="21">
        <v>0.16666666666666699</v>
      </c>
      <c r="D18" s="21">
        <v>0</v>
      </c>
      <c r="E18" s="21">
        <v>1.3921113689095099E-2</v>
      </c>
      <c r="F18" s="21">
        <v>0.133333333333333</v>
      </c>
      <c r="G18" s="21">
        <v>0.44444444444444398</v>
      </c>
      <c r="H18" s="1"/>
      <c r="J18" s="26" t="s">
        <v>53</v>
      </c>
      <c r="K18" s="29">
        <v>0.96314008572073095</v>
      </c>
      <c r="L18" s="29">
        <v>0.97184166624538704</v>
      </c>
      <c r="M18" s="29">
        <v>0.98266854631395595</v>
      </c>
      <c r="N18" s="29">
        <v>0</v>
      </c>
      <c r="O18" s="29">
        <v>0.99867598045929795</v>
      </c>
      <c r="P18" s="29">
        <v>0.99953952417498104</v>
      </c>
      <c r="R18" s="26" t="s">
        <v>52</v>
      </c>
      <c r="S18" s="29">
        <v>0.98827701704265603</v>
      </c>
      <c r="T18" s="29">
        <v>0.99188483130454097</v>
      </c>
      <c r="U18" s="29">
        <v>0.99373583899773399</v>
      </c>
      <c r="V18" s="29">
        <v>0.99558302781566299</v>
      </c>
      <c r="W18" s="29">
        <v>0.99851759576455901</v>
      </c>
      <c r="X18" s="29">
        <v>0.99988795518207296</v>
      </c>
    </row>
    <row r="19" spans="1:24" ht="15" customHeight="1" x14ac:dyDescent="0.25">
      <c r="A19" s="6" t="s">
        <v>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0.5</v>
      </c>
      <c r="H19" s="1"/>
      <c r="J19" s="26" t="s">
        <v>52</v>
      </c>
      <c r="K19" s="29">
        <v>0.98827701704265603</v>
      </c>
      <c r="L19" s="29">
        <v>0.99188483130454097</v>
      </c>
      <c r="M19" s="29">
        <v>0.99373583899773399</v>
      </c>
      <c r="N19" s="29">
        <v>0.99558302781566299</v>
      </c>
      <c r="O19" s="29">
        <v>0.99851759576455901</v>
      </c>
      <c r="P19" s="29">
        <v>0.99988795518207296</v>
      </c>
      <c r="R19" s="26" t="s">
        <v>33</v>
      </c>
      <c r="S19" s="29">
        <v>0</v>
      </c>
      <c r="T19" s="29">
        <v>0</v>
      </c>
      <c r="U19" s="29">
        <v>0</v>
      </c>
      <c r="V19" s="29">
        <v>0.95757575757575797</v>
      </c>
      <c r="W19" s="29">
        <v>0.87777777777777799</v>
      </c>
      <c r="X19" s="29">
        <v>1</v>
      </c>
    </row>
    <row r="20" spans="1:24" ht="15" customHeight="1" x14ac:dyDescent="0.25">
      <c r="A20" s="6" t="s">
        <v>25</v>
      </c>
      <c r="B20" s="21">
        <v>0</v>
      </c>
      <c r="C20" s="21">
        <v>0</v>
      </c>
      <c r="D20" s="21">
        <v>0</v>
      </c>
      <c r="E20" s="21">
        <v>0.43523316062176198</v>
      </c>
      <c r="F20" s="21">
        <v>0.481012658227848</v>
      </c>
      <c r="G20" s="21">
        <v>0.50980392156862797</v>
      </c>
      <c r="H20" s="1"/>
      <c r="J20" s="26" t="s">
        <v>33</v>
      </c>
      <c r="K20" s="29">
        <v>0</v>
      </c>
      <c r="L20" s="29">
        <v>0</v>
      </c>
      <c r="M20" s="29">
        <v>0</v>
      </c>
      <c r="N20" s="29">
        <v>0.95757575757575797</v>
      </c>
      <c r="O20" s="29">
        <v>0.87777777777777799</v>
      </c>
      <c r="P20" s="29">
        <v>1</v>
      </c>
      <c r="R20" s="26" t="s">
        <v>56</v>
      </c>
      <c r="S20" s="29">
        <v>0.98234683281412205</v>
      </c>
      <c r="T20" s="29">
        <v>0.97722095671981801</v>
      </c>
      <c r="U20" s="29">
        <v>0.94718909710391797</v>
      </c>
      <c r="V20" s="29">
        <v>0.94183445190156601</v>
      </c>
      <c r="W20" s="29">
        <v>1</v>
      </c>
      <c r="X20" s="29">
        <v>1</v>
      </c>
    </row>
    <row r="21" spans="1:24" ht="15" customHeight="1" x14ac:dyDescent="0.25">
      <c r="A21" s="6" t="s">
        <v>26</v>
      </c>
      <c r="B21" s="21">
        <v>0</v>
      </c>
      <c r="C21" s="21">
        <v>0</v>
      </c>
      <c r="D21" s="21">
        <v>0</v>
      </c>
      <c r="E21" s="21">
        <v>0.88888888888888895</v>
      </c>
      <c r="F21" s="21">
        <v>0.5</v>
      </c>
      <c r="G21" s="21">
        <v>0.66666666666666696</v>
      </c>
      <c r="H21" s="1"/>
      <c r="J21" s="26" t="s">
        <v>56</v>
      </c>
      <c r="K21" s="29">
        <v>0.98234683281412205</v>
      </c>
      <c r="L21" s="29">
        <v>0.97722095671981801</v>
      </c>
      <c r="M21" s="29">
        <v>0.94718909710391797</v>
      </c>
      <c r="N21" s="29">
        <v>0.94183445190156601</v>
      </c>
      <c r="O21" s="29">
        <v>1</v>
      </c>
      <c r="P21" s="29">
        <v>1</v>
      </c>
      <c r="R21" s="26" t="s">
        <v>649</v>
      </c>
      <c r="S21" s="29">
        <v>0</v>
      </c>
      <c r="T21" s="29">
        <v>0</v>
      </c>
      <c r="U21" s="29">
        <v>0</v>
      </c>
      <c r="V21" s="29">
        <v>0.75</v>
      </c>
      <c r="W21" s="29">
        <v>1</v>
      </c>
      <c r="X21" s="29">
        <v>1</v>
      </c>
    </row>
    <row r="22" spans="1:24" ht="15" customHeight="1" x14ac:dyDescent="0.25">
      <c r="A22" s="6" t="s">
        <v>18</v>
      </c>
      <c r="B22" s="21">
        <v>0</v>
      </c>
      <c r="C22" s="21">
        <v>0</v>
      </c>
      <c r="D22" s="21">
        <v>0</v>
      </c>
      <c r="E22" s="21">
        <v>0</v>
      </c>
      <c r="F22" s="21">
        <v>0.2</v>
      </c>
      <c r="G22" s="21">
        <v>0.66666666666666696</v>
      </c>
      <c r="H22" s="1"/>
      <c r="J22" s="26" t="s">
        <v>649</v>
      </c>
      <c r="K22" s="29">
        <v>0</v>
      </c>
      <c r="L22" s="29">
        <v>0</v>
      </c>
      <c r="M22" s="29">
        <v>0</v>
      </c>
      <c r="N22" s="29">
        <v>0.75</v>
      </c>
      <c r="O22" s="29">
        <v>1</v>
      </c>
      <c r="P22" s="29">
        <v>1</v>
      </c>
    </row>
    <row r="23" spans="1:24" ht="15" customHeight="1" x14ac:dyDescent="0.25">
      <c r="A23" s="6" t="s">
        <v>27</v>
      </c>
      <c r="B23" s="21">
        <v>0.11111111111111099</v>
      </c>
      <c r="C23" s="21">
        <v>0</v>
      </c>
      <c r="D23" s="21">
        <v>0</v>
      </c>
      <c r="E23" s="21">
        <v>0.217391304347826</v>
      </c>
      <c r="F23" s="21">
        <v>0.6</v>
      </c>
      <c r="G23" s="21">
        <v>0.70769230769230795</v>
      </c>
      <c r="H23" s="1"/>
    </row>
    <row r="24" spans="1:24" ht="15" customHeight="1" x14ac:dyDescent="0.25">
      <c r="A24" s="6" t="s">
        <v>28</v>
      </c>
      <c r="B24" s="21">
        <v>0</v>
      </c>
      <c r="C24" s="21">
        <v>0</v>
      </c>
      <c r="D24" s="21">
        <v>0</v>
      </c>
      <c r="E24" s="21">
        <v>0</v>
      </c>
      <c r="F24" s="21">
        <v>0.628571428571429</v>
      </c>
      <c r="G24" s="21">
        <v>0.81481481481481499</v>
      </c>
      <c r="H24" s="1"/>
    </row>
    <row r="25" spans="1:24" x14ac:dyDescent="0.25">
      <c r="A25" s="6" t="s">
        <v>30</v>
      </c>
      <c r="B25" s="21">
        <v>0.76060254924681303</v>
      </c>
      <c r="C25" s="21">
        <v>0.76815572747691496</v>
      </c>
      <c r="D25" s="21">
        <v>0.79917892576120397</v>
      </c>
      <c r="E25" s="21">
        <v>0.57846715328467102</v>
      </c>
      <c r="F25" s="21">
        <v>0.774104683195592</v>
      </c>
      <c r="G25" s="21">
        <v>0.83854462762933502</v>
      </c>
      <c r="H25" s="1"/>
    </row>
    <row r="26" spans="1:24" x14ac:dyDescent="0.25">
      <c r="A26" s="6" t="s">
        <v>55</v>
      </c>
      <c r="B26" s="21">
        <v>0</v>
      </c>
      <c r="C26" s="21">
        <v>0</v>
      </c>
      <c r="D26" s="21">
        <v>0</v>
      </c>
      <c r="E26" s="21">
        <v>1</v>
      </c>
      <c r="F26" s="21">
        <v>1</v>
      </c>
      <c r="G26" s="21">
        <v>0.85</v>
      </c>
      <c r="H26" s="1"/>
    </row>
    <row r="27" spans="1:24" x14ac:dyDescent="0.25">
      <c r="A27" s="6" t="s">
        <v>35</v>
      </c>
      <c r="B27" s="21">
        <v>0</v>
      </c>
      <c r="C27" s="21">
        <v>0</v>
      </c>
      <c r="D27" s="21">
        <v>0</v>
      </c>
      <c r="E27" s="21">
        <v>2.2541619274118501E-2</v>
      </c>
      <c r="F27" s="21">
        <v>0.89082969432314396</v>
      </c>
      <c r="G27" s="21">
        <v>0.86635944700460799</v>
      </c>
      <c r="H27" s="1"/>
    </row>
    <row r="28" spans="1:24" x14ac:dyDescent="0.25">
      <c r="A28" s="6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0.81944444444444497</v>
      </c>
      <c r="G28" s="21">
        <v>0.86821705426356599</v>
      </c>
      <c r="H28" s="1"/>
    </row>
    <row r="29" spans="1:24" x14ac:dyDescent="0.25">
      <c r="A29" s="6" t="s">
        <v>32</v>
      </c>
      <c r="B29" s="21">
        <v>0</v>
      </c>
      <c r="C29" s="21">
        <v>0</v>
      </c>
      <c r="D29" s="21">
        <v>0</v>
      </c>
      <c r="E29" s="21">
        <v>0.5</v>
      </c>
      <c r="F29" s="21">
        <v>0.84210526315789502</v>
      </c>
      <c r="G29" s="21">
        <v>0.91428571428571404</v>
      </c>
      <c r="H29" s="1"/>
    </row>
    <row r="30" spans="1:24" x14ac:dyDescent="0.25">
      <c r="A30" s="6" t="s">
        <v>34</v>
      </c>
      <c r="B30" s="21">
        <v>0</v>
      </c>
      <c r="C30" s="21">
        <v>9.3220338983050793E-2</v>
      </c>
      <c r="D30" s="21">
        <v>0.85035629453681705</v>
      </c>
      <c r="E30" s="21">
        <v>0.14254859611231099</v>
      </c>
      <c r="F30" s="21">
        <v>0.88116591928251098</v>
      </c>
      <c r="G30" s="21">
        <v>0.93147208121827396</v>
      </c>
      <c r="H30" s="1"/>
    </row>
    <row r="31" spans="1:24" x14ac:dyDescent="0.25">
      <c r="A31" s="6" t="s">
        <v>40</v>
      </c>
      <c r="B31" s="21">
        <v>0.61016949152542399</v>
      </c>
      <c r="C31" s="21">
        <v>0.44827586206896503</v>
      </c>
      <c r="D31" s="21">
        <v>0.62962962962962998</v>
      </c>
      <c r="E31" s="21">
        <v>0.61971830985915499</v>
      </c>
      <c r="F31" s="21">
        <v>0.94623655913978499</v>
      </c>
      <c r="G31" s="21">
        <v>0.93333333333333302</v>
      </c>
      <c r="H31" s="1"/>
    </row>
    <row r="32" spans="1:24" x14ac:dyDescent="0.25">
      <c r="A32" s="6" t="s">
        <v>44</v>
      </c>
      <c r="B32" s="21">
        <v>0</v>
      </c>
      <c r="C32" s="21">
        <v>0</v>
      </c>
      <c r="D32" s="21">
        <v>0</v>
      </c>
      <c r="E32" s="21">
        <v>0.952380952380952</v>
      </c>
      <c r="F32" s="21">
        <v>0.98360655737704905</v>
      </c>
      <c r="G32" s="21">
        <v>0.939393939393939</v>
      </c>
      <c r="H32" s="1"/>
    </row>
    <row r="33" spans="1:8" x14ac:dyDescent="0.25">
      <c r="A33" s="6" t="s">
        <v>29</v>
      </c>
      <c r="B33" s="21">
        <v>0</v>
      </c>
      <c r="C33" s="21">
        <v>0</v>
      </c>
      <c r="D33" s="21">
        <v>0.22727272727272699</v>
      </c>
      <c r="E33" s="21">
        <v>0.72413793103448298</v>
      </c>
      <c r="F33" s="21">
        <v>0.752941176470588</v>
      </c>
      <c r="G33" s="21">
        <v>0.939393939393939</v>
      </c>
      <c r="H33" s="1"/>
    </row>
    <row r="34" spans="1:8" x14ac:dyDescent="0.25">
      <c r="A34" s="6" t="s">
        <v>660</v>
      </c>
      <c r="B34" s="21">
        <v>0</v>
      </c>
      <c r="C34" s="21">
        <v>2.0833333333333301E-2</v>
      </c>
      <c r="D34" s="21">
        <v>0.94399999999999995</v>
      </c>
      <c r="E34" s="21">
        <v>0.86451612903225805</v>
      </c>
      <c r="F34" s="21">
        <v>0.94955489614243305</v>
      </c>
      <c r="G34" s="21">
        <v>0.949367088607595</v>
      </c>
      <c r="H34" s="1"/>
    </row>
    <row r="35" spans="1:8" x14ac:dyDescent="0.25">
      <c r="A35" s="6" t="s">
        <v>36</v>
      </c>
      <c r="B35" s="21">
        <v>0.17142857142857101</v>
      </c>
      <c r="C35" s="21">
        <v>0.69902912621359203</v>
      </c>
      <c r="D35" s="21">
        <v>0.78672985781990501</v>
      </c>
      <c r="E35" s="21">
        <v>0.88811188811188801</v>
      </c>
      <c r="F35" s="21">
        <v>0.90384615384615397</v>
      </c>
      <c r="G35" s="21">
        <v>0.95104895104895104</v>
      </c>
      <c r="H35" s="1"/>
    </row>
    <row r="36" spans="1:8" x14ac:dyDescent="0.25">
      <c r="A36" s="6" t="s">
        <v>23</v>
      </c>
      <c r="B36" s="21">
        <v>0</v>
      </c>
      <c r="C36" s="21">
        <v>0</v>
      </c>
      <c r="D36" s="21">
        <v>0</v>
      </c>
      <c r="E36" s="21">
        <v>0.91666666666666696</v>
      </c>
      <c r="F36" s="21">
        <v>0.472727272727273</v>
      </c>
      <c r="G36" s="21">
        <v>0.96296296296296302</v>
      </c>
      <c r="H36" s="1"/>
    </row>
    <row r="37" spans="1:8" x14ac:dyDescent="0.25">
      <c r="A37" s="6" t="s">
        <v>658</v>
      </c>
      <c r="B37" s="21">
        <v>0.22222222222222199</v>
      </c>
      <c r="C37" s="21">
        <v>0.38709677419354799</v>
      </c>
      <c r="D37" s="21">
        <v>0</v>
      </c>
      <c r="E37" s="21">
        <v>0.83582089552238803</v>
      </c>
      <c r="F37" s="21">
        <v>0.86842105263157898</v>
      </c>
      <c r="G37" s="21">
        <v>0.96296296296296302</v>
      </c>
      <c r="H37" s="1"/>
    </row>
    <row r="38" spans="1:8" x14ac:dyDescent="0.25">
      <c r="A38" s="6" t="s">
        <v>37</v>
      </c>
      <c r="B38" s="21">
        <v>0</v>
      </c>
      <c r="C38" s="21">
        <v>0</v>
      </c>
      <c r="D38" s="21">
        <v>0</v>
      </c>
      <c r="E38" s="21">
        <v>0</v>
      </c>
      <c r="F38" s="21">
        <v>0.91666666666666696</v>
      </c>
      <c r="G38" s="21">
        <v>0.97340425531914898</v>
      </c>
      <c r="H38" s="1"/>
    </row>
    <row r="39" spans="1:8" x14ac:dyDescent="0.25">
      <c r="A39" s="6" t="s">
        <v>39</v>
      </c>
      <c r="B39" s="21">
        <v>0.1</v>
      </c>
      <c r="C39" s="21">
        <v>0.490566037735849</v>
      </c>
      <c r="D39" s="21">
        <v>0.939393939393939</v>
      </c>
      <c r="E39" s="21">
        <v>0.94158075601374602</v>
      </c>
      <c r="F39" s="21">
        <v>0.938271604938272</v>
      </c>
      <c r="G39" s="21">
        <v>0.974658869395711</v>
      </c>
      <c r="H39" s="1"/>
    </row>
    <row r="40" spans="1:8" x14ac:dyDescent="0.25">
      <c r="A40" s="6" t="s">
        <v>43</v>
      </c>
      <c r="B40" s="21">
        <v>0.88996763754045305</v>
      </c>
      <c r="C40" s="21">
        <v>0.91009988901220895</v>
      </c>
      <c r="D40" s="21">
        <v>0.90209394453876601</v>
      </c>
      <c r="E40" s="21">
        <v>0.78947368421052599</v>
      </c>
      <c r="F40" s="21">
        <v>0.98266713830916197</v>
      </c>
      <c r="G40" s="21">
        <v>0.98207885304659504</v>
      </c>
      <c r="H40" s="1"/>
    </row>
    <row r="41" spans="1:8" x14ac:dyDescent="0.25">
      <c r="A41" s="6" t="s">
        <v>41</v>
      </c>
      <c r="B41" s="21">
        <v>0.28884590586718201</v>
      </c>
      <c r="C41" s="21">
        <v>0.97234226447709604</v>
      </c>
      <c r="D41" s="21">
        <v>0.99400599400599399</v>
      </c>
      <c r="E41" s="21">
        <v>0.26759906759906799</v>
      </c>
      <c r="F41" s="21">
        <v>0.96479068477959495</v>
      </c>
      <c r="G41" s="21">
        <v>0.982888021615131</v>
      </c>
      <c r="H41" s="1"/>
    </row>
    <row r="42" spans="1:8" x14ac:dyDescent="0.25">
      <c r="A42" s="6" t="s">
        <v>48</v>
      </c>
      <c r="B42" s="21">
        <v>0.99415204678362601</v>
      </c>
      <c r="C42" s="21">
        <v>0.99390243902439002</v>
      </c>
      <c r="D42" s="21">
        <v>0.99530516431924898</v>
      </c>
      <c r="E42" s="21">
        <v>0.15342960288808699</v>
      </c>
      <c r="F42" s="21">
        <v>0.99415204678362601</v>
      </c>
      <c r="G42" s="21">
        <v>0.98787878787878802</v>
      </c>
      <c r="H42" s="1"/>
    </row>
    <row r="43" spans="1:8" x14ac:dyDescent="0.25">
      <c r="A43" s="6" t="s">
        <v>655</v>
      </c>
      <c r="B43" s="21">
        <v>0</v>
      </c>
      <c r="C43" s="21">
        <v>0</v>
      </c>
      <c r="D43" s="21">
        <v>1</v>
      </c>
      <c r="E43" s="21">
        <v>0.96713615023474198</v>
      </c>
      <c r="F43" s="21">
        <v>0.99322799097065495</v>
      </c>
      <c r="G43" s="21">
        <v>0.98789346246973397</v>
      </c>
      <c r="H43" s="1"/>
    </row>
    <row r="44" spans="1:8" x14ac:dyDescent="0.25">
      <c r="A44" s="6" t="s">
        <v>653</v>
      </c>
      <c r="B44" s="21">
        <v>0</v>
      </c>
      <c r="C44" s="21">
        <v>8.3333333333333301E-2</v>
      </c>
      <c r="D44" s="21">
        <v>0.97872340425531901</v>
      </c>
      <c r="E44" s="21">
        <v>0.97540983606557397</v>
      </c>
      <c r="F44" s="21">
        <v>0.99398797595190402</v>
      </c>
      <c r="G44" s="21">
        <v>0.98861047835990901</v>
      </c>
      <c r="H44" s="1"/>
    </row>
    <row r="45" spans="1:8" x14ac:dyDescent="0.25">
      <c r="A45" s="6" t="s">
        <v>651</v>
      </c>
      <c r="B45" s="21">
        <v>0</v>
      </c>
      <c r="C45" s="21">
        <v>0</v>
      </c>
      <c r="D45" s="21">
        <v>0.90909090909090895</v>
      </c>
      <c r="E45" s="21">
        <v>0.92444444444444396</v>
      </c>
      <c r="F45" s="21">
        <v>1</v>
      </c>
      <c r="G45" s="21">
        <v>0.99061032863849796</v>
      </c>
      <c r="H45" s="1"/>
    </row>
    <row r="46" spans="1:8" x14ac:dyDescent="0.25">
      <c r="A46" s="6" t="s">
        <v>46</v>
      </c>
      <c r="B46" s="21">
        <v>0.88286208886324302</v>
      </c>
      <c r="C46" s="21">
        <v>0.94969408565601598</v>
      </c>
      <c r="D46" s="21">
        <v>0.95163806552262098</v>
      </c>
      <c r="E46" s="21">
        <v>0.91561938958707401</v>
      </c>
      <c r="F46" s="21">
        <v>0.99299065420560695</v>
      </c>
      <c r="G46" s="21">
        <v>0.99230511876881899</v>
      </c>
      <c r="H46" s="1"/>
    </row>
    <row r="47" spans="1:8" x14ac:dyDescent="0.25">
      <c r="A47" s="6" t="s">
        <v>47</v>
      </c>
      <c r="B47" s="21">
        <v>0.82679738562091498</v>
      </c>
      <c r="C47" s="21">
        <v>0.91003460207612497</v>
      </c>
      <c r="D47" s="21">
        <v>0.975169300225734</v>
      </c>
      <c r="E47" s="21">
        <v>0.99399759903961604</v>
      </c>
      <c r="F47" s="21">
        <v>0.99399759903961604</v>
      </c>
      <c r="G47" s="21">
        <v>0.99327052489905798</v>
      </c>
      <c r="H47" s="1"/>
    </row>
    <row r="48" spans="1:8" x14ac:dyDescent="0.25">
      <c r="A48" s="6" t="s">
        <v>38</v>
      </c>
      <c r="B48" s="21">
        <v>0</v>
      </c>
      <c r="C48" s="21">
        <v>0</v>
      </c>
      <c r="D48" s="21">
        <v>0</v>
      </c>
      <c r="E48" s="21">
        <v>0.65573770491803296</v>
      </c>
      <c r="F48" s="21">
        <v>0.92655367231638397</v>
      </c>
      <c r="G48" s="21">
        <v>0.99393939393939401</v>
      </c>
      <c r="H48" s="1"/>
    </row>
    <row r="49" spans="1:8" x14ac:dyDescent="0.25">
      <c r="A49" s="6" t="s">
        <v>45</v>
      </c>
      <c r="B49" s="21">
        <v>0.98461179762182305</v>
      </c>
      <c r="C49" s="21">
        <v>0.98435277382645803</v>
      </c>
      <c r="D49" s="21">
        <v>0.98701833917164705</v>
      </c>
      <c r="E49" s="21">
        <v>3.9511653718090997E-2</v>
      </c>
      <c r="F49" s="21">
        <v>0.98745251525267697</v>
      </c>
      <c r="G49" s="21">
        <v>0.99443077321590501</v>
      </c>
      <c r="H49" s="1"/>
    </row>
    <row r="50" spans="1:8" x14ac:dyDescent="0.25">
      <c r="A50" s="6" t="s">
        <v>50</v>
      </c>
      <c r="B50" s="21">
        <v>0</v>
      </c>
      <c r="C50" s="21">
        <v>0.39106145251396601</v>
      </c>
      <c r="D50" s="21">
        <v>0.98909090909090902</v>
      </c>
      <c r="E50" s="21">
        <v>0.9648033126294</v>
      </c>
      <c r="F50" s="21">
        <v>0.99598393574297195</v>
      </c>
      <c r="G50" s="21">
        <v>0.99547511312217196</v>
      </c>
      <c r="H50" s="1"/>
    </row>
    <row r="51" spans="1:8" x14ac:dyDescent="0.25">
      <c r="A51" s="6" t="s">
        <v>49</v>
      </c>
      <c r="B51" s="21">
        <v>0.97300156947114103</v>
      </c>
      <c r="C51" s="21">
        <v>0.98933204024730304</v>
      </c>
      <c r="D51" s="21">
        <v>0.99670999055343801</v>
      </c>
      <c r="E51" s="21">
        <v>0.95624552768905902</v>
      </c>
      <c r="F51" s="21">
        <v>0.99569105985443795</v>
      </c>
      <c r="G51" s="21">
        <v>0.99779402753380497</v>
      </c>
      <c r="H51" s="1"/>
    </row>
    <row r="52" spans="1:8" x14ac:dyDescent="0.25">
      <c r="A52" s="6" t="s">
        <v>51</v>
      </c>
      <c r="B52" s="21">
        <v>0.98812750524909299</v>
      </c>
      <c r="C52" s="21">
        <v>0.98667047646260497</v>
      </c>
      <c r="D52" s="21">
        <v>0.98932644618654697</v>
      </c>
      <c r="E52" s="21">
        <v>0.92603939778357502</v>
      </c>
      <c r="F52" s="21">
        <v>0.99803250748774996</v>
      </c>
      <c r="G52" s="21">
        <v>0.99908647562295305</v>
      </c>
      <c r="H52" s="1"/>
    </row>
    <row r="53" spans="1:8" x14ac:dyDescent="0.25">
      <c r="A53" s="6" t="s">
        <v>54</v>
      </c>
      <c r="B53" s="21">
        <v>0.99741276245983701</v>
      </c>
      <c r="C53" s="21">
        <v>0.99788672200693196</v>
      </c>
      <c r="D53" s="21">
        <v>0.99816179570635899</v>
      </c>
      <c r="E53" s="21">
        <v>0.99447317312867101</v>
      </c>
      <c r="F53" s="21">
        <v>0.99928030657070799</v>
      </c>
      <c r="G53" s="21">
        <v>0.99951178795848605</v>
      </c>
      <c r="H53" s="1"/>
    </row>
    <row r="54" spans="1:8" x14ac:dyDescent="0.25">
      <c r="A54" s="6" t="s">
        <v>53</v>
      </c>
      <c r="B54" s="21">
        <v>0.96314008572073095</v>
      </c>
      <c r="C54" s="21">
        <v>0.97184166624538704</v>
      </c>
      <c r="D54" s="21">
        <v>0.98266854631395595</v>
      </c>
      <c r="E54" s="21">
        <v>0</v>
      </c>
      <c r="F54" s="21">
        <v>0.99867598045929795</v>
      </c>
      <c r="G54" s="21">
        <v>0.99953952417498104</v>
      </c>
      <c r="H54" s="1"/>
    </row>
    <row r="55" spans="1:8" x14ac:dyDescent="0.25">
      <c r="A55" s="6" t="s">
        <v>52</v>
      </c>
      <c r="B55" s="21">
        <v>0.98827701704265603</v>
      </c>
      <c r="C55" s="21">
        <v>0.99188483130454097</v>
      </c>
      <c r="D55" s="21">
        <v>0.99373583899773399</v>
      </c>
      <c r="E55" s="21">
        <v>0.99558302781566299</v>
      </c>
      <c r="F55" s="21">
        <v>0.99851759576455901</v>
      </c>
      <c r="G55" s="21">
        <v>0.99988795518207296</v>
      </c>
      <c r="H55" s="1"/>
    </row>
    <row r="56" spans="1:8" x14ac:dyDescent="0.25">
      <c r="A56" s="6" t="s">
        <v>42</v>
      </c>
      <c r="B56" s="21">
        <v>0</v>
      </c>
      <c r="C56" s="21">
        <v>0</v>
      </c>
      <c r="D56" s="21">
        <v>0</v>
      </c>
      <c r="E56" s="21">
        <v>0.92307692307692302</v>
      </c>
      <c r="F56" s="21">
        <v>0.98245614035087703</v>
      </c>
      <c r="G56" s="21">
        <v>1</v>
      </c>
      <c r="H56" s="1"/>
    </row>
    <row r="57" spans="1:8" x14ac:dyDescent="0.25">
      <c r="A57" s="6" t="s">
        <v>33</v>
      </c>
      <c r="B57" s="21">
        <v>0</v>
      </c>
      <c r="C57" s="21">
        <v>0</v>
      </c>
      <c r="D57" s="21">
        <v>0</v>
      </c>
      <c r="E57" s="21">
        <v>0.95757575757575797</v>
      </c>
      <c r="F57" s="21">
        <v>0.87777777777777799</v>
      </c>
      <c r="G57" s="21">
        <v>1</v>
      </c>
      <c r="H57" s="1"/>
    </row>
    <row r="58" spans="1:8" x14ac:dyDescent="0.25">
      <c r="A58" s="6" t="s">
        <v>56</v>
      </c>
      <c r="B58" s="21">
        <v>0.98234683281412205</v>
      </c>
      <c r="C58" s="21">
        <v>0.97722095671981801</v>
      </c>
      <c r="D58" s="21">
        <v>0.94718909710391797</v>
      </c>
      <c r="E58" s="21">
        <v>0.94183445190156601</v>
      </c>
      <c r="F58" s="21">
        <v>1</v>
      </c>
      <c r="G58" s="21">
        <v>1</v>
      </c>
      <c r="H58" s="1"/>
    </row>
    <row r="59" spans="1:8" x14ac:dyDescent="0.25">
      <c r="A59" s="6" t="s">
        <v>649</v>
      </c>
      <c r="B59" s="21">
        <v>0</v>
      </c>
      <c r="C59" s="21">
        <v>0</v>
      </c>
      <c r="D59" s="21">
        <v>0</v>
      </c>
      <c r="E59" s="21">
        <v>0.75</v>
      </c>
      <c r="F59" s="21">
        <v>1</v>
      </c>
      <c r="G59" s="21">
        <v>1</v>
      </c>
      <c r="H59" s="1"/>
    </row>
    <row r="60" spans="1:8" x14ac:dyDescent="0.25">
      <c r="B60" s="12"/>
      <c r="C60" s="12"/>
      <c r="D60" s="12"/>
      <c r="E60" s="12"/>
      <c r="F60" s="12"/>
      <c r="G60" s="12"/>
      <c r="H60" s="12"/>
    </row>
    <row r="61" spans="1:8" x14ac:dyDescent="0.25">
      <c r="A61" s="6"/>
      <c r="B61" s="30">
        <v>4.2361111111111106E-2</v>
      </c>
      <c r="C61" s="30">
        <v>4.7222222222222221E-2</v>
      </c>
      <c r="D61" s="30">
        <v>5.0694444444444452E-2</v>
      </c>
      <c r="E61" s="30">
        <v>3.4722222222222224E-2</v>
      </c>
      <c r="F61" s="30">
        <v>0.11180555555555556</v>
      </c>
      <c r="G61" s="30">
        <v>0.55625000000000002</v>
      </c>
      <c r="H61" s="12"/>
    </row>
    <row r="62" spans="1:8" x14ac:dyDescent="0.25">
      <c r="A62" s="6" t="s">
        <v>57</v>
      </c>
      <c r="B62" s="21">
        <f t="shared" ref="B62:G62" si="0">AVERAGE(B2:B59)</f>
        <v>0.2330929363117096</v>
      </c>
      <c r="C62" s="21">
        <f t="shared" si="0"/>
        <v>0.26178450688927757</v>
      </c>
      <c r="D62" s="21">
        <f t="shared" si="0"/>
        <v>0.35804291585340203</v>
      </c>
      <c r="E62" s="21">
        <f t="shared" si="0"/>
        <v>0.4449067351909598</v>
      </c>
      <c r="F62" s="21">
        <f t="shared" si="0"/>
        <v>0.64351514743439331</v>
      </c>
      <c r="G62" s="21">
        <f t="shared" si="0"/>
        <v>0.69864743823229536</v>
      </c>
      <c r="H62" s="1"/>
    </row>
    <row r="63" spans="1:8" x14ac:dyDescent="0.25">
      <c r="A63" s="6" t="s">
        <v>58</v>
      </c>
      <c r="B63" s="21">
        <f t="shared" ref="B63:G63" si="1">AVERAGEIF(B2:B59,"&gt;0")</f>
        <v>0.64378049076567412</v>
      </c>
      <c r="C63" s="21">
        <f t="shared" si="1"/>
        <v>0.69015915452627719</v>
      </c>
      <c r="D63" s="21">
        <f t="shared" si="1"/>
        <v>0.90289083128249215</v>
      </c>
      <c r="E63" s="21">
        <f t="shared" si="1"/>
        <v>0.62938025953843102</v>
      </c>
      <c r="F63" s="21">
        <f t="shared" si="1"/>
        <v>0.70422412360744924</v>
      </c>
      <c r="G63" s="21">
        <f t="shared" si="1"/>
        <v>0.72359913245487739</v>
      </c>
      <c r="H63" s="1"/>
    </row>
    <row r="64" spans="1:8" x14ac:dyDescent="0.25">
      <c r="A64" s="6" t="s">
        <v>59</v>
      </c>
      <c r="B64" s="21">
        <f t="shared" ref="B64:G64" si="2">AVERAGEIF(B2:B59,"&gt;0,5")</f>
        <v>0.91088221307383666</v>
      </c>
      <c r="C64" s="21">
        <f t="shared" si="2"/>
        <v>0.93588911433924182</v>
      </c>
      <c r="D64" s="21">
        <f t="shared" si="2"/>
        <v>0.93360074510111779</v>
      </c>
      <c r="E64" s="21">
        <f t="shared" si="2"/>
        <v>0.88302740558873039</v>
      </c>
      <c r="F64" s="21">
        <f t="shared" si="2"/>
        <v>0.92700004671680958</v>
      </c>
      <c r="G64" s="21">
        <f t="shared" si="2"/>
        <v>0.92765625576638566</v>
      </c>
      <c r="H64" s="1"/>
    </row>
    <row r="65" spans="1:23" x14ac:dyDescent="0.25">
      <c r="A65" s="6" t="s">
        <v>60</v>
      </c>
      <c r="B65" s="21">
        <f t="shared" ref="B65:G65" si="3">AVERAGEIF(B2:B59,"&gt;0,6")</f>
        <v>0.91088221307383666</v>
      </c>
      <c r="C65" s="21">
        <f t="shared" si="3"/>
        <v>0.93588911433924182</v>
      </c>
      <c r="D65" s="21">
        <f t="shared" si="3"/>
        <v>0.93360074510111779</v>
      </c>
      <c r="E65" s="21">
        <f t="shared" si="3"/>
        <v>0.89474126144657873</v>
      </c>
      <c r="F65" s="21">
        <f t="shared" si="3"/>
        <v>0.93634290519443242</v>
      </c>
      <c r="G65" s="21">
        <f t="shared" si="3"/>
        <v>0.93837041818171285</v>
      </c>
      <c r="H65" s="1"/>
    </row>
    <row r="66" spans="1:23" x14ac:dyDescent="0.25">
      <c r="A66" s="6" t="s">
        <v>61</v>
      </c>
      <c r="B66" s="21">
        <f t="shared" ref="B66:G66" si="4">AVERAGEIF(B2:B59,"&gt;0,7")</f>
        <v>0.9359416065362044</v>
      </c>
      <c r="C66" s="21">
        <f t="shared" si="4"/>
        <v>0.95410911342583027</v>
      </c>
      <c r="D66" s="21">
        <f t="shared" si="4"/>
        <v>0.94807556012356964</v>
      </c>
      <c r="E66" s="21">
        <f t="shared" si="4"/>
        <v>0.91615903261807752</v>
      </c>
      <c r="F66" s="21">
        <f t="shared" si="4"/>
        <v>0.9453950074480505</v>
      </c>
      <c r="G66" s="21">
        <f t="shared" si="4"/>
        <v>0.95305710745279615</v>
      </c>
      <c r="H66" s="1"/>
    </row>
    <row r="67" spans="1:23" x14ac:dyDescent="0.25">
      <c r="A67" s="6" t="s">
        <v>62</v>
      </c>
      <c r="B67" s="21">
        <f t="shared" ref="B67:G67" si="5">AVERAGEIF(B2:B59,"&gt;0,8")</f>
        <v>0.95188152083523991</v>
      </c>
      <c r="C67" s="21">
        <f t="shared" si="5"/>
        <v>0.96960522892157341</v>
      </c>
      <c r="D67" s="21">
        <f t="shared" si="5"/>
        <v>0.96440410415862377</v>
      </c>
      <c r="E67" s="21">
        <f t="shared" si="5"/>
        <v>0.93924786512327874</v>
      </c>
      <c r="F67" s="21">
        <f t="shared" si="5"/>
        <v>0.95676201229898561</v>
      </c>
      <c r="G67" s="21">
        <f t="shared" si="5"/>
        <v>0.9598727963350322</v>
      </c>
      <c r="H67" s="1"/>
    </row>
    <row r="68" spans="1:23" x14ac:dyDescent="0.25">
      <c r="A68" s="6" t="s">
        <v>63</v>
      </c>
      <c r="B68" s="21">
        <f t="shared" ref="B68:G68" si="6">AVERAGEIF(B2:B59,"&gt;0,9")</f>
        <v>0.98388370214537868</v>
      </c>
      <c r="C68" s="21">
        <f t="shared" si="6"/>
        <v>0.96960522892157341</v>
      </c>
      <c r="D68" s="21">
        <f t="shared" si="6"/>
        <v>0.97074009358205771</v>
      </c>
      <c r="E68" s="21">
        <f t="shared" si="6"/>
        <v>0.95569808035490766</v>
      </c>
      <c r="F68" s="21">
        <f t="shared" si="6"/>
        <v>0.97833231699808409</v>
      </c>
      <c r="G68" s="21">
        <f t="shared" si="6"/>
        <v>0.97798337820480086</v>
      </c>
      <c r="H68" s="1"/>
    </row>
    <row r="70" spans="1:23" x14ac:dyDescent="0.25">
      <c r="A70" s="6" t="s">
        <v>256</v>
      </c>
      <c r="B70" s="31">
        <f t="shared" ref="B70:G70" si="7">COUNTIF(B2:B59,"&gt;0")</f>
        <v>21</v>
      </c>
      <c r="C70" s="31">
        <f t="shared" si="7"/>
        <v>22</v>
      </c>
      <c r="D70" s="31">
        <f t="shared" si="7"/>
        <v>23</v>
      </c>
      <c r="E70" s="31">
        <f t="shared" si="7"/>
        <v>41</v>
      </c>
      <c r="F70" s="31">
        <f t="shared" si="7"/>
        <v>53</v>
      </c>
      <c r="G70" s="31">
        <f t="shared" si="7"/>
        <v>56</v>
      </c>
      <c r="H70" s="2"/>
    </row>
    <row r="71" spans="1:23" x14ac:dyDescent="0.25">
      <c r="A71" s="6" t="s">
        <v>257</v>
      </c>
      <c r="B71" s="31">
        <f t="shared" ref="B71:G71" si="8">COUNTIF(B2:B59,"&gt;0,5")</f>
        <v>13</v>
      </c>
      <c r="C71" s="31">
        <f t="shared" si="8"/>
        <v>14</v>
      </c>
      <c r="D71" s="31">
        <f t="shared" si="8"/>
        <v>22</v>
      </c>
      <c r="E71" s="31">
        <f t="shared" si="8"/>
        <v>27</v>
      </c>
      <c r="F71" s="31">
        <f t="shared" si="8"/>
        <v>36</v>
      </c>
      <c r="G71" s="31">
        <f t="shared" si="8"/>
        <v>40</v>
      </c>
      <c r="H71" s="2"/>
    </row>
    <row r="72" spans="1:23" x14ac:dyDescent="0.25">
      <c r="A72" s="6" t="s">
        <v>258</v>
      </c>
      <c r="B72" s="31">
        <f t="shared" ref="B72:G72" si="9">COUNTIF(B2:B59,"&gt;0,6")</f>
        <v>13</v>
      </c>
      <c r="C72" s="31">
        <f t="shared" si="9"/>
        <v>14</v>
      </c>
      <c r="D72" s="31">
        <f t="shared" si="9"/>
        <v>22</v>
      </c>
      <c r="E72" s="31">
        <f t="shared" si="9"/>
        <v>26</v>
      </c>
      <c r="F72" s="31">
        <f t="shared" si="9"/>
        <v>35</v>
      </c>
      <c r="G72" s="31">
        <f t="shared" si="9"/>
        <v>39</v>
      </c>
      <c r="H72" s="2"/>
    </row>
    <row r="73" spans="1:23" x14ac:dyDescent="0.25">
      <c r="A73" s="6" t="s">
        <v>259</v>
      </c>
      <c r="B73" s="31">
        <f t="shared" ref="B73:G73" si="10">COUNTIF(B2:B59,"&gt;0,7")</f>
        <v>12</v>
      </c>
      <c r="C73" s="31">
        <f t="shared" si="10"/>
        <v>13</v>
      </c>
      <c r="D73" s="31">
        <f t="shared" si="10"/>
        <v>21</v>
      </c>
      <c r="E73" s="31">
        <f t="shared" si="10"/>
        <v>24</v>
      </c>
      <c r="F73" s="31">
        <f t="shared" si="10"/>
        <v>34</v>
      </c>
      <c r="G73" s="31">
        <f t="shared" si="10"/>
        <v>37</v>
      </c>
      <c r="H73" s="2"/>
    </row>
    <row r="74" spans="1:23" x14ac:dyDescent="0.25">
      <c r="A74" s="6" t="s">
        <v>260</v>
      </c>
      <c r="B74" s="31">
        <f t="shared" ref="B74:G74" si="11">COUNTIF(B2:B59,"&gt;0,8")</f>
        <v>11</v>
      </c>
      <c r="C74" s="31">
        <f t="shared" si="11"/>
        <v>12</v>
      </c>
      <c r="D74" s="31">
        <f t="shared" si="11"/>
        <v>19</v>
      </c>
      <c r="E74" s="31">
        <f t="shared" si="11"/>
        <v>21</v>
      </c>
      <c r="F74" s="31">
        <f t="shared" si="11"/>
        <v>32</v>
      </c>
      <c r="G74" s="31">
        <f t="shared" si="11"/>
        <v>36</v>
      </c>
      <c r="H74" s="2"/>
    </row>
    <row r="75" spans="1:23" x14ac:dyDescent="0.25">
      <c r="A75" s="6" t="s">
        <v>261</v>
      </c>
      <c r="B75" s="31">
        <f t="shared" ref="B75:G75" si="12">COUNTIF(B2:B59,"&gt;0,9")</f>
        <v>8</v>
      </c>
      <c r="C75" s="31">
        <f t="shared" si="12"/>
        <v>12</v>
      </c>
      <c r="D75" s="31">
        <f t="shared" si="12"/>
        <v>18</v>
      </c>
      <c r="E75" s="31">
        <f t="shared" si="12"/>
        <v>17</v>
      </c>
      <c r="F75" s="31">
        <f t="shared" si="12"/>
        <v>26</v>
      </c>
      <c r="G75" s="31">
        <f t="shared" si="12"/>
        <v>31</v>
      </c>
      <c r="H75" s="2"/>
    </row>
    <row r="79" spans="1:23" x14ac:dyDescent="0.25"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B80" s="4"/>
      <c r="C80" s="4"/>
      <c r="D80" s="4"/>
      <c r="E80" s="4"/>
      <c r="F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x14ac:dyDescent="0.25">
      <c r="B81" s="5"/>
      <c r="C81" s="3"/>
      <c r="D81" s="3"/>
      <c r="E81" s="3"/>
      <c r="F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x14ac:dyDescent="0.25">
      <c r="B82" s="5"/>
      <c r="C82" s="3"/>
      <c r="D82" s="3"/>
      <c r="E82" s="3"/>
      <c r="F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x14ac:dyDescent="0.25">
      <c r="B83" s="5"/>
      <c r="C83" s="3"/>
      <c r="D83" s="3"/>
      <c r="E83" s="3"/>
      <c r="F83" s="3"/>
    </row>
    <row r="84" spans="2:23" x14ac:dyDescent="0.25">
      <c r="B84" s="5"/>
      <c r="C84" s="3"/>
      <c r="D84" s="3"/>
      <c r="E84" s="3"/>
      <c r="F84" s="3"/>
    </row>
    <row r="85" spans="2:23" x14ac:dyDescent="0.25">
      <c r="B85" s="5"/>
      <c r="C85" s="3"/>
      <c r="D85" s="3"/>
      <c r="E85" s="3"/>
      <c r="F85" s="3"/>
    </row>
    <row r="86" spans="2:23" x14ac:dyDescent="0.25">
      <c r="B86" s="5"/>
      <c r="C86" s="3"/>
      <c r="D86" s="3"/>
      <c r="E86" s="3"/>
      <c r="F86" s="3"/>
    </row>
    <row r="87" spans="2:23" x14ac:dyDescent="0.25">
      <c r="B87" s="5"/>
      <c r="C87" s="3"/>
      <c r="D87" s="3"/>
      <c r="E87" s="3"/>
      <c r="F87" s="3"/>
    </row>
    <row r="88" spans="2:23" x14ac:dyDescent="0.25">
      <c r="B88" s="5"/>
      <c r="C88" s="3"/>
      <c r="D88" s="3"/>
      <c r="E88" s="3"/>
      <c r="F88" s="3"/>
    </row>
    <row r="89" spans="2:23" x14ac:dyDescent="0.25">
      <c r="B89" s="5"/>
      <c r="C89" s="3"/>
      <c r="D89" s="3"/>
      <c r="E89" s="3"/>
      <c r="F89" s="3"/>
    </row>
    <row r="90" spans="2:23" x14ac:dyDescent="0.25">
      <c r="B90" s="5"/>
      <c r="C90" s="3"/>
      <c r="D90" s="3"/>
      <c r="E90" s="3"/>
      <c r="F90" s="3"/>
    </row>
    <row r="91" spans="2:23" x14ac:dyDescent="0.25">
      <c r="B91" s="5"/>
      <c r="C91" s="3"/>
      <c r="D91" s="3"/>
      <c r="E91" s="3"/>
      <c r="F91" s="3"/>
    </row>
    <row r="92" spans="2:23" x14ac:dyDescent="0.25">
      <c r="B92" s="5"/>
      <c r="C92" s="3"/>
      <c r="D92" s="3"/>
      <c r="E92" s="3"/>
      <c r="F92" s="3"/>
    </row>
    <row r="93" spans="2:23" x14ac:dyDescent="0.25">
      <c r="B93" s="5"/>
      <c r="C93" s="3"/>
      <c r="D93" s="3"/>
      <c r="E93" s="3"/>
      <c r="F93" s="3"/>
    </row>
    <row r="94" spans="2:23" x14ac:dyDescent="0.25">
      <c r="B94" s="5"/>
      <c r="C94" s="3"/>
      <c r="D94" s="3"/>
      <c r="E94" s="3"/>
      <c r="F94" s="3"/>
    </row>
    <row r="95" spans="2:23" x14ac:dyDescent="0.25">
      <c r="B95" s="5"/>
      <c r="C95" s="3"/>
      <c r="D95" s="3"/>
      <c r="E95" s="3"/>
      <c r="F95" s="3"/>
    </row>
    <row r="96" spans="2:23" x14ac:dyDescent="0.25">
      <c r="B96" s="5"/>
      <c r="C96" s="3"/>
      <c r="D96" s="3"/>
      <c r="E96" s="3"/>
      <c r="F96" s="3"/>
    </row>
    <row r="97" spans="2:6" x14ac:dyDescent="0.25">
      <c r="B97" s="5"/>
      <c r="C97" s="3"/>
      <c r="D97" s="3"/>
      <c r="E97" s="3"/>
      <c r="F97" s="3"/>
    </row>
    <row r="98" spans="2:6" x14ac:dyDescent="0.25">
      <c r="B98" s="5"/>
      <c r="C98" s="3"/>
      <c r="D98" s="3"/>
      <c r="E98" s="3"/>
      <c r="F98" s="3"/>
    </row>
    <row r="99" spans="2:6" x14ac:dyDescent="0.25">
      <c r="B99" s="5"/>
      <c r="C99" s="3"/>
      <c r="D99" s="3"/>
      <c r="E99" s="3"/>
      <c r="F99" s="3"/>
    </row>
    <row r="100" spans="2:6" x14ac:dyDescent="0.25">
      <c r="B100" s="5"/>
      <c r="C100" s="3"/>
      <c r="D100" s="3"/>
      <c r="E100" s="3"/>
      <c r="F100" s="3"/>
    </row>
    <row r="101" spans="2:6" x14ac:dyDescent="0.25">
      <c r="B101" s="5"/>
      <c r="C101" s="3"/>
      <c r="D101" s="3"/>
      <c r="E101" s="3"/>
      <c r="F101" s="3"/>
    </row>
    <row r="102" spans="2:6" x14ac:dyDescent="0.25">
      <c r="B102" s="5"/>
      <c r="C102" s="3"/>
      <c r="D102" s="3"/>
      <c r="E102" s="3"/>
      <c r="F102" s="3"/>
    </row>
    <row r="103" spans="2:6" x14ac:dyDescent="0.25">
      <c r="B103" s="5"/>
      <c r="C103" s="3"/>
      <c r="D103" s="3"/>
      <c r="E103" s="3"/>
      <c r="F103" s="3"/>
    </row>
    <row r="104" spans="2:6" x14ac:dyDescent="0.25">
      <c r="B104" s="5"/>
      <c r="C104" s="3"/>
      <c r="D104" s="3"/>
      <c r="E104" s="3"/>
      <c r="F104" s="3"/>
    </row>
    <row r="105" spans="2:6" x14ac:dyDescent="0.25">
      <c r="B105" s="5"/>
      <c r="C105" s="3"/>
      <c r="D105" s="3"/>
      <c r="E105" s="3"/>
      <c r="F105" s="3"/>
    </row>
    <row r="106" spans="2:6" x14ac:dyDescent="0.25">
      <c r="B106" s="5"/>
      <c r="C106" s="3"/>
      <c r="D106" s="3"/>
      <c r="E106" s="3"/>
      <c r="F106" s="3"/>
    </row>
    <row r="107" spans="2:6" x14ac:dyDescent="0.25">
      <c r="B107" s="5"/>
      <c r="C107" s="3"/>
      <c r="D107" s="3"/>
      <c r="E107" s="3"/>
      <c r="F107" s="3"/>
    </row>
    <row r="108" spans="2:6" x14ac:dyDescent="0.25">
      <c r="B108" s="5"/>
      <c r="C108" s="3"/>
      <c r="D108" s="3"/>
      <c r="E108" s="3"/>
      <c r="F108" s="3"/>
    </row>
    <row r="109" spans="2:6" x14ac:dyDescent="0.25">
      <c r="B109" s="5"/>
      <c r="C109" s="3"/>
      <c r="D109" s="3"/>
      <c r="E109" s="3"/>
      <c r="F109" s="3"/>
    </row>
    <row r="110" spans="2:6" x14ac:dyDescent="0.25">
      <c r="B110" s="5"/>
      <c r="C110" s="3"/>
      <c r="D110" s="3"/>
      <c r="E110" s="3"/>
      <c r="F110" s="3"/>
    </row>
    <row r="111" spans="2:6" x14ac:dyDescent="0.25">
      <c r="B111" s="5"/>
      <c r="C111" s="3"/>
      <c r="D111" s="3"/>
      <c r="E111" s="3"/>
      <c r="F111" s="3"/>
    </row>
    <row r="112" spans="2:6" x14ac:dyDescent="0.25">
      <c r="B112" s="5"/>
      <c r="C112" s="3"/>
      <c r="D112" s="3"/>
      <c r="E112" s="3"/>
      <c r="F112" s="3"/>
    </row>
    <row r="113" spans="2:6" x14ac:dyDescent="0.25">
      <c r="B113" s="48"/>
      <c r="C113" s="48"/>
      <c r="D113" s="48"/>
      <c r="E113" s="48"/>
      <c r="F113" s="48"/>
    </row>
  </sheetData>
  <mergeCells count="1">
    <mergeCell ref="B113:F113"/>
  </mergeCells>
  <conditionalFormatting sqref="F81:F1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11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11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11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W8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W81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W8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W7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F112">
    <cfRule type="colorScale" priority="73">
      <colorScale>
        <cfvo type="min"/>
        <cfvo type="max"/>
        <color theme="5" tint="0.39997558519241921"/>
        <color rgb="FF00B050"/>
      </colorScale>
    </cfRule>
    <cfRule type="colorScale" priority="74">
      <colorScale>
        <cfvo type="min"/>
        <cfvo type="max"/>
        <color rgb="FFFF0000"/>
        <color theme="9"/>
      </colorScale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G2:H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43">
      <colorScale>
        <cfvo type="min"/>
        <cfvo type="max"/>
        <color theme="5" tint="0.59999389629810485"/>
        <color theme="5" tint="-0.499984740745262"/>
      </colorScale>
    </cfRule>
    <cfRule type="colorScale" priority="4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45">
      <colorScale>
        <cfvo type="min"/>
        <cfvo type="max"/>
        <color theme="5" tint="0.59999389629810485"/>
        <color theme="5" tint="-0.499984740745262"/>
      </colorScale>
    </cfRule>
    <cfRule type="colorScale" priority="46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47">
      <colorScale>
        <cfvo type="min"/>
        <cfvo type="max"/>
        <color theme="5" tint="0.59999389629810485"/>
        <color theme="5" tint="-0.499984740745262"/>
      </colorScale>
    </cfRule>
    <cfRule type="colorScale" priority="48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49">
      <colorScale>
        <cfvo type="min"/>
        <cfvo type="max"/>
        <color theme="5" tint="0.59999389629810485"/>
        <color theme="5" tint="-0.499984740745262"/>
      </colorScale>
    </cfRule>
    <cfRule type="colorScale" priority="5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51">
      <colorScale>
        <cfvo type="min"/>
        <cfvo type="max"/>
        <color theme="5" tint="0.59999389629810485"/>
        <color theme="5" tint="-0.499984740745262"/>
      </colorScale>
    </cfRule>
    <cfRule type="colorScale" priority="52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53">
      <colorScale>
        <cfvo type="min"/>
        <cfvo type="max"/>
        <color theme="5" tint="0.59999389629810485"/>
        <color theme="5" tint="-0.499984740745262"/>
      </colorScale>
    </cfRule>
    <cfRule type="colorScale" priority="54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55">
      <colorScale>
        <cfvo type="min"/>
        <cfvo type="max"/>
        <color theme="5" tint="0.59999389629810485"/>
        <color theme="5" tint="-0.499984740745262"/>
      </colorScale>
    </cfRule>
    <cfRule type="colorScale" priority="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H70">
    <cfRule type="colorScale" priority="57">
      <colorScale>
        <cfvo type="min"/>
        <cfvo type="max"/>
        <color theme="5" tint="0.59999389629810485"/>
        <color theme="5" tint="-0.499984740745262"/>
      </colorScale>
    </cfRule>
    <cfRule type="colorScale" priority="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H71">
    <cfRule type="colorScale" priority="59">
      <colorScale>
        <cfvo type="min"/>
        <cfvo type="max"/>
        <color theme="5" tint="0.59999389629810485"/>
        <color theme="5" tint="-0.499984740745262"/>
      </colorScale>
    </cfRule>
    <cfRule type="colorScale" priority="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H72">
    <cfRule type="colorScale" priority="61">
      <colorScale>
        <cfvo type="min"/>
        <cfvo type="max"/>
        <color theme="5" tint="0.59999389629810485"/>
        <color theme="5" tint="-0.499984740745262"/>
      </colorScale>
    </cfRule>
    <cfRule type="colorScale" priority="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H73">
    <cfRule type="colorScale" priority="63">
      <colorScale>
        <cfvo type="min"/>
        <cfvo type="max"/>
        <color theme="5" tint="0.59999389629810485"/>
        <color theme="5" tint="-0.499984740745262"/>
      </colorScale>
    </cfRule>
    <cfRule type="colorScale" priority="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H74">
    <cfRule type="colorScale" priority="65">
      <colorScale>
        <cfvo type="min"/>
        <cfvo type="max"/>
        <color theme="5" tint="0.59999389629810485"/>
        <color theme="5" tint="-0.499984740745262"/>
      </colorScale>
    </cfRule>
    <cfRule type="colorScale" priority="66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H75">
    <cfRule type="colorScale" priority="67">
      <colorScale>
        <cfvo type="min"/>
        <cfvo type="max"/>
        <color theme="5" tint="0.59999389629810485"/>
        <color theme="5" tint="-0.499984740745262"/>
      </colorScale>
    </cfRule>
    <cfRule type="colorScale" priority="68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2">
    <cfRule type="colorScale" priority="27">
      <colorScale>
        <cfvo type="min"/>
        <cfvo type="max"/>
        <color theme="4" tint="0.59999389629810485"/>
        <color theme="4" tint="-0.249977111117893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P3:P2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03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17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X2:X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1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K3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6" orientation="portrait" r:id="rId1"/>
  <rowBreaks count="1" manualBreakCount="1">
    <brk id="76" max="16383" man="1"/>
  </rowBreaks>
  <colBreaks count="1" manualBreakCount="1">
    <brk id="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74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76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77</v>
      </c>
      <c r="B4" s="1">
        <v>0</v>
      </c>
      <c r="C4" s="1">
        <v>0</v>
      </c>
      <c r="D4" s="1">
        <v>0.2</v>
      </c>
      <c r="E4" s="1">
        <v>0.105263157894737</v>
      </c>
      <c r="F4" s="1">
        <v>0</v>
      </c>
      <c r="G4" s="1">
        <v>0.25</v>
      </c>
    </row>
    <row r="5" spans="1:7" x14ac:dyDescent="0.25">
      <c r="A5" t="s">
        <v>80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84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124</v>
      </c>
      <c r="B7" s="1">
        <v>0.05</v>
      </c>
      <c r="C7" s="1">
        <v>0</v>
      </c>
      <c r="D7" s="1">
        <v>0</v>
      </c>
      <c r="E7" s="1">
        <v>3.8461538461538498E-2</v>
      </c>
      <c r="F7" s="1">
        <v>0</v>
      </c>
      <c r="G7" s="1">
        <v>4.2553191489361701E-2</v>
      </c>
    </row>
    <row r="8" spans="1:7" x14ac:dyDescent="0.25">
      <c r="A8" t="s">
        <v>91</v>
      </c>
      <c r="B8" s="1">
        <v>5.8823529411764698E-2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103</v>
      </c>
      <c r="B9" s="1">
        <v>0</v>
      </c>
      <c r="C9" s="1">
        <v>1.1428571428571401E-2</v>
      </c>
      <c r="D9" s="1">
        <v>1.1111111111111099E-2</v>
      </c>
      <c r="E9" s="1">
        <v>2.23463687150838E-2</v>
      </c>
      <c r="F9" s="1">
        <v>1.13636363636364E-2</v>
      </c>
      <c r="G9" s="1">
        <v>0.103174603174603</v>
      </c>
    </row>
    <row r="10" spans="1:7" x14ac:dyDescent="0.25">
      <c r="A10" t="s">
        <v>68</v>
      </c>
      <c r="B10" s="1">
        <v>0</v>
      </c>
      <c r="C10" s="1">
        <v>0</v>
      </c>
      <c r="D10" s="1">
        <v>0</v>
      </c>
      <c r="E10" s="1">
        <v>0</v>
      </c>
      <c r="F10" s="1">
        <v>2.8985507246376802E-2</v>
      </c>
      <c r="G10" s="1">
        <v>2.9850746268656699E-2</v>
      </c>
    </row>
    <row r="11" spans="1:7" x14ac:dyDescent="0.25">
      <c r="A11" t="s">
        <v>90</v>
      </c>
      <c r="B11" s="1">
        <v>0</v>
      </c>
      <c r="C11" s="1">
        <v>0.125</v>
      </c>
      <c r="D11" s="1">
        <v>0</v>
      </c>
      <c r="E11" s="1">
        <v>2.8169014084507001E-2</v>
      </c>
      <c r="F11" s="1">
        <v>3.03030303030303E-2</v>
      </c>
      <c r="G11" s="1">
        <v>0.125</v>
      </c>
    </row>
    <row r="12" spans="1:7" x14ac:dyDescent="0.25">
      <c r="A12" t="s">
        <v>67</v>
      </c>
      <c r="B12" s="1">
        <v>0</v>
      </c>
      <c r="C12" s="1">
        <v>5.5555555555555601E-2</v>
      </c>
      <c r="D12" s="1">
        <v>3.8910505836575897E-2</v>
      </c>
      <c r="E12" s="1">
        <v>0</v>
      </c>
      <c r="F12" s="1">
        <v>3.6697247706422E-2</v>
      </c>
      <c r="G12" s="1">
        <v>2.06185567010309E-2</v>
      </c>
    </row>
    <row r="13" spans="1:7" x14ac:dyDescent="0.25">
      <c r="A13" t="s">
        <v>92</v>
      </c>
      <c r="B13" s="1">
        <v>0</v>
      </c>
      <c r="C13" s="1">
        <v>0</v>
      </c>
      <c r="D13" s="1">
        <v>0</v>
      </c>
      <c r="E13" s="1">
        <v>4.2553191489361701E-2</v>
      </c>
      <c r="F13" s="1">
        <v>4.3478260869565202E-2</v>
      </c>
      <c r="G13" s="1">
        <v>8.5714285714285701E-2</v>
      </c>
    </row>
    <row r="14" spans="1:7" x14ac:dyDescent="0.25">
      <c r="A14" t="s">
        <v>72</v>
      </c>
      <c r="B14" s="1">
        <v>0</v>
      </c>
      <c r="C14" s="1">
        <v>3.6363636363636397E-2</v>
      </c>
      <c r="D14" s="1">
        <v>3.3898305084745797E-2</v>
      </c>
      <c r="E14" s="1">
        <v>0.16326530612244899</v>
      </c>
      <c r="F14" s="1">
        <v>9.5238095238095205E-2</v>
      </c>
      <c r="G14" s="1">
        <v>0.124031007751938</v>
      </c>
    </row>
    <row r="15" spans="1:7" x14ac:dyDescent="0.25">
      <c r="A15" t="s">
        <v>118</v>
      </c>
      <c r="B15" s="1">
        <v>1.72413793103448E-2</v>
      </c>
      <c r="C15" s="1">
        <v>1.6260162601626001E-2</v>
      </c>
      <c r="D15" s="1">
        <v>1.7391304347826101E-2</v>
      </c>
      <c r="E15" s="1">
        <v>0.189349112426036</v>
      </c>
      <c r="F15" s="1">
        <v>0.1</v>
      </c>
      <c r="G15" s="1">
        <v>0.19791666666666699</v>
      </c>
    </row>
    <row r="16" spans="1:7" x14ac:dyDescent="0.25">
      <c r="A16" t="s">
        <v>94</v>
      </c>
      <c r="B16" s="1">
        <v>4.08163265306122E-2</v>
      </c>
      <c r="C16" s="1">
        <v>3.5714285714285698E-2</v>
      </c>
      <c r="D16" s="1">
        <v>6.6666666666666693E-2</v>
      </c>
      <c r="E16" s="1">
        <v>0.13207547169811301</v>
      </c>
      <c r="F16" s="1">
        <v>0.12121212121212099</v>
      </c>
      <c r="G16" s="1">
        <v>0.125</v>
      </c>
    </row>
    <row r="17" spans="1:7" x14ac:dyDescent="0.25">
      <c r="A17" t="s">
        <v>115</v>
      </c>
      <c r="B17" s="1">
        <v>0</v>
      </c>
      <c r="C17" s="1">
        <v>0.35141800246609101</v>
      </c>
      <c r="D17" s="1">
        <v>2.78551532033426E-2</v>
      </c>
      <c r="E17" s="1">
        <v>0.116630669546436</v>
      </c>
      <c r="F17" s="1">
        <v>0.128630705394191</v>
      </c>
      <c r="G17" s="1">
        <v>0.168126094570928</v>
      </c>
    </row>
    <row r="18" spans="1:7" x14ac:dyDescent="0.25">
      <c r="A18" t="s">
        <v>71</v>
      </c>
      <c r="B18" s="1">
        <v>5.4545454545454501E-2</v>
      </c>
      <c r="C18" s="1">
        <v>8.7649402390438294E-2</v>
      </c>
      <c r="D18" s="1">
        <v>7.0175438596491196E-2</v>
      </c>
      <c r="E18" s="1">
        <v>8.3333333333333301E-2</v>
      </c>
      <c r="F18" s="1">
        <v>0.15151515151515199</v>
      </c>
      <c r="G18" s="1">
        <v>0.17808219178082199</v>
      </c>
    </row>
    <row r="19" spans="1:7" x14ac:dyDescent="0.25">
      <c r="A19" t="s">
        <v>99</v>
      </c>
      <c r="B19" s="1">
        <v>0</v>
      </c>
      <c r="C19" s="1">
        <v>0</v>
      </c>
      <c r="D19" s="1">
        <v>7.4074074074074098E-2</v>
      </c>
      <c r="E19" s="1">
        <v>0.2</v>
      </c>
      <c r="F19" s="1">
        <v>0.15384615384615399</v>
      </c>
      <c r="G19" s="1">
        <v>0</v>
      </c>
    </row>
    <row r="20" spans="1:7" x14ac:dyDescent="0.25">
      <c r="A20" t="s">
        <v>95</v>
      </c>
      <c r="B20" s="1">
        <v>0</v>
      </c>
      <c r="C20" s="1">
        <v>6.5217391304347797E-2</v>
      </c>
      <c r="D20" s="1">
        <v>0</v>
      </c>
      <c r="E20" s="1">
        <v>0.05</v>
      </c>
      <c r="F20" s="1">
        <v>0.17699115044247801</v>
      </c>
      <c r="G20" s="1">
        <v>0.133333333333333</v>
      </c>
    </row>
    <row r="21" spans="1:7" x14ac:dyDescent="0.25">
      <c r="A21" t="s">
        <v>86</v>
      </c>
      <c r="B21" s="1">
        <v>0</v>
      </c>
      <c r="C21" s="1">
        <v>0.14285714285714299</v>
      </c>
      <c r="D21" s="1">
        <v>0.18518518518518501</v>
      </c>
      <c r="E21" s="1">
        <v>0.12121212121212099</v>
      </c>
      <c r="F21" s="1">
        <v>0.2</v>
      </c>
      <c r="G21" s="1">
        <v>0.246153846153846</v>
      </c>
    </row>
    <row r="22" spans="1:7" x14ac:dyDescent="0.25">
      <c r="A22" t="s">
        <v>78</v>
      </c>
      <c r="B22" s="1">
        <v>0.296296296296296</v>
      </c>
      <c r="C22" s="1">
        <v>0.1</v>
      </c>
      <c r="D22" s="1">
        <v>0.42105263157894701</v>
      </c>
      <c r="E22" s="1">
        <v>0.22222222222222199</v>
      </c>
      <c r="F22" s="1">
        <v>0.23529411764705899</v>
      </c>
      <c r="G22" s="1">
        <v>0.25</v>
      </c>
    </row>
    <row r="23" spans="1:7" x14ac:dyDescent="0.25">
      <c r="A23" t="s">
        <v>93</v>
      </c>
      <c r="B23" s="1">
        <v>0</v>
      </c>
      <c r="C23" s="1">
        <v>0</v>
      </c>
      <c r="D23" s="1">
        <v>5.0632911392405097E-2</v>
      </c>
      <c r="E23" s="1">
        <v>0.105263157894737</v>
      </c>
      <c r="F23" s="1">
        <v>0.25306122448979601</v>
      </c>
      <c r="G23" s="1">
        <v>0.33121019108280297</v>
      </c>
    </row>
    <row r="24" spans="1:7" x14ac:dyDescent="0.25">
      <c r="A24" t="s">
        <v>75</v>
      </c>
      <c r="B24" s="1">
        <v>0.266666666666667</v>
      </c>
      <c r="C24" s="1">
        <v>0.19047619047618999</v>
      </c>
      <c r="D24" s="1">
        <v>0.16</v>
      </c>
      <c r="E24" s="1">
        <v>0.36363636363636398</v>
      </c>
      <c r="F24" s="1">
        <v>0.266666666666667</v>
      </c>
      <c r="G24" s="1">
        <v>0.4</v>
      </c>
    </row>
    <row r="25" spans="1:7" x14ac:dyDescent="0.25">
      <c r="A25" t="s">
        <v>113</v>
      </c>
      <c r="B25" s="1">
        <v>3.9215686274509803E-2</v>
      </c>
      <c r="C25" s="1">
        <v>0.116666666666667</v>
      </c>
      <c r="D25" s="1">
        <v>0.28965517241379302</v>
      </c>
      <c r="E25" s="1">
        <v>0.30769230769230799</v>
      </c>
      <c r="F25" s="1">
        <v>0.27118644067796599</v>
      </c>
      <c r="G25" s="1">
        <v>0.33333333333333298</v>
      </c>
    </row>
    <row r="26" spans="1:7" x14ac:dyDescent="0.25">
      <c r="A26" t="s">
        <v>79</v>
      </c>
      <c r="B26" s="1">
        <v>0.32258064516128998</v>
      </c>
      <c r="C26" s="1">
        <v>0.36363636363636398</v>
      </c>
      <c r="D26" s="1">
        <v>0.38709677419354799</v>
      </c>
      <c r="E26" s="1">
        <v>0.36363636363636398</v>
      </c>
      <c r="F26" s="1">
        <v>0.27777777777777801</v>
      </c>
      <c r="G26" s="1">
        <v>0.28571428571428598</v>
      </c>
    </row>
    <row r="27" spans="1:7" x14ac:dyDescent="0.25">
      <c r="A27" t="s">
        <v>101</v>
      </c>
      <c r="B27" s="1">
        <v>0</v>
      </c>
      <c r="C27" s="1">
        <v>0.169550173010381</v>
      </c>
      <c r="D27" s="1">
        <v>0.33980582524271802</v>
      </c>
      <c r="E27" s="1">
        <v>0.34134007585335002</v>
      </c>
      <c r="F27" s="1">
        <v>0.28390596745027102</v>
      </c>
      <c r="G27" s="1">
        <v>0.333643988816403</v>
      </c>
    </row>
    <row r="28" spans="1:7" x14ac:dyDescent="0.25">
      <c r="A28" t="s">
        <v>109</v>
      </c>
      <c r="B28" s="1">
        <v>1.1551155115511601E-2</v>
      </c>
      <c r="C28" s="1">
        <v>0.16155291170945499</v>
      </c>
      <c r="D28" s="1">
        <v>0.105342362678706</v>
      </c>
      <c r="E28" s="1">
        <v>0.26747720364741601</v>
      </c>
      <c r="F28" s="1">
        <v>0.28700128700128702</v>
      </c>
      <c r="G28" s="1">
        <v>0.35671560630777599</v>
      </c>
    </row>
    <row r="29" spans="1:7" x14ac:dyDescent="0.25">
      <c r="A29" t="s">
        <v>116</v>
      </c>
      <c r="B29" s="1">
        <v>4.08163265306122E-2</v>
      </c>
      <c r="C29" s="1">
        <v>9.8360655737704902E-2</v>
      </c>
      <c r="D29" s="1">
        <v>0.105263157894737</v>
      </c>
      <c r="E29" s="1">
        <v>0.19834710743801701</v>
      </c>
      <c r="F29" s="1">
        <v>0.29032258064516098</v>
      </c>
      <c r="G29" s="1">
        <v>0.26373626373626402</v>
      </c>
    </row>
    <row r="30" spans="1:7" x14ac:dyDescent="0.25">
      <c r="A30" t="s">
        <v>100</v>
      </c>
      <c r="B30" s="1">
        <v>0.38485804416403802</v>
      </c>
      <c r="C30" s="1">
        <v>0.20091324200913199</v>
      </c>
      <c r="D30" s="1">
        <v>0.25130890052355997</v>
      </c>
      <c r="E30" s="1">
        <v>0.25341614906832299</v>
      </c>
      <c r="F30" s="1">
        <v>0.319792566983578</v>
      </c>
      <c r="G30" s="1">
        <v>0.25310734463276802</v>
      </c>
    </row>
    <row r="31" spans="1:7" x14ac:dyDescent="0.25">
      <c r="A31" t="s">
        <v>131</v>
      </c>
      <c r="B31" s="1">
        <v>2.0338983050847501E-2</v>
      </c>
      <c r="C31" s="1">
        <v>7.6677316293929695E-2</v>
      </c>
      <c r="D31" s="1">
        <v>7.0512820512820498E-2</v>
      </c>
      <c r="E31" s="1">
        <v>0.19642857142857101</v>
      </c>
      <c r="F31" s="1">
        <v>0.37122969837587</v>
      </c>
      <c r="G31" s="1">
        <v>0.19289340101522801</v>
      </c>
    </row>
    <row r="32" spans="1:7" x14ac:dyDescent="0.25">
      <c r="A32" t="s">
        <v>87</v>
      </c>
      <c r="B32" s="1">
        <v>0.19512195121951201</v>
      </c>
      <c r="C32" s="1">
        <v>0.452380952380952</v>
      </c>
      <c r="D32" s="1">
        <v>0.43165467625899301</v>
      </c>
      <c r="E32" s="1">
        <v>0.46428571428571402</v>
      </c>
      <c r="F32" s="1">
        <v>0.43870967741935502</v>
      </c>
      <c r="G32" s="1">
        <v>0.42748091603053401</v>
      </c>
    </row>
    <row r="33" spans="1:7" x14ac:dyDescent="0.25">
      <c r="A33" t="s">
        <v>156</v>
      </c>
      <c r="B33" s="1">
        <v>0.22222222222222199</v>
      </c>
      <c r="C33" s="1">
        <v>6.8965517241379296E-2</v>
      </c>
      <c r="D33" s="1">
        <v>0.28571428571428598</v>
      </c>
      <c r="E33" s="1">
        <v>0.85714285714285698</v>
      </c>
      <c r="F33" s="1">
        <v>0.44444444444444398</v>
      </c>
      <c r="G33" s="1">
        <v>0.8</v>
      </c>
    </row>
    <row r="34" spans="1:7" x14ac:dyDescent="0.25">
      <c r="A34" t="s">
        <v>142</v>
      </c>
      <c r="B34" s="1">
        <v>0.64864864864864902</v>
      </c>
      <c r="C34" s="1">
        <v>0.66666666666666696</v>
      </c>
      <c r="D34" s="1">
        <v>0.48739495798319299</v>
      </c>
      <c r="E34" s="1">
        <v>0.53913043478260902</v>
      </c>
      <c r="F34" s="1">
        <v>0.45070422535211302</v>
      </c>
      <c r="G34" s="1">
        <v>0.56692913385826804</v>
      </c>
    </row>
    <row r="35" spans="1:7" x14ac:dyDescent="0.25">
      <c r="A35" t="s">
        <v>164</v>
      </c>
      <c r="B35" s="1">
        <v>0.133333333333333</v>
      </c>
      <c r="C35" s="1">
        <v>0.46153846153846201</v>
      </c>
      <c r="D35" s="1">
        <v>0.42105263157894701</v>
      </c>
      <c r="E35" s="1">
        <v>0.36363636363636398</v>
      </c>
      <c r="F35" s="1">
        <v>0.45454545454545497</v>
      </c>
      <c r="G35" s="1">
        <v>0.5</v>
      </c>
    </row>
    <row r="36" spans="1:7" x14ac:dyDescent="0.25">
      <c r="A36" t="s">
        <v>121</v>
      </c>
      <c r="B36" s="1">
        <v>0.28636959370904302</v>
      </c>
      <c r="C36" s="1">
        <v>0.33546423135464198</v>
      </c>
      <c r="D36" s="1">
        <v>0.377380265435661</v>
      </c>
      <c r="E36" s="1">
        <v>0.36859565057132299</v>
      </c>
      <c r="F36" s="1">
        <v>0.467746686303387</v>
      </c>
      <c r="G36" s="1">
        <v>0.43661016949152498</v>
      </c>
    </row>
    <row r="37" spans="1:7" x14ac:dyDescent="0.25">
      <c r="A37" t="s">
        <v>110</v>
      </c>
      <c r="B37" s="1">
        <v>0.105263157894737</v>
      </c>
      <c r="C37" s="1">
        <v>0.11764705882352899</v>
      </c>
      <c r="D37" s="1">
        <v>0.62068965517241403</v>
      </c>
      <c r="E37" s="1">
        <v>0.53846153846153799</v>
      </c>
      <c r="F37" s="1">
        <v>0.47058823529411797</v>
      </c>
      <c r="G37" s="1">
        <v>0.32</v>
      </c>
    </row>
    <row r="38" spans="1:7" x14ac:dyDescent="0.25">
      <c r="A38" t="s">
        <v>83</v>
      </c>
      <c r="B38" s="1">
        <v>0</v>
      </c>
      <c r="C38" s="1">
        <v>0</v>
      </c>
      <c r="D38" s="1">
        <v>0.17283950617284</v>
      </c>
      <c r="E38" s="1">
        <v>0.465753424657534</v>
      </c>
      <c r="F38" s="1">
        <v>0.48936170212766</v>
      </c>
      <c r="G38" s="1">
        <v>0.60215053763440896</v>
      </c>
    </row>
    <row r="39" spans="1:7" x14ac:dyDescent="0.25">
      <c r="A39" t="s">
        <v>82</v>
      </c>
      <c r="B39" s="1">
        <v>0</v>
      </c>
      <c r="C39" s="1">
        <v>3.1796502384737698E-3</v>
      </c>
      <c r="D39" s="1">
        <v>5.5469953775038501E-2</v>
      </c>
      <c r="E39" s="1">
        <v>0.49842931937172802</v>
      </c>
      <c r="F39" s="1">
        <v>0.50730688935281798</v>
      </c>
      <c r="G39" s="1">
        <v>0.56563706563706595</v>
      </c>
    </row>
    <row r="40" spans="1:7" x14ac:dyDescent="0.25">
      <c r="A40" t="s">
        <v>73</v>
      </c>
      <c r="B40" s="1">
        <v>0.19354838709677399</v>
      </c>
      <c r="C40" s="1">
        <v>0.44444444444444398</v>
      </c>
      <c r="D40" s="1">
        <v>0.23529411764705899</v>
      </c>
      <c r="E40" s="1">
        <v>0.41176470588235298</v>
      </c>
      <c r="F40" s="1">
        <v>0.512820512820513</v>
      </c>
      <c r="G40" s="1">
        <v>0.48888888888888898</v>
      </c>
    </row>
    <row r="41" spans="1:7" x14ac:dyDescent="0.25">
      <c r="A41" t="s">
        <v>117</v>
      </c>
      <c r="B41" s="1">
        <v>0.67383512544802904</v>
      </c>
      <c r="C41" s="1">
        <v>0.46153846153846201</v>
      </c>
      <c r="D41" s="1">
        <v>0.52631578947368396</v>
      </c>
      <c r="E41" s="1">
        <v>0.416243654822335</v>
      </c>
      <c r="F41" s="1">
        <v>0.51401869158878499</v>
      </c>
      <c r="G41" s="1">
        <v>0.63934426229508201</v>
      </c>
    </row>
    <row r="42" spans="1:7" x14ac:dyDescent="0.25">
      <c r="A42" t="s">
        <v>81</v>
      </c>
      <c r="B42" s="1">
        <v>0.647887323943662</v>
      </c>
      <c r="C42" s="1">
        <v>0.65263157894736801</v>
      </c>
      <c r="D42" s="1">
        <v>0.44776119402985098</v>
      </c>
      <c r="E42" s="1">
        <v>0.51376146788990795</v>
      </c>
      <c r="F42" s="1">
        <v>0.52380952380952395</v>
      </c>
      <c r="G42" s="1">
        <v>0.47058823529411797</v>
      </c>
    </row>
    <row r="43" spans="1:7" x14ac:dyDescent="0.25">
      <c r="A43" t="s">
        <v>138</v>
      </c>
      <c r="B43" s="1">
        <v>0.47689674843126101</v>
      </c>
      <c r="C43" s="1">
        <v>0.42162162162162198</v>
      </c>
      <c r="D43" s="1">
        <v>0.38888888888888901</v>
      </c>
      <c r="E43" s="1">
        <v>0.549562682215743</v>
      </c>
      <c r="F43" s="1">
        <v>0.53749999999999998</v>
      </c>
      <c r="G43" s="1">
        <v>0.50743931088488703</v>
      </c>
    </row>
    <row r="44" spans="1:7" x14ac:dyDescent="0.25">
      <c r="A44" t="s">
        <v>125</v>
      </c>
      <c r="B44" s="1">
        <v>0.34782608695652201</v>
      </c>
      <c r="C44" s="1">
        <v>0.22950819672131101</v>
      </c>
      <c r="D44" s="1">
        <v>0.30088495575221202</v>
      </c>
      <c r="E44" s="1">
        <v>0.46017699115044203</v>
      </c>
      <c r="F44" s="1">
        <v>0.54</v>
      </c>
      <c r="G44" s="1">
        <v>0.48421052631578898</v>
      </c>
    </row>
    <row r="45" spans="1:7" x14ac:dyDescent="0.25">
      <c r="A45" t="s">
        <v>129</v>
      </c>
      <c r="B45" s="1">
        <v>0.32749562171628699</v>
      </c>
      <c r="C45" s="1">
        <v>0.40160450218523602</v>
      </c>
      <c r="D45" s="1">
        <v>0.47402524857557798</v>
      </c>
      <c r="E45" s="1">
        <v>0.56204610041048297</v>
      </c>
      <c r="F45" s="1">
        <v>0.57773789940680897</v>
      </c>
      <c r="G45" s="1">
        <v>0.59105638366817903</v>
      </c>
    </row>
    <row r="46" spans="1:7" x14ac:dyDescent="0.25">
      <c r="A46" t="s">
        <v>123</v>
      </c>
      <c r="B46" s="1">
        <v>0.12903225806451599</v>
      </c>
      <c r="C46" s="1">
        <v>0.3</v>
      </c>
      <c r="D46" s="1">
        <v>0.32432432432432401</v>
      </c>
      <c r="E46" s="1">
        <v>0.28571428571428598</v>
      </c>
      <c r="F46" s="1">
        <v>0.59090909090909105</v>
      </c>
      <c r="G46" s="1">
        <v>0.439024390243902</v>
      </c>
    </row>
    <row r="47" spans="1:7" x14ac:dyDescent="0.25">
      <c r="A47" t="s">
        <v>133</v>
      </c>
      <c r="B47" s="1">
        <v>0.61629789530491097</v>
      </c>
      <c r="C47" s="1">
        <v>0.62551020408163305</v>
      </c>
      <c r="D47" s="1">
        <v>0.64483627204030203</v>
      </c>
      <c r="E47" s="1">
        <v>0.57065948855989201</v>
      </c>
      <c r="F47" s="1">
        <v>0.59876118375774301</v>
      </c>
      <c r="G47" s="1">
        <v>0.60919540229885105</v>
      </c>
    </row>
    <row r="48" spans="1:7" x14ac:dyDescent="0.25">
      <c r="A48" t="s">
        <v>148</v>
      </c>
      <c r="B48" s="1">
        <v>4.2553191489361701E-2</v>
      </c>
      <c r="C48" s="1">
        <v>0.64705882352941202</v>
      </c>
      <c r="D48" s="1">
        <v>0.49180327868852503</v>
      </c>
      <c r="E48" s="1">
        <v>0.58024691358024705</v>
      </c>
      <c r="F48" s="1">
        <v>0.620253164556962</v>
      </c>
      <c r="G48" s="1">
        <v>0.55944055944055904</v>
      </c>
    </row>
    <row r="49" spans="1:7" x14ac:dyDescent="0.25">
      <c r="A49" t="s">
        <v>134</v>
      </c>
      <c r="B49" s="1">
        <v>0</v>
      </c>
      <c r="C49" s="1">
        <v>0.577565632458234</v>
      </c>
      <c r="D49" s="1">
        <v>0.62050739957716705</v>
      </c>
      <c r="E49" s="1">
        <v>0.620333141872487</v>
      </c>
      <c r="F49" s="1">
        <v>0.62194357366771202</v>
      </c>
      <c r="G49" s="1">
        <v>0.62656072644721905</v>
      </c>
    </row>
    <row r="50" spans="1:7" x14ac:dyDescent="0.25">
      <c r="A50" t="s">
        <v>104</v>
      </c>
      <c r="B50" s="1">
        <v>0.613390928725702</v>
      </c>
      <c r="C50" s="1">
        <v>0.58426966292134797</v>
      </c>
      <c r="D50" s="1">
        <v>0.72597864768683296</v>
      </c>
      <c r="E50" s="1">
        <v>0.686746987951807</v>
      </c>
      <c r="F50" s="1">
        <v>0.62282398452611198</v>
      </c>
      <c r="G50" s="1">
        <v>0.72693032015065895</v>
      </c>
    </row>
    <row r="51" spans="1:7" x14ac:dyDescent="0.25">
      <c r="A51" t="s">
        <v>130</v>
      </c>
      <c r="B51" s="1">
        <v>0</v>
      </c>
      <c r="C51" s="1">
        <v>0.26190476190476197</v>
      </c>
      <c r="D51" s="1">
        <v>0.13888888888888901</v>
      </c>
      <c r="E51" s="1">
        <v>0.569620253164557</v>
      </c>
      <c r="F51" s="1">
        <v>0.64383561643835596</v>
      </c>
      <c r="G51" s="1">
        <v>0.68322981366459601</v>
      </c>
    </row>
    <row r="52" spans="1:7" x14ac:dyDescent="0.25">
      <c r="A52" t="s">
        <v>126</v>
      </c>
      <c r="B52" s="1">
        <v>0.58436151691771998</v>
      </c>
      <c r="C52" s="1">
        <v>0.62187233180417101</v>
      </c>
      <c r="D52" s="1">
        <v>0.63930564558202796</v>
      </c>
      <c r="E52" s="1">
        <v>0.65620665207607698</v>
      </c>
      <c r="F52" s="1">
        <v>0.66136965569428696</v>
      </c>
      <c r="G52" s="1">
        <v>0.67132345461327203</v>
      </c>
    </row>
    <row r="53" spans="1:7" x14ac:dyDescent="0.25">
      <c r="A53" t="s">
        <v>127</v>
      </c>
      <c r="B53" s="1">
        <v>0.31578947368421101</v>
      </c>
      <c r="C53" s="1">
        <v>0.46153846153846201</v>
      </c>
      <c r="D53" s="1">
        <v>0.50980392156862797</v>
      </c>
      <c r="E53" s="1">
        <v>0.66666666666666696</v>
      </c>
      <c r="F53" s="1">
        <v>0.66666666666666696</v>
      </c>
      <c r="G53" s="1">
        <v>0.48148148148148201</v>
      </c>
    </row>
    <row r="54" spans="1:7" x14ac:dyDescent="0.25">
      <c r="A54" t="s">
        <v>105</v>
      </c>
      <c r="B54" s="1">
        <v>0.173913043478261</v>
      </c>
      <c r="C54" s="1">
        <v>4.5454545454545497E-2</v>
      </c>
      <c r="D54" s="1">
        <v>0.19047619047618999</v>
      </c>
      <c r="E54" s="1">
        <v>0.5</v>
      </c>
      <c r="F54" s="1">
        <v>0.66666666666666696</v>
      </c>
      <c r="G54" s="1">
        <v>0.47058823529411797</v>
      </c>
    </row>
    <row r="55" spans="1:7" x14ac:dyDescent="0.25">
      <c r="A55" t="s">
        <v>102</v>
      </c>
      <c r="B55" s="1">
        <v>0.47058823529411797</v>
      </c>
      <c r="C55" s="1">
        <v>0.47058823529411797</v>
      </c>
      <c r="D55" s="1">
        <v>0.18181818181818199</v>
      </c>
      <c r="E55" s="1">
        <v>0.33333333333333298</v>
      </c>
      <c r="F55" s="1">
        <v>0.66666666666666696</v>
      </c>
      <c r="G55" s="1">
        <v>9.5238095238095205E-2</v>
      </c>
    </row>
    <row r="56" spans="1:7" x14ac:dyDescent="0.25">
      <c r="A56" t="s">
        <v>108</v>
      </c>
      <c r="B56" s="1">
        <v>0.47072272323129699</v>
      </c>
      <c r="C56" s="1">
        <v>0.52499193808448896</v>
      </c>
      <c r="D56" s="1">
        <v>0.53941818968314004</v>
      </c>
      <c r="E56" s="1">
        <v>0.65350028457598197</v>
      </c>
      <c r="F56" s="1">
        <v>0.67191516709511601</v>
      </c>
      <c r="G56" s="1">
        <v>0.70065843173532105</v>
      </c>
    </row>
    <row r="57" spans="1:7" x14ac:dyDescent="0.25">
      <c r="A57" t="s">
        <v>111</v>
      </c>
      <c r="B57" s="1">
        <v>0.38432364096080901</v>
      </c>
      <c r="C57" s="1">
        <v>0.38958743967919501</v>
      </c>
      <c r="D57" s="1">
        <v>0.39557151406343499</v>
      </c>
      <c r="E57" s="1">
        <v>0.53153291391744695</v>
      </c>
      <c r="F57" s="1">
        <v>0.67328699106256196</v>
      </c>
      <c r="G57" s="1">
        <v>0.72067165872475603</v>
      </c>
    </row>
    <row r="58" spans="1:7" x14ac:dyDescent="0.25">
      <c r="A58" t="s">
        <v>96</v>
      </c>
      <c r="B58" s="1">
        <v>0.40306956849918202</v>
      </c>
      <c r="C58" s="1">
        <v>0.480329368709973</v>
      </c>
      <c r="D58" s="1">
        <v>0.50529222273354801</v>
      </c>
      <c r="E58" s="1">
        <v>0.65471264367816095</v>
      </c>
      <c r="F58" s="1">
        <v>0.68063420158550403</v>
      </c>
      <c r="G58" s="1">
        <v>0.67472208796520095</v>
      </c>
    </row>
    <row r="59" spans="1:7" x14ac:dyDescent="0.25">
      <c r="A59" t="s">
        <v>132</v>
      </c>
      <c r="B59" s="1">
        <v>4.4843049327354303E-3</v>
      </c>
      <c r="C59" s="1">
        <v>0.55407407407407405</v>
      </c>
      <c r="D59" s="1">
        <v>0.55141579731743695</v>
      </c>
      <c r="E59" s="1">
        <v>0.53125</v>
      </c>
      <c r="F59" s="1">
        <v>0.73170731707317105</v>
      </c>
      <c r="G59" s="1">
        <v>0.73027989821882999</v>
      </c>
    </row>
    <row r="60" spans="1:7" x14ac:dyDescent="0.25">
      <c r="A60" t="s">
        <v>141</v>
      </c>
      <c r="B60" s="1">
        <v>0.62552594670406703</v>
      </c>
      <c r="C60" s="1">
        <v>0.66400000000000003</v>
      </c>
      <c r="D60" s="1">
        <v>0.60128617363344095</v>
      </c>
      <c r="E60" s="1">
        <v>0.80216802168021695</v>
      </c>
      <c r="F60" s="1">
        <v>0.74481074481074505</v>
      </c>
      <c r="G60" s="1">
        <v>0.78272251308900498</v>
      </c>
    </row>
    <row r="61" spans="1:7" x14ac:dyDescent="0.25">
      <c r="A61" t="s">
        <v>85</v>
      </c>
      <c r="B61" s="1">
        <v>0.20401854714064899</v>
      </c>
      <c r="C61" s="1">
        <v>0.70638297872340405</v>
      </c>
      <c r="D61" s="1">
        <v>0.74280408542247001</v>
      </c>
      <c r="E61" s="1">
        <v>0.79526842584167401</v>
      </c>
      <c r="F61" s="1">
        <v>0.756255792400371</v>
      </c>
      <c r="G61" s="1">
        <v>0.76190476190476197</v>
      </c>
    </row>
    <row r="62" spans="1:7" x14ac:dyDescent="0.25">
      <c r="A62" t="s">
        <v>139</v>
      </c>
      <c r="B62" s="1">
        <v>0.50621231130357403</v>
      </c>
      <c r="C62" s="1">
        <v>0.69635495059223895</v>
      </c>
      <c r="D62" s="1">
        <v>0.70155666251556703</v>
      </c>
      <c r="E62" s="1">
        <v>0.75102398149016703</v>
      </c>
      <c r="F62" s="1">
        <v>0.75896107100993304</v>
      </c>
      <c r="G62" s="1">
        <v>0.78174796352189002</v>
      </c>
    </row>
    <row r="63" spans="1:7" x14ac:dyDescent="0.25">
      <c r="A63" t="s">
        <v>146</v>
      </c>
      <c r="B63" s="1">
        <v>0.632911392405063</v>
      </c>
      <c r="C63" s="1">
        <v>0.81967213114754101</v>
      </c>
      <c r="D63" s="1">
        <v>0.74193548387096797</v>
      </c>
      <c r="E63" s="1">
        <v>0.90322580645161299</v>
      </c>
      <c r="F63" s="1">
        <v>0.76923076923076905</v>
      </c>
      <c r="G63" s="1">
        <v>0.64864864864864902</v>
      </c>
    </row>
    <row r="64" spans="1:7" x14ac:dyDescent="0.25">
      <c r="A64" t="s">
        <v>136</v>
      </c>
      <c r="B64" s="1">
        <v>0</v>
      </c>
      <c r="C64" s="1">
        <v>0.72468675922790404</v>
      </c>
      <c r="D64" s="1">
        <v>0.79078694817658302</v>
      </c>
      <c r="E64" s="1">
        <v>0.78258000659848204</v>
      </c>
      <c r="F64" s="1">
        <v>0.79505182213306602</v>
      </c>
      <c r="G64" s="1">
        <v>0.80065466448445199</v>
      </c>
    </row>
    <row r="65" spans="1:9" x14ac:dyDescent="0.25">
      <c r="A65" t="s">
        <v>137</v>
      </c>
      <c r="B65" s="1">
        <v>0.63174858984689797</v>
      </c>
      <c r="C65" s="1">
        <v>0.72411278561011205</v>
      </c>
      <c r="D65" s="1">
        <v>0.73474615742897098</v>
      </c>
      <c r="E65" s="1">
        <v>0.80935376108743196</v>
      </c>
      <c r="F65" s="1">
        <v>0.82216933015980997</v>
      </c>
      <c r="G65" s="1">
        <v>0.83482093663911805</v>
      </c>
    </row>
    <row r="66" spans="1:9" x14ac:dyDescent="0.25">
      <c r="A66" t="s">
        <v>165</v>
      </c>
      <c r="B66" s="1">
        <v>1</v>
      </c>
      <c r="C66" s="1">
        <v>1</v>
      </c>
      <c r="D66" s="1">
        <v>1</v>
      </c>
      <c r="E66" s="1">
        <v>1</v>
      </c>
      <c r="F66" s="1">
        <v>0.82926829268292701</v>
      </c>
      <c r="G66" s="1">
        <v>0.85</v>
      </c>
    </row>
    <row r="67" spans="1:9" x14ac:dyDescent="0.25">
      <c r="A67" t="s">
        <v>114</v>
      </c>
      <c r="B67" s="1">
        <v>0.72251308900523603</v>
      </c>
      <c r="C67" s="1">
        <v>0.80973671137605596</v>
      </c>
      <c r="D67" s="1">
        <v>0.73118279569892497</v>
      </c>
      <c r="E67" s="1">
        <v>0.78207964601769897</v>
      </c>
      <c r="F67" s="1">
        <v>0.833587786259542</v>
      </c>
      <c r="G67" s="1">
        <v>0.80423814328960597</v>
      </c>
    </row>
    <row r="68" spans="1:9" x14ac:dyDescent="0.25">
      <c r="A68" t="s">
        <v>155</v>
      </c>
      <c r="B68" s="1">
        <v>0.73819742489270401</v>
      </c>
      <c r="C68" s="1">
        <v>0.57923497267759605</v>
      </c>
      <c r="D68" s="1">
        <v>0.63874345549738198</v>
      </c>
      <c r="E68" s="1">
        <v>0.73043478260869599</v>
      </c>
      <c r="F68" s="1">
        <v>0.84375</v>
      </c>
      <c r="G68" s="1">
        <v>0.93401015228426398</v>
      </c>
    </row>
    <row r="69" spans="1:9" x14ac:dyDescent="0.25">
      <c r="A69" t="s">
        <v>106</v>
      </c>
      <c r="B69" s="1">
        <v>0.81922196796338698</v>
      </c>
      <c r="C69" s="1">
        <v>0.78358809332260704</v>
      </c>
      <c r="D69" s="1">
        <v>0.82968750000000002</v>
      </c>
      <c r="E69" s="1">
        <v>0.79016393442622901</v>
      </c>
      <c r="F69" s="1">
        <v>0.85262281432139897</v>
      </c>
      <c r="G69" s="1">
        <v>0.79780420860018297</v>
      </c>
    </row>
    <row r="70" spans="1:9" x14ac:dyDescent="0.25">
      <c r="A70" t="s">
        <v>145</v>
      </c>
      <c r="B70" s="1">
        <v>0.79449560558843102</v>
      </c>
      <c r="C70" s="1">
        <v>0.84486615752526395</v>
      </c>
      <c r="D70" s="1">
        <v>0.84539788153416695</v>
      </c>
      <c r="E70" s="1">
        <v>0.84239624356255705</v>
      </c>
      <c r="F70" s="1">
        <v>0.85555292446128395</v>
      </c>
      <c r="G70" s="1">
        <v>0.85089994498152899</v>
      </c>
    </row>
    <row r="71" spans="1:9" x14ac:dyDescent="0.25">
      <c r="A71" t="s">
        <v>158</v>
      </c>
      <c r="B71" s="1">
        <v>0.11764705882352899</v>
      </c>
      <c r="C71" s="1">
        <v>0.74285714285714299</v>
      </c>
      <c r="D71" s="1">
        <v>0.86666666666666703</v>
      </c>
      <c r="E71" s="1">
        <v>0.88888888888888895</v>
      </c>
      <c r="F71" s="1">
        <v>0.86666666666666703</v>
      </c>
      <c r="G71" s="1">
        <v>0.92857142857142905</v>
      </c>
    </row>
    <row r="72" spans="1:9" x14ac:dyDescent="0.25">
      <c r="A72" t="s">
        <v>659</v>
      </c>
      <c r="B72" s="1">
        <v>0.68493150684931503</v>
      </c>
      <c r="C72" s="1">
        <v>0.8</v>
      </c>
      <c r="D72" s="1">
        <v>0.78947368421052599</v>
      </c>
      <c r="E72" s="1">
        <v>0.73239436619718301</v>
      </c>
      <c r="F72" s="1">
        <v>0.86842105263157898</v>
      </c>
      <c r="G72" s="1">
        <v>0.8</v>
      </c>
    </row>
    <row r="73" spans="1:9" x14ac:dyDescent="0.25">
      <c r="A73" t="s">
        <v>143</v>
      </c>
      <c r="B73" s="1">
        <v>0.77876314089387499</v>
      </c>
      <c r="C73" s="1">
        <v>0.83554771486851498</v>
      </c>
      <c r="D73" s="1">
        <v>0.85750226426486897</v>
      </c>
      <c r="E73" s="1">
        <v>0.84251665107062301</v>
      </c>
      <c r="F73" s="1">
        <v>0.86915743365112097</v>
      </c>
      <c r="G73" s="1">
        <v>0.87021039800731403</v>
      </c>
      <c r="I73" s="36"/>
    </row>
    <row r="74" spans="1:9" x14ac:dyDescent="0.25">
      <c r="A74" t="s">
        <v>70</v>
      </c>
      <c r="B74" s="1">
        <v>0.90088858509911196</v>
      </c>
      <c r="C74" s="1">
        <v>0.88805475822477398</v>
      </c>
      <c r="D74" s="1">
        <v>0.90113895216400897</v>
      </c>
      <c r="E74" s="1">
        <v>0.88987173816895204</v>
      </c>
      <c r="F74" s="1">
        <v>0.87300215982721396</v>
      </c>
      <c r="G74" s="1">
        <v>0.86768714615223297</v>
      </c>
    </row>
    <row r="75" spans="1:9" x14ac:dyDescent="0.25">
      <c r="A75" t="s">
        <v>152</v>
      </c>
      <c r="B75" s="1">
        <v>0.89138576779026202</v>
      </c>
      <c r="C75" s="1">
        <v>0.879432624113475</v>
      </c>
      <c r="D75" s="1">
        <v>0.917241379310345</v>
      </c>
      <c r="E75" s="1">
        <v>0.92631578947368398</v>
      </c>
      <c r="F75" s="1">
        <v>0.87788778877887796</v>
      </c>
      <c r="G75" s="1">
        <v>0.89273356401384096</v>
      </c>
    </row>
    <row r="76" spans="1:9" x14ac:dyDescent="0.25">
      <c r="A76" t="s">
        <v>119</v>
      </c>
      <c r="B76" s="1">
        <v>0.91954022988505701</v>
      </c>
      <c r="C76" s="1">
        <v>0.96385542168674698</v>
      </c>
      <c r="D76" s="1">
        <v>0.96385542168674698</v>
      </c>
      <c r="E76" s="1">
        <v>0.97560975609756095</v>
      </c>
      <c r="F76" s="1">
        <v>0.879120879120879</v>
      </c>
      <c r="G76" s="1">
        <v>0.952380952380952</v>
      </c>
    </row>
    <row r="77" spans="1:9" x14ac:dyDescent="0.25">
      <c r="A77" t="s">
        <v>151</v>
      </c>
      <c r="B77" s="1">
        <v>0.81135225375625997</v>
      </c>
      <c r="C77" s="1">
        <v>0.87003610108303298</v>
      </c>
      <c r="D77" s="1">
        <v>0.88612099644128095</v>
      </c>
      <c r="E77" s="1">
        <v>0.853242320819113</v>
      </c>
      <c r="F77" s="1">
        <v>0.88013698630137005</v>
      </c>
      <c r="G77" s="1">
        <v>0.81744749596122801</v>
      </c>
    </row>
    <row r="78" spans="1:9" x14ac:dyDescent="0.25">
      <c r="A78" t="s">
        <v>650</v>
      </c>
      <c r="B78" s="1">
        <v>1</v>
      </c>
      <c r="C78" s="1">
        <v>0.476190476190476</v>
      </c>
      <c r="D78" s="1">
        <v>0.476190476190476</v>
      </c>
      <c r="E78" s="1">
        <v>0.8</v>
      </c>
      <c r="F78" s="1">
        <v>0.88888888888888895</v>
      </c>
      <c r="G78" s="1">
        <v>0.88888888888888895</v>
      </c>
    </row>
    <row r="79" spans="1:9" x14ac:dyDescent="0.25">
      <c r="A79" t="s">
        <v>107</v>
      </c>
      <c r="B79" s="1">
        <v>6.2052505966587103E-2</v>
      </c>
      <c r="C79" s="1">
        <v>0.851642129105323</v>
      </c>
      <c r="D79" s="1">
        <v>0.67365269461077804</v>
      </c>
      <c r="E79" s="1">
        <v>0.62162162162162204</v>
      </c>
      <c r="F79" s="1">
        <v>0.9272030651341</v>
      </c>
      <c r="G79" s="1">
        <v>0.93644617380025896</v>
      </c>
    </row>
    <row r="80" spans="1:9" x14ac:dyDescent="0.25">
      <c r="A80" t="s">
        <v>153</v>
      </c>
      <c r="B80" s="1">
        <v>0.93017377567140602</v>
      </c>
      <c r="C80" s="1">
        <v>0.94026135656502796</v>
      </c>
      <c r="D80" s="1">
        <v>0.94250258531540798</v>
      </c>
      <c r="E80" s="1">
        <v>0.93320770519262997</v>
      </c>
      <c r="F80" s="1">
        <v>0.93907325593342195</v>
      </c>
      <c r="G80" s="1">
        <v>0.93875012954710302</v>
      </c>
    </row>
    <row r="81" spans="1:7" x14ac:dyDescent="0.25">
      <c r="A81" t="s">
        <v>98</v>
      </c>
      <c r="B81" s="1">
        <v>0.38834951456310701</v>
      </c>
      <c r="C81" s="1">
        <v>0.763636363636363</v>
      </c>
      <c r="D81" s="1">
        <v>0.67625899280575497</v>
      </c>
      <c r="E81" s="1">
        <v>0.8125</v>
      </c>
      <c r="F81" s="1">
        <v>0.94214876033057804</v>
      </c>
      <c r="G81" s="1">
        <v>0.83333333333333304</v>
      </c>
    </row>
    <row r="82" spans="1:7" x14ac:dyDescent="0.25">
      <c r="A82" t="s">
        <v>135</v>
      </c>
      <c r="B82" s="1">
        <v>0</v>
      </c>
      <c r="C82" s="1">
        <v>0.72376873661670205</v>
      </c>
      <c r="D82" s="1">
        <v>0.92307692307692302</v>
      </c>
      <c r="E82" s="1">
        <v>0.93848857644991202</v>
      </c>
      <c r="F82" s="1">
        <v>0.94539249146757698</v>
      </c>
      <c r="G82" s="1">
        <v>0.93377483443708598</v>
      </c>
    </row>
    <row r="83" spans="1:7" x14ac:dyDescent="0.25">
      <c r="A83" t="s">
        <v>150</v>
      </c>
      <c r="B83" s="1">
        <v>0.92457420924574196</v>
      </c>
      <c r="C83" s="1">
        <v>0.90574712643678201</v>
      </c>
      <c r="D83" s="1">
        <v>0.89545454545454495</v>
      </c>
      <c r="E83" s="1">
        <v>0.95399515738498797</v>
      </c>
      <c r="F83" s="1">
        <v>0.94890510948905105</v>
      </c>
      <c r="G83" s="1">
        <v>0.975247524752475</v>
      </c>
    </row>
    <row r="84" spans="1:7" x14ac:dyDescent="0.25">
      <c r="A84" t="s">
        <v>661</v>
      </c>
      <c r="B84" s="1">
        <v>0.96551724137931005</v>
      </c>
      <c r="C84" s="1">
        <v>0.95297805642633204</v>
      </c>
      <c r="D84" s="1">
        <v>0.96551724137931005</v>
      </c>
      <c r="E84" s="1">
        <v>0.95597484276729605</v>
      </c>
      <c r="F84" s="1">
        <v>0.95625000000000004</v>
      </c>
      <c r="G84" s="1">
        <v>0.958990536277603</v>
      </c>
    </row>
    <row r="85" spans="1:7" x14ac:dyDescent="0.25">
      <c r="A85" t="s">
        <v>656</v>
      </c>
      <c r="B85" s="1">
        <v>0.88</v>
      </c>
      <c r="C85" s="1">
        <v>0.93617021276595702</v>
      </c>
      <c r="D85" s="1">
        <v>0.93617021276595702</v>
      </c>
      <c r="E85" s="1">
        <v>0.93617021276595702</v>
      </c>
      <c r="F85" s="1">
        <v>0.95652173913043503</v>
      </c>
      <c r="G85" s="1">
        <v>0.95652173913043503</v>
      </c>
    </row>
    <row r="86" spans="1:7" x14ac:dyDescent="0.25">
      <c r="A86" t="s">
        <v>140</v>
      </c>
      <c r="B86" s="1">
        <v>0.93617021276595702</v>
      </c>
      <c r="C86" s="1">
        <v>0.87755102040816302</v>
      </c>
      <c r="D86" s="1">
        <v>0.77500000000000002</v>
      </c>
      <c r="E86" s="1">
        <v>0.92307692307692302</v>
      </c>
      <c r="F86" s="1">
        <v>0.95652173913043503</v>
      </c>
      <c r="G86" s="1">
        <v>0.934782608695652</v>
      </c>
    </row>
    <row r="87" spans="1:7" x14ac:dyDescent="0.25">
      <c r="A87" t="s">
        <v>163</v>
      </c>
      <c r="B87" s="1">
        <v>0.952380952380952</v>
      </c>
      <c r="C87" s="1">
        <v>0.952380952380952</v>
      </c>
      <c r="D87" s="1">
        <v>0.952380952380952</v>
      </c>
      <c r="E87" s="1">
        <v>0.95384615384615401</v>
      </c>
      <c r="F87" s="1">
        <v>0.967741935483871</v>
      </c>
      <c r="G87" s="1">
        <v>0.91176470588235303</v>
      </c>
    </row>
    <row r="88" spans="1:7" x14ac:dyDescent="0.25">
      <c r="A88" t="s">
        <v>160</v>
      </c>
      <c r="B88" s="1">
        <v>0.90909090909090895</v>
      </c>
      <c r="C88" s="1">
        <v>0.96969696969696995</v>
      </c>
      <c r="D88" s="1">
        <v>0.96969696969696995</v>
      </c>
      <c r="E88" s="1">
        <v>0.96969696969696995</v>
      </c>
      <c r="F88" s="1">
        <v>0.96969696969696995</v>
      </c>
      <c r="G88" s="1">
        <v>0.96969696969696995</v>
      </c>
    </row>
    <row r="89" spans="1:7" x14ac:dyDescent="0.25">
      <c r="A89" t="s">
        <v>112</v>
      </c>
      <c r="B89" s="1">
        <v>0.93975903614457801</v>
      </c>
      <c r="C89" s="1">
        <v>0.82105263157894703</v>
      </c>
      <c r="D89" s="1">
        <v>0.97499999999999998</v>
      </c>
      <c r="E89" s="1">
        <v>0.94871794871794901</v>
      </c>
      <c r="F89" s="1">
        <v>0.97499999999999998</v>
      </c>
      <c r="G89" s="1">
        <v>0.94871794871794901</v>
      </c>
    </row>
    <row r="90" spans="1:7" x14ac:dyDescent="0.25">
      <c r="A90" t="s">
        <v>144</v>
      </c>
      <c r="B90" s="1">
        <v>0.97619047619047605</v>
      </c>
      <c r="C90" s="1">
        <v>0.93181818181818199</v>
      </c>
      <c r="D90" s="1">
        <v>0.93714285714285706</v>
      </c>
      <c r="E90" s="1">
        <v>0.98203592814371299</v>
      </c>
      <c r="F90" s="1">
        <v>0.97619047619047605</v>
      </c>
      <c r="G90" s="1">
        <v>0.98795180722891596</v>
      </c>
    </row>
    <row r="91" spans="1:7" x14ac:dyDescent="0.25">
      <c r="A91" t="s">
        <v>97</v>
      </c>
      <c r="B91" s="1">
        <v>0.83020594965675099</v>
      </c>
      <c r="C91" s="1">
        <v>0.94685990338164305</v>
      </c>
      <c r="D91" s="1">
        <v>0.91266540642722105</v>
      </c>
      <c r="E91" s="1">
        <v>0.90168224299065403</v>
      </c>
      <c r="F91" s="1">
        <v>0.97670746150809296</v>
      </c>
      <c r="G91" s="1">
        <v>0.97271648873072403</v>
      </c>
    </row>
    <row r="92" spans="1:7" x14ac:dyDescent="0.25">
      <c r="A92" t="s">
        <v>149</v>
      </c>
      <c r="B92" s="1">
        <v>0.98194945848375403</v>
      </c>
      <c r="C92" s="1">
        <v>0.97423510466988705</v>
      </c>
      <c r="D92" s="1">
        <v>0.97923322683706104</v>
      </c>
      <c r="E92" s="1">
        <v>0.98094852047020697</v>
      </c>
      <c r="F92" s="1">
        <v>0.98143664245359197</v>
      </c>
      <c r="G92" s="1">
        <v>0.98296836982968405</v>
      </c>
    </row>
    <row r="93" spans="1:7" x14ac:dyDescent="0.25">
      <c r="A93" t="s">
        <v>120</v>
      </c>
      <c r="B93" s="1">
        <v>0.90909090909090895</v>
      </c>
      <c r="C93" s="1">
        <v>0.99602649006622501</v>
      </c>
      <c r="D93" s="1">
        <v>0.97975708502024295</v>
      </c>
      <c r="E93" s="1">
        <v>0.96782496782496796</v>
      </c>
      <c r="F93" s="1">
        <v>0.98687664041994805</v>
      </c>
      <c r="G93" s="1">
        <v>0.93184634448574999</v>
      </c>
    </row>
    <row r="94" spans="1:7" x14ac:dyDescent="0.25">
      <c r="A94" t="s">
        <v>652</v>
      </c>
      <c r="B94" s="1">
        <v>0.97902097902097895</v>
      </c>
      <c r="C94" s="1">
        <v>0.96618357487922701</v>
      </c>
      <c r="D94" s="1">
        <v>0.93427230046948395</v>
      </c>
      <c r="E94" s="1">
        <v>0.97156398104265396</v>
      </c>
      <c r="F94" s="1">
        <v>0.98817966903073295</v>
      </c>
      <c r="G94" s="1">
        <v>0.96867469879518098</v>
      </c>
    </row>
    <row r="95" spans="1:7" x14ac:dyDescent="0.25">
      <c r="A95" t="s">
        <v>657</v>
      </c>
      <c r="B95" s="1">
        <v>0.95622895622895598</v>
      </c>
      <c r="C95" s="1">
        <v>0.96153846153846201</v>
      </c>
      <c r="D95" s="1">
        <v>0.97719869706840401</v>
      </c>
      <c r="E95" s="1">
        <v>0.98360655737704905</v>
      </c>
      <c r="F95" s="1">
        <v>0.99016393442622996</v>
      </c>
      <c r="G95" s="1">
        <v>0.98371335504886004</v>
      </c>
    </row>
    <row r="96" spans="1:7" x14ac:dyDescent="0.25">
      <c r="A96" t="s">
        <v>654</v>
      </c>
      <c r="B96" s="1">
        <v>0.99532710280373804</v>
      </c>
      <c r="C96" s="1">
        <v>0.99532710280373804</v>
      </c>
      <c r="D96" s="1">
        <v>0.99532710280373804</v>
      </c>
      <c r="E96" s="1">
        <v>0.99300699300699302</v>
      </c>
      <c r="F96" s="1">
        <v>0.99300699300699302</v>
      </c>
      <c r="G96" s="1">
        <v>0.99300699300699302</v>
      </c>
    </row>
    <row r="97" spans="1:7" x14ac:dyDescent="0.25">
      <c r="A97" t="s">
        <v>89</v>
      </c>
      <c r="B97" s="1">
        <v>0.99358151476251599</v>
      </c>
      <c r="C97" s="1">
        <v>0.99485861182519297</v>
      </c>
      <c r="D97" s="1">
        <v>0.97783572359843596</v>
      </c>
      <c r="E97" s="1">
        <v>0.99358151476251599</v>
      </c>
      <c r="F97" s="1">
        <v>0.99485861182519297</v>
      </c>
      <c r="G97" s="1">
        <v>0.99485861182519297</v>
      </c>
    </row>
    <row r="98" spans="1:7" x14ac:dyDescent="0.25">
      <c r="A98" t="s">
        <v>154</v>
      </c>
      <c r="B98" s="1">
        <v>0.98831927319922097</v>
      </c>
      <c r="C98" s="1">
        <v>0.98331697742885205</v>
      </c>
      <c r="D98" s="1">
        <v>0.996438977015215</v>
      </c>
      <c r="E98" s="1">
        <v>0.990550667970023</v>
      </c>
      <c r="F98" s="1">
        <v>0.99513460914693497</v>
      </c>
      <c r="G98" s="1">
        <v>0.98530852105778699</v>
      </c>
    </row>
    <row r="99" spans="1:7" x14ac:dyDescent="0.25">
      <c r="A99" t="s">
        <v>166</v>
      </c>
      <c r="B99" s="1">
        <v>0.99549549549549499</v>
      </c>
      <c r="C99" s="1">
        <v>0.99325842696629196</v>
      </c>
      <c r="D99" s="1">
        <v>0.99549549549549499</v>
      </c>
      <c r="E99" s="1">
        <v>0.99325842696629196</v>
      </c>
      <c r="F99" s="1">
        <v>0.99549549549549499</v>
      </c>
      <c r="G99" s="1">
        <v>0.99103139013452901</v>
      </c>
    </row>
    <row r="100" spans="1:7" x14ac:dyDescent="0.25">
      <c r="A100" t="s">
        <v>122</v>
      </c>
      <c r="B100" s="1">
        <v>0.98360655737704905</v>
      </c>
      <c r="C100" s="1">
        <v>0.97297297297297303</v>
      </c>
      <c r="D100" s="1">
        <v>0.98644986449864502</v>
      </c>
      <c r="E100" s="1">
        <v>0.98630136986301398</v>
      </c>
      <c r="F100" s="1">
        <v>0.99728997289972898</v>
      </c>
      <c r="G100" s="1">
        <v>0.98360655737704905</v>
      </c>
    </row>
    <row r="101" spans="1:7" x14ac:dyDescent="0.25">
      <c r="A101" t="s">
        <v>69</v>
      </c>
      <c r="B101" s="1">
        <v>0.99953687027221705</v>
      </c>
      <c r="C101" s="1">
        <v>0.999639750913489</v>
      </c>
      <c r="D101" s="1">
        <v>0.999074074074074</v>
      </c>
      <c r="E101" s="1">
        <v>0.99984563931052195</v>
      </c>
      <c r="F101" s="1">
        <v>0.998919363968507</v>
      </c>
      <c r="G101" s="1">
        <v>0.99963982505788496</v>
      </c>
    </row>
    <row r="102" spans="1:7" x14ac:dyDescent="0.25">
      <c r="A102" t="s">
        <v>157</v>
      </c>
      <c r="B102" s="1">
        <v>0.99852488725924105</v>
      </c>
      <c r="C102" s="1">
        <v>0.99850956130483703</v>
      </c>
      <c r="D102" s="1">
        <v>0.99896017761290501</v>
      </c>
      <c r="E102" s="1">
        <v>0.99932580482049504</v>
      </c>
      <c r="F102" s="1">
        <v>0.999634831460674</v>
      </c>
      <c r="G102" s="1">
        <v>0.99935398702356504</v>
      </c>
    </row>
    <row r="103" spans="1:7" x14ac:dyDescent="0.25">
      <c r="A103" t="s">
        <v>162</v>
      </c>
      <c r="B103" s="1">
        <v>0.999467473864178</v>
      </c>
      <c r="C103" s="1">
        <v>0.99984589736764695</v>
      </c>
      <c r="D103" s="1">
        <v>0.99936943880053197</v>
      </c>
      <c r="E103" s="1">
        <v>0.99992994746059505</v>
      </c>
      <c r="F103" s="1">
        <v>0.99994395718328799</v>
      </c>
      <c r="G103" s="1">
        <v>0.99934109994252196</v>
      </c>
    </row>
    <row r="104" spans="1:7" x14ac:dyDescent="0.25">
      <c r="A104" t="s">
        <v>161</v>
      </c>
      <c r="B104" s="1">
        <v>0.85714285714285698</v>
      </c>
      <c r="C104" s="1">
        <v>0.94915254237288105</v>
      </c>
      <c r="D104" s="1">
        <v>0.96551724137931005</v>
      </c>
      <c r="E104" s="1">
        <v>0.98245614035087703</v>
      </c>
      <c r="F104" s="1">
        <v>1</v>
      </c>
      <c r="G104" s="1">
        <v>0.93333333333333302</v>
      </c>
    </row>
    <row r="105" spans="1:7" x14ac:dyDescent="0.25">
      <c r="A105" t="s">
        <v>159</v>
      </c>
      <c r="B105" s="1">
        <v>1</v>
      </c>
      <c r="C105" s="1">
        <v>0.99881376037959702</v>
      </c>
      <c r="D105" s="1">
        <v>1</v>
      </c>
      <c r="E105" s="1">
        <v>1</v>
      </c>
      <c r="F105" s="1">
        <v>1</v>
      </c>
      <c r="G105" s="1">
        <v>1</v>
      </c>
    </row>
    <row r="106" spans="1:7" x14ac:dyDescent="0.25">
      <c r="A106" t="s">
        <v>88</v>
      </c>
      <c r="B106" s="1">
        <v>1</v>
      </c>
      <c r="C106" s="1">
        <v>0.99696048632218803</v>
      </c>
      <c r="D106" s="1">
        <v>1</v>
      </c>
      <c r="E106" s="1">
        <v>1</v>
      </c>
      <c r="F106" s="1">
        <v>1</v>
      </c>
      <c r="G106" s="1">
        <v>1</v>
      </c>
    </row>
    <row r="107" spans="1:7" x14ac:dyDescent="0.25">
      <c r="A107" t="s">
        <v>147</v>
      </c>
      <c r="B107" s="1">
        <v>0.78048780487804903</v>
      </c>
      <c r="C107" s="1">
        <v>0.88888888888888895</v>
      </c>
      <c r="D107" s="1">
        <v>0.89473684210526305</v>
      </c>
      <c r="E107" s="1">
        <v>0.79069767441860495</v>
      </c>
      <c r="F107" s="1">
        <v>1</v>
      </c>
      <c r="G107" s="1">
        <v>0.63829787234042601</v>
      </c>
    </row>
    <row r="108" spans="1:7" x14ac:dyDescent="0.25">
      <c r="A108" t="s">
        <v>128</v>
      </c>
      <c r="B108" s="1">
        <v>1</v>
      </c>
      <c r="C108" s="1">
        <v>0.98757763975155299</v>
      </c>
      <c r="D108" s="1">
        <v>0.98757763975155299</v>
      </c>
      <c r="E108" s="1">
        <v>1</v>
      </c>
      <c r="F108" s="1">
        <v>1</v>
      </c>
      <c r="G108" s="1">
        <v>1</v>
      </c>
    </row>
    <row r="110" spans="1:7" x14ac:dyDescent="0.25">
      <c r="A110" t="s">
        <v>1009</v>
      </c>
      <c r="B110" s="36" t="s">
        <v>1016</v>
      </c>
      <c r="C110" t="s">
        <v>1017</v>
      </c>
      <c r="D110" t="s">
        <v>1018</v>
      </c>
      <c r="E110" t="s">
        <v>1019</v>
      </c>
      <c r="F110" t="s">
        <v>1020</v>
      </c>
      <c r="G110" t="s">
        <v>1021</v>
      </c>
    </row>
    <row r="111" spans="1:7" x14ac:dyDescent="0.25">
      <c r="A111" t="s">
        <v>57</v>
      </c>
      <c r="B111" s="1">
        <f t="shared" ref="B111:G111" si="0">AVERAGE(B2:B108)</f>
        <v>0.4575918113564782</v>
      </c>
      <c r="C111" s="1">
        <f t="shared" si="0"/>
        <v>0.52996742209303382</v>
      </c>
      <c r="D111" s="1">
        <f t="shared" si="0"/>
        <v>0.54026939396023343</v>
      </c>
      <c r="E111" s="1">
        <f t="shared" si="0"/>
        <v>0.58993532604349175</v>
      </c>
      <c r="F111" s="1">
        <f t="shared" si="0"/>
        <v>0.61125299256853305</v>
      </c>
      <c r="G111" s="1">
        <f t="shared" si="0"/>
        <v>0.6068096868660644</v>
      </c>
    </row>
    <row r="112" spans="1:7" x14ac:dyDescent="0.25">
      <c r="A112" t="s">
        <v>58</v>
      </c>
      <c r="B112" s="1">
        <f t="shared" ref="B112:G112" si="1">AVERAGEIF(B$2:B$108,"&gt;0")</f>
        <v>0.58288480732313297</v>
      </c>
      <c r="C112" s="1">
        <f t="shared" si="1"/>
        <v>0.59691067541004861</v>
      </c>
      <c r="D112" s="1">
        <f t="shared" si="1"/>
        <v>0.59596726962623692</v>
      </c>
      <c r="E112" s="1">
        <f t="shared" si="1"/>
        <v>0.6312307988665361</v>
      </c>
      <c r="F112" s="1">
        <f t="shared" si="1"/>
        <v>0.65404070204833031</v>
      </c>
      <c r="G112" s="1">
        <f t="shared" si="1"/>
        <v>0.64285778707592967</v>
      </c>
    </row>
    <row r="113" spans="1:7" x14ac:dyDescent="0.25">
      <c r="A113" t="s">
        <v>59</v>
      </c>
      <c r="B113" s="1">
        <f t="shared" ref="B113:G113" si="2">AVERAGEIF(B$2:B$108,"&gt;0,5")</f>
        <v>0.85518269700769722</v>
      </c>
      <c r="C113" s="1">
        <f t="shared" si="2"/>
        <v>0.84241631766443992</v>
      </c>
      <c r="D113" s="1">
        <f t="shared" si="2"/>
        <v>0.83836988477491625</v>
      </c>
      <c r="E113" s="1">
        <f t="shared" si="2"/>
        <v>0.82792466114737595</v>
      </c>
      <c r="F113" s="1">
        <f t="shared" si="2"/>
        <v>0.82933529130705508</v>
      </c>
      <c r="G113" s="1">
        <f t="shared" si="2"/>
        <v>0.8406760093658503</v>
      </c>
    </row>
    <row r="114" spans="1:7" x14ac:dyDescent="0.25">
      <c r="A114" t="s">
        <v>60</v>
      </c>
      <c r="B114" s="1">
        <f t="shared" ref="B114:G114" si="3">AVERAGEIF(B$2:B$108,"&gt;0,6")</f>
        <v>0.86836975159906082</v>
      </c>
      <c r="C114" s="1">
        <f t="shared" si="3"/>
        <v>0.86918449666648734</v>
      </c>
      <c r="D114" s="1">
        <f t="shared" si="3"/>
        <v>0.86779636596544718</v>
      </c>
      <c r="E114" s="1">
        <f t="shared" si="3"/>
        <v>0.87779921147757833</v>
      </c>
      <c r="F114" s="1">
        <f t="shared" si="3"/>
        <v>0.87132141966964849</v>
      </c>
      <c r="G114" s="1">
        <f t="shared" si="3"/>
        <v>0.86383793712552726</v>
      </c>
    </row>
    <row r="115" spans="1:7" x14ac:dyDescent="0.25">
      <c r="A115" t="s">
        <v>61</v>
      </c>
      <c r="B115" s="1">
        <f t="shared" ref="B115:G115" si="4">AVERAGEIF(B$2:B$108,"&gt;0,7")</f>
        <v>0.92205792019156751</v>
      </c>
      <c r="C115" s="1">
        <f t="shared" si="4"/>
        <v>0.90274442824524115</v>
      </c>
      <c r="D115" s="1">
        <f t="shared" si="4"/>
        <v>0.90839838016109853</v>
      </c>
      <c r="E115" s="1">
        <f t="shared" si="4"/>
        <v>0.9101422009041138</v>
      </c>
      <c r="F115" s="1">
        <f t="shared" si="4"/>
        <v>0.9190908849044388</v>
      </c>
      <c r="G115" s="1">
        <f t="shared" si="4"/>
        <v>0.90193541074518191</v>
      </c>
    </row>
    <row r="116" spans="1:7" x14ac:dyDescent="0.25">
      <c r="A116" t="s">
        <v>62</v>
      </c>
      <c r="B116" s="1">
        <f t="shared" ref="B116:G116" si="5">AVERAGEIF(B$2:B$108,"&gt;0,8")</f>
        <v>0.94617405763700801</v>
      </c>
      <c r="C116" s="1">
        <f t="shared" si="5"/>
        <v>0.93660720029842193</v>
      </c>
      <c r="D116" s="1">
        <f t="shared" si="5"/>
        <v>0.94845729561773828</v>
      </c>
      <c r="E116" s="1">
        <f t="shared" si="5"/>
        <v>0.94105812566757108</v>
      </c>
      <c r="F116" s="1">
        <f t="shared" si="5"/>
        <v>0.94087560746736087</v>
      </c>
      <c r="G116" s="1">
        <f t="shared" si="5"/>
        <v>0.93566480006676278</v>
      </c>
    </row>
    <row r="117" spans="1:7" x14ac:dyDescent="0.25">
      <c r="A117" t="s">
        <v>63</v>
      </c>
      <c r="B117" s="1">
        <f t="shared" ref="B117:G117" si="6">AVERAGEIF(B$2:B$108,"&gt;0,9")</f>
        <v>0.96794204095228686</v>
      </c>
      <c r="C117" s="1">
        <f t="shared" si="6"/>
        <v>0.97184559779698587</v>
      </c>
      <c r="D117" s="1">
        <f t="shared" si="6"/>
        <v>0.96789296364730315</v>
      </c>
      <c r="E117" s="1">
        <f t="shared" si="6"/>
        <v>0.96916917884781306</v>
      </c>
      <c r="F117" s="1">
        <f t="shared" si="6"/>
        <v>0.97860979082707755</v>
      </c>
      <c r="G117" s="1">
        <f t="shared" si="6"/>
        <v>0.96732280925975822</v>
      </c>
    </row>
    <row r="119" spans="1:7" x14ac:dyDescent="0.25">
      <c r="A119" t="s">
        <v>256</v>
      </c>
      <c r="B119" s="2">
        <f t="shared" ref="B119:G119" si="7">COUNTIF(B$2:B$108,"&gt;0")</f>
        <v>84</v>
      </c>
      <c r="C119" s="2">
        <f t="shared" si="7"/>
        <v>95</v>
      </c>
      <c r="D119" s="2">
        <f t="shared" si="7"/>
        <v>97</v>
      </c>
      <c r="E119" s="2">
        <f t="shared" si="7"/>
        <v>100</v>
      </c>
      <c r="F119" s="2">
        <f t="shared" si="7"/>
        <v>100</v>
      </c>
      <c r="G119" s="2">
        <f t="shared" si="7"/>
        <v>101</v>
      </c>
    </row>
    <row r="120" spans="1:7" x14ac:dyDescent="0.25">
      <c r="A120" t="s">
        <v>257</v>
      </c>
      <c r="B120" s="2">
        <f t="shared" ref="B120:G120" si="8">COUNTIF(B$2:B$108,"&gt;0,5")</f>
        <v>49</v>
      </c>
      <c r="C120" s="2">
        <f t="shared" si="8"/>
        <v>57</v>
      </c>
      <c r="D120" s="2">
        <f t="shared" si="8"/>
        <v>58</v>
      </c>
      <c r="E120" s="2">
        <f t="shared" si="8"/>
        <v>66</v>
      </c>
      <c r="F120" s="2">
        <f t="shared" si="8"/>
        <v>70</v>
      </c>
      <c r="G120" s="2">
        <f t="shared" si="8"/>
        <v>66</v>
      </c>
    </row>
    <row r="121" spans="1:7" x14ac:dyDescent="0.25">
      <c r="A121" t="s">
        <v>258</v>
      </c>
      <c r="B121" s="2">
        <f t="shared" ref="B121:G121" si="9">COUNTIF(B$2:B$108,"&gt;0,6")</f>
        <v>47</v>
      </c>
      <c r="C121" s="2">
        <f t="shared" si="9"/>
        <v>52</v>
      </c>
      <c r="D121" s="2">
        <f t="shared" si="9"/>
        <v>53</v>
      </c>
      <c r="E121" s="2">
        <f t="shared" si="9"/>
        <v>56</v>
      </c>
      <c r="F121" s="2">
        <f t="shared" si="9"/>
        <v>61</v>
      </c>
      <c r="G121" s="2">
        <f t="shared" si="9"/>
        <v>61</v>
      </c>
    </row>
    <row r="122" spans="1:7" x14ac:dyDescent="0.25">
      <c r="A122" t="s">
        <v>259</v>
      </c>
      <c r="B122" s="2">
        <f t="shared" ref="B122:G122" si="10">COUNTIF(B$2:B$108,"&gt;0,7")</f>
        <v>38</v>
      </c>
      <c r="C122" s="2">
        <f t="shared" si="10"/>
        <v>45</v>
      </c>
      <c r="D122" s="2">
        <f t="shared" si="10"/>
        <v>45</v>
      </c>
      <c r="E122" s="2">
        <f t="shared" si="10"/>
        <v>49</v>
      </c>
      <c r="F122" s="2">
        <f t="shared" si="10"/>
        <v>50</v>
      </c>
      <c r="G122" s="2">
        <f t="shared" si="10"/>
        <v>52</v>
      </c>
    </row>
    <row r="123" spans="1:7" x14ac:dyDescent="0.25">
      <c r="A123" t="s">
        <v>260</v>
      </c>
      <c r="B123" s="2">
        <f t="shared" ref="B123:G123" si="11">COUNTIF(B$2:B$108,"&gt;0,8")</f>
        <v>33</v>
      </c>
      <c r="C123" s="2">
        <f t="shared" si="11"/>
        <v>37</v>
      </c>
      <c r="D123" s="2">
        <f t="shared" si="11"/>
        <v>36</v>
      </c>
      <c r="E123" s="2">
        <f t="shared" si="11"/>
        <v>40</v>
      </c>
      <c r="F123" s="2">
        <f t="shared" si="11"/>
        <v>44</v>
      </c>
      <c r="G123" s="2">
        <f t="shared" si="11"/>
        <v>42</v>
      </c>
    </row>
    <row r="124" spans="1:7" x14ac:dyDescent="0.25">
      <c r="A124" t="s">
        <v>261</v>
      </c>
      <c r="B124" s="2">
        <f t="shared" ref="B124:G124" si="12">COUNTIF(B$2:B$108,"&gt;0,9")</f>
        <v>27</v>
      </c>
      <c r="C124" s="2">
        <f t="shared" si="12"/>
        <v>26</v>
      </c>
      <c r="D124" s="2">
        <f t="shared" si="12"/>
        <v>29</v>
      </c>
      <c r="E124" s="2">
        <f t="shared" si="12"/>
        <v>31</v>
      </c>
      <c r="F124" s="2">
        <f t="shared" si="12"/>
        <v>30</v>
      </c>
      <c r="G124" s="2">
        <f t="shared" si="12"/>
        <v>31</v>
      </c>
    </row>
  </sheetData>
  <sortState ref="A2:G108">
    <sortCondition ref="F108"/>
  </sortState>
  <conditionalFormatting sqref="B117:G118">
    <cfRule type="colorScale" priority="5">
      <colorScale>
        <cfvo type="min"/>
        <cfvo type="max"/>
        <color theme="5" tint="0.79998168889431442"/>
        <color theme="5" tint="-0.499984740745262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view="pageBreakPreview" zoomScale="60" zoomScaleNormal="100" workbookViewId="0">
      <selection activeCell="Q59" sqref="Q59"/>
    </sheetView>
  </sheetViews>
  <sheetFormatPr defaultRowHeight="15" x14ac:dyDescent="0.25"/>
  <cols>
    <col min="1" max="1" width="19.140625" bestFit="1" customWidth="1"/>
    <col min="2" max="9" width="8" bestFit="1" customWidth="1"/>
    <col min="10" max="10" width="6.5703125" customWidth="1"/>
    <col min="11" max="15" width="6.5703125" bestFit="1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10</v>
      </c>
      <c r="B2" s="1">
        <v>0</v>
      </c>
      <c r="C2" s="1">
        <v>1.6E-2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0.105263157894737</v>
      </c>
      <c r="J2" s="1"/>
    </row>
    <row r="3" spans="1:10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4.3478260869565202E-2</v>
      </c>
      <c r="G3" s="1">
        <v>8.5106382978723402E-2</v>
      </c>
      <c r="H3" s="1">
        <v>0.1</v>
      </c>
      <c r="I3" s="1">
        <v>0</v>
      </c>
      <c r="J3" s="1"/>
    </row>
    <row r="4" spans="1:10" x14ac:dyDescent="0.25">
      <c r="A4" t="s">
        <v>22</v>
      </c>
      <c r="B4" s="1">
        <v>0</v>
      </c>
      <c r="C4" s="1">
        <v>3.77358490566038E-2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20</v>
      </c>
      <c r="B6" s="1">
        <v>0.2</v>
      </c>
      <c r="C6" s="1">
        <v>0.375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7.1428571428571397E-2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0.133333333333333</v>
      </c>
      <c r="G11" s="1">
        <v>8.3333333333333301E-2</v>
      </c>
      <c r="H11" s="1">
        <v>0</v>
      </c>
      <c r="I11" s="1">
        <v>0</v>
      </c>
      <c r="J11" s="1"/>
    </row>
    <row r="12" spans="1:10" x14ac:dyDescent="0.25">
      <c r="A12" t="s">
        <v>24</v>
      </c>
      <c r="B12" s="1">
        <v>0.439716312056738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19</v>
      </c>
      <c r="B13" s="1">
        <v>0</v>
      </c>
      <c r="C13" s="1">
        <v>7.0422535211267595E-2</v>
      </c>
      <c r="D13" s="1">
        <v>0</v>
      </c>
      <c r="E13" s="1">
        <v>8.3333333333333301E-2</v>
      </c>
      <c r="F13" s="1">
        <v>0.156968876860622</v>
      </c>
      <c r="G13" s="1">
        <v>0</v>
      </c>
      <c r="H13" s="1">
        <v>0.14285714285714299</v>
      </c>
      <c r="I13" s="1">
        <v>0.125</v>
      </c>
      <c r="J13" s="1"/>
    </row>
    <row r="14" spans="1:10" x14ac:dyDescent="0.25">
      <c r="A14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37</v>
      </c>
      <c r="B16" s="1">
        <v>1.03092783505155E-2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31</v>
      </c>
      <c r="B17" s="1">
        <v>0.115942028985507</v>
      </c>
      <c r="C17" s="1">
        <v>0.17142857142857101</v>
      </c>
      <c r="D17" s="1">
        <v>0</v>
      </c>
      <c r="E17" s="1">
        <v>0</v>
      </c>
      <c r="F17" s="1">
        <v>3.0769230769230799E-2</v>
      </c>
      <c r="G17" s="1">
        <v>0</v>
      </c>
      <c r="H17" s="1">
        <v>4.7619047619047603E-2</v>
      </c>
      <c r="I17" s="1">
        <v>0.11111111111111099</v>
      </c>
      <c r="J17" s="1"/>
    </row>
    <row r="18" spans="1:10" x14ac:dyDescent="0.25">
      <c r="A18" t="s">
        <v>53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11</v>
      </c>
      <c r="B19" s="1">
        <v>0</v>
      </c>
      <c r="C19" s="1">
        <v>0</v>
      </c>
      <c r="D19" s="1">
        <v>1.0752688172042999E-2</v>
      </c>
      <c r="E19" s="1">
        <v>0</v>
      </c>
      <c r="F19" s="1">
        <v>5.5555555555555601E-2</v>
      </c>
      <c r="G19" s="1">
        <v>0</v>
      </c>
      <c r="H19" s="1">
        <v>0</v>
      </c>
      <c r="I19" s="1">
        <v>0.11764705882352899</v>
      </c>
      <c r="J19" s="1"/>
    </row>
    <row r="20" spans="1:10" x14ac:dyDescent="0.25">
      <c r="A20" t="s">
        <v>16</v>
      </c>
      <c r="B20" s="1">
        <v>4.4198895027624301E-2</v>
      </c>
      <c r="C20" s="1">
        <v>6.7001675041875996E-3</v>
      </c>
      <c r="D20" s="1">
        <v>1.3921113689095099E-2</v>
      </c>
      <c r="E20" s="1">
        <v>5.4102795311091103E-3</v>
      </c>
      <c r="F20" s="1">
        <v>5.1282051282051301E-2</v>
      </c>
      <c r="G20" s="1">
        <v>3.3955857385398998E-3</v>
      </c>
      <c r="H20" s="1">
        <v>2.2988505747126398E-2</v>
      </c>
      <c r="I20" s="1">
        <v>0</v>
      </c>
      <c r="J20" s="1"/>
    </row>
    <row r="21" spans="1:10" x14ac:dyDescent="0.25">
      <c r="A21" t="s">
        <v>35</v>
      </c>
      <c r="B21" s="1">
        <v>1.7629617757833199E-2</v>
      </c>
      <c r="C21" s="1">
        <v>1.7605898728462899E-2</v>
      </c>
      <c r="D21" s="1">
        <v>2.2541619274118501E-2</v>
      </c>
      <c r="E21" s="1">
        <v>6.1620741774212296E-3</v>
      </c>
      <c r="F21" s="1">
        <v>6.5952769307141296E-3</v>
      </c>
      <c r="G21" s="1">
        <v>6.7867161342864898E-3</v>
      </c>
      <c r="H21" s="1">
        <v>6.3919488644090796E-3</v>
      </c>
      <c r="I21" s="1">
        <v>5.2953156822810599E-3</v>
      </c>
      <c r="J21" s="1"/>
    </row>
    <row r="22" spans="1:10" x14ac:dyDescent="0.25">
      <c r="A22" t="s">
        <v>17</v>
      </c>
      <c r="B22" s="1">
        <v>0</v>
      </c>
      <c r="C22" s="1">
        <v>0</v>
      </c>
      <c r="D22" s="1">
        <v>2.51572327044025E-2</v>
      </c>
      <c r="E22" s="1">
        <v>1.7857142857142901E-2</v>
      </c>
      <c r="F22" s="1">
        <v>0.11111111111111099</v>
      </c>
      <c r="G22" s="1">
        <v>0</v>
      </c>
      <c r="H22" s="1">
        <v>0</v>
      </c>
      <c r="I22" s="1">
        <v>0.14285714285714299</v>
      </c>
      <c r="J22" s="1"/>
    </row>
    <row r="23" spans="1:10" x14ac:dyDescent="0.25">
      <c r="A23" t="s">
        <v>15</v>
      </c>
      <c r="B23" s="1">
        <v>2.8697571743929399E-2</v>
      </c>
      <c r="C23" s="1">
        <v>2.1505376344085999E-2</v>
      </c>
      <c r="D23" s="1">
        <v>2.7164685908319199E-2</v>
      </c>
      <c r="E23" s="1">
        <v>3.2751091703056803E-2</v>
      </c>
      <c r="F23" s="1">
        <v>6.7340067340067302E-3</v>
      </c>
      <c r="G23" s="1">
        <v>4.0909090909090902E-2</v>
      </c>
      <c r="H23" s="1">
        <v>3.11688311688312E-2</v>
      </c>
      <c r="I23" s="1">
        <v>2.0833333333333301E-2</v>
      </c>
      <c r="J23" s="1"/>
    </row>
    <row r="24" spans="1:10" x14ac:dyDescent="0.25">
      <c r="A24" t="s">
        <v>45</v>
      </c>
      <c r="B24" s="1">
        <v>0</v>
      </c>
      <c r="C24" s="1">
        <v>3.0848329048843201E-2</v>
      </c>
      <c r="D24" s="1">
        <v>3.9511653718090997E-2</v>
      </c>
      <c r="E24" s="1">
        <v>6.6600397614314105E-2</v>
      </c>
      <c r="F24" s="1">
        <v>8.0851063829787198E-2</v>
      </c>
      <c r="G24" s="1">
        <v>3.9588281868566902E-2</v>
      </c>
      <c r="H24" s="1">
        <v>4.2033898305084798E-2</v>
      </c>
      <c r="I24" s="1">
        <v>6.6666666666666693E-2</v>
      </c>
      <c r="J24" s="1"/>
    </row>
    <row r="25" spans="1:10" x14ac:dyDescent="0.25">
      <c r="A25" t="s">
        <v>21</v>
      </c>
      <c r="B25" s="1">
        <v>4.8027444253859297E-2</v>
      </c>
      <c r="C25" s="1">
        <v>5.4380664652568002E-2</v>
      </c>
      <c r="D25" s="1">
        <v>4.8899755501222497E-2</v>
      </c>
      <c r="E25" s="1">
        <v>4.5977011494252901E-2</v>
      </c>
      <c r="F25" s="1">
        <v>8.6956521739130405E-2</v>
      </c>
      <c r="G25" s="1">
        <v>0.108695652173913</v>
      </c>
      <c r="H25" s="1">
        <v>0.14285714285714299</v>
      </c>
      <c r="I25" s="1">
        <v>0.157894736842105</v>
      </c>
      <c r="J25" s="1"/>
    </row>
    <row r="26" spans="1:10" x14ac:dyDescent="0.25">
      <c r="A26" t="s">
        <v>13</v>
      </c>
      <c r="B26" s="1">
        <v>6.1068702290076299E-2</v>
      </c>
      <c r="C26" s="1">
        <v>0</v>
      </c>
      <c r="D26" s="1">
        <v>5.8700209643605901E-2</v>
      </c>
      <c r="E26" s="1">
        <v>0</v>
      </c>
      <c r="F26" s="1">
        <v>0</v>
      </c>
      <c r="G26" s="1">
        <v>4.3956043956044001E-2</v>
      </c>
      <c r="H26" s="1">
        <v>0</v>
      </c>
      <c r="I26" s="1">
        <v>0</v>
      </c>
      <c r="J26" s="1"/>
    </row>
    <row r="27" spans="1:10" x14ac:dyDescent="0.25">
      <c r="A27" t="s">
        <v>34</v>
      </c>
      <c r="B27" s="1">
        <v>0.13502109704641399</v>
      </c>
      <c r="C27" s="1">
        <v>0.12711864406779699</v>
      </c>
      <c r="D27" s="1">
        <v>0.14254859611231099</v>
      </c>
      <c r="E27" s="1">
        <v>0.16790123456790099</v>
      </c>
      <c r="F27" s="1">
        <v>0.18550724637681201</v>
      </c>
      <c r="G27" s="1">
        <v>0.17358490566037699</v>
      </c>
      <c r="H27" s="1">
        <v>0.103225806451613</v>
      </c>
      <c r="I27" s="1">
        <v>0.148148148148148</v>
      </c>
      <c r="J27" s="1"/>
    </row>
    <row r="28" spans="1:10" x14ac:dyDescent="0.25">
      <c r="A28" t="s">
        <v>48</v>
      </c>
      <c r="B28" s="1">
        <v>9.5990965556182903E-2</v>
      </c>
      <c r="C28" s="1">
        <v>0.33067729083665298</v>
      </c>
      <c r="D28" s="1">
        <v>0.15342960288808699</v>
      </c>
      <c r="E28" s="1">
        <v>0.20978120978121001</v>
      </c>
      <c r="F28" s="1">
        <v>0.99613899613899604</v>
      </c>
      <c r="G28" s="1">
        <v>0.99530516431924898</v>
      </c>
      <c r="H28" s="1">
        <v>0.224755700325733</v>
      </c>
      <c r="I28" s="1">
        <v>0.98412698412698396</v>
      </c>
      <c r="J28" s="1"/>
    </row>
    <row r="29" spans="1:10" x14ac:dyDescent="0.25">
      <c r="A29" t="s">
        <v>27</v>
      </c>
      <c r="B29" s="1">
        <v>0</v>
      </c>
      <c r="C29" s="1">
        <v>2.9459901800327301E-2</v>
      </c>
      <c r="D29" s="1">
        <v>0.217391304347826</v>
      </c>
      <c r="E29" s="1">
        <v>7.0175438596491196E-2</v>
      </c>
      <c r="F29" s="1">
        <v>0.11764705882352899</v>
      </c>
      <c r="G29" s="1">
        <v>0.36734693877551</v>
      </c>
      <c r="H29" s="1">
        <v>9.0909090909090898E-2</v>
      </c>
      <c r="I29" s="1">
        <v>0</v>
      </c>
      <c r="J29" s="1"/>
    </row>
    <row r="30" spans="1:10" x14ac:dyDescent="0.25">
      <c r="A30" t="s">
        <v>41</v>
      </c>
      <c r="B30" s="1">
        <v>0.57082748948106599</v>
      </c>
      <c r="C30" s="1">
        <v>0.38786387863878602</v>
      </c>
      <c r="D30" s="1">
        <v>0.26759906759906799</v>
      </c>
      <c r="E30" s="1">
        <v>0</v>
      </c>
      <c r="F30" s="1">
        <v>0.285531370038412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25</v>
      </c>
      <c r="B31" s="1">
        <v>0.296296296296296</v>
      </c>
      <c r="C31" s="1">
        <v>0.41340782122905001</v>
      </c>
      <c r="D31" s="1">
        <v>0.43523316062176198</v>
      </c>
      <c r="E31" s="1">
        <v>0.29657794676806098</v>
      </c>
      <c r="F31" s="1">
        <v>5.8252427184466E-2</v>
      </c>
      <c r="G31" s="1">
        <v>0.125</v>
      </c>
      <c r="H31" s="1">
        <v>0.42499999999999999</v>
      </c>
      <c r="I31" s="1">
        <v>0.38709677419354799</v>
      </c>
      <c r="J31" s="1"/>
    </row>
    <row r="32" spans="1:10" x14ac:dyDescent="0.25">
      <c r="A32" t="s">
        <v>32</v>
      </c>
      <c r="B32" s="1">
        <v>0.13229571984435801</v>
      </c>
      <c r="C32" s="1">
        <v>9.6317280453257798E-2</v>
      </c>
      <c r="D32" s="1">
        <v>0.5</v>
      </c>
      <c r="E32" s="1">
        <v>0.85714285714285698</v>
      </c>
      <c r="F32" s="1">
        <v>9.5522388059701493E-2</v>
      </c>
      <c r="G32" s="1">
        <v>0.11985018726591801</v>
      </c>
      <c r="H32" s="1">
        <v>0.86666666666666703</v>
      </c>
      <c r="I32" s="1">
        <v>0.57142857142857195</v>
      </c>
      <c r="J32" s="1"/>
    </row>
    <row r="33" spans="1:10" x14ac:dyDescent="0.25">
      <c r="A33" t="s">
        <v>30</v>
      </c>
      <c r="B33" s="1">
        <v>2.3457862728062599E-2</v>
      </c>
      <c r="C33" s="1">
        <v>0.145035022661722</v>
      </c>
      <c r="D33" s="1">
        <v>0.57846715328467102</v>
      </c>
      <c r="E33" s="1">
        <v>0.45158761270090197</v>
      </c>
      <c r="F33" s="1">
        <v>0.50688182249643998</v>
      </c>
      <c r="G33" s="1">
        <v>0.233998623537509</v>
      </c>
      <c r="H33" s="1">
        <v>0.52705410821643295</v>
      </c>
      <c r="I33" s="1">
        <v>0.43448275862069002</v>
      </c>
      <c r="J33" s="1"/>
    </row>
    <row r="34" spans="1:10" x14ac:dyDescent="0.25">
      <c r="A34" t="s">
        <v>40</v>
      </c>
      <c r="B34" s="1">
        <v>0.53968253968253999</v>
      </c>
      <c r="C34" s="1">
        <v>0.93023255813953498</v>
      </c>
      <c r="D34" s="1">
        <v>0.61971830985915499</v>
      </c>
      <c r="E34" s="1">
        <v>0.49180327868852503</v>
      </c>
      <c r="F34" s="1">
        <v>0.90243902439024404</v>
      </c>
      <c r="G34" s="1">
        <v>0.88</v>
      </c>
      <c r="H34" s="1">
        <v>0.66666666666666696</v>
      </c>
      <c r="I34" s="1">
        <v>0.54545454545454497</v>
      </c>
      <c r="J34" s="1"/>
    </row>
    <row r="35" spans="1:10" x14ac:dyDescent="0.25">
      <c r="A35" t="s">
        <v>38</v>
      </c>
      <c r="B35" s="1">
        <v>0.66666666666666696</v>
      </c>
      <c r="C35" s="1">
        <v>0.64462809917355401</v>
      </c>
      <c r="D35" s="1">
        <v>0.65573770491803296</v>
      </c>
      <c r="E35" s="1">
        <v>0.65573770491803296</v>
      </c>
      <c r="F35" s="1">
        <v>0.63793103448275901</v>
      </c>
      <c r="G35" s="1">
        <v>0.68292682926829296</v>
      </c>
      <c r="H35" s="1">
        <v>0.77777777777777801</v>
      </c>
      <c r="I35" s="1">
        <v>0.76923076923076905</v>
      </c>
      <c r="J35" s="1"/>
    </row>
    <row r="36" spans="1:10" x14ac:dyDescent="0.25">
      <c r="A36" t="s">
        <v>29</v>
      </c>
      <c r="B36" s="1">
        <v>0.32156862745098003</v>
      </c>
      <c r="C36" s="1">
        <v>0.66019417475728104</v>
      </c>
      <c r="D36" s="1">
        <v>0.72413793103448298</v>
      </c>
      <c r="E36" s="1">
        <v>0.77876106194690298</v>
      </c>
      <c r="F36" s="1">
        <v>0.79646017699115002</v>
      </c>
      <c r="G36" s="1">
        <v>0.76744186046511598</v>
      </c>
      <c r="H36" s="1">
        <v>0.83870967741935498</v>
      </c>
      <c r="I36" s="1">
        <v>0.4</v>
      </c>
      <c r="J36" s="1"/>
    </row>
    <row r="37" spans="1:10" x14ac:dyDescent="0.25">
      <c r="A37" t="s">
        <v>649</v>
      </c>
      <c r="B37" s="1">
        <v>0.90909090909090895</v>
      </c>
      <c r="C37" s="1">
        <v>0.90909090909090895</v>
      </c>
      <c r="D37" s="1">
        <v>0.75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</row>
    <row r="38" spans="1:10" x14ac:dyDescent="0.25">
      <c r="A38" t="s">
        <v>43</v>
      </c>
      <c r="B38" s="1">
        <v>9.6956031567080006E-2</v>
      </c>
      <c r="C38" s="1">
        <v>0.31851085832471598</v>
      </c>
      <c r="D38" s="1">
        <v>0.78947368421052599</v>
      </c>
      <c r="E38" s="1">
        <v>0.42051282051282102</v>
      </c>
      <c r="F38" s="1">
        <v>0.81709823263460801</v>
      </c>
      <c r="G38" s="1">
        <v>0.88577827547592403</v>
      </c>
      <c r="H38" s="1">
        <v>0.86289549376797703</v>
      </c>
      <c r="I38" s="1">
        <v>0.86153846153846203</v>
      </c>
      <c r="J38" s="1"/>
    </row>
    <row r="39" spans="1:10" x14ac:dyDescent="0.25">
      <c r="A39" t="s">
        <v>658</v>
      </c>
      <c r="B39" s="1">
        <v>0.85365853658536595</v>
      </c>
      <c r="C39" s="1">
        <v>0.91666666666666696</v>
      </c>
      <c r="D39" s="1">
        <v>0.83582089552238803</v>
      </c>
      <c r="E39" s="1">
        <v>0.91891891891891897</v>
      </c>
      <c r="F39" s="1">
        <v>0.94594594594594605</v>
      </c>
      <c r="G39" s="1">
        <v>0.89655172413793105</v>
      </c>
      <c r="H39" s="1">
        <v>0.94444444444444398</v>
      </c>
      <c r="I39" s="1">
        <v>0.70588235294117596</v>
      </c>
      <c r="J39" s="1"/>
    </row>
    <row r="40" spans="1:10" x14ac:dyDescent="0.25">
      <c r="A40" t="s">
        <v>660</v>
      </c>
      <c r="B40" s="1">
        <v>0.87421383647798701</v>
      </c>
      <c r="C40" s="1">
        <v>0.81311475409836098</v>
      </c>
      <c r="D40" s="1">
        <v>0.86451612903225805</v>
      </c>
      <c r="E40" s="1">
        <v>0.90131578947368396</v>
      </c>
      <c r="F40" s="1">
        <v>0.93927125506072895</v>
      </c>
      <c r="G40" s="1">
        <v>0.91011235955056202</v>
      </c>
      <c r="H40" s="1">
        <v>0.92307692307692302</v>
      </c>
      <c r="I40" s="1">
        <v>1</v>
      </c>
      <c r="J40" s="1"/>
    </row>
    <row r="41" spans="1:10" x14ac:dyDescent="0.25">
      <c r="A41" t="s">
        <v>36</v>
      </c>
      <c r="B41" s="1">
        <v>0.73026315789473695</v>
      </c>
      <c r="C41" s="1">
        <v>0.81588447653429597</v>
      </c>
      <c r="D41" s="1">
        <v>0.88811188811188801</v>
      </c>
      <c r="E41" s="1">
        <v>0.87969924812030098</v>
      </c>
      <c r="F41" s="1">
        <v>0.85863874345549696</v>
      </c>
      <c r="G41" s="1">
        <v>0.89142857142857101</v>
      </c>
      <c r="H41" s="1">
        <v>0.88636363636363602</v>
      </c>
      <c r="I41" s="1">
        <v>0.90909090909090895</v>
      </c>
      <c r="J41" s="1"/>
    </row>
    <row r="42" spans="1:10" x14ac:dyDescent="0.25">
      <c r="A42" t="s">
        <v>26</v>
      </c>
      <c r="B42" s="1">
        <v>0.66666666666666696</v>
      </c>
      <c r="C42" s="1">
        <v>0.88888888888888895</v>
      </c>
      <c r="D42" s="1">
        <v>0.88888888888888895</v>
      </c>
      <c r="E42" s="1">
        <v>0.5</v>
      </c>
      <c r="F42" s="1">
        <v>0.88888888888888895</v>
      </c>
      <c r="G42" s="1">
        <v>0.5</v>
      </c>
      <c r="H42" s="1">
        <v>0.88888888888888895</v>
      </c>
      <c r="I42" s="1">
        <v>0.66666666666666696</v>
      </c>
      <c r="J42" s="1"/>
    </row>
    <row r="43" spans="1:10" x14ac:dyDescent="0.25">
      <c r="A43" t="s">
        <v>46</v>
      </c>
      <c r="B43" s="1">
        <v>0.914098718298336</v>
      </c>
      <c r="C43" s="1">
        <v>0.931545921277809</v>
      </c>
      <c r="D43" s="1">
        <v>0.91561938958707401</v>
      </c>
      <c r="E43" s="1">
        <v>0.90866035182679294</v>
      </c>
      <c r="F43" s="1">
        <v>0.60410882842865099</v>
      </c>
      <c r="G43" s="1">
        <v>0.83043262058677303</v>
      </c>
      <c r="H43" s="1">
        <v>0.66754617414247996</v>
      </c>
      <c r="I43" s="1">
        <v>0.59544658493870395</v>
      </c>
      <c r="J43" s="1"/>
    </row>
    <row r="44" spans="1:10" x14ac:dyDescent="0.25">
      <c r="A44" t="s">
        <v>23</v>
      </c>
      <c r="B44" s="1">
        <v>0.86956521739130399</v>
      </c>
      <c r="C44" s="1">
        <v>0.86956521739130399</v>
      </c>
      <c r="D44" s="1">
        <v>0.91666666666666696</v>
      </c>
      <c r="E44" s="1">
        <v>0.86956521739130399</v>
      </c>
      <c r="F44" s="1">
        <v>1</v>
      </c>
      <c r="G44" s="1">
        <v>0.86956521739130399</v>
      </c>
      <c r="H44" s="1">
        <v>0.91666666666666696</v>
      </c>
      <c r="I44" s="1">
        <v>0.88888888888888895</v>
      </c>
      <c r="J44" s="1"/>
    </row>
    <row r="45" spans="1:10" x14ac:dyDescent="0.25">
      <c r="A45" t="s">
        <v>42</v>
      </c>
      <c r="B45" s="1">
        <v>0.931034482758621</v>
      </c>
      <c r="C45" s="1">
        <v>0.93333333333333302</v>
      </c>
      <c r="D45" s="1">
        <v>0.92307692307692302</v>
      </c>
      <c r="E45" s="1">
        <v>0.90196078431372595</v>
      </c>
      <c r="F45" s="1">
        <v>0.94339622641509402</v>
      </c>
      <c r="G45" s="1">
        <v>0.96296296296296302</v>
      </c>
      <c r="H45" s="1">
        <v>0.5625</v>
      </c>
      <c r="I45" s="1">
        <v>1</v>
      </c>
      <c r="J45" s="1"/>
    </row>
    <row r="46" spans="1:10" x14ac:dyDescent="0.25">
      <c r="A46" t="s">
        <v>651</v>
      </c>
      <c r="B46" s="1">
        <v>0.75457875457875501</v>
      </c>
      <c r="C46" s="1">
        <v>0.91489361702127703</v>
      </c>
      <c r="D46" s="1">
        <v>0.92444444444444396</v>
      </c>
      <c r="E46" s="1">
        <v>0.892631578947368</v>
      </c>
      <c r="F46" s="1">
        <v>0.87567567567567595</v>
      </c>
      <c r="G46" s="1">
        <v>0.63239074550128505</v>
      </c>
      <c r="H46" s="1">
        <v>0.93589743589743601</v>
      </c>
      <c r="I46" s="1">
        <v>0.91666666666666696</v>
      </c>
      <c r="J46" s="1"/>
    </row>
    <row r="47" spans="1:10" x14ac:dyDescent="0.25">
      <c r="A47" t="s">
        <v>51</v>
      </c>
      <c r="B47" s="1">
        <v>0.92184093485654495</v>
      </c>
      <c r="C47" s="1">
        <v>0.92368039180119699</v>
      </c>
      <c r="D47" s="1">
        <v>0.92603939778357502</v>
      </c>
      <c r="E47" s="1">
        <v>0.80442258711956705</v>
      </c>
      <c r="F47" s="1">
        <v>0.806014296278038</v>
      </c>
      <c r="G47" s="1">
        <v>0.81008890898131403</v>
      </c>
      <c r="H47" s="1">
        <v>0.852171585357693</v>
      </c>
      <c r="I47" s="1">
        <v>0.85205097570689003</v>
      </c>
      <c r="J47" s="1"/>
    </row>
    <row r="48" spans="1:10" x14ac:dyDescent="0.25">
      <c r="A48" t="s">
        <v>39</v>
      </c>
      <c r="B48" s="1">
        <v>0.32771644392794902</v>
      </c>
      <c r="C48" s="1">
        <v>0.779264214046823</v>
      </c>
      <c r="D48" s="1">
        <v>0.94158075601374602</v>
      </c>
      <c r="E48" s="1">
        <v>0.92395437262357405</v>
      </c>
      <c r="F48" s="1">
        <v>0.864970645792564</v>
      </c>
      <c r="G48" s="1">
        <v>0.83168316831683198</v>
      </c>
      <c r="H48" s="1">
        <v>0.863849765258216</v>
      </c>
      <c r="I48" s="1">
        <v>0.83783783783783805</v>
      </c>
      <c r="J48" s="1"/>
    </row>
    <row r="49" spans="1:10" x14ac:dyDescent="0.25">
      <c r="A49" t="s">
        <v>56</v>
      </c>
      <c r="B49" s="1">
        <v>0.91862955032119897</v>
      </c>
      <c r="C49" s="1">
        <v>0.94018887722980105</v>
      </c>
      <c r="D49" s="1">
        <v>0.94183445190156601</v>
      </c>
      <c r="E49" s="1">
        <v>0.93887530562347199</v>
      </c>
      <c r="F49" s="1">
        <v>0.94259818731117795</v>
      </c>
      <c r="G49" s="1">
        <v>0.93893129770992401</v>
      </c>
      <c r="H49" s="1">
        <v>0.94462540716612398</v>
      </c>
      <c r="I49" s="1">
        <v>0.96969696969696995</v>
      </c>
      <c r="J49" s="1"/>
    </row>
    <row r="50" spans="1:10" x14ac:dyDescent="0.25">
      <c r="A50" t="s">
        <v>44</v>
      </c>
      <c r="B50" s="1">
        <v>0.91228070175438603</v>
      </c>
      <c r="C50" s="1">
        <v>1</v>
      </c>
      <c r="D50" s="1">
        <v>0.952380952380952</v>
      </c>
      <c r="E50" s="1">
        <v>0.94915254237288105</v>
      </c>
      <c r="F50" s="1">
        <v>0.83018867924528295</v>
      </c>
      <c r="G50" s="1">
        <v>0.83333333333333304</v>
      </c>
      <c r="H50" s="1">
        <v>0.97142857142857097</v>
      </c>
      <c r="I50" s="1">
        <v>0.90909090909090895</v>
      </c>
      <c r="J50" s="1"/>
    </row>
    <row r="51" spans="1:10" x14ac:dyDescent="0.25">
      <c r="A51" t="s">
        <v>49</v>
      </c>
      <c r="B51" s="1">
        <v>0.96023428373998498</v>
      </c>
      <c r="C51" s="1">
        <v>0.96006988190629805</v>
      </c>
      <c r="D51" s="1">
        <v>0.95624552768905902</v>
      </c>
      <c r="E51" s="1">
        <v>0.95146541617819502</v>
      </c>
      <c r="F51" s="1">
        <v>0.958452099135224</v>
      </c>
      <c r="G51" s="1">
        <v>0.95242557710929898</v>
      </c>
      <c r="H51" s="1">
        <v>0.95381432635117702</v>
      </c>
      <c r="I51" s="1">
        <v>0.95072374499538004</v>
      </c>
      <c r="J51" s="1"/>
    </row>
    <row r="52" spans="1:10" x14ac:dyDescent="0.25">
      <c r="A52" t="s">
        <v>33</v>
      </c>
      <c r="B52" s="1">
        <v>0</v>
      </c>
      <c r="C52" s="1">
        <v>0</v>
      </c>
      <c r="D52" s="1">
        <v>0.95757575757575797</v>
      </c>
      <c r="E52" s="1">
        <v>0.95975232198142402</v>
      </c>
      <c r="F52" s="1">
        <v>0</v>
      </c>
      <c r="G52" s="1">
        <v>0</v>
      </c>
      <c r="H52" s="1">
        <v>0</v>
      </c>
      <c r="I52" s="1">
        <v>0</v>
      </c>
      <c r="J52" s="1"/>
    </row>
    <row r="53" spans="1:10" x14ac:dyDescent="0.25">
      <c r="A53" t="s">
        <v>50</v>
      </c>
      <c r="B53" s="1">
        <v>0.65229110512129396</v>
      </c>
      <c r="C53" s="1">
        <v>0.65229110512129396</v>
      </c>
      <c r="D53" s="1">
        <v>0.9648033126294</v>
      </c>
      <c r="E53" s="1">
        <v>0.66265060240963802</v>
      </c>
      <c r="F53" s="1">
        <v>0.65925925925925899</v>
      </c>
      <c r="G53" s="1">
        <v>0.63</v>
      </c>
      <c r="H53" s="1">
        <v>0.64566929133858297</v>
      </c>
      <c r="I53" s="1">
        <v>0.98360655737704905</v>
      </c>
      <c r="J53" s="1"/>
    </row>
    <row r="54" spans="1:10" x14ac:dyDescent="0.25">
      <c r="A54" t="s">
        <v>655</v>
      </c>
      <c r="B54" s="1">
        <v>0.96470588235294097</v>
      </c>
      <c r="C54" s="1">
        <v>0.96470588235294097</v>
      </c>
      <c r="D54" s="1">
        <v>0.96713615023474198</v>
      </c>
      <c r="E54" s="1">
        <v>0.94573643410852704</v>
      </c>
      <c r="F54" s="1">
        <v>0.98235294117647098</v>
      </c>
      <c r="G54" s="1">
        <v>0.94444444444444398</v>
      </c>
      <c r="H54" s="1">
        <v>0.96453900709219897</v>
      </c>
      <c r="I54" s="1">
        <v>0.95652173913043503</v>
      </c>
      <c r="J54" s="1"/>
    </row>
    <row r="55" spans="1:10" x14ac:dyDescent="0.25">
      <c r="A55" t="s">
        <v>653</v>
      </c>
      <c r="B55" s="1">
        <v>0.91774891774891798</v>
      </c>
      <c r="C55" s="1">
        <v>0.95416666666666705</v>
      </c>
      <c r="D55" s="1">
        <v>0.97540983606557397</v>
      </c>
      <c r="E55" s="1">
        <v>0.71973466003316799</v>
      </c>
      <c r="F55" s="1">
        <v>0.76785714285714302</v>
      </c>
      <c r="G55" s="1">
        <v>0.99633699633699602</v>
      </c>
      <c r="H55" s="1">
        <v>0.99415204678362601</v>
      </c>
      <c r="I55" s="1">
        <v>1</v>
      </c>
      <c r="J55" s="1"/>
    </row>
    <row r="56" spans="1:10" x14ac:dyDescent="0.25">
      <c r="A56" t="s">
        <v>47</v>
      </c>
      <c r="B56" s="1">
        <v>0.95340501792114696</v>
      </c>
      <c r="C56" s="1">
        <v>0.93300852618757601</v>
      </c>
      <c r="D56" s="1">
        <v>0.99399759903961604</v>
      </c>
      <c r="E56" s="1">
        <v>0</v>
      </c>
      <c r="F56" s="1">
        <v>0</v>
      </c>
      <c r="G56" s="1">
        <v>0.96127562642369002</v>
      </c>
      <c r="H56" s="1">
        <v>0</v>
      </c>
      <c r="I56" s="1">
        <v>0</v>
      </c>
      <c r="J56" s="1"/>
    </row>
    <row r="57" spans="1:10" x14ac:dyDescent="0.25">
      <c r="A57" t="s">
        <v>54</v>
      </c>
      <c r="B57" s="1">
        <v>0.98994916870091598</v>
      </c>
      <c r="C57" s="1">
        <v>0.99322000850822501</v>
      </c>
      <c r="D57" s="1">
        <v>0.99447317312867101</v>
      </c>
      <c r="E57" s="1">
        <v>0.99433329478431798</v>
      </c>
      <c r="F57" s="1">
        <v>0.99485060270618597</v>
      </c>
      <c r="G57" s="1">
        <v>0.994768822520261</v>
      </c>
      <c r="H57" s="1">
        <v>0.99467089971086797</v>
      </c>
      <c r="I57" s="1">
        <v>0.99550263417141405</v>
      </c>
      <c r="J57" s="1"/>
    </row>
    <row r="58" spans="1:10" x14ac:dyDescent="0.25">
      <c r="A58" t="s">
        <v>52</v>
      </c>
      <c r="B58" s="1">
        <v>0.99163902394692605</v>
      </c>
      <c r="C58" s="1">
        <v>0.99280934073757598</v>
      </c>
      <c r="D58" s="1">
        <v>0.99558302781566299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/>
    </row>
    <row r="59" spans="1:10" x14ac:dyDescent="0.25">
      <c r="A59" t="s">
        <v>55</v>
      </c>
      <c r="B59" s="1">
        <v>0.96969696969696995</v>
      </c>
      <c r="C59" s="1">
        <v>1</v>
      </c>
      <c r="D59" s="1">
        <v>1</v>
      </c>
      <c r="E59" s="1">
        <v>0.78571428571428603</v>
      </c>
      <c r="F59" s="1">
        <v>0.82758620689655205</v>
      </c>
      <c r="G59" s="1">
        <v>0.78571428571428603</v>
      </c>
      <c r="H59" s="1">
        <v>0.88</v>
      </c>
      <c r="I59" s="1">
        <v>1</v>
      </c>
      <c r="J59" s="1"/>
    </row>
    <row r="60" spans="1:10" x14ac:dyDescent="0.25">
      <c r="F60" s="1"/>
      <c r="G60" s="1"/>
      <c r="H60" s="1"/>
    </row>
    <row r="61" spans="1:10" x14ac:dyDescent="0.25">
      <c r="A61" t="s">
        <v>57</v>
      </c>
      <c r="B61" s="1">
        <f t="shared" ref="B61:C61" si="0">AVERAGE(B2:B59)</f>
        <v>0.37633899011409627</v>
      </c>
      <c r="C61" s="1">
        <f t="shared" si="0"/>
        <v>0.41330106208480194</v>
      </c>
      <c r="D61" s="1">
        <f t="shared" ref="D61:I61" si="1">AVERAGE(D2:D59)</f>
        <v>0.44490673519095975</v>
      </c>
      <c r="E61" s="1">
        <f t="shared" si="1"/>
        <v>0.38045890014268074</v>
      </c>
      <c r="F61" s="1">
        <f t="shared" si="1"/>
        <v>0.39525050452739963</v>
      </c>
      <c r="G61" s="1">
        <f t="shared" si="1"/>
        <v>0.393369836798451</v>
      </c>
      <c r="H61" s="1">
        <f t="shared" si="1"/>
        <v>0.39154969957909708</v>
      </c>
      <c r="I61" s="1">
        <f t="shared" si="1"/>
        <v>0.39813360298538819</v>
      </c>
      <c r="J61" s="1"/>
    </row>
    <row r="62" spans="1:10" x14ac:dyDescent="0.25">
      <c r="A62" t="s">
        <v>58</v>
      </c>
      <c r="B62" s="1">
        <f t="shared" ref="B62:I62" si="2">AVERAGEIF(B$2:B$59,"&gt;0,5")</f>
        <v>0.84490297964061667</v>
      </c>
      <c r="C62" s="1">
        <f t="shared" si="2"/>
        <v>0.88839347962215054</v>
      </c>
      <c r="D62" s="1">
        <f t="shared" si="2"/>
        <v>0.88302740558873027</v>
      </c>
      <c r="E62" s="1">
        <f t="shared" si="2"/>
        <v>0.87273569708858811</v>
      </c>
      <c r="F62" s="1">
        <f t="shared" si="2"/>
        <v>0.85388019646650304</v>
      </c>
      <c r="G62" s="1">
        <f t="shared" si="2"/>
        <v>0.87016244966576439</v>
      </c>
      <c r="H62" s="1">
        <f t="shared" si="2"/>
        <v>0.85320301841929636</v>
      </c>
      <c r="I62" s="1">
        <f t="shared" si="2"/>
        <v>0.86956053204080108</v>
      </c>
      <c r="J62" s="1"/>
    </row>
    <row r="63" spans="1:10" x14ac:dyDescent="0.25">
      <c r="A63" t="s">
        <v>59</v>
      </c>
      <c r="B63" s="1">
        <f t="shared" ref="B63:I63" si="3">AVERAGEIF(B$2:B$59,"&gt;0,6")</f>
        <v>0.87248850012240842</v>
      </c>
      <c r="C63" s="1">
        <f t="shared" si="3"/>
        <v>0.88839347962215054</v>
      </c>
      <c r="D63" s="1">
        <f t="shared" si="3"/>
        <v>0.89474126144657873</v>
      </c>
      <c r="E63" s="1">
        <f t="shared" si="3"/>
        <v>0.87273569708858811</v>
      </c>
      <c r="F63" s="1">
        <f t="shared" si="3"/>
        <v>0.86833846204858911</v>
      </c>
      <c r="G63" s="1">
        <f t="shared" si="3"/>
        <v>0.87016244966576439</v>
      </c>
      <c r="H63" s="1">
        <f t="shared" si="3"/>
        <v>0.88002266748982483</v>
      </c>
      <c r="I63" s="1">
        <f t="shared" si="3"/>
        <v>0.91224395557892435</v>
      </c>
      <c r="J63" s="1"/>
    </row>
    <row r="64" spans="1:10" x14ac:dyDescent="0.25">
      <c r="A64" t="s">
        <v>60</v>
      </c>
      <c r="B64" s="1">
        <f t="shared" ref="B64:I64" si="4">AVERAGEIF(B$2:B$59,"&gt;0,7")</f>
        <v>0.90759078133977467</v>
      </c>
      <c r="C64" s="1">
        <f t="shared" si="4"/>
        <v>0.92211095866092785</v>
      </c>
      <c r="D64" s="1">
        <f t="shared" si="4"/>
        <v>0.91615903261807763</v>
      </c>
      <c r="E64" s="1">
        <f t="shared" si="4"/>
        <v>0.89408985143106334</v>
      </c>
      <c r="F64" s="1">
        <f t="shared" si="4"/>
        <v>0.90184876033311756</v>
      </c>
      <c r="G64" s="1">
        <f t="shared" si="4"/>
        <v>0.90183720081946528</v>
      </c>
      <c r="H64" s="1">
        <f t="shared" si="4"/>
        <v>0.91303196100591233</v>
      </c>
      <c r="I64" s="1">
        <f t="shared" si="4"/>
        <v>0.92452282002453712</v>
      </c>
      <c r="J64" s="1"/>
    </row>
    <row r="65" spans="1:10" x14ac:dyDescent="0.25">
      <c r="A65" t="s">
        <v>61</v>
      </c>
      <c r="B65" s="1">
        <f t="shared" ref="B65:I65" si="5">AVERAGEIF(B$2:B$59,"&gt;0,8")</f>
        <v>0.92823700947765342</v>
      </c>
      <c r="C65" s="1">
        <f t="shared" si="5"/>
        <v>0.92925329589163308</v>
      </c>
      <c r="D65" s="1">
        <f t="shared" si="5"/>
        <v>0.93924786512327851</v>
      </c>
      <c r="E65" s="1">
        <f t="shared" si="5"/>
        <v>0.91750511887805364</v>
      </c>
      <c r="F65" s="1">
        <f t="shared" si="5"/>
        <v>0.9144477182709041</v>
      </c>
      <c r="G65" s="1">
        <f t="shared" si="5"/>
        <v>0.91502237215944071</v>
      </c>
      <c r="H65" s="1">
        <f t="shared" si="5"/>
        <v>0.92015060222844569</v>
      </c>
      <c r="I65" s="1">
        <f t="shared" si="5"/>
        <v>0.94529684879548859</v>
      </c>
      <c r="J65" s="1"/>
    </row>
    <row r="66" spans="1:10" x14ac:dyDescent="0.25">
      <c r="A66" t="s">
        <v>62</v>
      </c>
      <c r="B66" s="1">
        <f t="shared" ref="B66:I66" si="6">AVERAGEIF(B$2:B$59,"&gt;0,9")</f>
        <v>0.94264265855290763</v>
      </c>
      <c r="C66" s="1">
        <f t="shared" si="6"/>
        <v>0.9498507863074882</v>
      </c>
      <c r="D66" s="1">
        <f t="shared" si="6"/>
        <v>0.95569808035490755</v>
      </c>
      <c r="E66" s="1">
        <f t="shared" si="6"/>
        <v>0.94117712768379269</v>
      </c>
      <c r="F66" s="1">
        <f t="shared" si="6"/>
        <v>0.96413138893455175</v>
      </c>
      <c r="G66" s="1">
        <f t="shared" si="6"/>
        <v>0.96565632513773869</v>
      </c>
      <c r="H66" s="1">
        <f t="shared" si="6"/>
        <v>0.95848324805618501</v>
      </c>
      <c r="I66" s="1">
        <f t="shared" si="6"/>
        <v>0.9696447938819085</v>
      </c>
      <c r="J66" s="1"/>
    </row>
    <row r="67" spans="1:10" x14ac:dyDescent="0.25">
      <c r="A67" t="s">
        <v>63</v>
      </c>
      <c r="B67" s="1">
        <f t="shared" ref="B67:I67" si="7">AVERAGEIF(B$2:B$59,"&gt;0")</f>
        <v>0.5456915356654396</v>
      </c>
      <c r="C67" s="1">
        <f t="shared" si="7"/>
        <v>0.57074908573615502</v>
      </c>
      <c r="D67" s="1">
        <f t="shared" si="7"/>
        <v>0.62938025953843091</v>
      </c>
      <c r="E67" s="1">
        <f t="shared" si="7"/>
        <v>0.59639503265609417</v>
      </c>
      <c r="F67" s="1">
        <f t="shared" si="7"/>
        <v>0.54582212529974239</v>
      </c>
      <c r="G67" s="1">
        <f t="shared" si="7"/>
        <v>0.60040659300816213</v>
      </c>
      <c r="H67" s="1">
        <f t="shared" si="7"/>
        <v>0.61378061015101704</v>
      </c>
      <c r="I67" s="1">
        <f t="shared" si="7"/>
        <v>0.62410132359871662</v>
      </c>
      <c r="J67" s="1"/>
    </row>
    <row r="69" spans="1:10" x14ac:dyDescent="0.25">
      <c r="A69" t="s">
        <v>256</v>
      </c>
      <c r="B69" s="2">
        <f t="shared" ref="B69:I69" si="8">COUNTIF(B$2:B$59,"&gt;0")</f>
        <v>40</v>
      </c>
      <c r="C69" s="2">
        <f t="shared" si="8"/>
        <v>42</v>
      </c>
      <c r="D69" s="2">
        <f t="shared" si="8"/>
        <v>41</v>
      </c>
      <c r="E69" s="2">
        <f t="shared" si="8"/>
        <v>37</v>
      </c>
      <c r="F69" s="2">
        <f t="shared" si="8"/>
        <v>42</v>
      </c>
      <c r="G69" s="2">
        <f t="shared" si="8"/>
        <v>38</v>
      </c>
      <c r="H69" s="2">
        <f t="shared" si="8"/>
        <v>37</v>
      </c>
      <c r="I69" s="2">
        <f t="shared" si="8"/>
        <v>37</v>
      </c>
      <c r="J69" s="2"/>
    </row>
    <row r="70" spans="1:10" x14ac:dyDescent="0.25">
      <c r="A70" t="s">
        <v>257</v>
      </c>
      <c r="B70" s="2">
        <f t="shared" ref="B70:I70" si="9">COUNTIF(B$2:B$59,"&gt;0,5")</f>
        <v>23</v>
      </c>
      <c r="C70" s="2">
        <f t="shared" si="9"/>
        <v>24</v>
      </c>
      <c r="D70" s="2">
        <f t="shared" si="9"/>
        <v>27</v>
      </c>
      <c r="E70" s="2">
        <f t="shared" si="9"/>
        <v>22</v>
      </c>
      <c r="F70" s="2">
        <f t="shared" si="9"/>
        <v>25</v>
      </c>
      <c r="G70" s="2">
        <f t="shared" si="9"/>
        <v>24</v>
      </c>
      <c r="H70" s="2">
        <f t="shared" si="9"/>
        <v>25</v>
      </c>
      <c r="I70" s="2">
        <f t="shared" si="9"/>
        <v>24</v>
      </c>
      <c r="J70" s="2"/>
    </row>
    <row r="71" spans="1:10" x14ac:dyDescent="0.25">
      <c r="A71" t="s">
        <v>258</v>
      </c>
      <c r="B71" s="2">
        <f t="shared" ref="B71:I71" si="10">COUNTIF(B$2:B$59,"&gt;0,6")</f>
        <v>21</v>
      </c>
      <c r="C71" s="2">
        <f t="shared" si="10"/>
        <v>24</v>
      </c>
      <c r="D71" s="2">
        <f t="shared" si="10"/>
        <v>26</v>
      </c>
      <c r="E71" s="2">
        <f t="shared" si="10"/>
        <v>22</v>
      </c>
      <c r="F71" s="2">
        <f t="shared" si="10"/>
        <v>24</v>
      </c>
      <c r="G71" s="2">
        <f t="shared" si="10"/>
        <v>24</v>
      </c>
      <c r="H71" s="2">
        <f t="shared" si="10"/>
        <v>23</v>
      </c>
      <c r="I71" s="2">
        <f t="shared" si="10"/>
        <v>21</v>
      </c>
      <c r="J71" s="2"/>
    </row>
    <row r="72" spans="1:10" x14ac:dyDescent="0.25">
      <c r="A72" t="s">
        <v>259</v>
      </c>
      <c r="B72" s="2">
        <f t="shared" ref="B72:I72" si="11">COUNTIF(B$2:B$59,"&gt;0,7")</f>
        <v>18</v>
      </c>
      <c r="C72" s="2">
        <f t="shared" si="11"/>
        <v>21</v>
      </c>
      <c r="D72" s="2">
        <f t="shared" si="11"/>
        <v>24</v>
      </c>
      <c r="E72" s="2">
        <f t="shared" si="11"/>
        <v>20</v>
      </c>
      <c r="F72" s="2">
        <f t="shared" si="11"/>
        <v>21</v>
      </c>
      <c r="G72" s="2">
        <f t="shared" si="11"/>
        <v>21</v>
      </c>
      <c r="H72" s="2">
        <f t="shared" si="11"/>
        <v>20</v>
      </c>
      <c r="I72" s="2">
        <f t="shared" si="11"/>
        <v>20</v>
      </c>
      <c r="J72" s="2"/>
    </row>
    <row r="73" spans="1:10" x14ac:dyDescent="0.25">
      <c r="A73" t="s">
        <v>260</v>
      </c>
      <c r="B73" s="2">
        <f t="shared" ref="B73:I73" si="12">COUNTIF(B$2:B$59,"&gt;0,8")</f>
        <v>16</v>
      </c>
      <c r="C73" s="2">
        <f t="shared" si="12"/>
        <v>20</v>
      </c>
      <c r="D73" s="2">
        <f t="shared" si="12"/>
        <v>21</v>
      </c>
      <c r="E73" s="2">
        <f t="shared" si="12"/>
        <v>17</v>
      </c>
      <c r="F73" s="2">
        <f t="shared" si="12"/>
        <v>19</v>
      </c>
      <c r="G73" s="2">
        <f t="shared" si="12"/>
        <v>19</v>
      </c>
      <c r="H73" s="2">
        <f t="shared" si="12"/>
        <v>19</v>
      </c>
      <c r="I73" s="2">
        <f t="shared" si="12"/>
        <v>18</v>
      </c>
      <c r="J73" s="2"/>
    </row>
    <row r="74" spans="1:10" x14ac:dyDescent="0.25">
      <c r="A74" t="s">
        <v>261</v>
      </c>
      <c r="B74" s="2">
        <f t="shared" ref="B74:I74" si="13">COUNTIF(B$2:B$59,"&gt;0,9")</f>
        <v>13</v>
      </c>
      <c r="C74" s="2">
        <f t="shared" si="13"/>
        <v>16</v>
      </c>
      <c r="D74" s="2">
        <f t="shared" si="13"/>
        <v>17</v>
      </c>
      <c r="E74" s="2">
        <f t="shared" si="13"/>
        <v>12</v>
      </c>
      <c r="F74" s="2">
        <f t="shared" si="13"/>
        <v>11</v>
      </c>
      <c r="G74" s="2">
        <f t="shared" si="13"/>
        <v>10</v>
      </c>
      <c r="H74" s="2">
        <f t="shared" si="13"/>
        <v>11</v>
      </c>
      <c r="I74" s="2">
        <f t="shared" si="13"/>
        <v>14</v>
      </c>
      <c r="J74" s="2"/>
    </row>
  </sheetData>
  <sortState ref="A2:I59">
    <sortCondition ref="D59"/>
  </sortState>
  <conditionalFormatting sqref="B62:J62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J63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J6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J6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J6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J6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J61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J6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J7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J7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J7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D5:D8 F2:H59 I13:J1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E2:J5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5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6" orientation="portrait" r:id="rId1"/>
  <colBreaks count="1" manualBreakCount="1">
    <brk id="10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21.140625" bestFit="1" customWidth="1"/>
    <col min="2" max="9" width="8" bestFit="1" customWidth="1"/>
    <col min="10" max="10" width="6.5703125" customWidth="1"/>
    <col min="11" max="11" width="6.5703125" bestFit="1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183</v>
      </c>
      <c r="B4" s="1">
        <v>4.4247787610619503E-2</v>
      </c>
      <c r="C4" s="1">
        <v>0.13894736842105301</v>
      </c>
      <c r="D4" s="1">
        <v>7.2072072072072099E-2</v>
      </c>
      <c r="E4" s="1">
        <v>0</v>
      </c>
      <c r="F4" s="1">
        <v>0.14836795252225499</v>
      </c>
      <c r="G4" s="1">
        <v>0.13793103448275901</v>
      </c>
      <c r="H4" s="1">
        <v>0.108843537414966</v>
      </c>
      <c r="I4" s="1">
        <v>0.17241379310344801</v>
      </c>
      <c r="J4" s="1"/>
    </row>
    <row r="5" spans="1:10" x14ac:dyDescent="0.25">
      <c r="A5" t="s">
        <v>168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169</v>
      </c>
      <c r="B6" s="1">
        <v>0.100890207715134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170</v>
      </c>
      <c r="B7" s="1">
        <v>0.89753947851634197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172</v>
      </c>
      <c r="B8" s="1">
        <v>0</v>
      </c>
      <c r="C8" s="1">
        <v>4.6332046332046302E-2</v>
      </c>
      <c r="D8" s="1">
        <v>0</v>
      </c>
      <c r="E8" s="1">
        <v>0</v>
      </c>
      <c r="F8" s="1">
        <v>2.3121387283237E-2</v>
      </c>
      <c r="G8" s="1">
        <v>0</v>
      </c>
      <c r="H8" s="1">
        <v>2.53164556962025E-2</v>
      </c>
      <c r="I8" s="1">
        <v>0</v>
      </c>
      <c r="J8" s="1"/>
    </row>
    <row r="9" spans="1:10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0.16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20</v>
      </c>
      <c r="B11" s="1">
        <v>0</v>
      </c>
      <c r="C11" s="1">
        <v>0.18181818181818199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0.22222222222222199</v>
      </c>
      <c r="I13" s="1">
        <v>0</v>
      </c>
      <c r="J13" s="1"/>
    </row>
    <row r="14" spans="1:10" x14ac:dyDescent="0.25">
      <c r="A14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17</v>
      </c>
      <c r="B15" s="1">
        <v>6.6445182724252502E-3</v>
      </c>
      <c r="C15" s="1">
        <v>1.04712041884817E-2</v>
      </c>
      <c r="D15" s="1">
        <v>0</v>
      </c>
      <c r="E15" s="1">
        <v>0</v>
      </c>
      <c r="F15" s="1">
        <v>8.5836909871244704E-3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0.2</v>
      </c>
      <c r="G16" s="1">
        <v>0.22222222222222199</v>
      </c>
      <c r="H16" s="1">
        <v>0</v>
      </c>
      <c r="I16" s="1">
        <v>0</v>
      </c>
      <c r="J16" s="1"/>
    </row>
    <row r="17" spans="1:10" x14ac:dyDescent="0.25">
      <c r="A17" t="s">
        <v>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15</v>
      </c>
      <c r="B18" s="1">
        <v>2.6058631921824098E-2</v>
      </c>
      <c r="C18" s="1">
        <v>3.5317200784826697E-2</v>
      </c>
      <c r="D18" s="1">
        <v>4.2410714285714302E-2</v>
      </c>
      <c r="E18" s="1">
        <v>0</v>
      </c>
      <c r="F18" s="1">
        <v>7.3170731707317097E-2</v>
      </c>
      <c r="G18" s="1">
        <v>1.7543859649122799E-2</v>
      </c>
      <c r="H18" s="1">
        <v>4.7619047619047603E-2</v>
      </c>
      <c r="I18" s="1">
        <v>4.5454545454545497E-2</v>
      </c>
      <c r="J18" s="1"/>
    </row>
    <row r="19" spans="1:10" x14ac:dyDescent="0.25">
      <c r="A19" t="s">
        <v>176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177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178</v>
      </c>
      <c r="B23" s="1">
        <v>1.02564102564103E-2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16</v>
      </c>
      <c r="B24" s="1">
        <v>1.7825311942959001E-3</v>
      </c>
      <c r="C24" s="1">
        <v>2.4193548387096801E-2</v>
      </c>
      <c r="D24" s="1">
        <v>5.7720057720057703E-3</v>
      </c>
      <c r="E24" s="1">
        <v>3.1152647975077898E-3</v>
      </c>
      <c r="F24" s="1">
        <v>1.6E-2</v>
      </c>
      <c r="G24" s="1">
        <v>1.1412268188302399E-2</v>
      </c>
      <c r="H24" s="1">
        <v>0</v>
      </c>
      <c r="I24" s="1">
        <v>0</v>
      </c>
      <c r="J24" s="1"/>
    </row>
    <row r="25" spans="1:10" x14ac:dyDescent="0.25">
      <c r="A25" t="s">
        <v>180</v>
      </c>
      <c r="B25" s="1">
        <v>0</v>
      </c>
      <c r="C25" s="1">
        <v>2.1428571428571401E-2</v>
      </c>
      <c r="D25" s="1">
        <v>5.8419243986254303E-2</v>
      </c>
      <c r="E25" s="1">
        <v>8.8888888888888906E-3</v>
      </c>
      <c r="F25" s="1">
        <v>1.6853932584269701E-2</v>
      </c>
      <c r="G25" s="1">
        <v>6.6066066066066104E-2</v>
      </c>
      <c r="H25" s="1">
        <v>4.3010752688171998E-2</v>
      </c>
      <c r="I25" s="1">
        <v>6.3492063492063502E-2</v>
      </c>
      <c r="J25" s="1"/>
    </row>
    <row r="26" spans="1:10" x14ac:dyDescent="0.25">
      <c r="A26" t="s">
        <v>179</v>
      </c>
      <c r="B26" s="1">
        <v>6.0394889663182303E-3</v>
      </c>
      <c r="C26" s="1">
        <v>0.93975903614457801</v>
      </c>
      <c r="D26" s="1">
        <v>0.97435897435897401</v>
      </c>
      <c r="E26" s="1">
        <v>8.9605734767025103E-3</v>
      </c>
      <c r="F26" s="1">
        <v>1.0336602173336901E-2</v>
      </c>
      <c r="G26" s="1">
        <v>1.22253428052206E-2</v>
      </c>
      <c r="H26" s="1">
        <v>1.23602118893467E-2</v>
      </c>
      <c r="I26" s="1">
        <v>1.06856634016029E-2</v>
      </c>
      <c r="J26" s="1"/>
    </row>
    <row r="27" spans="1:10" x14ac:dyDescent="0.25">
      <c r="A27" t="s">
        <v>13</v>
      </c>
      <c r="B27" s="1">
        <v>9.3862815884476494E-2</v>
      </c>
      <c r="C27" s="1">
        <v>7.2072072072072099E-2</v>
      </c>
      <c r="D27" s="1">
        <v>0</v>
      </c>
      <c r="E27" s="1">
        <v>3.1007751937984499E-2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187</v>
      </c>
      <c r="B28" s="1">
        <v>2.2988505747126398E-2</v>
      </c>
      <c r="C28" s="1">
        <v>2.51572327044025E-2</v>
      </c>
      <c r="D28" s="1">
        <v>0</v>
      </c>
      <c r="E28" s="1">
        <v>3.9215686274509803E-2</v>
      </c>
      <c r="F28" s="1">
        <v>2.8985507246376802E-2</v>
      </c>
      <c r="G28" s="1">
        <v>2.4691358024691398E-2</v>
      </c>
      <c r="H28" s="1">
        <v>0</v>
      </c>
      <c r="I28" s="1">
        <v>0.33333333333333298</v>
      </c>
      <c r="J28" s="1"/>
    </row>
    <row r="29" spans="1:10" x14ac:dyDescent="0.25">
      <c r="A29" t="s">
        <v>27</v>
      </c>
      <c r="B29" s="1">
        <v>0</v>
      </c>
      <c r="C29" s="1">
        <v>0.22222222222222199</v>
      </c>
      <c r="D29" s="1">
        <v>0</v>
      </c>
      <c r="E29" s="1">
        <v>4.3478260869565202E-2</v>
      </c>
      <c r="F29" s="1">
        <v>1.7857142857142901E-2</v>
      </c>
      <c r="G29" s="1">
        <v>0.32</v>
      </c>
      <c r="H29" s="1">
        <v>0.30769230769230799</v>
      </c>
      <c r="I29" s="1">
        <v>0</v>
      </c>
      <c r="J29" s="1"/>
    </row>
    <row r="30" spans="1:10" x14ac:dyDescent="0.25">
      <c r="A30" t="s">
        <v>171</v>
      </c>
      <c r="B30" s="1">
        <v>0.30623194387123398</v>
      </c>
      <c r="C30" s="1">
        <v>0</v>
      </c>
      <c r="D30" s="1">
        <v>9.9750623441396506E-3</v>
      </c>
      <c r="E30" s="1">
        <v>6.8292682926829301E-2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21</v>
      </c>
      <c r="B31" s="1">
        <v>4.4910179640718598E-2</v>
      </c>
      <c r="C31" s="1">
        <v>6.7796610169491497E-2</v>
      </c>
      <c r="D31" s="1">
        <v>6.5671641791044802E-2</v>
      </c>
      <c r="E31" s="1">
        <v>7.8431372549019607E-2</v>
      </c>
      <c r="F31" s="1">
        <v>0.33333333333333298</v>
      </c>
      <c r="G31" s="1">
        <v>0.12195121951219499</v>
      </c>
      <c r="H31" s="1">
        <v>0.25581395348837199</v>
      </c>
      <c r="I31" s="1">
        <v>0.162162162162162</v>
      </c>
      <c r="J31" s="1"/>
    </row>
    <row r="32" spans="1:10" x14ac:dyDescent="0.25">
      <c r="A32" t="s">
        <v>25</v>
      </c>
      <c r="B32" s="1">
        <v>3.2258064516128997E-2</v>
      </c>
      <c r="C32" s="1">
        <v>0.37362637362637402</v>
      </c>
      <c r="D32" s="1">
        <v>0.106870229007634</v>
      </c>
      <c r="E32" s="1">
        <v>7.9365079365079402E-2</v>
      </c>
      <c r="F32" s="1">
        <v>4.2553191489361701E-2</v>
      </c>
      <c r="G32" s="1">
        <v>4.9382716049382699E-2</v>
      </c>
      <c r="H32" s="1">
        <v>0.13114754098360701</v>
      </c>
      <c r="I32" s="1">
        <v>0.19047619047618999</v>
      </c>
      <c r="J32" s="1"/>
    </row>
    <row r="33" spans="1:10" x14ac:dyDescent="0.25">
      <c r="A33" t="s">
        <v>14</v>
      </c>
      <c r="B33" s="1">
        <v>0</v>
      </c>
      <c r="C33" s="1">
        <v>0</v>
      </c>
      <c r="D33" s="1">
        <v>8.3333333333333301E-2</v>
      </c>
      <c r="E33" s="1">
        <v>0.08</v>
      </c>
      <c r="F33" s="1">
        <v>0</v>
      </c>
      <c r="G33" s="1">
        <v>0</v>
      </c>
      <c r="H33" s="1">
        <v>5.4054054054054099E-2</v>
      </c>
      <c r="I33" s="1">
        <v>0</v>
      </c>
      <c r="J33" s="1"/>
    </row>
    <row r="34" spans="1:10" x14ac:dyDescent="0.25">
      <c r="A34" t="s">
        <v>185</v>
      </c>
      <c r="B34" s="1">
        <v>0.15031847133758</v>
      </c>
      <c r="C34" s="1">
        <v>0</v>
      </c>
      <c r="D34" s="1">
        <v>0.31690140845070403</v>
      </c>
      <c r="E34" s="1">
        <v>8.3076923076923104E-2</v>
      </c>
      <c r="F34" s="1">
        <v>0</v>
      </c>
      <c r="G34" s="1">
        <v>0</v>
      </c>
      <c r="H34" s="1">
        <v>2.5531914893616999E-2</v>
      </c>
      <c r="I34" s="1">
        <v>0.27777777777777801</v>
      </c>
      <c r="J34" s="1"/>
    </row>
    <row r="35" spans="1:10" x14ac:dyDescent="0.25">
      <c r="A35" t="s">
        <v>182</v>
      </c>
      <c r="B35" s="1">
        <v>0.21621621621621601</v>
      </c>
      <c r="C35" s="1">
        <v>6.0606060606060601E-2</v>
      </c>
      <c r="D35" s="1">
        <v>0</v>
      </c>
      <c r="E35" s="1">
        <v>0.10101010101010099</v>
      </c>
      <c r="F35" s="1">
        <v>0</v>
      </c>
      <c r="G35" s="1">
        <v>5.1948051948052E-2</v>
      </c>
      <c r="H35" s="1">
        <v>6.0606060606060601E-2</v>
      </c>
      <c r="I35" s="1">
        <v>0.15384615384615399</v>
      </c>
      <c r="J35" s="1"/>
    </row>
    <row r="36" spans="1:10" x14ac:dyDescent="0.25">
      <c r="A36" t="s">
        <v>184</v>
      </c>
      <c r="B36" s="1">
        <v>0.96969696969696995</v>
      </c>
      <c r="C36" s="1">
        <v>8.6021505376344107E-2</v>
      </c>
      <c r="D36" s="1">
        <v>8.6956521739130405E-2</v>
      </c>
      <c r="E36" s="1">
        <v>0.11371237458194</v>
      </c>
      <c r="F36" s="1">
        <v>0.15384615384615399</v>
      </c>
      <c r="G36" s="1">
        <v>0.15246636771300501</v>
      </c>
      <c r="H36" s="1">
        <v>0.28571428571428598</v>
      </c>
      <c r="I36" s="1">
        <v>0.2</v>
      </c>
      <c r="J36" s="1"/>
    </row>
    <row r="37" spans="1:10" x14ac:dyDescent="0.25">
      <c r="A37" t="s">
        <v>19</v>
      </c>
      <c r="B37" s="1">
        <v>0</v>
      </c>
      <c r="C37" s="1">
        <v>0</v>
      </c>
      <c r="D37" s="1">
        <v>0.10198300283286101</v>
      </c>
      <c r="E37" s="1">
        <v>0.13779527559055099</v>
      </c>
      <c r="F37" s="1">
        <v>0</v>
      </c>
      <c r="G37" s="1">
        <v>0</v>
      </c>
      <c r="H37" s="1">
        <v>9.3333333333333296E-2</v>
      </c>
      <c r="I37" s="1">
        <v>4.3478260869565202E-2</v>
      </c>
      <c r="J37" s="1"/>
    </row>
    <row r="38" spans="1:10" x14ac:dyDescent="0.25">
      <c r="A38" t="s">
        <v>7</v>
      </c>
      <c r="B38" s="1">
        <v>0</v>
      </c>
      <c r="C38" s="1">
        <v>2.4691358024691398E-2</v>
      </c>
      <c r="D38" s="1">
        <v>0</v>
      </c>
      <c r="E38" s="1">
        <v>0.16666666666666699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173</v>
      </c>
      <c r="B39" s="1">
        <v>0.65388429752066102</v>
      </c>
      <c r="C39" s="1">
        <v>0.53024645257655001</v>
      </c>
      <c r="D39" s="1">
        <v>0</v>
      </c>
      <c r="E39" s="1">
        <v>0.22775423728813601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186</v>
      </c>
      <c r="B40" s="1">
        <v>0.178010471204189</v>
      </c>
      <c r="C40" s="1">
        <v>3.55574147667852E-2</v>
      </c>
      <c r="D40" s="1">
        <v>3.8897151355680101E-2</v>
      </c>
      <c r="E40" s="1">
        <v>0.24649446494464899</v>
      </c>
      <c r="F40" s="1">
        <v>0.29666254635352302</v>
      </c>
      <c r="G40" s="1">
        <v>0.32565284178187398</v>
      </c>
      <c r="H40" s="1">
        <v>0.25056947608200503</v>
      </c>
      <c r="I40" s="1">
        <v>0.33112582781457001</v>
      </c>
      <c r="J40" s="1"/>
    </row>
    <row r="41" spans="1:10" x14ac:dyDescent="0.25">
      <c r="A41" t="s">
        <v>188</v>
      </c>
      <c r="B41" s="1">
        <v>1.9157088122605401E-2</v>
      </c>
      <c r="C41" s="1">
        <v>0.117252931323283</v>
      </c>
      <c r="D41" s="1">
        <v>3.2921810699588501E-2</v>
      </c>
      <c r="E41" s="1">
        <v>0.266666666666667</v>
      </c>
      <c r="F41" s="1">
        <v>0.33252623083131599</v>
      </c>
      <c r="G41" s="1">
        <v>0.28410372040586201</v>
      </c>
      <c r="H41" s="1">
        <v>0.29818181818181799</v>
      </c>
      <c r="I41" s="1">
        <v>0.36809815950920199</v>
      </c>
      <c r="J41" s="1"/>
    </row>
    <row r="42" spans="1:10" x14ac:dyDescent="0.25">
      <c r="A42" t="s">
        <v>189</v>
      </c>
      <c r="B42" s="1">
        <v>0.875</v>
      </c>
      <c r="C42" s="1">
        <v>0.51612903225806495</v>
      </c>
      <c r="D42" s="1">
        <v>0.59649122807017496</v>
      </c>
      <c r="E42" s="1">
        <v>0.51612903225806495</v>
      </c>
      <c r="F42" s="1">
        <v>0.97142857142857097</v>
      </c>
      <c r="G42" s="1">
        <v>0.86486486486486502</v>
      </c>
      <c r="H42" s="1">
        <v>0.92857142857142905</v>
      </c>
      <c r="I42" s="1">
        <v>0.4</v>
      </c>
      <c r="J42" s="1"/>
    </row>
    <row r="43" spans="1:10" x14ac:dyDescent="0.25">
      <c r="A43" t="s">
        <v>195</v>
      </c>
      <c r="B43" s="1">
        <v>0.628571428571429</v>
      </c>
      <c r="C43" s="1">
        <v>0.46666666666666701</v>
      </c>
      <c r="D43" s="1">
        <v>0.51612903225806395</v>
      </c>
      <c r="E43" s="1">
        <v>0.56716417910447803</v>
      </c>
      <c r="F43" s="1">
        <v>0.49180327868852503</v>
      </c>
      <c r="G43" s="1">
        <v>0.65573770491803296</v>
      </c>
      <c r="H43" s="1">
        <v>0.61538461538461497</v>
      </c>
      <c r="I43" s="1">
        <v>0.72727272727272696</v>
      </c>
      <c r="J43" s="1"/>
    </row>
    <row r="44" spans="1:10" x14ac:dyDescent="0.25">
      <c r="A44" t="s">
        <v>194</v>
      </c>
      <c r="B44" s="1">
        <v>0.64462809917355401</v>
      </c>
      <c r="C44" s="1">
        <v>0.64462809917355401</v>
      </c>
      <c r="D44" s="1">
        <v>0.64462809917355401</v>
      </c>
      <c r="E44" s="1">
        <v>0.65573770491803296</v>
      </c>
      <c r="F44" s="1">
        <v>0.63461538461538503</v>
      </c>
      <c r="G44" s="1">
        <v>0.658227848101266</v>
      </c>
      <c r="H44" s="1">
        <v>0.68965517241379304</v>
      </c>
      <c r="I44" s="1">
        <v>0.66666666666666696</v>
      </c>
      <c r="J44" s="1"/>
    </row>
    <row r="45" spans="1:10" x14ac:dyDescent="0.25">
      <c r="A45" t="s">
        <v>203</v>
      </c>
      <c r="B45" s="1">
        <v>0.63013698630137005</v>
      </c>
      <c r="C45" s="1">
        <v>0.63215258855585799</v>
      </c>
      <c r="D45" s="1">
        <v>0.65053763440860202</v>
      </c>
      <c r="E45" s="1">
        <v>0.66470588235294104</v>
      </c>
      <c r="F45" s="1">
        <v>0.61538461538461497</v>
      </c>
      <c r="G45" s="1">
        <v>0.61111111111111105</v>
      </c>
      <c r="H45" s="1">
        <v>0.97841726618705005</v>
      </c>
      <c r="I45" s="1">
        <v>1</v>
      </c>
      <c r="J45" s="1"/>
    </row>
    <row r="46" spans="1:10" x14ac:dyDescent="0.25">
      <c r="A46" t="s">
        <v>191</v>
      </c>
      <c r="B46" s="1">
        <v>0.82460391425908697</v>
      </c>
      <c r="C46" s="1">
        <v>0.91000401767778205</v>
      </c>
      <c r="D46" s="1">
        <v>0.95201371036846605</v>
      </c>
      <c r="E46" s="1">
        <v>0.67035330261136705</v>
      </c>
      <c r="F46" s="1">
        <v>0.60876369327073598</v>
      </c>
      <c r="G46" s="1">
        <v>0.64582315583781102</v>
      </c>
      <c r="H46" s="1">
        <v>0.62895174708818602</v>
      </c>
      <c r="I46" s="1">
        <v>0.65151515151515105</v>
      </c>
      <c r="J46" s="1"/>
    </row>
    <row r="47" spans="1:10" x14ac:dyDescent="0.25">
      <c r="A47" t="s">
        <v>193</v>
      </c>
      <c r="B47" s="1">
        <v>0.48936170212766</v>
      </c>
      <c r="C47" s="1">
        <v>0.39819004524886897</v>
      </c>
      <c r="D47" s="1">
        <v>0.78571428571428603</v>
      </c>
      <c r="E47" s="1">
        <v>0.75229357798165097</v>
      </c>
      <c r="F47" s="1">
        <v>0.77669902912621402</v>
      </c>
      <c r="G47" s="1">
        <v>0.75789473684210495</v>
      </c>
      <c r="H47" s="1">
        <v>0.78431372549019596</v>
      </c>
      <c r="I47" s="1">
        <v>0.66666666666666696</v>
      </c>
      <c r="J47" s="1"/>
    </row>
    <row r="48" spans="1:10" x14ac:dyDescent="0.25">
      <c r="A48" t="s">
        <v>181</v>
      </c>
      <c r="B48" s="1">
        <v>7.8354554358472106E-2</v>
      </c>
      <c r="C48" s="1">
        <v>2.69450993600539E-2</v>
      </c>
      <c r="D48" s="1">
        <v>3.4908471690080899E-2</v>
      </c>
      <c r="E48" s="1">
        <v>0.78095238095238095</v>
      </c>
      <c r="F48" s="1">
        <v>0.78846153846153899</v>
      </c>
      <c r="G48" s="1">
        <v>0.78350515463917503</v>
      </c>
      <c r="H48" s="1">
        <v>0.29411764705882398</v>
      </c>
      <c r="I48" s="1">
        <v>0.125</v>
      </c>
      <c r="J48" s="1"/>
    </row>
    <row r="49" spans="1:10" x14ac:dyDescent="0.25">
      <c r="A49" t="s">
        <v>204</v>
      </c>
      <c r="B49" s="1">
        <v>0.91803278688524603</v>
      </c>
      <c r="C49" s="1">
        <v>0.91228070175438603</v>
      </c>
      <c r="D49" s="1">
        <v>0.96666666666666701</v>
      </c>
      <c r="E49" s="1">
        <v>0.80769230769230804</v>
      </c>
      <c r="F49" s="1">
        <v>0.94915254237288105</v>
      </c>
      <c r="G49" s="1">
        <v>0.88461538461538503</v>
      </c>
      <c r="H49" s="1">
        <v>0.83333333333333304</v>
      </c>
      <c r="I49" s="1">
        <v>1</v>
      </c>
      <c r="J49" s="1"/>
    </row>
    <row r="50" spans="1:10" x14ac:dyDescent="0.25">
      <c r="A50" t="s">
        <v>660</v>
      </c>
      <c r="B50" s="1">
        <v>0.83168316831683198</v>
      </c>
      <c r="C50" s="1">
        <v>0.90030211480362499</v>
      </c>
      <c r="D50" s="1">
        <v>0.90519877675840998</v>
      </c>
      <c r="E50" s="1">
        <v>0.83673469387755095</v>
      </c>
      <c r="F50" s="1">
        <v>0.9296875</v>
      </c>
      <c r="G50" s="1">
        <v>0.91089108910891103</v>
      </c>
      <c r="H50" s="1">
        <v>0.92035398230088505</v>
      </c>
      <c r="I50" s="1">
        <v>0.92307692307692302</v>
      </c>
      <c r="J50" s="1"/>
    </row>
    <row r="51" spans="1:10" x14ac:dyDescent="0.25">
      <c r="A51" t="s">
        <v>190</v>
      </c>
      <c r="B51" s="1">
        <v>0.81081081081081097</v>
      </c>
      <c r="C51" s="1">
        <v>0.79120879120879095</v>
      </c>
      <c r="D51" s="1">
        <v>0.65853658536585402</v>
      </c>
      <c r="E51" s="1">
        <v>0.84507042253521103</v>
      </c>
      <c r="F51" s="1">
        <v>0.85314685314685301</v>
      </c>
      <c r="G51" s="1">
        <v>0.81057268722467002</v>
      </c>
      <c r="H51" s="1">
        <v>0.67256637168141598</v>
      </c>
      <c r="I51" s="1">
        <v>0.60465116279069797</v>
      </c>
      <c r="J51" s="1"/>
    </row>
    <row r="52" spans="1:10" x14ac:dyDescent="0.25">
      <c r="A52" t="s">
        <v>196</v>
      </c>
      <c r="B52" s="1">
        <v>0.32104367555303498</v>
      </c>
      <c r="C52" s="1">
        <v>0.73714285714285699</v>
      </c>
      <c r="D52" s="1">
        <v>0.76377952755905498</v>
      </c>
      <c r="E52" s="1">
        <v>0.84555984555984598</v>
      </c>
      <c r="F52" s="1">
        <v>0.73217726396917104</v>
      </c>
      <c r="G52" s="1">
        <v>0.78840579710144898</v>
      </c>
      <c r="H52" s="1">
        <v>0.86098654708520195</v>
      </c>
      <c r="I52" s="1">
        <v>0.87804878048780499</v>
      </c>
      <c r="J52" s="1"/>
    </row>
    <row r="53" spans="1:10" x14ac:dyDescent="0.25">
      <c r="A53" t="s">
        <v>23</v>
      </c>
      <c r="B53" s="1">
        <v>0.86956521739130399</v>
      </c>
      <c r="C53" s="1">
        <v>0.91666666666666696</v>
      </c>
      <c r="D53" s="1">
        <v>0.86956521739130399</v>
      </c>
      <c r="E53" s="1">
        <v>0.86956521739130399</v>
      </c>
      <c r="F53" s="1">
        <v>0.91666666666666696</v>
      </c>
      <c r="G53" s="1">
        <v>0.86956521739130399</v>
      </c>
      <c r="H53" s="1">
        <v>0.8</v>
      </c>
      <c r="I53" s="1">
        <v>0.8</v>
      </c>
      <c r="J53" s="1"/>
    </row>
    <row r="54" spans="1:10" x14ac:dyDescent="0.25">
      <c r="A54" t="s">
        <v>43</v>
      </c>
      <c r="B54" s="1">
        <v>0.37960042060988403</v>
      </c>
      <c r="C54" s="1">
        <v>0.59049544994944403</v>
      </c>
      <c r="D54" s="1">
        <v>0.62251655629139102</v>
      </c>
      <c r="E54" s="1">
        <v>0.87040475306349796</v>
      </c>
      <c r="F54" s="1">
        <v>0.82444061962134296</v>
      </c>
      <c r="G54" s="1">
        <v>0.76282376841036104</v>
      </c>
      <c r="H54" s="1">
        <v>0.75971731448763302</v>
      </c>
      <c r="I54" s="1">
        <v>0.81065088757396497</v>
      </c>
      <c r="J54" s="1"/>
    </row>
    <row r="55" spans="1:10" x14ac:dyDescent="0.25">
      <c r="A55" t="s">
        <v>199</v>
      </c>
      <c r="B55" s="1">
        <v>0.86394557823129303</v>
      </c>
      <c r="C55" s="1">
        <v>0.89198606271777003</v>
      </c>
      <c r="D55" s="1">
        <v>0.91095890410958902</v>
      </c>
      <c r="E55" s="1">
        <v>0.88811188811188801</v>
      </c>
      <c r="F55" s="1">
        <v>0.86238532110091703</v>
      </c>
      <c r="G55" s="1">
        <v>0.89940828402366901</v>
      </c>
      <c r="H55" s="1">
        <v>0.89361702127659604</v>
      </c>
      <c r="I55" s="1">
        <v>0.9375</v>
      </c>
      <c r="J55" s="1"/>
    </row>
    <row r="56" spans="1:10" x14ac:dyDescent="0.25">
      <c r="A56" t="s">
        <v>658</v>
      </c>
      <c r="B56" s="1">
        <v>0.92307692307692302</v>
      </c>
      <c r="C56" s="1">
        <v>0.91666666666666696</v>
      </c>
      <c r="D56" s="1">
        <v>0.962025316455696</v>
      </c>
      <c r="E56" s="1">
        <v>0.90140845070422504</v>
      </c>
      <c r="F56" s="1">
        <v>0.80597014925373101</v>
      </c>
      <c r="G56" s="1">
        <v>0.78431372549019596</v>
      </c>
      <c r="H56" s="1">
        <v>0.84848484848484795</v>
      </c>
      <c r="I56" s="1">
        <v>0.88888888888888895</v>
      </c>
      <c r="J56" s="1"/>
    </row>
    <row r="57" spans="1:10" x14ac:dyDescent="0.25">
      <c r="A57" t="s">
        <v>192</v>
      </c>
      <c r="B57" s="1">
        <v>0.908646003262643</v>
      </c>
      <c r="C57" s="1">
        <v>0.93623188405797098</v>
      </c>
      <c r="D57" s="1">
        <v>0.91353607632677403</v>
      </c>
      <c r="E57" s="1">
        <v>0.90341655716162905</v>
      </c>
      <c r="F57" s="1">
        <v>0.89630225080385895</v>
      </c>
      <c r="G57" s="1">
        <v>0.88900747065101404</v>
      </c>
      <c r="H57" s="1">
        <v>0.90241718889883604</v>
      </c>
      <c r="I57" s="1">
        <v>0.65483234714003902</v>
      </c>
      <c r="J57" s="1"/>
    </row>
    <row r="58" spans="1:10" x14ac:dyDescent="0.25">
      <c r="A58" t="s">
        <v>649</v>
      </c>
      <c r="B58" s="1">
        <v>0.8</v>
      </c>
      <c r="C58" s="1">
        <v>0.5</v>
      </c>
      <c r="D58" s="1">
        <v>0.88888888888888895</v>
      </c>
      <c r="E58" s="1">
        <v>0.90909090909090895</v>
      </c>
      <c r="F58" s="1">
        <v>0.90909090909090895</v>
      </c>
      <c r="G58" s="1">
        <v>0.88888888888888895</v>
      </c>
      <c r="H58" s="1">
        <v>1</v>
      </c>
      <c r="I58" s="1">
        <v>1</v>
      </c>
      <c r="J58" s="1"/>
    </row>
    <row r="59" spans="1:10" x14ac:dyDescent="0.25">
      <c r="A59" t="s">
        <v>197</v>
      </c>
      <c r="B59" s="1">
        <v>0.97493389985105805</v>
      </c>
      <c r="C59" s="1">
        <v>0.92651822320882504</v>
      </c>
      <c r="D59" s="1">
        <v>0.90768073704992003</v>
      </c>
      <c r="E59" s="1">
        <v>0.91532584866804001</v>
      </c>
      <c r="F59" s="1">
        <v>0.91674109680248095</v>
      </c>
      <c r="G59" s="1">
        <v>0.91341054685842804</v>
      </c>
      <c r="H59" s="1">
        <v>0.92037361772179105</v>
      </c>
      <c r="I59" s="1">
        <v>0.91606817450959399</v>
      </c>
      <c r="J59" s="1"/>
    </row>
    <row r="60" spans="1:10" x14ac:dyDescent="0.25">
      <c r="A60" t="s">
        <v>198</v>
      </c>
      <c r="B60" s="1">
        <v>0.94965608078442898</v>
      </c>
      <c r="C60" s="1">
        <v>0.95220229885057495</v>
      </c>
      <c r="D60" s="1">
        <v>0.94048572191086199</v>
      </c>
      <c r="E60" s="1">
        <v>0.92862870890136295</v>
      </c>
      <c r="F60" s="1">
        <v>0.92278729110790203</v>
      </c>
      <c r="G60" s="1">
        <v>0.92530298452344995</v>
      </c>
      <c r="H60" s="1">
        <v>0.92329149232914898</v>
      </c>
      <c r="I60" s="1">
        <v>0.92537313432835799</v>
      </c>
      <c r="J60" s="1"/>
    </row>
    <row r="61" spans="1:10" x14ac:dyDescent="0.25">
      <c r="A61" t="s">
        <v>200</v>
      </c>
      <c r="B61" s="1">
        <v>0.93234672304439703</v>
      </c>
      <c r="C61" s="1">
        <v>0.91594827586206895</v>
      </c>
      <c r="D61" s="1">
        <v>0.94288913773796201</v>
      </c>
      <c r="E61" s="1">
        <v>0.94486215538847096</v>
      </c>
      <c r="F61" s="1">
        <v>0.95015576323987505</v>
      </c>
      <c r="G61" s="1">
        <v>0.94315789473684197</v>
      </c>
      <c r="H61" s="1">
        <v>0.95172413793103505</v>
      </c>
      <c r="I61" s="1">
        <v>0.94444444444444398</v>
      </c>
      <c r="J61" s="1"/>
    </row>
    <row r="62" spans="1:10" x14ac:dyDescent="0.25">
      <c r="A62" t="s">
        <v>174</v>
      </c>
      <c r="B62" s="1">
        <v>0.96385542168674698</v>
      </c>
      <c r="C62" s="1">
        <v>0</v>
      </c>
      <c r="D62" s="1">
        <v>0</v>
      </c>
      <c r="E62" s="1">
        <v>0.95737704918032795</v>
      </c>
      <c r="F62" s="1">
        <v>0</v>
      </c>
      <c r="G62" s="1">
        <v>0</v>
      </c>
      <c r="H62" s="1">
        <v>0</v>
      </c>
      <c r="I62" s="1">
        <v>0</v>
      </c>
      <c r="J62" s="1"/>
    </row>
    <row r="63" spans="1:10" x14ac:dyDescent="0.25">
      <c r="A63" t="s">
        <v>655</v>
      </c>
      <c r="B63" s="1">
        <v>0</v>
      </c>
      <c r="C63" s="1">
        <v>0.63777089783281704</v>
      </c>
      <c r="D63" s="1">
        <v>0.94988066825775697</v>
      </c>
      <c r="E63" s="1">
        <v>0.96457765667574902</v>
      </c>
      <c r="F63" s="1">
        <v>0.83969465648855002</v>
      </c>
      <c r="G63" s="1">
        <v>0.969387755102041</v>
      </c>
      <c r="H63" s="1">
        <v>0.96428571428571397</v>
      </c>
      <c r="I63" s="1">
        <v>0.97142857142857097</v>
      </c>
      <c r="J63" s="1"/>
    </row>
    <row r="64" spans="1:10" x14ac:dyDescent="0.25">
      <c r="A64" t="s">
        <v>42</v>
      </c>
      <c r="B64" s="1">
        <v>0.73684210526315796</v>
      </c>
      <c r="C64" s="1">
        <v>0.77777777777777801</v>
      </c>
      <c r="D64" s="1">
        <v>0.96296296296296302</v>
      </c>
      <c r="E64" s="1">
        <v>0.98181818181818203</v>
      </c>
      <c r="F64" s="1">
        <v>0.48648648648648701</v>
      </c>
      <c r="G64" s="1">
        <v>0.56410256410256399</v>
      </c>
      <c r="H64" s="1">
        <v>0.97777777777777797</v>
      </c>
      <c r="I64" s="1">
        <v>1</v>
      </c>
      <c r="J64" s="1"/>
    </row>
    <row r="65" spans="1:10" x14ac:dyDescent="0.25">
      <c r="A65" t="s">
        <v>651</v>
      </c>
      <c r="B65" s="1">
        <v>0.83548983364140506</v>
      </c>
      <c r="C65" s="1">
        <v>0.88246628131021199</v>
      </c>
      <c r="D65" s="1">
        <v>0.88627450980392197</v>
      </c>
      <c r="E65" s="1">
        <v>0.98337292161520196</v>
      </c>
      <c r="F65" s="1">
        <v>0.99076923076923096</v>
      </c>
      <c r="G65" s="1">
        <v>0.98507462686567204</v>
      </c>
      <c r="H65" s="1">
        <v>1</v>
      </c>
      <c r="I65" s="1">
        <v>0.98039215686274495</v>
      </c>
      <c r="J65" s="1"/>
    </row>
    <row r="66" spans="1:10" x14ac:dyDescent="0.25">
      <c r="A66" t="s">
        <v>175</v>
      </c>
      <c r="B66" s="1">
        <v>0.92665036674816603</v>
      </c>
      <c r="C66" s="1">
        <v>0.92796092796092799</v>
      </c>
      <c r="D66" s="1">
        <v>0.95145631067961201</v>
      </c>
      <c r="E66" s="1">
        <v>0.99306518723994497</v>
      </c>
      <c r="F66" s="1">
        <v>0.94915254237288105</v>
      </c>
      <c r="G66" s="1">
        <v>0</v>
      </c>
      <c r="H66" s="1">
        <v>0</v>
      </c>
      <c r="I66" s="1">
        <v>0</v>
      </c>
      <c r="J66" s="1"/>
    </row>
    <row r="67" spans="1:10" x14ac:dyDescent="0.25">
      <c r="A67" t="s">
        <v>202</v>
      </c>
      <c r="B67" s="1">
        <v>0.99434003245218405</v>
      </c>
      <c r="C67" s="1">
        <v>0.99404954717098304</v>
      </c>
      <c r="D67" s="1">
        <v>0.99412331677007004</v>
      </c>
      <c r="E67" s="1">
        <v>0.99418173791015596</v>
      </c>
      <c r="F67" s="1">
        <v>0.99460418839349896</v>
      </c>
      <c r="G67" s="1">
        <v>0.99457021980898697</v>
      </c>
      <c r="H67" s="1">
        <v>0.994394951220545</v>
      </c>
      <c r="I67" s="1">
        <v>0.99587847886127001</v>
      </c>
      <c r="J67" s="1"/>
    </row>
    <row r="68" spans="1:10" x14ac:dyDescent="0.25">
      <c r="A68" t="s">
        <v>201</v>
      </c>
      <c r="B68" s="1">
        <v>0.99352499943001704</v>
      </c>
      <c r="C68" s="1">
        <v>0.99265201803272896</v>
      </c>
      <c r="D68" s="1">
        <v>0.99302078781447001</v>
      </c>
      <c r="E68" s="1">
        <v>0.99567988967535803</v>
      </c>
      <c r="F68" s="1">
        <v>0.99345658496053202</v>
      </c>
      <c r="G68" s="1">
        <v>0.99204517444596296</v>
      </c>
      <c r="H68" s="1">
        <v>0.994291722998348</v>
      </c>
      <c r="I68" s="1">
        <v>0.99411764705882399</v>
      </c>
      <c r="J68" s="1"/>
    </row>
    <row r="69" spans="1:10" x14ac:dyDescent="0.25">
      <c r="A69" t="s">
        <v>653</v>
      </c>
      <c r="B69" s="1">
        <v>0.85416666666666696</v>
      </c>
      <c r="C69" s="1">
        <v>0.98785425101214597</v>
      </c>
      <c r="D69" s="1">
        <v>0.99794661190965095</v>
      </c>
      <c r="E69" s="1">
        <v>0.997647058823529</v>
      </c>
      <c r="F69" s="1">
        <v>0.98050139275766002</v>
      </c>
      <c r="G69" s="1">
        <v>0.99319727891156495</v>
      </c>
      <c r="H69" s="1">
        <v>1</v>
      </c>
      <c r="I69" s="1">
        <v>0.98305084745762705</v>
      </c>
      <c r="J69" s="1"/>
    </row>
    <row r="70" spans="1:10" x14ac:dyDescent="0.25">
      <c r="A70" t="s">
        <v>26</v>
      </c>
      <c r="B70" s="1">
        <v>0.5</v>
      </c>
      <c r="C70" s="1">
        <v>1</v>
      </c>
      <c r="D70" s="1">
        <v>1</v>
      </c>
      <c r="E70" s="1">
        <v>1</v>
      </c>
      <c r="F70" s="1">
        <v>0.75</v>
      </c>
      <c r="G70" s="1">
        <v>0.88888888888888895</v>
      </c>
      <c r="H70" s="1">
        <v>0.75</v>
      </c>
      <c r="I70" s="1">
        <v>0.85714285714285698</v>
      </c>
      <c r="J70" s="1"/>
    </row>
    <row r="71" spans="1:10" x14ac:dyDescent="0.25">
      <c r="A71" t="s">
        <v>205</v>
      </c>
      <c r="B71" s="1">
        <v>0.74074074074074103</v>
      </c>
      <c r="C71" s="1">
        <v>1</v>
      </c>
      <c r="D71" s="1">
        <v>0.96969696969696995</v>
      </c>
      <c r="E71" s="1">
        <v>1</v>
      </c>
      <c r="F71" s="1">
        <v>0.74074074074074103</v>
      </c>
      <c r="G71" s="1">
        <v>0.96969696969696995</v>
      </c>
      <c r="H71" s="1">
        <v>0.85714285714285698</v>
      </c>
      <c r="I71" s="1">
        <v>1</v>
      </c>
      <c r="J71" s="1"/>
    </row>
    <row r="72" spans="1:10" x14ac:dyDescent="0.25">
      <c r="E72" s="1"/>
      <c r="F72" s="1"/>
      <c r="G72" s="1"/>
      <c r="H72" s="1"/>
      <c r="I72" s="1"/>
      <c r="J72" s="1"/>
    </row>
    <row r="73" spans="1:10" x14ac:dyDescent="0.25">
      <c r="A73" t="s">
        <v>57</v>
      </c>
      <c r="B73" s="1">
        <f t="shared" ref="B73:C73" si="0">AVERAGE(B2:B71)</f>
        <v>0.37115146024928269</v>
      </c>
      <c r="C73" s="1">
        <f t="shared" si="0"/>
        <v>0.36709163762715996</v>
      </c>
      <c r="D73" s="1">
        <f t="shared" ref="D73:I73" si="1">AVERAGE(D2:D71)</f>
        <v>0.37335794120171634</v>
      </c>
      <c r="E73" s="1">
        <f t="shared" si="1"/>
        <v>0.39606942531679046</v>
      </c>
      <c r="F73" s="1">
        <f t="shared" si="1"/>
        <v>0.3734780652048072</v>
      </c>
      <c r="G73" s="1">
        <f t="shared" si="1"/>
        <v>0.36288698374300493</v>
      </c>
      <c r="H73" s="1">
        <f t="shared" si="1"/>
        <v>0.37094553505299255</v>
      </c>
      <c r="I73" s="1">
        <f t="shared" si="1"/>
        <v>0.36650014922020629</v>
      </c>
      <c r="J73" s="1"/>
    </row>
    <row r="74" spans="1:10" x14ac:dyDescent="0.25">
      <c r="A74" t="s">
        <v>58</v>
      </c>
      <c r="B74" s="1">
        <f t="shared" ref="B74:I74" si="2">AVERAGEIF(B$2:B$71,"&gt;0")</f>
        <v>0.54126254619687064</v>
      </c>
      <c r="C74" s="1">
        <f t="shared" si="2"/>
        <v>0.53534197153960827</v>
      </c>
      <c r="D74" s="1">
        <f t="shared" si="2"/>
        <v>0.60779199730511968</v>
      </c>
      <c r="E74" s="1">
        <f t="shared" si="2"/>
        <v>0.57760124525365275</v>
      </c>
      <c r="F74" s="1">
        <f t="shared" si="2"/>
        <v>0.56833618618122839</v>
      </c>
      <c r="G74" s="1">
        <f t="shared" si="2"/>
        <v>0.60481163957167483</v>
      </c>
      <c r="H74" s="1">
        <f t="shared" si="2"/>
        <v>0.59014062394794264</v>
      </c>
      <c r="I74" s="1">
        <f t="shared" si="2"/>
        <v>0.62573196208327908</v>
      </c>
      <c r="J74" s="1"/>
    </row>
    <row r="75" spans="1:10" x14ac:dyDescent="0.25">
      <c r="A75" t="s">
        <v>59</v>
      </c>
      <c r="B75" s="1">
        <f t="shared" ref="B75:I75" si="3">AVERAGEIF(B$2:B$71,"&gt;0,5")</f>
        <v>0.85008772341938643</v>
      </c>
      <c r="C75" s="1">
        <f t="shared" si="3"/>
        <v>0.84300373779161586</v>
      </c>
      <c r="D75" s="1">
        <f t="shared" si="3"/>
        <v>0.86475735223310024</v>
      </c>
      <c r="E75" s="1">
        <f t="shared" si="3"/>
        <v>0.86469758337545366</v>
      </c>
      <c r="F75" s="1">
        <f t="shared" si="3"/>
        <v>0.85566579244247198</v>
      </c>
      <c r="G75" s="1">
        <f t="shared" si="3"/>
        <v>0.8430175640414852</v>
      </c>
      <c r="H75" s="1">
        <f t="shared" si="3"/>
        <v>0.86852047533671239</v>
      </c>
      <c r="I75" s="1">
        <f t="shared" si="3"/>
        <v>0.87606409669899321</v>
      </c>
      <c r="J75" s="1"/>
    </row>
    <row r="76" spans="1:10" x14ac:dyDescent="0.25">
      <c r="A76" t="s">
        <v>60</v>
      </c>
      <c r="B76" s="1">
        <f t="shared" ref="B76:I76" si="4">AVERAGEIF(B$2:B$71,"&gt;0,6")</f>
        <v>0.85008772341938643</v>
      </c>
      <c r="C76" s="1">
        <f t="shared" si="4"/>
        <v>0.8801762493995654</v>
      </c>
      <c r="D76" s="1">
        <f t="shared" si="4"/>
        <v>0.8876052946085804</v>
      </c>
      <c r="E76" s="1">
        <f t="shared" si="4"/>
        <v>0.88777265321075227</v>
      </c>
      <c r="F76" s="1">
        <f t="shared" si="4"/>
        <v>0.85566579244247198</v>
      </c>
      <c r="G76" s="1">
        <f t="shared" si="4"/>
        <v>0.85334774922440815</v>
      </c>
      <c r="H76" s="1">
        <f t="shared" si="4"/>
        <v>0.86852047533671239</v>
      </c>
      <c r="I76" s="1">
        <f t="shared" si="4"/>
        <v>0.87606409669899321</v>
      </c>
      <c r="J76" s="1"/>
    </row>
    <row r="77" spans="1:10" x14ac:dyDescent="0.25">
      <c r="A77" t="s">
        <v>61</v>
      </c>
      <c r="B77" s="1">
        <f t="shared" ref="B77:I77" si="5">AVERAGEIF(B$2:B$71,"&gt;0,7")</f>
        <v>0.88674555307636604</v>
      </c>
      <c r="C77" s="1">
        <f t="shared" si="5"/>
        <v>0.91474659047749241</v>
      </c>
      <c r="D77" s="1">
        <f t="shared" si="5"/>
        <v>0.92996191648662052</v>
      </c>
      <c r="E77" s="1">
        <f t="shared" si="5"/>
        <v>0.91467349600074899</v>
      </c>
      <c r="F77" s="1">
        <f t="shared" si="5"/>
        <v>0.88517552927816701</v>
      </c>
      <c r="G77" s="1">
        <f t="shared" si="5"/>
        <v>0.88997780039525209</v>
      </c>
      <c r="H77" s="1">
        <f t="shared" si="5"/>
        <v>0.90623890989231415</v>
      </c>
      <c r="I77" s="1">
        <f t="shared" si="5"/>
        <v>0.93015878663783813</v>
      </c>
      <c r="J77" s="1"/>
    </row>
    <row r="78" spans="1:10" x14ac:dyDescent="0.25">
      <c r="A78" t="s">
        <v>62</v>
      </c>
      <c r="B78" s="1">
        <f t="shared" ref="B78:I78" si="6">AVERAGEIF(B$2:B$71,"&gt;0,8")</f>
        <v>0.90587824373762604</v>
      </c>
      <c r="C78" s="1">
        <f t="shared" si="6"/>
        <v>0.93908605410543955</v>
      </c>
      <c r="D78" s="1">
        <f t="shared" si="6"/>
        <v>0.94474429837709173</v>
      </c>
      <c r="E78" s="1">
        <f t="shared" si="6"/>
        <v>0.92754745396020399</v>
      </c>
      <c r="F78" s="1">
        <f t="shared" si="6"/>
        <v>0.9187439015988601</v>
      </c>
      <c r="G78" s="1">
        <f t="shared" si="6"/>
        <v>0.9218081237004172</v>
      </c>
      <c r="H78" s="1">
        <f t="shared" si="6"/>
        <v>0.93418230987081052</v>
      </c>
      <c r="I78" s="1">
        <f t="shared" si="6"/>
        <v>0.94768746274325666</v>
      </c>
      <c r="J78" s="1"/>
    </row>
    <row r="79" spans="1:10" x14ac:dyDescent="0.25">
      <c r="A79" t="s">
        <v>63</v>
      </c>
      <c r="B79" s="1">
        <f t="shared" ref="B79:I79" si="7">AVERAGEIF(B$2:B$71,"&gt;0,9")</f>
        <v>0.95043274608352557</v>
      </c>
      <c r="C79" s="1">
        <f t="shared" si="7"/>
        <v>0.9455685393668708</v>
      </c>
      <c r="D79" s="1">
        <f t="shared" si="7"/>
        <v>0.95527231387971179</v>
      </c>
      <c r="E79" s="1">
        <f t="shared" si="7"/>
        <v>0.96065326955331787</v>
      </c>
      <c r="F79" s="1">
        <f t="shared" si="7"/>
        <v>0.95186109845869915</v>
      </c>
      <c r="G79" s="1">
        <f t="shared" si="7"/>
        <v>0.95967345400588289</v>
      </c>
      <c r="H79" s="1">
        <f t="shared" si="7"/>
        <v>0.96113566287303998</v>
      </c>
      <c r="I79" s="1">
        <f t="shared" si="7"/>
        <v>0.97142202520189036</v>
      </c>
      <c r="J79" s="1"/>
    </row>
    <row r="81" spans="1:10" x14ac:dyDescent="0.25">
      <c r="A81" t="s">
        <v>256</v>
      </c>
      <c r="B81" s="2">
        <f t="shared" ref="B81:I81" si="8">COUNTIF(B$2:B$71,"&gt;0")</f>
        <v>48</v>
      </c>
      <c r="C81" s="2">
        <f t="shared" si="8"/>
        <v>48</v>
      </c>
      <c r="D81" s="2">
        <f t="shared" si="8"/>
        <v>43</v>
      </c>
      <c r="E81" s="2">
        <f t="shared" si="8"/>
        <v>48</v>
      </c>
      <c r="F81" s="2">
        <f t="shared" si="8"/>
        <v>46</v>
      </c>
      <c r="G81" s="2">
        <f t="shared" si="8"/>
        <v>42</v>
      </c>
      <c r="H81" s="2">
        <f t="shared" si="8"/>
        <v>44</v>
      </c>
      <c r="I81" s="2">
        <f t="shared" si="8"/>
        <v>41</v>
      </c>
      <c r="J81" s="2"/>
    </row>
    <row r="82" spans="1:10" x14ac:dyDescent="0.25">
      <c r="A82" t="s">
        <v>257</v>
      </c>
      <c r="B82" s="2">
        <f t="shared" ref="B82:I82" si="9">COUNTIF(B$2:B$71,"&gt;0,5")</f>
        <v>27</v>
      </c>
      <c r="C82" s="2">
        <f t="shared" si="9"/>
        <v>27</v>
      </c>
      <c r="D82" s="2">
        <f t="shared" si="9"/>
        <v>29</v>
      </c>
      <c r="E82" s="2">
        <f t="shared" si="9"/>
        <v>30</v>
      </c>
      <c r="F82" s="2">
        <f t="shared" si="9"/>
        <v>27</v>
      </c>
      <c r="G82" s="2">
        <f t="shared" si="9"/>
        <v>28</v>
      </c>
      <c r="H82" s="2">
        <f t="shared" si="9"/>
        <v>27</v>
      </c>
      <c r="I82" s="2">
        <f t="shared" si="9"/>
        <v>26</v>
      </c>
      <c r="J82" s="2"/>
    </row>
    <row r="83" spans="1:10" x14ac:dyDescent="0.25">
      <c r="A83" t="s">
        <v>258</v>
      </c>
      <c r="B83" s="2">
        <f t="shared" ref="B83:I83" si="10">COUNTIF(B$2:B$71,"&gt;0,6")</f>
        <v>27</v>
      </c>
      <c r="C83" s="2">
        <f t="shared" si="10"/>
        <v>24</v>
      </c>
      <c r="D83" s="2">
        <f t="shared" si="10"/>
        <v>27</v>
      </c>
      <c r="E83" s="2">
        <f t="shared" si="10"/>
        <v>28</v>
      </c>
      <c r="F83" s="2">
        <f t="shared" si="10"/>
        <v>27</v>
      </c>
      <c r="G83" s="2">
        <f t="shared" si="10"/>
        <v>27</v>
      </c>
      <c r="H83" s="2">
        <f t="shared" si="10"/>
        <v>27</v>
      </c>
      <c r="I83" s="2">
        <f t="shared" si="10"/>
        <v>26</v>
      </c>
      <c r="J83" s="2"/>
    </row>
    <row r="84" spans="1:10" x14ac:dyDescent="0.25">
      <c r="A84" t="s">
        <v>259</v>
      </c>
      <c r="B84" s="2">
        <f t="shared" ref="B84:I84" si="11">COUNTIF(B$2:B$71,"&gt;0,7")</f>
        <v>23</v>
      </c>
      <c r="C84" s="2">
        <f t="shared" si="11"/>
        <v>21</v>
      </c>
      <c r="D84" s="2">
        <f t="shared" si="11"/>
        <v>23</v>
      </c>
      <c r="E84" s="2">
        <f t="shared" si="11"/>
        <v>25</v>
      </c>
      <c r="F84" s="2">
        <f t="shared" si="11"/>
        <v>24</v>
      </c>
      <c r="G84" s="2">
        <f t="shared" si="11"/>
        <v>23</v>
      </c>
      <c r="H84" s="2">
        <f t="shared" si="11"/>
        <v>23</v>
      </c>
      <c r="I84" s="2">
        <f t="shared" si="11"/>
        <v>21</v>
      </c>
      <c r="J84" s="2"/>
    </row>
    <row r="85" spans="1:10" x14ac:dyDescent="0.25">
      <c r="A85" t="s">
        <v>260</v>
      </c>
      <c r="B85" s="2">
        <f t="shared" ref="B85:I85" si="12">COUNTIF(B$2:B$71,"&gt;0,8")</f>
        <v>20</v>
      </c>
      <c r="C85" s="2">
        <f t="shared" si="12"/>
        <v>18</v>
      </c>
      <c r="D85" s="2">
        <f t="shared" si="12"/>
        <v>21</v>
      </c>
      <c r="E85" s="2">
        <f t="shared" si="12"/>
        <v>23</v>
      </c>
      <c r="F85" s="2">
        <f t="shared" si="12"/>
        <v>19</v>
      </c>
      <c r="G85" s="2">
        <f t="shared" si="12"/>
        <v>18</v>
      </c>
      <c r="H85" s="2">
        <f t="shared" si="12"/>
        <v>19</v>
      </c>
      <c r="I85" s="2">
        <f t="shared" si="12"/>
        <v>19</v>
      </c>
      <c r="J85" s="2"/>
    </row>
    <row r="86" spans="1:10" x14ac:dyDescent="0.25">
      <c r="A86" t="s">
        <v>261</v>
      </c>
      <c r="B86" s="2">
        <f t="shared" ref="B86:I86" si="13">COUNTIF(B$2:B$59,"&gt;0,9")</f>
        <v>5</v>
      </c>
      <c r="C86" s="2">
        <f t="shared" si="13"/>
        <v>8</v>
      </c>
      <c r="D86" s="2">
        <f t="shared" si="13"/>
        <v>8</v>
      </c>
      <c r="E86" s="2">
        <f t="shared" si="13"/>
        <v>4</v>
      </c>
      <c r="F86" s="2">
        <f t="shared" si="13"/>
        <v>6</v>
      </c>
      <c r="G86" s="2">
        <f t="shared" si="13"/>
        <v>2</v>
      </c>
      <c r="H86" s="2">
        <f t="shared" si="13"/>
        <v>6</v>
      </c>
      <c r="I86" s="2">
        <f t="shared" si="13"/>
        <v>6</v>
      </c>
      <c r="J86" s="2"/>
    </row>
  </sheetData>
  <sortState ref="A2:I71">
    <sortCondition ref="E71"/>
  </sortState>
  <conditionalFormatting sqref="B74:J79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J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J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J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J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J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J81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J82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J83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J84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J85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J86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D2:J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bestFit="1" customWidth="1"/>
    <col min="2" max="3" width="8" style="1" bestFit="1" customWidth="1"/>
    <col min="4" max="9" width="8" bestFit="1" customWidth="1"/>
    <col min="10" max="10" width="8" customWidth="1"/>
  </cols>
  <sheetData>
    <row r="1" spans="1:10" x14ac:dyDescent="0.25">
      <c r="A1" t="s">
        <v>0</v>
      </c>
      <c r="B1" s="1" t="s">
        <v>915</v>
      </c>
      <c r="C1" s="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72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0.14285714285714299</v>
      </c>
      <c r="H2" s="1">
        <v>0.11111111111111099</v>
      </c>
      <c r="I2" s="1">
        <v>0</v>
      </c>
      <c r="J2" s="1"/>
    </row>
    <row r="3" spans="1:10" x14ac:dyDescent="0.25">
      <c r="A3" t="s">
        <v>73</v>
      </c>
      <c r="B3" s="1">
        <v>0</v>
      </c>
      <c r="C3" s="1">
        <v>0</v>
      </c>
      <c r="D3" s="1">
        <v>0</v>
      </c>
      <c r="E3" s="1">
        <v>0</v>
      </c>
      <c r="F3" s="1">
        <v>0.122448979591837</v>
      </c>
      <c r="G3" s="1">
        <v>0.08</v>
      </c>
      <c r="H3" s="1">
        <v>0</v>
      </c>
      <c r="I3" s="1">
        <v>0</v>
      </c>
      <c r="J3" s="1"/>
    </row>
    <row r="4" spans="1:10" x14ac:dyDescent="0.25">
      <c r="A4" t="s">
        <v>74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75</v>
      </c>
      <c r="B5" s="1">
        <v>0.14285714285714299</v>
      </c>
      <c r="C5" s="1">
        <v>0</v>
      </c>
      <c r="D5" s="1">
        <v>0.16666666666666699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76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105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/>
    </row>
    <row r="8" spans="1:10" x14ac:dyDescent="0.25">
      <c r="A8" t="s">
        <v>102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1.8348623853211E-2</v>
      </c>
      <c r="H8" s="1">
        <v>0</v>
      </c>
      <c r="I8" s="1">
        <v>0.14285714285714299</v>
      </c>
      <c r="J8" s="1"/>
    </row>
    <row r="9" spans="1:10" x14ac:dyDescent="0.25">
      <c r="A9" t="s">
        <v>78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99</v>
      </c>
      <c r="B10" s="1">
        <v>2.53164556962025E-2</v>
      </c>
      <c r="C10" s="1">
        <v>1.06951871657754E-2</v>
      </c>
      <c r="D10" s="1">
        <v>0</v>
      </c>
      <c r="E10" s="1">
        <v>0</v>
      </c>
      <c r="F10" s="1">
        <v>0</v>
      </c>
      <c r="G10" s="1">
        <v>8.6956521739130405E-2</v>
      </c>
      <c r="H10" s="1">
        <v>0</v>
      </c>
      <c r="I10" s="1">
        <v>0</v>
      </c>
      <c r="J10" s="1"/>
    </row>
    <row r="11" spans="1:10" x14ac:dyDescent="0.25">
      <c r="A11" t="s">
        <v>87</v>
      </c>
      <c r="B11" s="1">
        <v>2.7397260273972601E-2</v>
      </c>
      <c r="C11" s="1">
        <v>0</v>
      </c>
      <c r="D11" s="1">
        <v>0</v>
      </c>
      <c r="E11" s="1">
        <v>0</v>
      </c>
      <c r="F11" s="1">
        <v>0.27956989247311798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94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95</v>
      </c>
      <c r="B14" s="1">
        <v>4.4036697247706397E-2</v>
      </c>
      <c r="C14" s="1">
        <v>2.32558139534884E-2</v>
      </c>
      <c r="D14" s="1">
        <v>7.7108433734939794E-2</v>
      </c>
      <c r="E14" s="1">
        <v>0</v>
      </c>
      <c r="F14" s="1">
        <v>0</v>
      </c>
      <c r="G14" s="1">
        <v>4.13793103448276E-2</v>
      </c>
      <c r="H14" s="1">
        <v>0</v>
      </c>
      <c r="I14" s="1">
        <v>0</v>
      </c>
      <c r="J14" s="1"/>
    </row>
    <row r="15" spans="1:10" x14ac:dyDescent="0.25">
      <c r="A15" t="s">
        <v>694</v>
      </c>
      <c r="B15" s="1">
        <v>0</v>
      </c>
      <c r="C15" s="1">
        <v>0.18181818181818199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698</v>
      </c>
      <c r="B16" s="1">
        <v>0</v>
      </c>
      <c r="C16" s="1">
        <v>0.11764705882352899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703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706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707</v>
      </c>
      <c r="B19" s="1">
        <v>0.220472440944882</v>
      </c>
      <c r="C19" s="1">
        <v>0.23529411764705899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710</v>
      </c>
      <c r="B20" s="1">
        <v>4.5871559633027499E-3</v>
      </c>
      <c r="C20" s="1">
        <v>0</v>
      </c>
      <c r="D20" s="1">
        <v>2.9816513761467899E-2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713</v>
      </c>
      <c r="B21" s="1">
        <v>3.77358490566038E-2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714</v>
      </c>
      <c r="B22" s="1">
        <v>2.0979020979021001E-2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715</v>
      </c>
      <c r="B23" s="1">
        <v>6.2992125984252002E-3</v>
      </c>
      <c r="C23" s="1">
        <v>0</v>
      </c>
      <c r="D23" s="1">
        <v>6.8965517241379301E-3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719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720</v>
      </c>
      <c r="B25" s="1">
        <v>0.76712328767123295</v>
      </c>
      <c r="C25" s="1">
        <v>0.73161764705882304</v>
      </c>
      <c r="D25" s="1">
        <v>0</v>
      </c>
      <c r="E25" s="1">
        <v>0</v>
      </c>
      <c r="F25" s="1">
        <v>0</v>
      </c>
      <c r="G25" s="1">
        <v>0.118811881188119</v>
      </c>
      <c r="H25" s="1">
        <v>0.24</v>
      </c>
      <c r="I25" s="1">
        <v>0.16666666666666699</v>
      </c>
      <c r="J25" s="1"/>
    </row>
    <row r="26" spans="1:10" x14ac:dyDescent="0.25">
      <c r="A26" t="s">
        <v>721</v>
      </c>
      <c r="B26" s="1">
        <v>7.0886075949367106E-2</v>
      </c>
      <c r="C26" s="1">
        <v>3.9024390243902397E-2</v>
      </c>
      <c r="D26" s="1">
        <v>3.8793103448275898E-2</v>
      </c>
      <c r="E26" s="1">
        <v>0</v>
      </c>
      <c r="F26" s="1">
        <v>7.2463768115942004E-2</v>
      </c>
      <c r="G26" s="1">
        <v>0</v>
      </c>
      <c r="H26" s="1">
        <v>0</v>
      </c>
      <c r="I26" s="1">
        <v>0</v>
      </c>
      <c r="J26" s="1"/>
    </row>
    <row r="27" spans="1:10" x14ac:dyDescent="0.25">
      <c r="A27" t="s">
        <v>725</v>
      </c>
      <c r="B27" s="1">
        <v>0.51483253588516698</v>
      </c>
      <c r="C27" s="1">
        <v>1.4705882352941201E-2</v>
      </c>
      <c r="D27" s="1">
        <v>0.319148936170213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726</v>
      </c>
      <c r="B28" s="1">
        <v>0.43261231281197998</v>
      </c>
      <c r="C28" s="1">
        <v>0.33862433862433899</v>
      </c>
      <c r="D28" s="1">
        <v>0.34671532846715297</v>
      </c>
      <c r="E28" s="1">
        <v>0</v>
      </c>
      <c r="F28" s="1">
        <v>0</v>
      </c>
      <c r="G28" s="1">
        <v>0.38834951456310701</v>
      </c>
      <c r="H28" s="1">
        <v>0</v>
      </c>
      <c r="I28" s="1">
        <v>0</v>
      </c>
      <c r="J28" s="1"/>
    </row>
    <row r="29" spans="1:10" x14ac:dyDescent="0.25">
      <c r="A29" t="s">
        <v>729</v>
      </c>
      <c r="B29" s="1">
        <v>0.47430830039525701</v>
      </c>
      <c r="C29" s="1">
        <v>0.687074829931973</v>
      </c>
      <c r="D29" s="1">
        <v>0</v>
      </c>
      <c r="E29" s="1">
        <v>0</v>
      </c>
      <c r="F29" s="1">
        <v>0</v>
      </c>
      <c r="G29" s="1">
        <v>1.7699115044247801E-2</v>
      </c>
      <c r="H29" s="1">
        <v>7.8947368421052599E-2</v>
      </c>
      <c r="I29" s="1">
        <v>0</v>
      </c>
      <c r="J29" s="1"/>
    </row>
    <row r="30" spans="1:10" x14ac:dyDescent="0.25">
      <c r="A30" t="s">
        <v>742</v>
      </c>
      <c r="B30" s="1">
        <v>0</v>
      </c>
      <c r="C30" s="1">
        <v>0</v>
      </c>
      <c r="D30" s="1">
        <v>0.96072507552870101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749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/>
    </row>
    <row r="32" spans="1:10" x14ac:dyDescent="0.25">
      <c r="A32" t="s">
        <v>712</v>
      </c>
      <c r="B32" s="1">
        <v>1.22737035900583E-3</v>
      </c>
      <c r="C32" s="1">
        <v>0</v>
      </c>
      <c r="D32" s="1">
        <v>0</v>
      </c>
      <c r="E32" s="1">
        <v>3.8387715930902102E-4</v>
      </c>
      <c r="F32" s="1">
        <v>4.6274872744099998E-4</v>
      </c>
      <c r="G32" s="1">
        <v>0</v>
      </c>
      <c r="H32" s="1">
        <v>1.03466114847387E-3</v>
      </c>
      <c r="I32" s="1">
        <v>0</v>
      </c>
      <c r="J32" s="1"/>
    </row>
    <row r="33" spans="1:10" x14ac:dyDescent="0.25">
      <c r="A33" t="s">
        <v>708</v>
      </c>
      <c r="B33" s="1">
        <v>0.382940915148823</v>
      </c>
      <c r="C33" s="1">
        <v>0.23816793893129801</v>
      </c>
      <c r="D33" s="1">
        <v>0.317629917435648</v>
      </c>
      <c r="E33" s="1">
        <v>2.9069767441860499E-3</v>
      </c>
      <c r="F33" s="1">
        <v>0</v>
      </c>
      <c r="G33" s="1">
        <v>4.6082949308755804E-3</v>
      </c>
      <c r="H33" s="1">
        <v>0</v>
      </c>
      <c r="I33" s="1">
        <v>0</v>
      </c>
      <c r="J33" s="1"/>
    </row>
    <row r="34" spans="1:10" x14ac:dyDescent="0.25">
      <c r="A34" t="s">
        <v>723</v>
      </c>
      <c r="B34" s="1">
        <v>0.41321499013806701</v>
      </c>
      <c r="C34" s="1">
        <v>0.44377358490565999</v>
      </c>
      <c r="D34" s="1">
        <v>0.57210588700118503</v>
      </c>
      <c r="E34" s="1">
        <v>7.9239302694136295E-3</v>
      </c>
      <c r="F34" s="1">
        <v>1.38613861386139E-2</v>
      </c>
      <c r="G34" s="1">
        <v>2.8497409326424899E-2</v>
      </c>
      <c r="H34" s="1">
        <v>2.4844720496894401E-2</v>
      </c>
      <c r="I34" s="1">
        <v>0</v>
      </c>
      <c r="J34" s="1"/>
    </row>
    <row r="35" spans="1:10" x14ac:dyDescent="0.25">
      <c r="A35" t="s">
        <v>704</v>
      </c>
      <c r="B35" s="1">
        <v>6.5970772442588699E-2</v>
      </c>
      <c r="C35" s="1">
        <v>1.1479355674875E-2</v>
      </c>
      <c r="D35" s="1">
        <v>2.7496808406167099E-3</v>
      </c>
      <c r="E35" s="1">
        <v>8.5561497326203193E-3</v>
      </c>
      <c r="F35" s="1">
        <v>8.09388911371914E-3</v>
      </c>
      <c r="G35" s="1">
        <v>3.1830238726790498E-3</v>
      </c>
      <c r="H35" s="1">
        <v>2.3661638568470899E-3</v>
      </c>
      <c r="I35" s="1">
        <v>5.2910052910052898E-3</v>
      </c>
      <c r="J35" s="1"/>
    </row>
    <row r="36" spans="1:10" x14ac:dyDescent="0.25">
      <c r="A36" t="s">
        <v>697</v>
      </c>
      <c r="B36" s="1">
        <v>9.6618357487922701E-3</v>
      </c>
      <c r="C36" s="1">
        <v>1.55884645362432E-3</v>
      </c>
      <c r="D36" s="1">
        <v>0.107759882869693</v>
      </c>
      <c r="E36" s="1">
        <v>9.1047040971168405E-3</v>
      </c>
      <c r="F36" s="1">
        <v>0.15590102912196199</v>
      </c>
      <c r="G36" s="1">
        <v>0.15403482953151801</v>
      </c>
      <c r="H36" s="1">
        <v>8.2051282051282107E-2</v>
      </c>
      <c r="I36" s="1">
        <v>0.1</v>
      </c>
      <c r="J36" s="1"/>
    </row>
    <row r="37" spans="1:10" x14ac:dyDescent="0.25">
      <c r="A37" t="s">
        <v>696</v>
      </c>
      <c r="B37" s="1">
        <v>4.1997200186654197E-2</v>
      </c>
      <c r="C37" s="1">
        <v>4.9157942649066901E-2</v>
      </c>
      <c r="D37" s="1">
        <v>6.75219446320054E-3</v>
      </c>
      <c r="E37" s="1">
        <v>1.08917631041525E-2</v>
      </c>
      <c r="F37" s="1">
        <v>2.44821092278719E-2</v>
      </c>
      <c r="G37" s="1">
        <v>1.38728323699422E-2</v>
      </c>
      <c r="H37" s="1">
        <v>8.0321285140562207E-3</v>
      </c>
      <c r="I37" s="1">
        <v>0</v>
      </c>
      <c r="J37" s="1"/>
    </row>
    <row r="38" spans="1:10" x14ac:dyDescent="0.25">
      <c r="A38" t="s">
        <v>118</v>
      </c>
      <c r="B38" s="1">
        <v>0.13684210526315799</v>
      </c>
      <c r="C38" s="1">
        <v>0</v>
      </c>
      <c r="D38" s="1">
        <v>0</v>
      </c>
      <c r="E38" s="1">
        <v>1.6806722689075598E-2</v>
      </c>
      <c r="F38" s="1">
        <v>0</v>
      </c>
      <c r="G38" s="1">
        <v>5.9405940594059403E-2</v>
      </c>
      <c r="H38" s="1">
        <v>0.14285714285714299</v>
      </c>
      <c r="I38" s="1">
        <v>0.125</v>
      </c>
      <c r="J38" s="1"/>
    </row>
    <row r="39" spans="1:10" x14ac:dyDescent="0.25">
      <c r="A39" t="s">
        <v>701</v>
      </c>
      <c r="B39" s="1">
        <v>0.1119831901613</v>
      </c>
      <c r="C39" s="1">
        <v>0.22752050054510101</v>
      </c>
      <c r="D39" s="1">
        <v>7.3422798087305299E-2</v>
      </c>
      <c r="E39" s="1">
        <v>1.70738887253459E-2</v>
      </c>
      <c r="F39" s="1">
        <v>3.26387145367813E-3</v>
      </c>
      <c r="G39" s="1">
        <v>6.6500415627597704E-4</v>
      </c>
      <c r="H39" s="1">
        <v>1.18951067856177E-2</v>
      </c>
      <c r="I39" s="1">
        <v>4.8780487804877997E-3</v>
      </c>
      <c r="J39" s="1"/>
    </row>
    <row r="40" spans="1:10" x14ac:dyDescent="0.25">
      <c r="A40" t="s">
        <v>67</v>
      </c>
      <c r="B40" s="1">
        <v>0</v>
      </c>
      <c r="C40" s="1">
        <v>1.4492753623188401E-2</v>
      </c>
      <c r="D40" s="1">
        <v>0</v>
      </c>
      <c r="E40" s="1">
        <v>1.7543859649122799E-2</v>
      </c>
      <c r="F40" s="1">
        <v>0</v>
      </c>
      <c r="G40" s="1">
        <v>0</v>
      </c>
      <c r="H40" s="1">
        <v>0</v>
      </c>
      <c r="I40" s="1">
        <v>0.105263157894737</v>
      </c>
      <c r="J40" s="1"/>
    </row>
    <row r="41" spans="1:10" x14ac:dyDescent="0.25">
      <c r="A41" t="s">
        <v>747</v>
      </c>
      <c r="B41" s="1">
        <v>5.6980056980057002E-2</v>
      </c>
      <c r="C41" s="1">
        <v>2.1058622652248199E-2</v>
      </c>
      <c r="D41" s="1">
        <v>2.2937625754527201E-2</v>
      </c>
      <c r="E41" s="1">
        <v>2.4287108316166098E-2</v>
      </c>
      <c r="F41" s="1">
        <v>6.7144927024066197E-3</v>
      </c>
      <c r="G41" s="1">
        <v>6.6442239546421001E-3</v>
      </c>
      <c r="H41" s="1">
        <v>6.1966296380261496E-3</v>
      </c>
      <c r="I41" s="1">
        <v>5.2953156822810599E-3</v>
      </c>
      <c r="J41" s="1"/>
    </row>
    <row r="42" spans="1:10" x14ac:dyDescent="0.25">
      <c r="A42" t="s">
        <v>724</v>
      </c>
      <c r="B42" s="1">
        <v>0.119663084519315</v>
      </c>
      <c r="C42" s="1">
        <v>0.16504854368932001</v>
      </c>
      <c r="D42" s="1">
        <v>4.7393364928909904E-3</v>
      </c>
      <c r="E42" s="1">
        <v>2.6755852842809399E-2</v>
      </c>
      <c r="F42" s="1">
        <v>0.21771217712177099</v>
      </c>
      <c r="G42" s="1">
        <v>0.245283018867925</v>
      </c>
      <c r="H42" s="1">
        <v>0</v>
      </c>
      <c r="I42" s="1">
        <v>0</v>
      </c>
      <c r="J42" s="1"/>
    </row>
    <row r="43" spans="1:10" x14ac:dyDescent="0.25">
      <c r="A43" t="s">
        <v>68</v>
      </c>
      <c r="B43" s="1">
        <v>4.3478260869565202E-2</v>
      </c>
      <c r="C43" s="1">
        <v>3.1796502384737698E-3</v>
      </c>
      <c r="D43" s="1">
        <v>4.7619047619047597E-3</v>
      </c>
      <c r="E43" s="1">
        <v>2.7397260273972601E-2</v>
      </c>
      <c r="F43" s="1">
        <v>0</v>
      </c>
      <c r="G43" s="1">
        <v>0</v>
      </c>
      <c r="H43" s="1">
        <v>0</v>
      </c>
      <c r="I43" s="1">
        <v>0.11764705882352899</v>
      </c>
      <c r="J43" s="1"/>
    </row>
    <row r="44" spans="1:10" x14ac:dyDescent="0.25">
      <c r="A44" t="s">
        <v>730</v>
      </c>
      <c r="B44" s="1">
        <v>0.31052631578947398</v>
      </c>
      <c r="C44" s="1">
        <v>0.58947368421052604</v>
      </c>
      <c r="D44" s="1">
        <v>6.0606060606060601E-2</v>
      </c>
      <c r="E44" s="1">
        <v>3.0769230769230799E-2</v>
      </c>
      <c r="F44" s="1">
        <v>0</v>
      </c>
      <c r="G44" s="1">
        <v>0</v>
      </c>
      <c r="H44" s="1">
        <v>0.18181818181818199</v>
      </c>
      <c r="I44" s="1">
        <v>0.36363636363636398</v>
      </c>
      <c r="J44" s="1"/>
    </row>
    <row r="45" spans="1:10" x14ac:dyDescent="0.25">
      <c r="A45" t="s">
        <v>116</v>
      </c>
      <c r="B45" s="1">
        <v>2.7428571428571399E-2</v>
      </c>
      <c r="C45" s="1">
        <v>9.8887515451174298E-3</v>
      </c>
      <c r="D45" s="1">
        <v>1.3559322033898299E-2</v>
      </c>
      <c r="E45" s="1">
        <v>3.17100792751982E-2</v>
      </c>
      <c r="F45" s="1">
        <v>4.6938775510204103E-2</v>
      </c>
      <c r="G45" s="1">
        <v>2.4729520865533199E-2</v>
      </c>
      <c r="H45" s="1">
        <v>2.60223048327138E-2</v>
      </c>
      <c r="I45" s="1">
        <v>2.0833333333333301E-2</v>
      </c>
      <c r="J45" s="1"/>
    </row>
    <row r="46" spans="1:10" x14ac:dyDescent="0.25">
      <c r="A46" t="s">
        <v>745</v>
      </c>
      <c r="B46" s="1">
        <v>3.0942334739803099E-2</v>
      </c>
      <c r="C46" s="1">
        <v>3.3027522935779798E-2</v>
      </c>
      <c r="D46" s="1">
        <v>4.3361645060348702E-2</v>
      </c>
      <c r="E46" s="1">
        <v>3.8270377733598399E-2</v>
      </c>
      <c r="F46" s="1">
        <v>3.3634381812519501E-2</v>
      </c>
      <c r="G46" s="1">
        <v>3.5101715197447203E-2</v>
      </c>
      <c r="H46" s="1">
        <v>5.2702702702702699E-2</v>
      </c>
      <c r="I46" s="1">
        <v>6.6666666666666693E-2</v>
      </c>
      <c r="J46" s="1"/>
    </row>
    <row r="47" spans="1:10" x14ac:dyDescent="0.25">
      <c r="A47" t="s">
        <v>716</v>
      </c>
      <c r="B47" s="1">
        <v>0.109391784003484</v>
      </c>
      <c r="C47" s="1">
        <v>1.10500850006539E-2</v>
      </c>
      <c r="D47" s="1">
        <v>0.11620949201650201</v>
      </c>
      <c r="E47" s="1">
        <v>4.7229313710767398E-2</v>
      </c>
      <c r="F47" s="1">
        <v>0.16898013465214901</v>
      </c>
      <c r="G47" s="1">
        <v>0.162902345881069</v>
      </c>
      <c r="H47" s="1">
        <v>0.170671539515761</v>
      </c>
      <c r="I47" s="1">
        <v>0.17017738359201801</v>
      </c>
      <c r="J47" s="1"/>
    </row>
    <row r="48" spans="1:10" x14ac:dyDescent="0.25">
      <c r="A48" t="s">
        <v>117</v>
      </c>
      <c r="B48" s="1">
        <v>0.387978142076503</v>
      </c>
      <c r="C48" s="1">
        <v>0.412121212121212</v>
      </c>
      <c r="D48" s="1">
        <v>0.48913043478260898</v>
      </c>
      <c r="E48" s="1">
        <v>5.1282051282051301E-2</v>
      </c>
      <c r="F48" s="1">
        <v>5.7142857142857099E-2</v>
      </c>
      <c r="G48" s="1">
        <v>4.0404040404040401E-2</v>
      </c>
      <c r="H48" s="1">
        <v>0.42499999999999999</v>
      </c>
      <c r="I48" s="1">
        <v>0.38709677419354799</v>
      </c>
      <c r="J48" s="1"/>
    </row>
    <row r="49" spans="1:10" x14ac:dyDescent="0.25">
      <c r="A49" t="s">
        <v>110</v>
      </c>
      <c r="B49" s="1">
        <v>4.4493882091212501E-3</v>
      </c>
      <c r="C49" s="1">
        <v>0</v>
      </c>
      <c r="D49" s="1">
        <v>6.1633281972264999E-3</v>
      </c>
      <c r="E49" s="1">
        <v>5.7142857142857099E-2</v>
      </c>
      <c r="F49" s="1">
        <v>4.3795620437956199E-2</v>
      </c>
      <c r="G49" s="1">
        <v>1.7057569296375301E-2</v>
      </c>
      <c r="H49" s="1">
        <v>2.1978021978022001E-2</v>
      </c>
      <c r="I49" s="1">
        <v>0</v>
      </c>
      <c r="J49" s="1"/>
    </row>
    <row r="50" spans="1:10" x14ac:dyDescent="0.25">
      <c r="A50" t="s">
        <v>77</v>
      </c>
      <c r="B50" s="1">
        <v>0</v>
      </c>
      <c r="C50" s="1">
        <v>0.105263157894737</v>
      </c>
      <c r="D50" s="1">
        <v>0</v>
      </c>
      <c r="E50" s="1">
        <v>7.1428571428571397E-2</v>
      </c>
      <c r="F50" s="1">
        <v>0</v>
      </c>
      <c r="G50" s="1">
        <v>6.0606060606060601E-2</v>
      </c>
      <c r="H50" s="1">
        <v>0</v>
      </c>
      <c r="I50" s="1">
        <v>0</v>
      </c>
      <c r="J50" s="1"/>
    </row>
    <row r="51" spans="1:10" x14ac:dyDescent="0.25">
      <c r="A51" t="s">
        <v>123</v>
      </c>
      <c r="B51" s="1">
        <v>4.9056603773584902E-2</v>
      </c>
      <c r="C51" s="1">
        <v>7.7738515901060096E-2</v>
      </c>
      <c r="D51" s="1">
        <v>5.85774058577406E-2</v>
      </c>
      <c r="E51" s="1">
        <v>7.4766355140186896E-2</v>
      </c>
      <c r="F51" s="1">
        <v>0.19047619047618999</v>
      </c>
      <c r="G51" s="1">
        <v>6.3157894736842093E-2</v>
      </c>
      <c r="H51" s="1">
        <v>0.140350877192982</v>
      </c>
      <c r="I51" s="1">
        <v>0.157894736842105</v>
      </c>
      <c r="J51" s="1"/>
    </row>
    <row r="52" spans="1:10" x14ac:dyDescent="0.25">
      <c r="A52" t="s">
        <v>738</v>
      </c>
      <c r="B52" s="1">
        <v>0.492307692307692</v>
      </c>
      <c r="C52" s="1">
        <v>0.492307692307692</v>
      </c>
      <c r="D52" s="1">
        <v>0.62745098039215697</v>
      </c>
      <c r="E52" s="1">
        <v>0.15454545454545501</v>
      </c>
      <c r="F52" s="1">
        <v>0.50746268656716398</v>
      </c>
      <c r="G52" s="1">
        <v>0.88235294117647101</v>
      </c>
      <c r="H52" s="1">
        <v>0.20952380952381</v>
      </c>
      <c r="I52" s="1">
        <v>0.57142857142857195</v>
      </c>
      <c r="J52" s="1"/>
    </row>
    <row r="53" spans="1:10" x14ac:dyDescent="0.25">
      <c r="A53" t="s">
        <v>743</v>
      </c>
      <c r="B53" s="1">
        <v>9.0712742980561506E-2</v>
      </c>
      <c r="C53" s="1">
        <v>0.11111111111111099</v>
      </c>
      <c r="D53" s="1">
        <v>0.118681318681319</v>
      </c>
      <c r="E53" s="1">
        <v>0.16706443914081101</v>
      </c>
      <c r="F53" s="1">
        <v>0.134556574923547</v>
      </c>
      <c r="G53" s="1">
        <v>0.13026819923371599</v>
      </c>
      <c r="H53" s="1">
        <v>0.189873417721519</v>
      </c>
      <c r="I53" s="1">
        <v>0.148148148148148</v>
      </c>
      <c r="J53" s="1"/>
    </row>
    <row r="54" spans="1:10" x14ac:dyDescent="0.25">
      <c r="A54" t="s">
        <v>127</v>
      </c>
      <c r="B54" s="1">
        <v>3.2520325203252001E-2</v>
      </c>
      <c r="C54" s="1">
        <v>0</v>
      </c>
      <c r="D54" s="1">
        <v>0.227848101265823</v>
      </c>
      <c r="E54" s="1">
        <v>0.19047619047618999</v>
      </c>
      <c r="F54" s="1">
        <v>6.4139941690962099E-2</v>
      </c>
      <c r="G54" s="1">
        <v>5.4054054054054099E-2</v>
      </c>
      <c r="H54" s="1">
        <v>9.0909090909090898E-2</v>
      </c>
      <c r="I54" s="1">
        <v>0</v>
      </c>
      <c r="J54" s="1"/>
    </row>
    <row r="55" spans="1:10" x14ac:dyDescent="0.25">
      <c r="A55" t="s">
        <v>700</v>
      </c>
      <c r="B55" s="1">
        <v>0.27858589818989699</v>
      </c>
      <c r="C55" s="1">
        <v>0.26224286980052203</v>
      </c>
      <c r="D55" s="1">
        <v>0.27108613983177599</v>
      </c>
      <c r="E55" s="1">
        <v>0.24287706422018299</v>
      </c>
      <c r="F55" s="1">
        <v>0.249553279581608</v>
      </c>
      <c r="G55" s="1">
        <v>0.23884519825054901</v>
      </c>
      <c r="H55" s="1">
        <v>0.26632550093700402</v>
      </c>
      <c r="I55" s="1">
        <v>0.24423196840573699</v>
      </c>
      <c r="J55" s="1"/>
    </row>
    <row r="56" spans="1:10" x14ac:dyDescent="0.25">
      <c r="A56" t="s">
        <v>699</v>
      </c>
      <c r="B56" s="1">
        <v>0.58426966292134797</v>
      </c>
      <c r="C56" s="1">
        <v>0.23529411764705899</v>
      </c>
      <c r="D56" s="1">
        <v>0.54098360655737698</v>
      </c>
      <c r="E56" s="1">
        <v>0.25882352941176501</v>
      </c>
      <c r="F56" s="1">
        <v>0.23529411764705899</v>
      </c>
      <c r="G56" s="1">
        <v>0.22222222222222199</v>
      </c>
      <c r="H56" s="1">
        <v>0.27272727272727298</v>
      </c>
      <c r="I56" s="1">
        <v>0.33333333333333298</v>
      </c>
      <c r="J56" s="1"/>
    </row>
    <row r="57" spans="1:10" x14ac:dyDescent="0.25">
      <c r="A57" t="s">
        <v>695</v>
      </c>
      <c r="B57" s="1">
        <v>0.31880108991825601</v>
      </c>
      <c r="C57" s="1">
        <v>0.36400541271989201</v>
      </c>
      <c r="D57" s="1">
        <v>0.44336043360433602</v>
      </c>
      <c r="E57" s="1">
        <v>0.28545618789521199</v>
      </c>
      <c r="F57" s="1">
        <v>0.340425531914894</v>
      </c>
      <c r="G57" s="1">
        <v>0.375647668393782</v>
      </c>
      <c r="H57" s="1">
        <v>0.40163934426229497</v>
      </c>
      <c r="I57" s="1">
        <v>0.44827586206896602</v>
      </c>
      <c r="J57" s="1"/>
    </row>
    <row r="58" spans="1:10" x14ac:dyDescent="0.25">
      <c r="A58" t="s">
        <v>746</v>
      </c>
      <c r="B58" s="1">
        <v>1.39737991266376E-2</v>
      </c>
      <c r="C58" s="1">
        <v>0.17523364485981299</v>
      </c>
      <c r="D58" s="1">
        <v>0.25983606557376998</v>
      </c>
      <c r="E58" s="1">
        <v>0.38880126182965302</v>
      </c>
      <c r="F58" s="1">
        <v>0.165705296276875</v>
      </c>
      <c r="G58" s="1">
        <v>0.28698979591836699</v>
      </c>
      <c r="H58" s="1">
        <v>0.51554663991975902</v>
      </c>
      <c r="I58" s="1">
        <v>0.43448275862069002</v>
      </c>
      <c r="J58" s="1"/>
    </row>
    <row r="59" spans="1:10" x14ac:dyDescent="0.25">
      <c r="A59" t="s">
        <v>702</v>
      </c>
      <c r="B59" s="1">
        <v>0.47204226798349602</v>
      </c>
      <c r="C59" s="1">
        <v>0.43586288670906498</v>
      </c>
      <c r="D59" s="1">
        <v>0.439779433104382</v>
      </c>
      <c r="E59" s="1">
        <v>0.41161645355962001</v>
      </c>
      <c r="F59" s="1">
        <v>0.378751717653866</v>
      </c>
      <c r="G59" s="1">
        <v>0.41192750647263598</v>
      </c>
      <c r="H59" s="1">
        <v>0.43495191456723098</v>
      </c>
      <c r="I59" s="1">
        <v>0.40215439856373397</v>
      </c>
      <c r="J59" s="1"/>
    </row>
    <row r="60" spans="1:10" x14ac:dyDescent="0.25">
      <c r="A60" t="s">
        <v>657</v>
      </c>
      <c r="B60" s="1">
        <v>0.89855072463768104</v>
      </c>
      <c r="C60" s="1">
        <v>0.68199233716475105</v>
      </c>
      <c r="D60" s="1">
        <v>0.77702702702702697</v>
      </c>
      <c r="E60" s="1">
        <v>0.44</v>
      </c>
      <c r="F60" s="1">
        <v>0.91814946619217097</v>
      </c>
      <c r="G60" s="1">
        <v>0.85972850678733004</v>
      </c>
      <c r="H60" s="1">
        <v>0.87692307692307703</v>
      </c>
      <c r="I60" s="1">
        <v>0.90909090909090895</v>
      </c>
      <c r="J60" s="1"/>
    </row>
    <row r="61" spans="1:10" x14ac:dyDescent="0.25">
      <c r="A61" t="s">
        <v>735</v>
      </c>
      <c r="B61" s="1">
        <v>0.495652173913044</v>
      </c>
      <c r="C61" s="1">
        <v>0.442424242424242</v>
      </c>
      <c r="D61" s="1">
        <v>0.60408163265306103</v>
      </c>
      <c r="E61" s="1">
        <v>0.44956772334293899</v>
      </c>
      <c r="F61" s="1">
        <v>0.66666666666666696</v>
      </c>
      <c r="G61" s="1">
        <v>0.64748201438848896</v>
      </c>
      <c r="H61" s="1">
        <v>0.70454545454545503</v>
      </c>
      <c r="I61" s="1">
        <v>0.72727272727272696</v>
      </c>
      <c r="J61" s="1"/>
    </row>
    <row r="62" spans="1:10" x14ac:dyDescent="0.25">
      <c r="A62" t="s">
        <v>734</v>
      </c>
      <c r="B62" s="1">
        <v>0.56097560975609795</v>
      </c>
      <c r="C62" s="1">
        <v>0.42718446601941801</v>
      </c>
      <c r="D62" s="1">
        <v>0.57777777777777795</v>
      </c>
      <c r="E62" s="1">
        <v>0.47826086956521702</v>
      </c>
      <c r="F62" s="1">
        <v>0.51020408163265296</v>
      </c>
      <c r="G62" s="1">
        <v>0.46153846153846201</v>
      </c>
      <c r="H62" s="1">
        <v>0.54054054054054101</v>
      </c>
      <c r="I62" s="1">
        <v>0</v>
      </c>
      <c r="J62" s="1"/>
    </row>
    <row r="63" spans="1:10" x14ac:dyDescent="0.25">
      <c r="A63" t="s">
        <v>656</v>
      </c>
      <c r="B63" s="1">
        <v>0</v>
      </c>
      <c r="C63" s="1">
        <v>0.625</v>
      </c>
      <c r="D63" s="1">
        <v>0.48275862068965503</v>
      </c>
      <c r="E63" s="1">
        <v>0.48275862068965503</v>
      </c>
      <c r="F63" s="1">
        <v>0.42857142857142899</v>
      </c>
      <c r="G63" s="1">
        <v>0</v>
      </c>
      <c r="H63" s="1">
        <v>0</v>
      </c>
      <c r="I63" s="1">
        <v>0</v>
      </c>
      <c r="J63" s="1"/>
    </row>
    <row r="64" spans="1:10" x14ac:dyDescent="0.25">
      <c r="A64" t="s">
        <v>732</v>
      </c>
      <c r="B64" s="1">
        <v>0.32142857142857101</v>
      </c>
      <c r="C64" s="1">
        <v>0.49180327868852503</v>
      </c>
      <c r="D64" s="1">
        <v>0.476190476190476</v>
      </c>
      <c r="E64" s="1">
        <v>0.51351351351351304</v>
      </c>
      <c r="F64" s="1">
        <v>0.60869565217391297</v>
      </c>
      <c r="G64" s="1">
        <v>0.69387755102040805</v>
      </c>
      <c r="H64" s="1">
        <v>0.61538461538461497</v>
      </c>
      <c r="I64" s="1">
        <v>0</v>
      </c>
      <c r="J64" s="1"/>
    </row>
    <row r="65" spans="1:10" x14ac:dyDescent="0.25">
      <c r="A65" t="s">
        <v>718</v>
      </c>
      <c r="B65" s="1">
        <v>0.45665634674922601</v>
      </c>
      <c r="C65" s="1">
        <v>0.534325889164599</v>
      </c>
      <c r="D65" s="1">
        <v>0.60460251046025104</v>
      </c>
      <c r="E65" s="1">
        <v>0.51578947368421002</v>
      </c>
      <c r="F65" s="1">
        <v>0.522346368715084</v>
      </c>
      <c r="G65" s="1">
        <v>0.42392717815344599</v>
      </c>
      <c r="H65" s="1">
        <v>0.52768729641693801</v>
      </c>
      <c r="I65" s="1">
        <v>0.34848484848484901</v>
      </c>
      <c r="J65" s="1"/>
    </row>
    <row r="66" spans="1:10" x14ac:dyDescent="0.25">
      <c r="A66" t="s">
        <v>711</v>
      </c>
      <c r="B66" s="1">
        <v>0.33934056932213802</v>
      </c>
      <c r="C66" s="1">
        <v>0.48224230804345802</v>
      </c>
      <c r="D66" s="1">
        <v>0.52185548617305999</v>
      </c>
      <c r="E66" s="1">
        <v>0.52828947368421098</v>
      </c>
      <c r="F66" s="1">
        <v>0</v>
      </c>
      <c r="G66" s="1">
        <v>1.94369973190349E-2</v>
      </c>
      <c r="H66" s="1">
        <v>0</v>
      </c>
      <c r="I66" s="1">
        <v>0</v>
      </c>
      <c r="J66" s="1"/>
    </row>
    <row r="67" spans="1:10" x14ac:dyDescent="0.25">
      <c r="A67" t="s">
        <v>717</v>
      </c>
      <c r="B67" s="1">
        <v>0.42026825633383003</v>
      </c>
      <c r="C67" s="1">
        <v>0.44444444444444398</v>
      </c>
      <c r="D67" s="1">
        <v>0.55040871934604896</v>
      </c>
      <c r="E67" s="1">
        <v>0.59212598425196905</v>
      </c>
      <c r="F67" s="1">
        <v>0.59340659340659396</v>
      </c>
      <c r="G67" s="1">
        <v>0.34466019417475702</v>
      </c>
      <c r="H67" s="1">
        <v>0.55149501661129596</v>
      </c>
      <c r="I67" s="1">
        <v>0.37908496732026098</v>
      </c>
      <c r="J67" s="1"/>
    </row>
    <row r="68" spans="1:10" x14ac:dyDescent="0.25">
      <c r="A68" t="s">
        <v>149</v>
      </c>
      <c r="B68" s="1">
        <v>0.19271445358401901</v>
      </c>
      <c r="C68" s="1">
        <v>0.65171898355754898</v>
      </c>
      <c r="D68" s="1">
        <v>0.77821011673151796</v>
      </c>
      <c r="E68" s="1">
        <v>0.623600344530577</v>
      </c>
      <c r="F68" s="1">
        <v>0.90319634703196305</v>
      </c>
      <c r="G68" s="1">
        <v>0.77042049299178395</v>
      </c>
      <c r="H68" s="1">
        <v>0.84985835694051004</v>
      </c>
      <c r="I68" s="1">
        <v>0.86153846153846203</v>
      </c>
      <c r="J68" s="1"/>
    </row>
    <row r="69" spans="1:10" x14ac:dyDescent="0.25">
      <c r="A69" t="s">
        <v>736</v>
      </c>
      <c r="B69" s="1">
        <v>0.53968253968253999</v>
      </c>
      <c r="C69" s="1">
        <v>0.50793650793650802</v>
      </c>
      <c r="D69" s="1">
        <v>0.96703296703296704</v>
      </c>
      <c r="E69" s="1">
        <v>0.628571428571429</v>
      </c>
      <c r="F69" s="1">
        <v>0.89156626506024095</v>
      </c>
      <c r="G69" s="1">
        <v>0.55737704918032804</v>
      </c>
      <c r="H69" s="1">
        <v>0.5</v>
      </c>
      <c r="I69" s="1">
        <v>0.54545454545454497</v>
      </c>
      <c r="J69" s="1"/>
    </row>
    <row r="70" spans="1:10" x14ac:dyDescent="0.25">
      <c r="A70" t="s">
        <v>750</v>
      </c>
      <c r="B70" s="1">
        <v>0.45240339302544802</v>
      </c>
      <c r="C70" s="1">
        <v>0.65229110512129396</v>
      </c>
      <c r="D70" s="1">
        <v>0.63387978142076495</v>
      </c>
      <c r="E70" s="1">
        <v>0.639296187683284</v>
      </c>
      <c r="F70" s="1">
        <v>0.64516129032258096</v>
      </c>
      <c r="G70" s="1">
        <v>1</v>
      </c>
      <c r="H70" s="1">
        <v>0.95906432748537995</v>
      </c>
      <c r="I70" s="1">
        <v>0.98360655737704905</v>
      </c>
      <c r="J70" s="1"/>
    </row>
    <row r="71" spans="1:10" x14ac:dyDescent="0.25">
      <c r="A71" t="s">
        <v>705</v>
      </c>
      <c r="B71" s="1">
        <v>0.63406041137764901</v>
      </c>
      <c r="C71" s="1">
        <v>0.692734141196095</v>
      </c>
      <c r="D71" s="1">
        <v>0.52913034930205105</v>
      </c>
      <c r="E71" s="1">
        <v>0.65450941526263595</v>
      </c>
      <c r="F71" s="1">
        <v>0.17085427135678399</v>
      </c>
      <c r="G71" s="1">
        <v>0.64435510159730502</v>
      </c>
      <c r="H71" s="1">
        <v>7.1237756010685702E-2</v>
      </c>
      <c r="I71" s="1">
        <v>0.63850267379679104</v>
      </c>
      <c r="J71" s="1"/>
    </row>
    <row r="72" spans="1:10" x14ac:dyDescent="0.25">
      <c r="A72" t="s">
        <v>733</v>
      </c>
      <c r="B72" s="1">
        <v>0.40178571428571402</v>
      </c>
      <c r="C72" s="1">
        <v>0.68604651162790697</v>
      </c>
      <c r="D72" s="1">
        <v>0.406015037593985</v>
      </c>
      <c r="E72" s="1">
        <v>0.69767441860465096</v>
      </c>
      <c r="F72" s="1">
        <v>0.670886075949367</v>
      </c>
      <c r="G72" s="1">
        <v>0.75384615384615405</v>
      </c>
      <c r="H72" s="1">
        <v>0.92307692307692302</v>
      </c>
      <c r="I72" s="1">
        <v>0.59459459459459496</v>
      </c>
      <c r="J72" s="1"/>
    </row>
    <row r="73" spans="1:10" x14ac:dyDescent="0.25">
      <c r="A73" t="s">
        <v>164</v>
      </c>
      <c r="B73" s="1">
        <v>0.625</v>
      </c>
      <c r="C73" s="1">
        <v>0.66666666666666696</v>
      </c>
      <c r="D73" s="1">
        <v>0.71428571428571397</v>
      </c>
      <c r="E73" s="1">
        <v>0.72727272727272696</v>
      </c>
      <c r="F73" s="1">
        <v>0.83333333333333304</v>
      </c>
      <c r="G73" s="1">
        <v>1</v>
      </c>
      <c r="H73" s="1">
        <v>1</v>
      </c>
      <c r="I73" s="1">
        <v>0.66666666666666696</v>
      </c>
      <c r="J73" s="1"/>
    </row>
    <row r="74" spans="1:10" x14ac:dyDescent="0.25">
      <c r="A74" t="s">
        <v>693</v>
      </c>
      <c r="B74" s="1">
        <v>0.73352576306577399</v>
      </c>
      <c r="C74" s="1">
        <v>0.76844909845715303</v>
      </c>
      <c r="D74" s="1">
        <v>0.76563135341403099</v>
      </c>
      <c r="E74" s="1">
        <v>0.74123701330226199</v>
      </c>
      <c r="F74" s="1">
        <v>0.68807961999547596</v>
      </c>
      <c r="G74" s="1">
        <v>0.69240348692403497</v>
      </c>
      <c r="H74" s="1">
        <v>0.71045276690888803</v>
      </c>
      <c r="I74" s="1">
        <v>0.72957422324510901</v>
      </c>
      <c r="J74" s="1"/>
    </row>
    <row r="75" spans="1:10" x14ac:dyDescent="0.25">
      <c r="A75" t="s">
        <v>740</v>
      </c>
      <c r="B75" s="1">
        <v>0.93012729844413</v>
      </c>
      <c r="C75" s="1">
        <v>0.93456327471893896</v>
      </c>
      <c r="D75" s="1">
        <v>0.93152375077112903</v>
      </c>
      <c r="E75" s="1">
        <v>0.81332533013205299</v>
      </c>
      <c r="F75" s="1">
        <v>0.91114836546521405</v>
      </c>
      <c r="G75" s="1">
        <v>0.81777777777777805</v>
      </c>
      <c r="H75" s="1">
        <v>0.62128712871287095</v>
      </c>
      <c r="I75" s="1">
        <v>0.58519793459552505</v>
      </c>
      <c r="J75" s="1"/>
    </row>
    <row r="76" spans="1:10" x14ac:dyDescent="0.25">
      <c r="A76" t="s">
        <v>722</v>
      </c>
      <c r="B76" s="1">
        <v>0.89127105666156203</v>
      </c>
      <c r="C76" s="1">
        <v>0.88685015290519897</v>
      </c>
      <c r="D76" s="1">
        <v>0.88854003139717397</v>
      </c>
      <c r="E76" s="1">
        <v>0.87114337568058098</v>
      </c>
      <c r="F76" s="1">
        <v>0.88272921108741997</v>
      </c>
      <c r="G76" s="1">
        <v>0.87634408602150504</v>
      </c>
      <c r="H76" s="1">
        <v>0.89583333333333304</v>
      </c>
      <c r="I76" s="1">
        <v>0.939393939393939</v>
      </c>
      <c r="J76" s="1"/>
    </row>
    <row r="77" spans="1:10" x14ac:dyDescent="0.25">
      <c r="A77" t="s">
        <v>161</v>
      </c>
      <c r="B77" s="1">
        <v>0.75675675675675702</v>
      </c>
      <c r="C77" s="1">
        <v>0.93333333333333302</v>
      </c>
      <c r="D77" s="1">
        <v>0.96428571428571397</v>
      </c>
      <c r="E77" s="1">
        <v>0.88461538461538503</v>
      </c>
      <c r="F77" s="1">
        <v>0.98181818181818203</v>
      </c>
      <c r="G77" s="1">
        <v>0.96296296296296302</v>
      </c>
      <c r="H77" s="1">
        <v>0.5625</v>
      </c>
      <c r="I77" s="1">
        <v>1</v>
      </c>
      <c r="J77" s="1"/>
    </row>
    <row r="78" spans="1:10" x14ac:dyDescent="0.25">
      <c r="A78" t="s">
        <v>709</v>
      </c>
      <c r="B78" s="1">
        <v>0.88036583566897797</v>
      </c>
      <c r="C78" s="1">
        <v>0.85360977415771899</v>
      </c>
      <c r="D78" s="1">
        <v>0.91088423602699398</v>
      </c>
      <c r="E78" s="1">
        <v>0.90239549084076998</v>
      </c>
      <c r="F78" s="1">
        <v>0.87196690148719702</v>
      </c>
      <c r="G78" s="1">
        <v>0.83653846153846201</v>
      </c>
      <c r="H78" s="1">
        <v>0.866375121477162</v>
      </c>
      <c r="I78" s="1">
        <v>0.85550786838340498</v>
      </c>
      <c r="J78" s="1"/>
    </row>
    <row r="79" spans="1:10" x14ac:dyDescent="0.25">
      <c r="A79" t="s">
        <v>661</v>
      </c>
      <c r="B79" s="1">
        <v>0.89940828402366901</v>
      </c>
      <c r="C79" s="1">
        <v>0.83516483516483497</v>
      </c>
      <c r="D79" s="1">
        <v>0.91411042944785303</v>
      </c>
      <c r="E79" s="1">
        <v>0.90553745928338802</v>
      </c>
      <c r="F79" s="1">
        <v>0.92622950819672101</v>
      </c>
      <c r="G79" s="1">
        <v>0.91208791208791196</v>
      </c>
      <c r="H79" s="1">
        <v>0.90756302521008403</v>
      </c>
      <c r="I79" s="1">
        <v>1</v>
      </c>
      <c r="J79" s="1"/>
    </row>
    <row r="80" spans="1:10" x14ac:dyDescent="0.25">
      <c r="A80" t="s">
        <v>739</v>
      </c>
      <c r="B80" s="1">
        <v>0.92210337314838098</v>
      </c>
      <c r="C80" s="1">
        <v>0.90801999710509596</v>
      </c>
      <c r="D80" s="1">
        <v>0.91115007344927301</v>
      </c>
      <c r="E80" s="1">
        <v>0.90797675368659603</v>
      </c>
      <c r="F80" s="1">
        <v>0.81498313818008095</v>
      </c>
      <c r="G80" s="1">
        <v>0.82043567674613405</v>
      </c>
      <c r="H80" s="1">
        <v>0.81061473844979004</v>
      </c>
      <c r="I80" s="1">
        <v>0.85205097570689003</v>
      </c>
      <c r="J80" s="1"/>
    </row>
    <row r="81" spans="1:10" x14ac:dyDescent="0.25">
      <c r="A81" t="s">
        <v>728</v>
      </c>
      <c r="B81" s="1">
        <v>0.86394557823129303</v>
      </c>
      <c r="C81" s="1">
        <v>0.89122807017543904</v>
      </c>
      <c r="D81" s="1">
        <v>0.90277777777777801</v>
      </c>
      <c r="E81" s="1">
        <v>0.90845070422535201</v>
      </c>
      <c r="F81" s="1">
        <v>0.91964285714285698</v>
      </c>
      <c r="G81" s="1">
        <v>0.92485549132947997</v>
      </c>
      <c r="H81" s="1">
        <v>0.86666666666666703</v>
      </c>
      <c r="I81" s="1">
        <v>0.90909090909090895</v>
      </c>
      <c r="J81" s="1"/>
    </row>
    <row r="82" spans="1:10" x14ac:dyDescent="0.25">
      <c r="A82" t="s">
        <v>652</v>
      </c>
      <c r="B82" s="1">
        <v>0.56532663316582898</v>
      </c>
      <c r="C82" s="1">
        <v>0.85768500948766602</v>
      </c>
      <c r="D82" s="1">
        <v>0.87103594080338298</v>
      </c>
      <c r="E82" s="1">
        <v>0.94222222222222196</v>
      </c>
      <c r="F82" s="1">
        <v>0.89560439560439598</v>
      </c>
      <c r="G82" s="1">
        <v>0.65405405405405403</v>
      </c>
      <c r="H82" s="1">
        <v>0.90683229813664601</v>
      </c>
      <c r="I82" s="1">
        <v>0.91666666666666696</v>
      </c>
      <c r="J82" s="1"/>
    </row>
    <row r="83" spans="1:10" x14ac:dyDescent="0.25">
      <c r="A83" t="s">
        <v>744</v>
      </c>
      <c r="B83" s="1">
        <v>0.93907563025210095</v>
      </c>
      <c r="C83" s="1">
        <v>0.939167556029883</v>
      </c>
      <c r="D83" s="1">
        <v>0.94145199063231799</v>
      </c>
      <c r="E83" s="1">
        <v>0.94494238156209998</v>
      </c>
      <c r="F83" s="1">
        <v>0.93577981651376096</v>
      </c>
      <c r="G83" s="1">
        <v>0.94318181818181801</v>
      </c>
      <c r="H83" s="1">
        <v>0.95873015873015899</v>
      </c>
      <c r="I83" s="1">
        <v>0.96969696969696995</v>
      </c>
      <c r="J83" s="1"/>
    </row>
    <row r="84" spans="1:10" x14ac:dyDescent="0.25">
      <c r="A84" t="s">
        <v>737</v>
      </c>
      <c r="B84" s="1">
        <v>0.97940503432494297</v>
      </c>
      <c r="C84" s="1">
        <v>0.94899169632265701</v>
      </c>
      <c r="D84" s="1">
        <v>0</v>
      </c>
      <c r="E84" s="1">
        <v>0.94896551724137901</v>
      </c>
      <c r="F84" s="1">
        <v>0.94809688581314899</v>
      </c>
      <c r="G84" s="1">
        <v>0</v>
      </c>
      <c r="H84" s="1">
        <v>0</v>
      </c>
      <c r="I84" s="1">
        <v>0</v>
      </c>
      <c r="J84" s="1"/>
    </row>
    <row r="85" spans="1:10" x14ac:dyDescent="0.25">
      <c r="A85" t="s">
        <v>654</v>
      </c>
      <c r="B85" s="1">
        <v>6.1803444782168197E-2</v>
      </c>
      <c r="C85" s="1">
        <v>0.81578947368421095</v>
      </c>
      <c r="D85" s="1">
        <v>0.99193548387096797</v>
      </c>
      <c r="E85" s="1">
        <v>0.95964125560538105</v>
      </c>
      <c r="F85" s="1">
        <v>0.82926829268292701</v>
      </c>
      <c r="G85" s="1">
        <v>0.99630996309963105</v>
      </c>
      <c r="H85" s="1">
        <v>0.93922651933701695</v>
      </c>
      <c r="I85" s="1">
        <v>1</v>
      </c>
      <c r="J85" s="1"/>
    </row>
    <row r="86" spans="1:10" x14ac:dyDescent="0.25">
      <c r="A86" t="s">
        <v>158</v>
      </c>
      <c r="B86" s="1">
        <v>0.91666666666666696</v>
      </c>
      <c r="C86" s="1">
        <v>0.86956521739130399</v>
      </c>
      <c r="D86" s="1">
        <v>0.91666666666666696</v>
      </c>
      <c r="E86" s="1">
        <v>0.96</v>
      </c>
      <c r="F86" s="1">
        <v>0.96</v>
      </c>
      <c r="G86" s="1">
        <v>0.86956521739130399</v>
      </c>
      <c r="H86" s="1">
        <v>0.91666666666666696</v>
      </c>
      <c r="I86" s="1">
        <v>0.88888888888888895</v>
      </c>
      <c r="J86" s="1"/>
    </row>
    <row r="87" spans="1:10" x14ac:dyDescent="0.25">
      <c r="A87" t="s">
        <v>659</v>
      </c>
      <c r="B87" s="1">
        <v>0.74468085106382997</v>
      </c>
      <c r="C87" s="1">
        <v>0.86419753086419704</v>
      </c>
      <c r="D87" s="1">
        <v>0.88</v>
      </c>
      <c r="E87" s="1">
        <v>0.962025316455696</v>
      </c>
      <c r="F87" s="1">
        <v>0.94594594594594605</v>
      </c>
      <c r="G87" s="1">
        <v>0.93333333333333302</v>
      </c>
      <c r="H87" s="1">
        <v>0.94444444444444398</v>
      </c>
      <c r="I87" s="1">
        <v>0.84210526315789502</v>
      </c>
      <c r="J87" s="1"/>
    </row>
    <row r="88" spans="1:10" x14ac:dyDescent="0.25">
      <c r="A88" t="s">
        <v>727</v>
      </c>
      <c r="B88" s="1">
        <v>0.91803278688524603</v>
      </c>
      <c r="C88" s="1">
        <v>0.94915254237288105</v>
      </c>
      <c r="D88" s="1">
        <v>0.96666666666666701</v>
      </c>
      <c r="E88" s="1">
        <v>0.967741935483871</v>
      </c>
      <c r="F88" s="1">
        <v>0.89285714285714302</v>
      </c>
      <c r="G88" s="1">
        <v>0.68181818181818199</v>
      </c>
      <c r="H88" s="1">
        <v>0.91891891891891897</v>
      </c>
      <c r="I88" s="1">
        <v>0.90909090909090895</v>
      </c>
      <c r="J88" s="1"/>
    </row>
    <row r="89" spans="1:10" x14ac:dyDescent="0.25">
      <c r="A89" t="s">
        <v>692</v>
      </c>
      <c r="B89" s="1">
        <v>0.9375</v>
      </c>
      <c r="C89" s="1">
        <v>1</v>
      </c>
      <c r="D89" s="1">
        <v>1</v>
      </c>
      <c r="E89" s="1">
        <v>0.96969696969696995</v>
      </c>
      <c r="F89" s="1">
        <v>0.45454545454545497</v>
      </c>
      <c r="G89" s="1">
        <v>0.96969696969696995</v>
      </c>
      <c r="H89" s="1">
        <v>0.88</v>
      </c>
      <c r="I89" s="1">
        <v>1</v>
      </c>
      <c r="J89" s="1"/>
    </row>
    <row r="90" spans="1:10" x14ac:dyDescent="0.25">
      <c r="A90" t="s">
        <v>741</v>
      </c>
      <c r="B90" s="1">
        <v>0.98992113172583696</v>
      </c>
      <c r="C90" s="1">
        <v>0.99253978779840801</v>
      </c>
      <c r="D90" s="1">
        <v>0.99509349888602405</v>
      </c>
      <c r="E90" s="1">
        <v>0.99317530753243799</v>
      </c>
      <c r="F90" s="1">
        <v>0</v>
      </c>
      <c r="G90" s="1">
        <v>0</v>
      </c>
      <c r="H90" s="1">
        <v>0</v>
      </c>
      <c r="I90" s="1">
        <v>0</v>
      </c>
      <c r="J90" s="1"/>
    </row>
    <row r="91" spans="1:10" x14ac:dyDescent="0.25">
      <c r="A91" t="s">
        <v>748</v>
      </c>
      <c r="B91" s="1">
        <v>0.12903225806451599</v>
      </c>
      <c r="C91" s="1">
        <v>0.23902087832973401</v>
      </c>
      <c r="D91" s="1">
        <v>0.138436482084691</v>
      </c>
      <c r="E91" s="1">
        <v>0.99382716049382702</v>
      </c>
      <c r="F91" s="1">
        <v>0.175462645647704</v>
      </c>
      <c r="G91" s="1">
        <v>0.99534883720930201</v>
      </c>
      <c r="H91" s="1">
        <v>0.97902097902097895</v>
      </c>
      <c r="I91" s="1">
        <v>0.98412698412698396</v>
      </c>
      <c r="J91" s="1"/>
    </row>
    <row r="92" spans="1:10" x14ac:dyDescent="0.25">
      <c r="A92" t="s">
        <v>731</v>
      </c>
      <c r="B92" s="1">
        <v>0.71428571428571397</v>
      </c>
      <c r="C92" s="1">
        <v>0.8</v>
      </c>
      <c r="D92" s="1">
        <v>0.90909090909090895</v>
      </c>
      <c r="E92" s="1">
        <v>1</v>
      </c>
      <c r="F92" s="1">
        <v>1</v>
      </c>
      <c r="G92" s="1">
        <v>1</v>
      </c>
      <c r="H92" s="1">
        <v>0.8</v>
      </c>
      <c r="I92" s="1">
        <v>1</v>
      </c>
      <c r="J92" s="1"/>
    </row>
    <row r="93" spans="1:10" x14ac:dyDescent="0.25">
      <c r="A93" t="s">
        <v>650</v>
      </c>
      <c r="B93" s="1">
        <v>0.58823529411764697</v>
      </c>
      <c r="C93" s="1">
        <v>0.90909090909090895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/>
    </row>
    <row r="94" spans="1:10" x14ac:dyDescent="0.25">
      <c r="A94" t="s">
        <v>751</v>
      </c>
      <c r="B94" s="1">
        <v>0.66666666666666696</v>
      </c>
      <c r="C94" s="1">
        <v>0.63333333333333297</v>
      </c>
      <c r="D94" s="1">
        <v>0.67741935483870996</v>
      </c>
      <c r="E94" s="1">
        <v>1</v>
      </c>
      <c r="F94" s="1">
        <v>0.70370370370370405</v>
      </c>
      <c r="G94" s="1">
        <v>0.69444444444444398</v>
      </c>
      <c r="H94" s="1">
        <v>0.55172413793103403</v>
      </c>
      <c r="I94" s="1">
        <v>0.76923076923076905</v>
      </c>
      <c r="J94" s="1"/>
    </row>
    <row r="95" spans="1:10" x14ac:dyDescent="0.25">
      <c r="E95" s="1"/>
      <c r="F95" s="1"/>
      <c r="G95" s="1"/>
      <c r="H95" s="1"/>
      <c r="I95" s="1"/>
      <c r="J95" s="1"/>
    </row>
    <row r="96" spans="1:10" x14ac:dyDescent="0.25">
      <c r="A96" t="s">
        <v>57</v>
      </c>
      <c r="B96" s="1">
        <f t="shared" ref="B96:I96" si="0">AVERAGE(B$2:B$94)</f>
        <v>0.31981768785910686</v>
      </c>
      <c r="C96" s="1">
        <f t="shared" si="0"/>
        <v>0.35146644305941366</v>
      </c>
      <c r="D96" s="1">
        <f t="shared" si="0"/>
        <v>0.35349806646847853</v>
      </c>
      <c r="E96" s="1">
        <f t="shared" si="0"/>
        <v>0.32494668032131108</v>
      </c>
      <c r="F96" s="1">
        <f t="shared" si="0"/>
        <v>0.30777130491587451</v>
      </c>
      <c r="G96" s="1">
        <f t="shared" si="0"/>
        <v>0.31505023436040963</v>
      </c>
      <c r="H96" s="1">
        <f t="shared" si="0"/>
        <v>0.30393599141256916</v>
      </c>
      <c r="I96" s="1">
        <f t="shared" si="0"/>
        <v>0.30458255857742778</v>
      </c>
      <c r="J96" s="1"/>
    </row>
    <row r="97" spans="1:10" x14ac:dyDescent="0.25">
      <c r="A97" t="s">
        <v>58</v>
      </c>
      <c r="B97" s="1">
        <f t="shared" ref="B97:I97" si="1">AVERAGEIF(B$2:B$94,"&gt;0")</f>
        <v>0.40193304014725595</v>
      </c>
      <c r="C97" s="1">
        <f t="shared" si="1"/>
        <v>0.4737156406452967</v>
      </c>
      <c r="D97" s="1">
        <f t="shared" si="1"/>
        <v>0.49811091184194706</v>
      </c>
      <c r="E97" s="1">
        <f t="shared" si="1"/>
        <v>0.47968319476003063</v>
      </c>
      <c r="F97" s="1">
        <f t="shared" si="1"/>
        <v>0.4934953682271781</v>
      </c>
      <c r="G97" s="1">
        <f t="shared" si="1"/>
        <v>0.4507641814695092</v>
      </c>
      <c r="H97" s="1">
        <f t="shared" si="1"/>
        <v>0.49589556493629705</v>
      </c>
      <c r="I97" s="1">
        <f t="shared" si="1"/>
        <v>0.55541525387648594</v>
      </c>
      <c r="J97" s="1"/>
    </row>
    <row r="98" spans="1:10" x14ac:dyDescent="0.25">
      <c r="A98" t="s">
        <v>59</v>
      </c>
      <c r="B98" s="1">
        <f t="shared" ref="B98:I98" si="2">AVERAGEIF(B$2:B$94,"&gt;0,5")</f>
        <v>0.77636278248469426</v>
      </c>
      <c r="C98" s="1">
        <f t="shared" si="2"/>
        <v>0.79055030925093306</v>
      </c>
      <c r="D98" s="1">
        <f t="shared" si="2"/>
        <v>0.8028771032269193</v>
      </c>
      <c r="E98" s="1">
        <f t="shared" si="2"/>
        <v>0.82895363048772508</v>
      </c>
      <c r="F98" s="1">
        <f t="shared" si="2"/>
        <v>0.81263095978486355</v>
      </c>
      <c r="G98" s="1">
        <f t="shared" si="2"/>
        <v>0.84105512019329565</v>
      </c>
      <c r="H98" s="1">
        <f t="shared" si="2"/>
        <v>0.80336597172630519</v>
      </c>
      <c r="I98" s="1">
        <f t="shared" si="2"/>
        <v>0.84459921458911358</v>
      </c>
      <c r="J98" s="1"/>
    </row>
    <row r="99" spans="1:10" x14ac:dyDescent="0.25">
      <c r="A99" t="s">
        <v>60</v>
      </c>
      <c r="B99" s="1">
        <f t="shared" ref="B99:I99" si="3">AVERAGEIF(B$2:B$94,"&gt;0,6")</f>
        <v>0.838498707217053</v>
      </c>
      <c r="C99" s="1">
        <f t="shared" si="3"/>
        <v>0.8160646143006286</v>
      </c>
      <c r="D99" s="1">
        <f t="shared" si="3"/>
        <v>0.85734141726991986</v>
      </c>
      <c r="E99" s="1">
        <f t="shared" si="3"/>
        <v>0.87214237407353989</v>
      </c>
      <c r="F99" s="1">
        <f t="shared" si="3"/>
        <v>0.85559650243170815</v>
      </c>
      <c r="G99" s="1">
        <f t="shared" si="3"/>
        <v>0.85118647987233043</v>
      </c>
      <c r="H99" s="1">
        <f t="shared" si="3"/>
        <v>0.86881189668206604</v>
      </c>
      <c r="I99" s="1">
        <f t="shared" si="3"/>
        <v>0.88967093176758094</v>
      </c>
      <c r="J99" s="1"/>
    </row>
    <row r="100" spans="1:10" x14ac:dyDescent="0.25">
      <c r="A100" t="s">
        <v>61</v>
      </c>
      <c r="B100" s="1">
        <f t="shared" ref="B100:I100" si="4">AVERAGEIF(B$2:B$94,"&gt;0,7")</f>
        <v>0.87126365408409956</v>
      </c>
      <c r="C100" s="1">
        <f t="shared" si="4"/>
        <v>0.88445079530593274</v>
      </c>
      <c r="D100" s="1">
        <f t="shared" si="4"/>
        <v>0.90687501842577434</v>
      </c>
      <c r="E100" s="1">
        <f t="shared" si="4"/>
        <v>0.92291783206059075</v>
      </c>
      <c r="F100" s="1">
        <f t="shared" si="4"/>
        <v>0.90314379800554312</v>
      </c>
      <c r="G100" s="1">
        <f t="shared" si="4"/>
        <v>0.91070412391325395</v>
      </c>
      <c r="H100" s="1">
        <f t="shared" si="4"/>
        <v>0.89158244437600476</v>
      </c>
      <c r="I100" s="1">
        <f t="shared" si="4"/>
        <v>0.91122422827084004</v>
      </c>
      <c r="J100" s="1"/>
    </row>
    <row r="101" spans="1:10" x14ac:dyDescent="0.25">
      <c r="A101" t="s">
        <v>62</v>
      </c>
      <c r="B101" s="1">
        <f t="shared" ref="B101:I101" si="5">AVERAGEIF(B$2:B$94,"&gt;0,8")</f>
        <v>0.92049026159003755</v>
      </c>
      <c r="C101" s="1">
        <f t="shared" si="5"/>
        <v>0.90523230356486328</v>
      </c>
      <c r="D101" s="1">
        <f t="shared" si="5"/>
        <v>0.93805111643865902</v>
      </c>
      <c r="E101" s="1">
        <f t="shared" si="5"/>
        <v>0.94178412823790048</v>
      </c>
      <c r="F101" s="1">
        <f t="shared" si="5"/>
        <v>0.91311580272063519</v>
      </c>
      <c r="G101" s="1">
        <f t="shared" si="5"/>
        <v>0.9263431555442313</v>
      </c>
      <c r="H101" s="1">
        <f t="shared" si="5"/>
        <v>0.91577976604304001</v>
      </c>
      <c r="I101" s="1">
        <f t="shared" si="5"/>
        <v>0.93793975274788832</v>
      </c>
      <c r="J101" s="1"/>
    </row>
    <row r="102" spans="1:10" x14ac:dyDescent="0.25">
      <c r="A102" t="s">
        <v>63</v>
      </c>
      <c r="B102" s="1">
        <f t="shared" ref="B102:I102" si="6">AVERAGEIF(B$2:B$94,"&gt;0,9")</f>
        <v>0.94160399018091312</v>
      </c>
      <c r="C102" s="1">
        <f t="shared" si="6"/>
        <v>0.94609545519690075</v>
      </c>
      <c r="D102" s="1">
        <f t="shared" si="6"/>
        <v>0.9489622025083726</v>
      </c>
      <c r="E102" s="1">
        <f t="shared" si="6"/>
        <v>0.95685873378411701</v>
      </c>
      <c r="F102" s="1">
        <f t="shared" si="6"/>
        <v>0.9458339478433303</v>
      </c>
      <c r="G102" s="1">
        <f t="shared" si="6"/>
        <v>0.96981477399178406</v>
      </c>
      <c r="H102" s="1">
        <f t="shared" si="6"/>
        <v>0.94612868841893472</v>
      </c>
      <c r="I102" s="1">
        <f t="shared" si="6"/>
        <v>0.96576884603816671</v>
      </c>
      <c r="J102" s="1"/>
    </row>
    <row r="103" spans="1:10" x14ac:dyDescent="0.25">
      <c r="B103"/>
      <c r="C103"/>
    </row>
    <row r="104" spans="1:10" x14ac:dyDescent="0.25">
      <c r="A104" t="s">
        <v>256</v>
      </c>
      <c r="B104" s="2">
        <f t="shared" ref="B104:I104" si="7">COUNTIF(B$2:B$94,"&gt;0")</f>
        <v>74</v>
      </c>
      <c r="C104" s="2">
        <f t="shared" si="7"/>
        <v>69</v>
      </c>
      <c r="D104" s="2">
        <f t="shared" si="7"/>
        <v>66</v>
      </c>
      <c r="E104" s="2">
        <f t="shared" si="7"/>
        <v>63</v>
      </c>
      <c r="F104" s="2">
        <f t="shared" si="7"/>
        <v>58</v>
      </c>
      <c r="G104" s="2">
        <f t="shared" si="7"/>
        <v>65</v>
      </c>
      <c r="H104" s="2">
        <f t="shared" si="7"/>
        <v>57</v>
      </c>
      <c r="I104" s="2">
        <f t="shared" si="7"/>
        <v>51</v>
      </c>
      <c r="J104" s="2"/>
    </row>
    <row r="105" spans="1:10" x14ac:dyDescent="0.25">
      <c r="A105" t="s">
        <v>257</v>
      </c>
      <c r="B105" s="2">
        <f t="shared" ref="B105:I105" si="8">COUNTIF(B$2:B$94,"&gt;0,5")</f>
        <v>27</v>
      </c>
      <c r="C105" s="2">
        <f t="shared" si="8"/>
        <v>32</v>
      </c>
      <c r="D105" s="2">
        <f t="shared" si="8"/>
        <v>34</v>
      </c>
      <c r="E105" s="2">
        <f t="shared" si="8"/>
        <v>31</v>
      </c>
      <c r="F105" s="2">
        <f t="shared" si="8"/>
        <v>30</v>
      </c>
      <c r="G105" s="2">
        <f t="shared" si="8"/>
        <v>29</v>
      </c>
      <c r="H105" s="2">
        <f t="shared" si="8"/>
        <v>30</v>
      </c>
      <c r="I105" s="2">
        <f t="shared" si="8"/>
        <v>28</v>
      </c>
      <c r="J105" s="2"/>
    </row>
    <row r="106" spans="1:10" x14ac:dyDescent="0.25">
      <c r="A106" t="s">
        <v>258</v>
      </c>
      <c r="B106" s="2">
        <f t="shared" ref="B106:I106" si="9">COUNTIF(B$2:B$94,"&gt;0,6")</f>
        <v>21</v>
      </c>
      <c r="C106" s="2">
        <f t="shared" si="9"/>
        <v>29</v>
      </c>
      <c r="D106" s="2">
        <f t="shared" si="9"/>
        <v>28</v>
      </c>
      <c r="E106" s="2">
        <f t="shared" si="9"/>
        <v>27</v>
      </c>
      <c r="F106" s="2">
        <f t="shared" si="9"/>
        <v>26</v>
      </c>
      <c r="G106" s="2">
        <f t="shared" si="9"/>
        <v>28</v>
      </c>
      <c r="H106" s="2">
        <f t="shared" si="9"/>
        <v>24</v>
      </c>
      <c r="I106" s="2">
        <f t="shared" si="9"/>
        <v>24</v>
      </c>
      <c r="J106" s="2"/>
    </row>
    <row r="107" spans="1:10" x14ac:dyDescent="0.25">
      <c r="A107" t="s">
        <v>259</v>
      </c>
      <c r="B107" s="2">
        <f t="shared" ref="B107:I107" si="10">COUNTIF(B$2:B$94,"&gt;0,7")</f>
        <v>18</v>
      </c>
      <c r="C107" s="2">
        <f t="shared" si="10"/>
        <v>20</v>
      </c>
      <c r="D107" s="2">
        <f t="shared" si="10"/>
        <v>23</v>
      </c>
      <c r="E107" s="2">
        <f t="shared" si="10"/>
        <v>22</v>
      </c>
      <c r="F107" s="2">
        <f t="shared" si="10"/>
        <v>21</v>
      </c>
      <c r="G107" s="2">
        <f t="shared" si="10"/>
        <v>21</v>
      </c>
      <c r="H107" s="2">
        <f t="shared" si="10"/>
        <v>22</v>
      </c>
      <c r="I107" s="2">
        <f t="shared" si="10"/>
        <v>22</v>
      </c>
      <c r="J107" s="2"/>
    </row>
    <row r="108" spans="1:10" x14ac:dyDescent="0.25">
      <c r="A108" t="s">
        <v>260</v>
      </c>
      <c r="B108" s="2">
        <f t="shared" ref="B108:I108" si="11">COUNTIF(B$2:B$94,"&gt;0,8")</f>
        <v>13</v>
      </c>
      <c r="C108" s="2">
        <f t="shared" si="11"/>
        <v>17</v>
      </c>
      <c r="D108" s="2">
        <f t="shared" si="11"/>
        <v>19</v>
      </c>
      <c r="E108" s="2">
        <f t="shared" si="11"/>
        <v>20</v>
      </c>
      <c r="F108" s="2">
        <f t="shared" si="11"/>
        <v>20</v>
      </c>
      <c r="G108" s="2">
        <f t="shared" si="11"/>
        <v>19</v>
      </c>
      <c r="H108" s="2">
        <f t="shared" si="11"/>
        <v>19</v>
      </c>
      <c r="I108" s="2">
        <f t="shared" si="11"/>
        <v>19</v>
      </c>
      <c r="J108" s="2"/>
    </row>
    <row r="109" spans="1:10" x14ac:dyDescent="0.25">
      <c r="A109" t="s">
        <v>261</v>
      </c>
      <c r="B109" s="2">
        <f t="shared" ref="B109:I109" si="12">COUNTIF(B$2:B$94,"&gt;0,9")</f>
        <v>8</v>
      </c>
      <c r="C109" s="2">
        <f t="shared" si="12"/>
        <v>9</v>
      </c>
      <c r="D109" s="2">
        <f t="shared" si="12"/>
        <v>16</v>
      </c>
      <c r="E109" s="2">
        <f t="shared" si="12"/>
        <v>17</v>
      </c>
      <c r="F109" s="2">
        <f t="shared" si="12"/>
        <v>12</v>
      </c>
      <c r="G109" s="2">
        <f t="shared" si="12"/>
        <v>12</v>
      </c>
      <c r="H109" s="2">
        <f t="shared" si="12"/>
        <v>12</v>
      </c>
      <c r="I109" s="2">
        <f t="shared" si="12"/>
        <v>14</v>
      </c>
      <c r="J109" s="2"/>
    </row>
  </sheetData>
  <sortState ref="A2:I94">
    <sortCondition ref="E94"/>
  </sortState>
  <conditionalFormatting sqref="B96:J96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J97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J98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J99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J100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J101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J102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J104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J105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J106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J107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J108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J109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zoomScale="115" zoomScaleNormal="115" zoomScaleSheetLayoutView="115" workbookViewId="0">
      <selection activeCell="A91" sqref="A91"/>
    </sheetView>
  </sheetViews>
  <sheetFormatPr defaultRowHeight="15" x14ac:dyDescent="0.25"/>
  <cols>
    <col min="1" max="1" width="39" bestFit="1" customWidth="1"/>
    <col min="2" max="9" width="8" bestFit="1" customWidth="1"/>
    <col min="10" max="10" width="7.28515625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67</v>
      </c>
      <c r="B2" s="1">
        <v>0</v>
      </c>
      <c r="C2" s="1">
        <v>0</v>
      </c>
      <c r="D2" s="1">
        <v>4.2553191489361701E-2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69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100</v>
      </c>
      <c r="B5" s="1">
        <v>0</v>
      </c>
      <c r="C5" s="1">
        <v>5.8252427184466E-2</v>
      </c>
      <c r="D5" s="1">
        <v>0</v>
      </c>
      <c r="E5" s="1">
        <v>0</v>
      </c>
      <c r="F5" s="1">
        <v>5.6338028169014096E-3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101</v>
      </c>
      <c r="B6" s="1">
        <v>0.38732394366197198</v>
      </c>
      <c r="C6" s="1">
        <v>0</v>
      </c>
      <c r="D6" s="1">
        <v>4.8359240069084597E-2</v>
      </c>
      <c r="E6" s="1">
        <v>6.2622309197651702E-2</v>
      </c>
      <c r="F6" s="1">
        <v>5.6818181818181802E-3</v>
      </c>
      <c r="G6" s="1">
        <v>6.6666666666666693E-2</v>
      </c>
      <c r="H6" s="1">
        <v>0</v>
      </c>
      <c r="I6" s="1">
        <v>6.15384615384615E-2</v>
      </c>
      <c r="J6" s="1"/>
    </row>
    <row r="7" spans="1:10" x14ac:dyDescent="0.25">
      <c r="A7" t="s">
        <v>70</v>
      </c>
      <c r="B7" s="1">
        <v>0</v>
      </c>
      <c r="C7" s="1">
        <v>0.78559556786703599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103</v>
      </c>
      <c r="B8" s="1">
        <v>5.62248995983936E-2</v>
      </c>
      <c r="C8" s="1">
        <v>1.04712041884817E-2</v>
      </c>
      <c r="D8" s="1">
        <v>2.02020202020202E-2</v>
      </c>
      <c r="E8" s="1">
        <v>0</v>
      </c>
      <c r="F8" s="1">
        <v>4.7058823529411799E-2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97</v>
      </c>
      <c r="B9" s="1">
        <v>0.51532567049808398</v>
      </c>
      <c r="C9" s="1">
        <v>0.41933788754598</v>
      </c>
      <c r="D9" s="1">
        <v>0.30622009569378</v>
      </c>
      <c r="E9" s="1">
        <v>0</v>
      </c>
      <c r="F9" s="1">
        <v>0</v>
      </c>
      <c r="G9" s="1">
        <v>1.8041237113402098E-2</v>
      </c>
      <c r="H9" s="1">
        <v>0</v>
      </c>
      <c r="I9" s="1">
        <v>0</v>
      </c>
      <c r="J9" s="1"/>
    </row>
    <row r="10" spans="1:10" x14ac:dyDescent="0.25">
      <c r="A10" t="s">
        <v>107</v>
      </c>
      <c r="B10" s="1">
        <v>0.43521594684385401</v>
      </c>
      <c r="C10" s="1">
        <v>8.1466395112016296E-2</v>
      </c>
      <c r="D10" s="1">
        <v>0</v>
      </c>
      <c r="E10" s="1">
        <v>0.70016207455429502</v>
      </c>
      <c r="F10" s="1">
        <v>0.46043165467625902</v>
      </c>
      <c r="G10" s="1">
        <v>0.45820433436532498</v>
      </c>
      <c r="H10" s="1">
        <v>0</v>
      </c>
      <c r="I10" s="1">
        <v>0</v>
      </c>
      <c r="J10" s="1"/>
    </row>
    <row r="11" spans="1:10" x14ac:dyDescent="0.25">
      <c r="A11" t="s">
        <v>71</v>
      </c>
      <c r="B11" s="1">
        <v>0</v>
      </c>
      <c r="C11" s="1">
        <v>0.19354838709677399</v>
      </c>
      <c r="D11" s="1">
        <v>9.2664092664092604E-2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72</v>
      </c>
      <c r="B12" s="1">
        <v>0</v>
      </c>
      <c r="C12" s="1">
        <v>3.7037037037037E-2</v>
      </c>
      <c r="D12" s="1">
        <v>6.3829787234042507E-2</v>
      </c>
      <c r="E12" s="1">
        <v>0.04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73</v>
      </c>
      <c r="B13" s="1">
        <v>0</v>
      </c>
      <c r="C13" s="1">
        <v>0</v>
      </c>
      <c r="D13" s="1">
        <v>6.3091482649842304E-3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74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76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77</v>
      </c>
      <c r="B17" s="1">
        <v>0</v>
      </c>
      <c r="C17" s="1">
        <v>6.0606060606060601E-2</v>
      </c>
      <c r="D17" s="1">
        <v>5.2631578947368397E-2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105</v>
      </c>
      <c r="B18" s="1">
        <v>0</v>
      </c>
      <c r="C18" s="1">
        <v>0</v>
      </c>
      <c r="D18" s="1">
        <v>0</v>
      </c>
      <c r="E18" s="1">
        <v>0</v>
      </c>
      <c r="F18" s="1">
        <v>0.14285714285714299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102</v>
      </c>
      <c r="B19" s="1">
        <v>0</v>
      </c>
      <c r="C19" s="1">
        <v>1.49253731343284E-2</v>
      </c>
      <c r="D19" s="1">
        <v>0</v>
      </c>
      <c r="E19" s="1">
        <v>0</v>
      </c>
      <c r="F19" s="1">
        <v>2.8776978417266199E-2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78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4.8780487804878002E-2</v>
      </c>
      <c r="H21" s="1">
        <v>0</v>
      </c>
      <c r="I21" s="1">
        <v>0</v>
      </c>
      <c r="J21" s="1"/>
    </row>
    <row r="22" spans="1:10" x14ac:dyDescent="0.25">
      <c r="A22" t="s">
        <v>79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81</v>
      </c>
      <c r="B24" s="1">
        <v>0.4</v>
      </c>
      <c r="C24" s="1">
        <v>0.21276595744680901</v>
      </c>
      <c r="D24" s="1">
        <v>0</v>
      </c>
      <c r="E24" s="1">
        <v>0.1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82</v>
      </c>
      <c r="B25" s="1">
        <v>0.24894869638351599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</row>
    <row r="26" spans="1:10" x14ac:dyDescent="0.25">
      <c r="A26" t="s">
        <v>96</v>
      </c>
      <c r="B26" s="1">
        <v>6.1652281134401995E-4</v>
      </c>
      <c r="C26" s="1">
        <v>5.5588942307692298E-2</v>
      </c>
      <c r="D26" s="1">
        <v>0</v>
      </c>
      <c r="E26" s="1">
        <v>3.9285012767629199E-4</v>
      </c>
      <c r="F26" s="1">
        <v>0</v>
      </c>
      <c r="G26" s="1">
        <v>1.2626262626262599E-3</v>
      </c>
      <c r="H26" s="1">
        <v>0</v>
      </c>
      <c r="I26" s="1">
        <v>0</v>
      </c>
      <c r="J26" s="1"/>
    </row>
    <row r="27" spans="1:10" x14ac:dyDescent="0.25">
      <c r="A27" t="s">
        <v>83</v>
      </c>
      <c r="B27" s="1">
        <v>4.3478260869565202E-2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84</v>
      </c>
      <c r="B28" s="1">
        <v>5.63380281690141E-2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</row>
    <row r="29" spans="1:10" x14ac:dyDescent="0.25">
      <c r="A29" t="s">
        <v>85</v>
      </c>
      <c r="B29" s="1">
        <v>0.34672304439746299</v>
      </c>
      <c r="C29" s="1">
        <v>0</v>
      </c>
      <c r="D29" s="1">
        <v>9.8159509202454004E-2</v>
      </c>
      <c r="E29" s="1">
        <v>7.4906367041198503E-3</v>
      </c>
      <c r="F29" s="1">
        <v>0</v>
      </c>
      <c r="G29" s="1">
        <v>0</v>
      </c>
      <c r="H29" s="1">
        <v>0</v>
      </c>
      <c r="I29" s="1">
        <v>0</v>
      </c>
      <c r="J29" s="1"/>
    </row>
    <row r="30" spans="1:10" x14ac:dyDescent="0.25">
      <c r="A30" t="s">
        <v>86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98</v>
      </c>
      <c r="B31" s="1">
        <v>0.565217391304348</v>
      </c>
      <c r="C31" s="1">
        <v>0.319148936170213</v>
      </c>
      <c r="D31" s="1">
        <v>6.0606060606060601E-2</v>
      </c>
      <c r="E31" s="1">
        <v>0</v>
      </c>
      <c r="F31" s="1">
        <v>0</v>
      </c>
      <c r="G31" s="1">
        <v>4.08163265306122E-2</v>
      </c>
      <c r="H31" s="1">
        <v>0</v>
      </c>
      <c r="I31" s="1">
        <v>0.16666666666666699</v>
      </c>
      <c r="J31" s="1"/>
    </row>
    <row r="32" spans="1:10" x14ac:dyDescent="0.25">
      <c r="A32" t="s">
        <v>87</v>
      </c>
      <c r="B32" s="1">
        <v>5.7142857142857099E-2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/>
    </row>
    <row r="33" spans="1:10" x14ac:dyDescent="0.25">
      <c r="A33" t="s">
        <v>106</v>
      </c>
      <c r="B33" s="1">
        <v>0</v>
      </c>
      <c r="C33" s="1">
        <v>0</v>
      </c>
      <c r="D33" s="1">
        <v>0.35560588901472301</v>
      </c>
      <c r="E33" s="1">
        <v>0.267567567567568</v>
      </c>
      <c r="F33" s="1">
        <v>0.28478964401294499</v>
      </c>
      <c r="G33" s="1">
        <v>0.57235772357723602</v>
      </c>
      <c r="H33" s="1">
        <v>0</v>
      </c>
      <c r="I33" s="1">
        <v>0.27777777777777801</v>
      </c>
      <c r="J33" s="1"/>
    </row>
    <row r="34" spans="1:10" x14ac:dyDescent="0.25">
      <c r="A34" t="s">
        <v>88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/>
    </row>
    <row r="35" spans="1:10" x14ac:dyDescent="0.25">
      <c r="A35" t="s">
        <v>89</v>
      </c>
      <c r="B35" s="1">
        <v>0.95215311004784697</v>
      </c>
      <c r="C35" s="1">
        <v>0.63399209486165997</v>
      </c>
      <c r="D35" s="1">
        <v>0.93772893772893795</v>
      </c>
      <c r="E35" s="1">
        <v>0.95174262734584403</v>
      </c>
      <c r="F35" s="1">
        <v>0</v>
      </c>
      <c r="G35" s="1">
        <v>0</v>
      </c>
      <c r="H35" s="1">
        <v>0</v>
      </c>
      <c r="I35" s="1">
        <v>0</v>
      </c>
      <c r="J35" s="1"/>
    </row>
    <row r="36" spans="1:10" x14ac:dyDescent="0.25">
      <c r="A36" t="s">
        <v>90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/>
    </row>
    <row r="37" spans="1:10" x14ac:dyDescent="0.25">
      <c r="A37" t="s">
        <v>104</v>
      </c>
      <c r="B37" s="1">
        <v>0</v>
      </c>
      <c r="C37" s="1">
        <v>0</v>
      </c>
      <c r="D37" s="1">
        <v>0.26947368421052598</v>
      </c>
      <c r="E37" s="1">
        <v>0</v>
      </c>
      <c r="F37" s="1">
        <v>5.7347670250896099E-2</v>
      </c>
      <c r="G37" s="1">
        <v>0</v>
      </c>
      <c r="H37" s="1">
        <v>0</v>
      </c>
      <c r="I37" s="1">
        <v>0</v>
      </c>
      <c r="J37" s="1"/>
    </row>
    <row r="38" spans="1:10" x14ac:dyDescent="0.25">
      <c r="A38" t="s">
        <v>91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92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93</v>
      </c>
      <c r="B40" s="1">
        <v>6.2015503875968998E-2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</row>
    <row r="41" spans="1:10" x14ac:dyDescent="0.25">
      <c r="A41" t="s">
        <v>94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/>
    </row>
    <row r="42" spans="1:10" x14ac:dyDescent="0.25">
      <c r="A42" t="s">
        <v>95</v>
      </c>
      <c r="B42" s="1">
        <v>5.8224163027656498E-2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/>
    </row>
    <row r="43" spans="1:10" x14ac:dyDescent="0.25">
      <c r="A43" t="s">
        <v>656</v>
      </c>
      <c r="B43" s="1">
        <v>0.70588235294117596</v>
      </c>
      <c r="C43" s="1">
        <v>0.42857142857142899</v>
      </c>
      <c r="D43" s="1">
        <v>0.37037037037037002</v>
      </c>
      <c r="E43" s="1">
        <v>0</v>
      </c>
      <c r="F43" s="1">
        <v>0.16666666666666699</v>
      </c>
      <c r="G43" s="1">
        <v>0</v>
      </c>
      <c r="H43" s="1">
        <v>0</v>
      </c>
      <c r="I43" s="1">
        <v>0</v>
      </c>
      <c r="J43" s="1"/>
    </row>
    <row r="44" spans="1:10" x14ac:dyDescent="0.25">
      <c r="A44" t="s">
        <v>108</v>
      </c>
      <c r="B44" s="1">
        <v>0.23242728139038901</v>
      </c>
      <c r="C44" s="1">
        <v>0.12612001086071101</v>
      </c>
      <c r="D44" s="1">
        <v>1.8754884084396999E-2</v>
      </c>
      <c r="E44" s="1">
        <v>0.10875936177141</v>
      </c>
      <c r="F44" s="1">
        <v>8.3618396047130394E-3</v>
      </c>
      <c r="G44" s="1">
        <v>2.6281208935611E-3</v>
      </c>
      <c r="H44" s="1">
        <v>1.6366612111293E-3</v>
      </c>
      <c r="I44" s="1">
        <v>8.1168831168831196E-3</v>
      </c>
      <c r="J44" s="1"/>
    </row>
    <row r="45" spans="1:10" x14ac:dyDescent="0.25">
      <c r="A45" t="s">
        <v>109</v>
      </c>
      <c r="B45" s="1">
        <v>2.4E-2</v>
      </c>
      <c r="C45" s="1">
        <v>0.18902842035690701</v>
      </c>
      <c r="D45" s="1">
        <v>9.1383812010443904E-3</v>
      </c>
      <c r="E45" s="1">
        <v>0.19544846050870099</v>
      </c>
      <c r="F45" s="1">
        <v>2.5020850708924101E-2</v>
      </c>
      <c r="G45" s="1">
        <v>2.9748283752860399E-2</v>
      </c>
      <c r="H45" s="1">
        <v>3.8387715930902101E-3</v>
      </c>
      <c r="I45" s="1">
        <v>0</v>
      </c>
      <c r="J45" s="1"/>
    </row>
    <row r="46" spans="1:10" x14ac:dyDescent="0.25">
      <c r="A46" t="s">
        <v>110</v>
      </c>
      <c r="B46" s="1">
        <v>7.7120822622108003E-3</v>
      </c>
      <c r="C46" s="1">
        <v>2.4125452352231598E-3</v>
      </c>
      <c r="D46" s="1">
        <v>6.2208398133748099E-3</v>
      </c>
      <c r="E46" s="1">
        <v>2.9629629629629602E-3</v>
      </c>
      <c r="F46" s="1">
        <v>7.69230769230769E-2</v>
      </c>
      <c r="G46" s="1">
        <v>5.6417489421720698E-3</v>
      </c>
      <c r="H46" s="1">
        <v>4.72813238770686E-3</v>
      </c>
      <c r="I46" s="1">
        <v>0</v>
      </c>
      <c r="J46" s="1"/>
    </row>
    <row r="47" spans="1:10" x14ac:dyDescent="0.25">
      <c r="A47" t="s">
        <v>111</v>
      </c>
      <c r="B47" s="1">
        <v>0.142415867338644</v>
      </c>
      <c r="C47" s="1">
        <v>4.5785270629991097E-2</v>
      </c>
      <c r="D47" s="1">
        <v>3.8509675555983402E-4</v>
      </c>
      <c r="E47" s="1">
        <v>6.7164987541978097E-3</v>
      </c>
      <c r="F47" s="1">
        <v>8.6568375490328701E-3</v>
      </c>
      <c r="G47" s="1">
        <v>1.75346308960196E-3</v>
      </c>
      <c r="H47" s="1">
        <v>7.1280071280071296E-3</v>
      </c>
      <c r="I47" s="1">
        <v>7.14285714285714E-3</v>
      </c>
      <c r="J47" s="1"/>
    </row>
    <row r="48" spans="1:10" x14ac:dyDescent="0.25">
      <c r="A48" t="s">
        <v>112</v>
      </c>
      <c r="B48" s="1">
        <v>0.88888888888888895</v>
      </c>
      <c r="C48" s="1">
        <v>7.0896845090393503E-3</v>
      </c>
      <c r="D48" s="1">
        <v>7.7556955889481298E-3</v>
      </c>
      <c r="E48" s="1">
        <v>0.97435897435897401</v>
      </c>
      <c r="F48" s="1">
        <v>0.97435897435897401</v>
      </c>
      <c r="G48" s="1">
        <v>1.1283980167550001E-2</v>
      </c>
      <c r="H48" s="1">
        <v>1.13700966458215E-2</v>
      </c>
      <c r="I48" s="1">
        <v>1.0666666666666699E-2</v>
      </c>
      <c r="J48" s="1"/>
    </row>
    <row r="49" spans="1:10" x14ac:dyDescent="0.25">
      <c r="A49" t="s">
        <v>113</v>
      </c>
      <c r="B49" s="1">
        <v>6.7567567567567599E-2</v>
      </c>
      <c r="C49" s="1">
        <v>8.1632653061224497E-2</v>
      </c>
      <c r="D49" s="1">
        <v>0</v>
      </c>
      <c r="E49" s="1">
        <v>9.7087378640776708E-3</v>
      </c>
      <c r="F49" s="1">
        <v>0</v>
      </c>
      <c r="G49" s="1">
        <v>3.0769230769230799E-2</v>
      </c>
      <c r="H49" s="1">
        <v>4.4444444444444398E-2</v>
      </c>
      <c r="I49" s="1">
        <v>0</v>
      </c>
      <c r="J49" s="1"/>
    </row>
    <row r="50" spans="1:10" x14ac:dyDescent="0.25">
      <c r="A50" t="s">
        <v>114</v>
      </c>
      <c r="B50" s="1">
        <v>0.63414634146341498</v>
      </c>
      <c r="C50" s="1">
        <v>0.69902912621359203</v>
      </c>
      <c r="D50" s="1">
        <v>0.719289590527874</v>
      </c>
      <c r="E50" s="1">
        <v>0.73209249858996095</v>
      </c>
      <c r="F50" s="1">
        <v>0.61771747805267396</v>
      </c>
      <c r="G50" s="1">
        <v>0.61309523809523803</v>
      </c>
      <c r="H50" s="1">
        <v>4.6511627906976702E-2</v>
      </c>
      <c r="I50" s="1">
        <v>4.58015267175573E-2</v>
      </c>
      <c r="J50" s="1"/>
    </row>
    <row r="51" spans="1:10" x14ac:dyDescent="0.25">
      <c r="A51" t="s">
        <v>115</v>
      </c>
      <c r="B51" s="1">
        <v>1.8475750577367198E-2</v>
      </c>
      <c r="C51" s="1">
        <v>0</v>
      </c>
      <c r="D51" s="1">
        <v>0</v>
      </c>
      <c r="E51" s="1">
        <v>1.7341040462427699E-2</v>
      </c>
      <c r="F51" s="1">
        <v>0</v>
      </c>
      <c r="G51" s="1">
        <v>0</v>
      </c>
      <c r="H51" s="1">
        <v>5.1282051282051301E-2</v>
      </c>
      <c r="I51" s="1">
        <v>0</v>
      </c>
      <c r="J51" s="1"/>
    </row>
    <row r="52" spans="1:10" x14ac:dyDescent="0.25">
      <c r="A52" t="s">
        <v>116</v>
      </c>
      <c r="B52" s="1">
        <v>1.00418410041841E-2</v>
      </c>
      <c r="C52" s="1">
        <v>2.5889967637540499E-2</v>
      </c>
      <c r="D52" s="1">
        <v>3.6968576709796698E-3</v>
      </c>
      <c r="E52" s="1">
        <v>0</v>
      </c>
      <c r="F52" s="1">
        <v>4.08163265306122E-2</v>
      </c>
      <c r="G52" s="1">
        <v>3.03030303030303E-2</v>
      </c>
      <c r="H52" s="1">
        <v>5.5555555555555601E-2</v>
      </c>
      <c r="I52" s="1">
        <v>4.5454545454545497E-2</v>
      </c>
      <c r="J52" s="1"/>
    </row>
    <row r="53" spans="1:10" x14ac:dyDescent="0.25">
      <c r="A53" t="s">
        <v>117</v>
      </c>
      <c r="B53" s="1">
        <v>0.35779816513761498</v>
      </c>
      <c r="C53" s="1">
        <v>0.31219512195122001</v>
      </c>
      <c r="D53" s="1">
        <v>0.36024844720496901</v>
      </c>
      <c r="E53" s="1">
        <v>0.37988826815642501</v>
      </c>
      <c r="F53" s="1">
        <v>0.22807017543859601</v>
      </c>
      <c r="G53" s="1">
        <v>5.2631578947368397E-2</v>
      </c>
      <c r="H53" s="1">
        <v>6.15384615384615E-2</v>
      </c>
      <c r="I53" s="1">
        <v>0.19047619047618999</v>
      </c>
      <c r="J53" s="1"/>
    </row>
    <row r="54" spans="1:10" x14ac:dyDescent="0.25">
      <c r="A54" t="s">
        <v>118</v>
      </c>
      <c r="B54" s="1">
        <v>0</v>
      </c>
      <c r="C54" s="1">
        <v>1.5384615384615399E-2</v>
      </c>
      <c r="D54" s="1">
        <v>3.03030303030303E-2</v>
      </c>
      <c r="E54" s="1">
        <v>0</v>
      </c>
      <c r="F54" s="1">
        <v>4.4444444444444398E-2</v>
      </c>
      <c r="G54" s="1">
        <v>0.170542635658915</v>
      </c>
      <c r="H54" s="1">
        <v>8.3333333333333301E-2</v>
      </c>
      <c r="I54" s="1">
        <v>4.3478260869565202E-2</v>
      </c>
      <c r="J54" s="1"/>
    </row>
    <row r="55" spans="1:10" x14ac:dyDescent="0.25">
      <c r="A55" t="s">
        <v>119</v>
      </c>
      <c r="B55" s="1">
        <v>2.6135249918327299E-2</v>
      </c>
      <c r="C55" s="1">
        <v>8.0402010050251299E-2</v>
      </c>
      <c r="D55" s="1">
        <v>0.165991902834008</v>
      </c>
      <c r="E55" s="1">
        <v>2.8119507908611601E-2</v>
      </c>
      <c r="F55" s="1">
        <v>3.4482758620689703E-2</v>
      </c>
      <c r="G55" s="1">
        <v>0.12678288431061799</v>
      </c>
      <c r="H55" s="1">
        <v>0.100558659217877</v>
      </c>
      <c r="I55" s="1">
        <v>0.125</v>
      </c>
      <c r="J55" s="1"/>
    </row>
    <row r="56" spans="1:10" x14ac:dyDescent="0.25">
      <c r="A56" t="s">
        <v>120</v>
      </c>
      <c r="B56" s="1">
        <v>6.14035087719298E-2</v>
      </c>
      <c r="C56" s="1">
        <v>0.13894736842105301</v>
      </c>
      <c r="D56" s="1">
        <v>8.9285714285714302E-2</v>
      </c>
      <c r="E56" s="1">
        <v>0</v>
      </c>
      <c r="F56" s="1">
        <v>0.13731343283582101</v>
      </c>
      <c r="G56" s="1">
        <v>0.13793103448275901</v>
      </c>
      <c r="H56" s="1">
        <v>0.108843537414966</v>
      </c>
      <c r="I56" s="1">
        <v>0.17241379310344801</v>
      </c>
      <c r="J56" s="1"/>
    </row>
    <row r="57" spans="1:10" x14ac:dyDescent="0.25">
      <c r="A57" t="s">
        <v>121</v>
      </c>
      <c r="B57" s="1">
        <v>1.6715419974926899E-3</v>
      </c>
      <c r="C57" s="1">
        <v>6.1776061776061798E-2</v>
      </c>
      <c r="D57" s="1">
        <v>3.8358824957513998E-2</v>
      </c>
      <c r="E57" s="1">
        <v>1.6438356164383602E-2</v>
      </c>
      <c r="F57" s="1">
        <v>0.157117278424351</v>
      </c>
      <c r="G57" s="1">
        <v>0.14850717332299301</v>
      </c>
      <c r="H57" s="1">
        <v>0.13469387755102</v>
      </c>
      <c r="I57" s="1">
        <v>0.120481927710843</v>
      </c>
      <c r="J57" s="1"/>
    </row>
    <row r="58" spans="1:10" x14ac:dyDescent="0.25">
      <c r="A58" t="s">
        <v>122</v>
      </c>
      <c r="B58" s="1">
        <v>0.79503105590062095</v>
      </c>
      <c r="C58" s="1">
        <v>0.29955947136563899</v>
      </c>
      <c r="D58" s="1">
        <v>0</v>
      </c>
      <c r="E58" s="1">
        <v>0</v>
      </c>
      <c r="F58" s="1">
        <v>0</v>
      </c>
      <c r="G58" s="1">
        <v>0</v>
      </c>
      <c r="H58" s="1">
        <v>0.140845070422535</v>
      </c>
      <c r="I58" s="1">
        <v>0</v>
      </c>
      <c r="J58" s="1"/>
    </row>
    <row r="59" spans="1:10" x14ac:dyDescent="0.25">
      <c r="A59" t="s">
        <v>123</v>
      </c>
      <c r="B59" s="1">
        <v>6.3106796116504896E-2</v>
      </c>
      <c r="C59" s="1">
        <v>2.7027027027027001E-2</v>
      </c>
      <c r="D59" s="1">
        <v>3.7558685446009397E-2</v>
      </c>
      <c r="E59" s="1">
        <v>0.105590062111801</v>
      </c>
      <c r="F59" s="1">
        <v>6.3492063492063502E-2</v>
      </c>
      <c r="G59" s="1">
        <v>0.170212765957447</v>
      </c>
      <c r="H59" s="1">
        <v>0.17599999999999999</v>
      </c>
      <c r="I59" s="1">
        <v>0.162162162162162</v>
      </c>
      <c r="J59" s="1"/>
    </row>
    <row r="60" spans="1:10" x14ac:dyDescent="0.25">
      <c r="A60" t="s">
        <v>124</v>
      </c>
      <c r="B60" s="1">
        <v>2.04081632653061E-2</v>
      </c>
      <c r="C60" s="1">
        <v>3.1007751937984499E-2</v>
      </c>
      <c r="D60" s="1">
        <v>2.8776978417266199E-2</v>
      </c>
      <c r="E60" s="1">
        <v>1.86915887850467E-2</v>
      </c>
      <c r="F60" s="1">
        <v>5.1948051948051903E-2</v>
      </c>
      <c r="G60" s="1">
        <v>2.5641025641025599E-2</v>
      </c>
      <c r="H60" s="1">
        <v>0.18181818181818199</v>
      </c>
      <c r="I60" s="1">
        <v>0.33333333333333298</v>
      </c>
      <c r="J60" s="1"/>
    </row>
    <row r="61" spans="1:10" x14ac:dyDescent="0.25">
      <c r="A61" t="s">
        <v>125</v>
      </c>
      <c r="B61" s="1">
        <v>0.35658914728682201</v>
      </c>
      <c r="C61" s="1">
        <v>0.41666666666666702</v>
      </c>
      <c r="D61" s="1">
        <v>0.45</v>
      </c>
      <c r="E61" s="1">
        <v>0.34782608695652201</v>
      </c>
      <c r="F61" s="1">
        <v>0.25</v>
      </c>
      <c r="G61" s="1">
        <v>8.8888888888888906E-2</v>
      </c>
      <c r="H61" s="1">
        <v>0.2</v>
      </c>
      <c r="I61" s="1">
        <v>0.35294117647058798</v>
      </c>
      <c r="J61" s="1"/>
    </row>
    <row r="62" spans="1:10" x14ac:dyDescent="0.25">
      <c r="A62" t="s">
        <v>126</v>
      </c>
      <c r="B62" s="1">
        <v>0.26363406621177699</v>
      </c>
      <c r="C62" s="1">
        <v>9.0066875268421401E-2</v>
      </c>
      <c r="D62" s="1">
        <v>0.243219646830203</v>
      </c>
      <c r="E62" s="1">
        <v>0.34284106891701799</v>
      </c>
      <c r="F62" s="1">
        <v>3.7423198659467499E-2</v>
      </c>
      <c r="G62" s="1">
        <v>0.174746879520009</v>
      </c>
      <c r="H62" s="1">
        <v>0.22145922746781099</v>
      </c>
      <c r="I62" s="1">
        <v>0.15171650055371</v>
      </c>
      <c r="J62" s="1"/>
    </row>
    <row r="63" spans="1:10" x14ac:dyDescent="0.25">
      <c r="A63" t="s">
        <v>127</v>
      </c>
      <c r="B63" s="1">
        <v>0</v>
      </c>
      <c r="C63" s="1">
        <v>0.173913043478261</v>
      </c>
      <c r="D63" s="1">
        <v>0.22641509433962301</v>
      </c>
      <c r="E63" s="1">
        <v>5.4054054054054099E-2</v>
      </c>
      <c r="F63" s="1">
        <v>7.8651685393258397E-2</v>
      </c>
      <c r="G63" s="1">
        <v>0.340425531914894</v>
      </c>
      <c r="H63" s="1">
        <v>0.24</v>
      </c>
      <c r="I63" s="1">
        <v>0</v>
      </c>
      <c r="J63" s="1"/>
    </row>
    <row r="64" spans="1:10" x14ac:dyDescent="0.25">
      <c r="A64" t="s">
        <v>128</v>
      </c>
      <c r="B64" s="1">
        <v>4.1157244885607097E-2</v>
      </c>
      <c r="C64" s="1">
        <v>0.190903986524424</v>
      </c>
      <c r="D64" s="1">
        <v>0.34308779011099899</v>
      </c>
      <c r="E64" s="1">
        <v>3.9675608234560199E-2</v>
      </c>
      <c r="F64" s="1">
        <v>3.8647342995169101E-2</v>
      </c>
      <c r="G64" s="1">
        <v>0.31892697466468001</v>
      </c>
      <c r="H64" s="1">
        <v>0.24129930394431601</v>
      </c>
      <c r="I64" s="1">
        <v>0.316455696202532</v>
      </c>
      <c r="J64" s="1"/>
    </row>
    <row r="65" spans="1:10" x14ac:dyDescent="0.25">
      <c r="A65" t="s">
        <v>129</v>
      </c>
      <c r="B65" s="1">
        <v>0.26333760136577</v>
      </c>
      <c r="C65" s="1">
        <v>0.25043472445157799</v>
      </c>
      <c r="D65" s="1">
        <v>0.282088643783315</v>
      </c>
      <c r="E65" s="1">
        <v>0.29248784889563401</v>
      </c>
      <c r="F65" s="1">
        <v>0.25372408055629703</v>
      </c>
      <c r="G65" s="1">
        <v>0.259897236243464</v>
      </c>
      <c r="H65" s="1">
        <v>0.26230147130468701</v>
      </c>
      <c r="I65" s="1">
        <v>0.24575014261266401</v>
      </c>
      <c r="J65" s="1"/>
    </row>
    <row r="66" spans="1:10" x14ac:dyDescent="0.25">
      <c r="A66" t="s">
        <v>130</v>
      </c>
      <c r="B66" s="1">
        <v>0.62105263157894697</v>
      </c>
      <c r="C66" s="1">
        <v>0.64516129032258096</v>
      </c>
      <c r="D66" s="1">
        <v>0</v>
      </c>
      <c r="E66" s="1">
        <v>0.5</v>
      </c>
      <c r="F66" s="1">
        <v>0.41176470588235298</v>
      </c>
      <c r="G66" s="1">
        <v>0.28571428571428598</v>
      </c>
      <c r="H66" s="1">
        <v>0.27777777777777801</v>
      </c>
      <c r="I66" s="1">
        <v>0</v>
      </c>
      <c r="J66" s="1"/>
    </row>
    <row r="67" spans="1:10" x14ac:dyDescent="0.25">
      <c r="A67" t="s">
        <v>131</v>
      </c>
      <c r="B67" s="1">
        <v>0.13227513227513199</v>
      </c>
      <c r="C67" s="1">
        <v>0.111035883547732</v>
      </c>
      <c r="D67" s="1">
        <v>1.03626943005181E-2</v>
      </c>
      <c r="E67" s="1">
        <v>0.15527950310558999</v>
      </c>
      <c r="F67" s="1">
        <v>0.20980926430517699</v>
      </c>
      <c r="G67" s="1">
        <v>0.14093959731543601</v>
      </c>
      <c r="H67" s="1">
        <v>0.310924369747899</v>
      </c>
      <c r="I67" s="1">
        <v>0.31372549019607798</v>
      </c>
      <c r="J67" s="1"/>
    </row>
    <row r="68" spans="1:10" x14ac:dyDescent="0.25">
      <c r="A68" t="s">
        <v>132</v>
      </c>
      <c r="B68" s="1">
        <v>0.581395348837209</v>
      </c>
      <c r="C68" s="1">
        <v>0.58023106546854897</v>
      </c>
      <c r="D68" s="1">
        <v>0.59416445623342196</v>
      </c>
      <c r="E68" s="1">
        <v>0.60377358490566002</v>
      </c>
      <c r="F68" s="1">
        <v>0.41576086956521702</v>
      </c>
      <c r="G68" s="1">
        <v>0.53405017921147002</v>
      </c>
      <c r="H68" s="1">
        <v>0.325773195876289</v>
      </c>
      <c r="I68" s="1">
        <v>0.4375</v>
      </c>
      <c r="J68" s="1"/>
    </row>
    <row r="69" spans="1:10" x14ac:dyDescent="0.25">
      <c r="A69" t="s">
        <v>133</v>
      </c>
      <c r="B69" s="1">
        <v>2.4714828897338399E-2</v>
      </c>
      <c r="C69" s="1">
        <v>4.8590864917395497E-2</v>
      </c>
      <c r="D69" s="1">
        <v>9.90899898887765E-2</v>
      </c>
      <c r="E69" s="1">
        <v>0.274442538593482</v>
      </c>
      <c r="F69" s="1">
        <v>0.27459016393442598</v>
      </c>
      <c r="G69" s="1">
        <v>0.29844097995545699</v>
      </c>
      <c r="H69" s="1">
        <v>0.328922495274102</v>
      </c>
      <c r="I69" s="1">
        <v>0.36809815950920199</v>
      </c>
      <c r="J69" s="1"/>
    </row>
    <row r="70" spans="1:10" x14ac:dyDescent="0.25">
      <c r="A70" t="s">
        <v>134</v>
      </c>
      <c r="B70" s="1">
        <v>0.53545904343045603</v>
      </c>
      <c r="C70" s="1">
        <v>0.264084507042254</v>
      </c>
      <c r="D70" s="1">
        <v>2.40963855421687E-2</v>
      </c>
      <c r="E70" s="1">
        <v>0.37547169811320802</v>
      </c>
      <c r="F70" s="1">
        <v>0.56349873843566001</v>
      </c>
      <c r="G70" s="1">
        <v>0.17462932454695199</v>
      </c>
      <c r="H70" s="1">
        <v>0.35784313725490202</v>
      </c>
      <c r="I70" s="1">
        <v>0.394736842105263</v>
      </c>
      <c r="J70" s="1"/>
    </row>
    <row r="71" spans="1:10" x14ac:dyDescent="0.25">
      <c r="A71" t="s">
        <v>135</v>
      </c>
      <c r="B71" s="1">
        <v>0.72030651340996199</v>
      </c>
      <c r="C71" s="1">
        <v>0.73333333333333295</v>
      </c>
      <c r="D71" s="1">
        <v>0</v>
      </c>
      <c r="E71" s="1">
        <v>0.06</v>
      </c>
      <c r="F71" s="1">
        <v>0</v>
      </c>
      <c r="G71" s="1">
        <v>0</v>
      </c>
      <c r="H71" s="1">
        <v>0.37606837606837601</v>
      </c>
      <c r="I71" s="1">
        <v>0.186046511627907</v>
      </c>
      <c r="J71" s="1"/>
    </row>
    <row r="72" spans="1:10" x14ac:dyDescent="0.25">
      <c r="A72" t="s">
        <v>136</v>
      </c>
      <c r="B72" s="1">
        <v>0.55031166518254704</v>
      </c>
      <c r="C72" s="1">
        <v>0.3929173693086</v>
      </c>
      <c r="D72" s="1">
        <v>0.31009263773768903</v>
      </c>
      <c r="E72" s="1">
        <v>0.29744728079911198</v>
      </c>
      <c r="F72" s="1">
        <v>3.5906642728904801E-3</v>
      </c>
      <c r="G72" s="1">
        <v>0</v>
      </c>
      <c r="H72" s="1">
        <v>0.38983050847457601</v>
      </c>
      <c r="I72" s="1">
        <v>0</v>
      </c>
      <c r="J72" s="1"/>
    </row>
    <row r="73" spans="1:10" x14ac:dyDescent="0.25">
      <c r="A73" t="s">
        <v>137</v>
      </c>
      <c r="B73" s="1">
        <v>0.51180177293602502</v>
      </c>
      <c r="C73" s="1">
        <v>0.23225210666050999</v>
      </c>
      <c r="D73" s="1">
        <v>0.52593200255218298</v>
      </c>
      <c r="E73" s="1">
        <v>0.52980408503543097</v>
      </c>
      <c r="F73" s="1">
        <v>0</v>
      </c>
      <c r="G73" s="1">
        <v>1.3927576601671301E-3</v>
      </c>
      <c r="H73" s="1">
        <v>0.40266222961730502</v>
      </c>
      <c r="I73" s="1">
        <v>0</v>
      </c>
      <c r="J73" s="1"/>
    </row>
    <row r="74" spans="1:10" x14ac:dyDescent="0.25">
      <c r="A74" t="s">
        <v>138</v>
      </c>
      <c r="B74" s="1">
        <v>0.383701188455009</v>
      </c>
      <c r="C74" s="1">
        <v>0.36515388628064699</v>
      </c>
      <c r="D74" s="1">
        <v>0.37031802120141299</v>
      </c>
      <c r="E74" s="1">
        <v>0.42244640605296302</v>
      </c>
      <c r="F74" s="1">
        <v>0.409345794392523</v>
      </c>
      <c r="G74" s="1">
        <v>0.38750000000000001</v>
      </c>
      <c r="H74" s="1">
        <v>0.43010752688171999</v>
      </c>
      <c r="I74" s="1">
        <v>0.46250000000000002</v>
      </c>
      <c r="J74" s="1"/>
    </row>
    <row r="75" spans="1:10" x14ac:dyDescent="0.25">
      <c r="A75" t="s">
        <v>139</v>
      </c>
      <c r="B75" s="1">
        <v>0.43458963911525</v>
      </c>
      <c r="C75" s="1">
        <v>0.46706760379682599</v>
      </c>
      <c r="D75" s="1">
        <v>0.44388355528027301</v>
      </c>
      <c r="E75" s="1">
        <v>0.45761261171599699</v>
      </c>
      <c r="F75" s="1">
        <v>0.42035597611805797</v>
      </c>
      <c r="G75" s="1">
        <v>0.42401488470994803</v>
      </c>
      <c r="H75" s="1">
        <v>0.436560554683941</v>
      </c>
      <c r="I75" s="1">
        <v>0.42814371257485001</v>
      </c>
      <c r="J75" s="1"/>
    </row>
    <row r="76" spans="1:10" x14ac:dyDescent="0.25">
      <c r="A76" t="s">
        <v>140</v>
      </c>
      <c r="B76" s="1">
        <v>0.6</v>
      </c>
      <c r="C76" s="1">
        <v>0.60606060606060597</v>
      </c>
      <c r="D76" s="1">
        <v>0.63888888888888895</v>
      </c>
      <c r="E76" s="1">
        <v>0.51612903225806395</v>
      </c>
      <c r="F76" s="1">
        <v>0.63768115942029002</v>
      </c>
      <c r="G76" s="1">
        <v>0.68</v>
      </c>
      <c r="H76" s="1">
        <v>0.48</v>
      </c>
      <c r="I76" s="1">
        <v>0.72727272727272696</v>
      </c>
      <c r="J76" s="1"/>
    </row>
    <row r="77" spans="1:10" x14ac:dyDescent="0.25">
      <c r="A77" t="s">
        <v>141</v>
      </c>
      <c r="B77" s="1">
        <v>0.56195121951219495</v>
      </c>
      <c r="C77" s="1">
        <v>0.59589652096342605</v>
      </c>
      <c r="D77" s="1">
        <v>0.55066530194472896</v>
      </c>
      <c r="E77" s="1">
        <v>0.614155251141553</v>
      </c>
      <c r="F77" s="1">
        <v>0.58775510204081605</v>
      </c>
      <c r="G77" s="1">
        <v>0.53979238754325298</v>
      </c>
      <c r="H77" s="1">
        <v>0.492836676217765</v>
      </c>
      <c r="I77" s="1">
        <v>0.54</v>
      </c>
      <c r="J77" s="1"/>
    </row>
    <row r="78" spans="1:10" x14ac:dyDescent="0.25">
      <c r="A78" t="s">
        <v>142</v>
      </c>
      <c r="B78" s="1">
        <v>0.41818181818181799</v>
      </c>
      <c r="C78" s="1">
        <v>0.48979591836734698</v>
      </c>
      <c r="D78" s="1">
        <v>0.55555555555555602</v>
      </c>
      <c r="E78" s="1">
        <v>3.0769230769230799E-2</v>
      </c>
      <c r="F78" s="1">
        <v>0.48837209302325602</v>
      </c>
      <c r="G78" s="1">
        <v>0.45714285714285702</v>
      </c>
      <c r="H78" s="1">
        <v>0.54545454545454597</v>
      </c>
      <c r="I78" s="1">
        <v>0.625</v>
      </c>
      <c r="J78" s="1"/>
    </row>
    <row r="79" spans="1:10" x14ac:dyDescent="0.25">
      <c r="A79" t="s">
        <v>143</v>
      </c>
      <c r="B79" s="1">
        <v>0.67667242218975499</v>
      </c>
      <c r="C79" s="1">
        <v>0.64292524255510097</v>
      </c>
      <c r="D79" s="1">
        <v>0.60745334062861001</v>
      </c>
      <c r="E79" s="1">
        <v>0.64718986697218495</v>
      </c>
      <c r="F79" s="1">
        <v>0.15402153261557899</v>
      </c>
      <c r="G79" s="1">
        <v>8.0625543006081699E-2</v>
      </c>
      <c r="H79" s="1">
        <v>0.66307277628032302</v>
      </c>
      <c r="I79" s="1">
        <v>0.66314677930306198</v>
      </c>
      <c r="J79" s="1"/>
    </row>
    <row r="80" spans="1:10" x14ac:dyDescent="0.25">
      <c r="A80" t="s">
        <v>144</v>
      </c>
      <c r="B80" s="1">
        <v>0.68799999999999994</v>
      </c>
      <c r="C80" s="1">
        <v>0.67741935483870996</v>
      </c>
      <c r="D80" s="1">
        <v>0.64462809917355401</v>
      </c>
      <c r="E80" s="1">
        <v>0.59829059829059805</v>
      </c>
      <c r="F80" s="1">
        <v>0.66071428571428603</v>
      </c>
      <c r="G80" s="1">
        <v>0.62650602409638501</v>
      </c>
      <c r="H80" s="1">
        <v>0.66666666666666696</v>
      </c>
      <c r="I80" s="1">
        <v>0.66666666666666696</v>
      </c>
      <c r="J80" s="1"/>
    </row>
    <row r="81" spans="1:10" x14ac:dyDescent="0.25">
      <c r="A81" t="s">
        <v>145</v>
      </c>
      <c r="B81" s="1">
        <v>0.75807153965785401</v>
      </c>
      <c r="C81" s="1">
        <v>0.69238259306419003</v>
      </c>
      <c r="D81" s="1">
        <v>0.74744005184705098</v>
      </c>
      <c r="E81" s="1">
        <v>0.69739462329903701</v>
      </c>
      <c r="F81" s="1">
        <v>0.71250506688285398</v>
      </c>
      <c r="G81" s="1">
        <v>0.67386641023744398</v>
      </c>
      <c r="H81" s="1">
        <v>0.71144019188653695</v>
      </c>
      <c r="I81" s="1">
        <v>0.70532618972581196</v>
      </c>
      <c r="J81" s="1"/>
    </row>
    <row r="82" spans="1:10" x14ac:dyDescent="0.25">
      <c r="A82" t="s">
        <v>146</v>
      </c>
      <c r="B82" s="1">
        <v>0.38709677419354799</v>
      </c>
      <c r="C82" s="1">
        <v>0.44067796610169502</v>
      </c>
      <c r="D82" s="1">
        <v>0.52459016393442603</v>
      </c>
      <c r="E82" s="1">
        <v>0.72727272727272696</v>
      </c>
      <c r="F82" s="1">
        <v>0.65306122448979598</v>
      </c>
      <c r="G82" s="1">
        <v>0.70833333333333304</v>
      </c>
      <c r="H82" s="1">
        <v>0.74074074074074103</v>
      </c>
      <c r="I82" s="1">
        <v>0.5</v>
      </c>
      <c r="J82" s="1"/>
    </row>
    <row r="83" spans="1:10" x14ac:dyDescent="0.25">
      <c r="A83" t="s">
        <v>147</v>
      </c>
      <c r="B83" s="1">
        <v>0.45070422535211302</v>
      </c>
      <c r="C83" s="1">
        <v>0.6</v>
      </c>
      <c r="D83" s="1">
        <v>0.4</v>
      </c>
      <c r="E83" s="1">
        <v>0.145454545454545</v>
      </c>
      <c r="F83" s="1">
        <v>0.185792349726776</v>
      </c>
      <c r="G83" s="1">
        <v>0.66666666666666696</v>
      </c>
      <c r="H83" s="1">
        <v>0.75675675675675702</v>
      </c>
      <c r="I83" s="1">
        <v>0.4</v>
      </c>
      <c r="J83" s="1"/>
    </row>
    <row r="84" spans="1:10" x14ac:dyDescent="0.25">
      <c r="A84" t="s">
        <v>148</v>
      </c>
      <c r="B84" s="1">
        <v>9.2541436464088397E-2</v>
      </c>
      <c r="C84" s="1">
        <v>0.66666666666666696</v>
      </c>
      <c r="D84" s="1">
        <v>0.68932038834951403</v>
      </c>
      <c r="E84" s="1">
        <v>0.71604938271604901</v>
      </c>
      <c r="F84" s="1">
        <v>0.67484662576687104</v>
      </c>
      <c r="G84" s="1">
        <v>0.68217054263565902</v>
      </c>
      <c r="H84" s="1">
        <v>0.77272727272727304</v>
      </c>
      <c r="I84" s="1">
        <v>0.61538461538461497</v>
      </c>
      <c r="J84" s="1"/>
    </row>
    <row r="85" spans="1:10" x14ac:dyDescent="0.25">
      <c r="A85" t="s">
        <v>149</v>
      </c>
      <c r="B85" s="1">
        <v>0.338445807770961</v>
      </c>
      <c r="C85" s="1">
        <v>0.58628841607564997</v>
      </c>
      <c r="D85" s="1">
        <v>0.59854604200323103</v>
      </c>
      <c r="E85" s="1">
        <v>0.815259625574002</v>
      </c>
      <c r="F85" s="1">
        <v>0.76718938480096499</v>
      </c>
      <c r="G85" s="1">
        <v>0.78972207656004201</v>
      </c>
      <c r="H85" s="1">
        <v>0.79316546762589901</v>
      </c>
      <c r="I85" s="1">
        <v>0.81065088757396497</v>
      </c>
      <c r="J85" s="1"/>
    </row>
    <row r="86" spans="1:10" x14ac:dyDescent="0.25">
      <c r="A86" t="s">
        <v>657</v>
      </c>
      <c r="B86" s="1">
        <v>0.51948051948051899</v>
      </c>
      <c r="C86" s="1">
        <v>0.91764705882352904</v>
      </c>
      <c r="D86" s="1">
        <v>0.90532544378698199</v>
      </c>
      <c r="E86" s="1">
        <v>0.892405063291139</v>
      </c>
      <c r="F86" s="1">
        <v>0.89411764705882402</v>
      </c>
      <c r="G86" s="1">
        <v>0.87150837988826801</v>
      </c>
      <c r="H86" s="1">
        <v>0.81632653061224503</v>
      </c>
      <c r="I86" s="1">
        <v>0.83870967741935498</v>
      </c>
      <c r="J86" s="1"/>
    </row>
    <row r="87" spans="1:10" x14ac:dyDescent="0.25">
      <c r="A87" t="s">
        <v>150</v>
      </c>
      <c r="B87" s="1">
        <v>0.66666666666666696</v>
      </c>
      <c r="C87" s="1">
        <v>0.80434782608695599</v>
      </c>
      <c r="D87" s="1">
        <v>0.66666666666666696</v>
      </c>
      <c r="E87" s="1">
        <v>0.79878048780487798</v>
      </c>
      <c r="F87" s="1">
        <v>0.76981132075471703</v>
      </c>
      <c r="G87" s="1">
        <v>0.79245283018867896</v>
      </c>
      <c r="H87" s="1">
        <v>0.828125</v>
      </c>
      <c r="I87" s="1">
        <v>0.88888888888888895</v>
      </c>
      <c r="J87" s="1"/>
    </row>
    <row r="88" spans="1:10" x14ac:dyDescent="0.25">
      <c r="A88" t="s">
        <v>151</v>
      </c>
      <c r="B88" s="1">
        <v>0.88957055214723901</v>
      </c>
      <c r="C88" s="1">
        <v>0.89258698940998504</v>
      </c>
      <c r="D88" s="1">
        <v>0.89057750759878396</v>
      </c>
      <c r="E88" s="1">
        <v>0.87958115183246099</v>
      </c>
      <c r="F88" s="1">
        <v>0.88842975206611596</v>
      </c>
      <c r="G88" s="1">
        <v>0.879120879120879</v>
      </c>
      <c r="H88" s="1">
        <v>0.87445887445887405</v>
      </c>
      <c r="I88" s="1">
        <v>0.90666666666666695</v>
      </c>
      <c r="J88" s="1"/>
    </row>
    <row r="89" spans="1:10" x14ac:dyDescent="0.25">
      <c r="A89" t="s">
        <v>152</v>
      </c>
      <c r="B89" s="1">
        <v>0.64467005076142103</v>
      </c>
      <c r="C89" s="1">
        <v>0.79012345679012297</v>
      </c>
      <c r="D89" s="1">
        <v>0.875</v>
      </c>
      <c r="E89" s="1">
        <v>0.88389513108614204</v>
      </c>
      <c r="F89" s="1">
        <v>0.90128755364806901</v>
      </c>
      <c r="G89" s="1">
        <v>0.88749999999999996</v>
      </c>
      <c r="H89" s="1">
        <v>0.879120879120879</v>
      </c>
      <c r="I89" s="1">
        <v>0.9375</v>
      </c>
      <c r="J89" s="1"/>
    </row>
    <row r="90" spans="1:10" x14ac:dyDescent="0.25">
      <c r="A90" t="s">
        <v>153</v>
      </c>
      <c r="B90" s="1">
        <v>0.91981967477056803</v>
      </c>
      <c r="C90" s="1">
        <v>0.90450421773038403</v>
      </c>
      <c r="D90" s="1">
        <v>0.88045325779036798</v>
      </c>
      <c r="E90" s="1">
        <v>0.87126230975828101</v>
      </c>
      <c r="F90" s="1">
        <v>0.87398689907849403</v>
      </c>
      <c r="G90" s="1">
        <v>0.87636841337031102</v>
      </c>
      <c r="H90" s="1">
        <v>0.88598867274070403</v>
      </c>
      <c r="I90" s="1">
        <v>0.87563636363636399</v>
      </c>
      <c r="J90" s="1"/>
    </row>
    <row r="91" spans="1:10" x14ac:dyDescent="0.25">
      <c r="A91" t="s">
        <v>650</v>
      </c>
      <c r="B91" s="1">
        <v>0.5</v>
      </c>
      <c r="C91" s="1">
        <v>0.88888888888888895</v>
      </c>
      <c r="D91" s="1">
        <v>0.88888888888888895</v>
      </c>
      <c r="E91" s="1">
        <v>0.88888888888888895</v>
      </c>
      <c r="F91" s="1">
        <v>0.88888888888888895</v>
      </c>
      <c r="G91" s="1">
        <v>1</v>
      </c>
      <c r="H91" s="1">
        <v>0.88888888888888895</v>
      </c>
      <c r="I91" s="1">
        <v>1</v>
      </c>
      <c r="J91" s="1"/>
    </row>
    <row r="92" spans="1:10" x14ac:dyDescent="0.25">
      <c r="A92" t="s">
        <v>154</v>
      </c>
      <c r="B92" s="1">
        <v>0.92630385487528299</v>
      </c>
      <c r="C92" s="1">
        <v>0.92435055666571497</v>
      </c>
      <c r="D92" s="1">
        <v>0.93580772741101304</v>
      </c>
      <c r="E92" s="1">
        <v>0.91515351601188499</v>
      </c>
      <c r="F92" s="1">
        <v>0.91588018054985598</v>
      </c>
      <c r="G92" s="1">
        <v>0.90221501890869804</v>
      </c>
      <c r="H92" s="1">
        <v>0.88928571428571401</v>
      </c>
      <c r="I92" s="1">
        <v>0.65483234714003902</v>
      </c>
      <c r="J92" s="1"/>
    </row>
    <row r="93" spans="1:10" x14ac:dyDescent="0.25">
      <c r="A93" t="s">
        <v>155</v>
      </c>
      <c r="B93" s="1">
        <v>0.27906976744186002</v>
      </c>
      <c r="C93" s="1">
        <v>0.61403508771929804</v>
      </c>
      <c r="D93" s="1">
        <v>0.80423280423280397</v>
      </c>
      <c r="E93" s="1">
        <v>0.51694915254237295</v>
      </c>
      <c r="F93" s="1">
        <v>0.63829787234042501</v>
      </c>
      <c r="G93" s="1">
        <v>0.7</v>
      </c>
      <c r="H93" s="1">
        <v>0.90243902439024404</v>
      </c>
      <c r="I93" s="1">
        <v>0.68292682926829296</v>
      </c>
      <c r="J93" s="1"/>
    </row>
    <row r="94" spans="1:10" x14ac:dyDescent="0.25">
      <c r="A94" t="s">
        <v>156</v>
      </c>
      <c r="B94" s="1">
        <v>0.63157894736842102</v>
      </c>
      <c r="C94" s="1">
        <v>0.66666666666666696</v>
      </c>
      <c r="D94" s="1">
        <v>0.90909090909090895</v>
      </c>
      <c r="E94" s="1">
        <v>1</v>
      </c>
      <c r="F94" s="1">
        <v>0.8</v>
      </c>
      <c r="G94" s="1">
        <v>0.90909090909090895</v>
      </c>
      <c r="H94" s="1">
        <v>0.90909090909090895</v>
      </c>
      <c r="I94" s="1">
        <v>0.66666666666666696</v>
      </c>
      <c r="J94" s="1"/>
    </row>
    <row r="95" spans="1:10" x14ac:dyDescent="0.25">
      <c r="A95" t="s">
        <v>659</v>
      </c>
      <c r="B95" s="1">
        <v>0.64864864864864902</v>
      </c>
      <c r="C95" s="1">
        <v>0.76923076923076905</v>
      </c>
      <c r="D95" s="1">
        <v>0.962025316455696</v>
      </c>
      <c r="E95" s="1">
        <v>0.93506493506493504</v>
      </c>
      <c r="F95" s="1">
        <v>0.931506849315069</v>
      </c>
      <c r="G95" s="1">
        <v>0.85185185185185197</v>
      </c>
      <c r="H95" s="1">
        <v>0.91428571428571404</v>
      </c>
      <c r="I95" s="1">
        <v>0.94736842105263197</v>
      </c>
      <c r="J95" s="1"/>
    </row>
    <row r="96" spans="1:10" x14ac:dyDescent="0.25">
      <c r="A96" t="s">
        <v>157</v>
      </c>
      <c r="B96" s="1">
        <v>0.93266415725637797</v>
      </c>
      <c r="C96" s="1">
        <v>0.97421678069859596</v>
      </c>
      <c r="D96" s="1">
        <v>0.909846262175801</v>
      </c>
      <c r="E96" s="1">
        <v>0.92259361314111499</v>
      </c>
      <c r="F96" s="1">
        <v>0.924638293035416</v>
      </c>
      <c r="G96" s="1">
        <v>0.925797637744455</v>
      </c>
      <c r="H96" s="1">
        <v>0.91640491147915504</v>
      </c>
      <c r="I96" s="1">
        <v>0.91606817450959399</v>
      </c>
      <c r="J96" s="1"/>
    </row>
    <row r="97" spans="1:10" x14ac:dyDescent="0.25">
      <c r="A97" t="s">
        <v>158</v>
      </c>
      <c r="B97" s="1">
        <v>0.86956521739130399</v>
      </c>
      <c r="C97" s="1">
        <v>0.86956521739130399</v>
      </c>
      <c r="D97" s="1">
        <v>0.91666666666666696</v>
      </c>
      <c r="E97" s="1">
        <v>0.96</v>
      </c>
      <c r="F97" s="1">
        <v>0.96</v>
      </c>
      <c r="G97" s="1">
        <v>0.86956521739130399</v>
      </c>
      <c r="H97" s="1">
        <v>0.91666666666666696</v>
      </c>
      <c r="I97" s="1">
        <v>0.8</v>
      </c>
      <c r="J97" s="1"/>
    </row>
    <row r="98" spans="1:10" x14ac:dyDescent="0.25">
      <c r="A98" t="s">
        <v>661</v>
      </c>
      <c r="B98" s="1">
        <v>0.84457478005865105</v>
      </c>
      <c r="C98" s="1">
        <v>0.90489913544668599</v>
      </c>
      <c r="D98" s="1">
        <v>0.92638036809815905</v>
      </c>
      <c r="E98" s="1">
        <v>0.94968553459119498</v>
      </c>
      <c r="F98" s="1">
        <v>0.92887029288702905</v>
      </c>
      <c r="G98" s="1">
        <v>0.92380952380952397</v>
      </c>
      <c r="H98" s="1">
        <v>0.929824561403509</v>
      </c>
      <c r="I98" s="1">
        <v>0.92307692307692302</v>
      </c>
      <c r="J98" s="1"/>
    </row>
    <row r="99" spans="1:10" x14ac:dyDescent="0.25">
      <c r="A99" t="s">
        <v>159</v>
      </c>
      <c r="B99" s="1">
        <v>0.93234672304439703</v>
      </c>
      <c r="C99" s="1">
        <v>0.91360691144708395</v>
      </c>
      <c r="D99" s="1">
        <v>0.94288913773796201</v>
      </c>
      <c r="E99" s="1">
        <v>0.94486215538847096</v>
      </c>
      <c r="F99" s="1">
        <v>0.95015576323987505</v>
      </c>
      <c r="G99" s="1">
        <v>0.94315789473684197</v>
      </c>
      <c r="H99" s="1">
        <v>0.95172413793103505</v>
      </c>
      <c r="I99" s="1">
        <v>0.94444444444444398</v>
      </c>
      <c r="J99" s="1"/>
    </row>
    <row r="100" spans="1:10" x14ac:dyDescent="0.25">
      <c r="A100" t="s">
        <v>160</v>
      </c>
      <c r="B100" s="1">
        <v>0.96969696969696995</v>
      </c>
      <c r="C100" s="1">
        <v>0.96969696969696995</v>
      </c>
      <c r="D100" s="1">
        <v>0.96969696969696995</v>
      </c>
      <c r="E100" s="1">
        <v>0.96969696969696995</v>
      </c>
      <c r="F100" s="1">
        <v>0.96969696969696995</v>
      </c>
      <c r="G100" s="1">
        <v>0.92857142857142905</v>
      </c>
      <c r="H100" s="1">
        <v>0.96</v>
      </c>
      <c r="I100" s="1">
        <v>0.2</v>
      </c>
      <c r="J100" s="1"/>
    </row>
    <row r="101" spans="1:10" x14ac:dyDescent="0.25">
      <c r="A101" t="s">
        <v>161</v>
      </c>
      <c r="B101" s="1">
        <v>0.84848484848484795</v>
      </c>
      <c r="C101" s="1">
        <v>0.72727272727272696</v>
      </c>
      <c r="D101" s="1">
        <v>0.94736842105263197</v>
      </c>
      <c r="E101" s="1">
        <v>0.96428571428571397</v>
      </c>
      <c r="F101" s="1">
        <v>0.52631578947368396</v>
      </c>
      <c r="G101" s="1">
        <v>0.66666666666666696</v>
      </c>
      <c r="H101" s="1">
        <v>0.97777777777777797</v>
      </c>
      <c r="I101" s="1">
        <v>1</v>
      </c>
      <c r="J101" s="1"/>
    </row>
    <row r="102" spans="1:10" x14ac:dyDescent="0.25">
      <c r="A102" t="s">
        <v>652</v>
      </c>
      <c r="B102" s="1">
        <v>0.99177277847949996</v>
      </c>
      <c r="C102" s="1">
        <v>0.99553857471700802</v>
      </c>
      <c r="D102" s="1">
        <v>0.86393088552915798</v>
      </c>
      <c r="E102" s="1">
        <v>0.80160320641282601</v>
      </c>
      <c r="F102" s="1">
        <v>0.87634408602150504</v>
      </c>
      <c r="G102" s="1">
        <v>0.64532019704433496</v>
      </c>
      <c r="H102" s="1">
        <v>0.98265895953757199</v>
      </c>
      <c r="I102" s="1">
        <v>0.98039215686274495</v>
      </c>
      <c r="J102" s="1"/>
    </row>
    <row r="103" spans="1:10" x14ac:dyDescent="0.25">
      <c r="A103" t="s">
        <v>162</v>
      </c>
      <c r="B103" s="1">
        <v>0.89820359281437101</v>
      </c>
      <c r="C103" s="1">
        <v>0.97807017543859598</v>
      </c>
      <c r="D103" s="1">
        <v>0.99320543565147901</v>
      </c>
      <c r="E103" s="1">
        <v>0.99271752704617799</v>
      </c>
      <c r="F103" s="1">
        <v>0.992889888417957</v>
      </c>
      <c r="G103" s="1">
        <v>0.99287889645288396</v>
      </c>
      <c r="H103" s="1">
        <v>0.99255079006771996</v>
      </c>
      <c r="I103" s="1">
        <v>0.99411764705882399</v>
      </c>
      <c r="J103" s="1"/>
    </row>
    <row r="104" spans="1:10" x14ac:dyDescent="0.25">
      <c r="A104" t="s">
        <v>654</v>
      </c>
      <c r="B104" s="1">
        <v>0.98412698412698396</v>
      </c>
      <c r="C104" s="1">
        <v>0.98993963782696204</v>
      </c>
      <c r="D104" s="1">
        <v>0.95217391304347798</v>
      </c>
      <c r="E104" s="1">
        <v>0.96567505720823799</v>
      </c>
      <c r="F104" s="1">
        <v>0.93931398416886502</v>
      </c>
      <c r="G104" s="1">
        <v>0.972413793103448</v>
      </c>
      <c r="H104" s="1">
        <v>0.99415204678362601</v>
      </c>
      <c r="I104" s="1">
        <v>0.98305084745762705</v>
      </c>
      <c r="J104" s="1"/>
    </row>
    <row r="105" spans="1:10" x14ac:dyDescent="0.25">
      <c r="A105" t="s">
        <v>166</v>
      </c>
      <c r="B105" s="1">
        <v>0.97750511247443805</v>
      </c>
      <c r="C105" s="1">
        <v>0.65591397849462396</v>
      </c>
      <c r="D105" s="1">
        <v>0.95088408644400801</v>
      </c>
      <c r="E105" s="1">
        <v>0.42957746478873199</v>
      </c>
      <c r="F105" s="1">
        <v>0.98652291105121304</v>
      </c>
      <c r="G105" s="1">
        <v>0.84304932735425997</v>
      </c>
      <c r="H105" s="1">
        <v>1</v>
      </c>
      <c r="I105" s="1">
        <v>1</v>
      </c>
      <c r="J105" s="1"/>
    </row>
    <row r="106" spans="1:10" x14ac:dyDescent="0.25">
      <c r="A106" t="s">
        <v>164</v>
      </c>
      <c r="B106" s="1">
        <v>0.45454545454545497</v>
      </c>
      <c r="C106" s="1">
        <v>0.76923076923076905</v>
      </c>
      <c r="D106" s="1">
        <v>0.66666666666666696</v>
      </c>
      <c r="E106" s="1">
        <v>0.61538461538461497</v>
      </c>
      <c r="F106" s="1">
        <v>0.90909090909090895</v>
      </c>
      <c r="G106" s="1">
        <v>0.6</v>
      </c>
      <c r="H106" s="1">
        <v>1</v>
      </c>
      <c r="I106" s="1">
        <v>1</v>
      </c>
      <c r="J106" s="1"/>
    </row>
    <row r="107" spans="1:10" x14ac:dyDescent="0.25">
      <c r="A107" t="s">
        <v>163</v>
      </c>
      <c r="B107" s="1">
        <v>0.9375</v>
      </c>
      <c r="C107" s="1">
        <v>0.93548387096774199</v>
      </c>
      <c r="D107" s="1">
        <v>0.931034482758621</v>
      </c>
      <c r="E107" s="1">
        <v>1</v>
      </c>
      <c r="F107" s="1">
        <v>0.89655172413793105</v>
      </c>
      <c r="G107" s="1">
        <v>0.98039215686274495</v>
      </c>
      <c r="H107" s="1">
        <v>1</v>
      </c>
      <c r="I107" s="1">
        <v>1</v>
      </c>
      <c r="J107" s="1"/>
    </row>
    <row r="108" spans="1:10" x14ac:dyDescent="0.25">
      <c r="A108" t="s">
        <v>165</v>
      </c>
      <c r="B108" s="1">
        <v>0.96969696969696995</v>
      </c>
      <c r="C108" s="1">
        <v>0.69230769230769196</v>
      </c>
      <c r="D108" s="1">
        <v>0.86666666666666703</v>
      </c>
      <c r="E108" s="1">
        <v>0.82758620689655205</v>
      </c>
      <c r="F108" s="1">
        <v>0.96969696969696995</v>
      </c>
      <c r="G108" s="1">
        <v>0.96969696969696995</v>
      </c>
      <c r="H108" s="1">
        <v>1</v>
      </c>
      <c r="I108" s="1">
        <v>1</v>
      </c>
      <c r="J108" s="1"/>
    </row>
    <row r="109" spans="1:10" x14ac:dyDescent="0.25">
      <c r="F109" s="1"/>
      <c r="G109" s="1"/>
      <c r="H109" s="1"/>
      <c r="I109" s="1"/>
      <c r="J109" s="1"/>
    </row>
    <row r="110" spans="1:10" x14ac:dyDescent="0.25">
      <c r="A110" t="s">
        <v>57</v>
      </c>
      <c r="B110" s="1">
        <f t="shared" ref="B110:C110" si="0">AVERAGE(B2:B108)</f>
        <v>0.34458452178125787</v>
      </c>
      <c r="C110" s="1">
        <f t="shared" si="0"/>
        <v>0.33609948837624598</v>
      </c>
      <c r="D110" s="1">
        <f t="shared" ref="D110:I110" si="1">AVERAGE(D2:D108)</f>
        <v>0.32407285765443938</v>
      </c>
      <c r="E110" s="1">
        <f t="shared" si="1"/>
        <v>0.32628850788920505</v>
      </c>
      <c r="F110" s="1">
        <f t="shared" si="1"/>
        <v>0.3073772303173094</v>
      </c>
      <c r="G110" s="1">
        <f t="shared" si="1"/>
        <v>0.29934040140258839</v>
      </c>
      <c r="H110" s="1">
        <f t="shared" si="1"/>
        <v>0.31820829717479071</v>
      </c>
      <c r="I110" s="1">
        <f t="shared" si="1"/>
        <v>0.29740111406229591</v>
      </c>
      <c r="J110" s="1"/>
    </row>
    <row r="111" spans="1:10" x14ac:dyDescent="0.25">
      <c r="A111" t="s">
        <v>58</v>
      </c>
      <c r="B111" s="1">
        <f t="shared" ref="B111:I111" si="2">AVERAGEIF(B$2:B$108,"&gt;0")</f>
        <v>0.4667157446910708</v>
      </c>
      <c r="C111" s="1">
        <f t="shared" si="2"/>
        <v>0.46105955456741438</v>
      </c>
      <c r="D111" s="1">
        <f t="shared" si="2"/>
        <v>0.46859183471655425</v>
      </c>
      <c r="E111" s="1">
        <f t="shared" si="2"/>
        <v>0.50598362817601361</v>
      </c>
      <c r="F111" s="1">
        <f t="shared" si="2"/>
        <v>0.47665744411524796</v>
      </c>
      <c r="G111" s="1">
        <f t="shared" si="2"/>
        <v>0.47102092573642584</v>
      </c>
      <c r="H111" s="1">
        <f t="shared" si="2"/>
        <v>0.52381981227234775</v>
      </c>
      <c r="I111" s="1">
        <f t="shared" si="2"/>
        <v>0.53935456279094351</v>
      </c>
      <c r="J111" s="1"/>
    </row>
    <row r="112" spans="1:10" x14ac:dyDescent="0.25">
      <c r="A112" t="s">
        <v>59</v>
      </c>
      <c r="B112" s="1">
        <f t="shared" ref="B112:I112" si="3">AVERAGEIF(B$2:B$108,"&gt;0,5")</f>
        <v>0.75959326357955026</v>
      </c>
      <c r="C112" s="1">
        <f t="shared" si="3"/>
        <v>0.77548934695243732</v>
      </c>
      <c r="D112" s="1">
        <f t="shared" si="3"/>
        <v>0.80249114731884341</v>
      </c>
      <c r="E112" s="1">
        <f t="shared" si="3"/>
        <v>0.81443739412908978</v>
      </c>
      <c r="F112" s="1">
        <f t="shared" si="3"/>
        <v>0.82368553286612034</v>
      </c>
      <c r="G112" s="1">
        <f t="shared" si="3"/>
        <v>0.79464672275915271</v>
      </c>
      <c r="H112" s="1">
        <f t="shared" si="3"/>
        <v>0.87289659605354775</v>
      </c>
      <c r="I112" s="1">
        <f t="shared" si="3"/>
        <v>0.84312646400253033</v>
      </c>
      <c r="J112" s="1"/>
    </row>
    <row r="113" spans="1:10" x14ac:dyDescent="0.25">
      <c r="A113" t="s">
        <v>60</v>
      </c>
      <c r="B113" s="1">
        <f t="shared" ref="B113:I113" si="4">AVERAGEIF(B$2:B$108,"&gt;0,6")</f>
        <v>0.82495177189108704</v>
      </c>
      <c r="C113" s="1">
        <f t="shared" si="4"/>
        <v>0.79789969196159249</v>
      </c>
      <c r="D113" s="1">
        <f t="shared" si="4"/>
        <v>0.8513409260418271</v>
      </c>
      <c r="E113" s="1">
        <f t="shared" si="4"/>
        <v>0.84870541626627405</v>
      </c>
      <c r="F113" s="1">
        <f t="shared" si="4"/>
        <v>0.85013509848772695</v>
      </c>
      <c r="G113" s="1">
        <f t="shared" si="4"/>
        <v>0.82572627611597427</v>
      </c>
      <c r="H113" s="1">
        <f t="shared" si="4"/>
        <v>0.88381133107351451</v>
      </c>
      <c r="I113" s="1">
        <f t="shared" si="4"/>
        <v>0.85357910069227294</v>
      </c>
      <c r="J113" s="1"/>
    </row>
    <row r="114" spans="1:10" x14ac:dyDescent="0.25">
      <c r="A114" t="s">
        <v>61</v>
      </c>
      <c r="B114" s="1">
        <f t="shared" ref="B114:I114" si="5">AVERAGEIF(B$2:B$108,"&gt;0,7")</f>
        <v>0.89105550838877379</v>
      </c>
      <c r="C114" s="1">
        <f t="shared" si="5"/>
        <v>0.87800616356957917</v>
      </c>
      <c r="D114" s="1">
        <f t="shared" si="5"/>
        <v>0.90110848878670458</v>
      </c>
      <c r="E114" s="1">
        <f t="shared" si="5"/>
        <v>0.88817316217843401</v>
      </c>
      <c r="F114" s="1">
        <f t="shared" si="5"/>
        <v>0.90090559620197797</v>
      </c>
      <c r="G114" s="1">
        <f t="shared" si="5"/>
        <v>0.89607126371603973</v>
      </c>
      <c r="H114" s="1">
        <f t="shared" si="5"/>
        <v>0.89945001747351583</v>
      </c>
      <c r="I114" s="1">
        <f t="shared" si="5"/>
        <v>0.91723500071120767</v>
      </c>
      <c r="J114" s="1"/>
    </row>
    <row r="115" spans="1:10" x14ac:dyDescent="0.25">
      <c r="A115" t="s">
        <v>62</v>
      </c>
      <c r="B115" s="1">
        <f t="shared" ref="B115:I115" si="6">AVERAGEIF(B$2:B$108,"&gt;0,8")</f>
        <v>0.92546318907380221</v>
      </c>
      <c r="C115" s="1">
        <f t="shared" si="6"/>
        <v>0.9242228540824271</v>
      </c>
      <c r="D115" s="1">
        <f t="shared" si="6"/>
        <v>0.91635791311390846</v>
      </c>
      <c r="E115" s="1">
        <f t="shared" si="6"/>
        <v>0.9230144639945369</v>
      </c>
      <c r="F115" s="1">
        <f t="shared" si="6"/>
        <v>0.92861142682044684</v>
      </c>
      <c r="G115" s="1">
        <f t="shared" si="6"/>
        <v>0.9181660165530432</v>
      </c>
      <c r="H115" s="1">
        <f t="shared" si="6"/>
        <v>0.93085956780527113</v>
      </c>
      <c r="I115" s="1">
        <f t="shared" si="6"/>
        <v>0.94455637361305411</v>
      </c>
      <c r="J115" s="1"/>
    </row>
    <row r="116" spans="1:10" x14ac:dyDescent="0.25">
      <c r="A116" t="s">
        <v>63</v>
      </c>
      <c r="B116" s="1">
        <f t="shared" ref="B116:I116" si="7">AVERAGEIF(B$2:B$108,"&gt;0,9")</f>
        <v>0.95396239404266681</v>
      </c>
      <c r="C116" s="1">
        <f t="shared" si="7"/>
        <v>0.94617762631447921</v>
      </c>
      <c r="D116" s="1">
        <f t="shared" si="7"/>
        <v>0.93934160518662102</v>
      </c>
      <c r="E116" s="1">
        <f t="shared" si="7"/>
        <v>0.96041690172425132</v>
      </c>
      <c r="F116" s="1">
        <f t="shared" si="7"/>
        <v>0.94670782422551247</v>
      </c>
      <c r="G116" s="1">
        <f t="shared" si="7"/>
        <v>0.94982038445253669</v>
      </c>
      <c r="H116" s="1">
        <f t="shared" si="7"/>
        <v>0.9592234687133705</v>
      </c>
      <c r="I116" s="1">
        <f t="shared" si="7"/>
        <v>0.96884568540863036</v>
      </c>
      <c r="J116" s="1"/>
    </row>
    <row r="118" spans="1:10" x14ac:dyDescent="0.25">
      <c r="A118" t="s">
        <v>256</v>
      </c>
      <c r="B118" s="2">
        <f t="shared" ref="B118:I118" si="8">COUNTIF(B$2:B$108,"&gt;0")</f>
        <v>79</v>
      </c>
      <c r="C118" s="2">
        <f t="shared" si="8"/>
        <v>78</v>
      </c>
      <c r="D118" s="2">
        <f t="shared" si="8"/>
        <v>74</v>
      </c>
      <c r="E118" s="2">
        <f t="shared" si="8"/>
        <v>69</v>
      </c>
      <c r="F118" s="2">
        <f t="shared" si="8"/>
        <v>69</v>
      </c>
      <c r="G118" s="2">
        <f t="shared" si="8"/>
        <v>68</v>
      </c>
      <c r="H118" s="2">
        <f t="shared" si="8"/>
        <v>65</v>
      </c>
      <c r="I118" s="2">
        <f t="shared" si="8"/>
        <v>59</v>
      </c>
      <c r="J118" s="2"/>
    </row>
    <row r="119" spans="1:10" x14ac:dyDescent="0.25">
      <c r="A119" t="s">
        <v>257</v>
      </c>
      <c r="B119" s="2">
        <f t="shared" ref="B119:I119" si="9">COUNTIF(B$2:B$108,"&gt;0,5")</f>
        <v>38</v>
      </c>
      <c r="C119" s="2">
        <f t="shared" si="9"/>
        <v>37</v>
      </c>
      <c r="D119" s="2">
        <f t="shared" si="9"/>
        <v>36</v>
      </c>
      <c r="E119" s="2">
        <f t="shared" si="9"/>
        <v>36</v>
      </c>
      <c r="F119" s="2">
        <f t="shared" si="9"/>
        <v>33</v>
      </c>
      <c r="G119" s="2">
        <f t="shared" si="9"/>
        <v>34</v>
      </c>
      <c r="H119" s="2">
        <f t="shared" si="9"/>
        <v>31</v>
      </c>
      <c r="I119" s="2">
        <f t="shared" si="9"/>
        <v>30</v>
      </c>
      <c r="J119" s="2"/>
    </row>
    <row r="120" spans="1:10" x14ac:dyDescent="0.25">
      <c r="A120" t="s">
        <v>258</v>
      </c>
      <c r="B120" s="2">
        <f t="shared" ref="B120:I120" si="10">COUNTIF(B$2:B$108,"&gt;0,6")</f>
        <v>29</v>
      </c>
      <c r="C120" s="2">
        <f t="shared" si="10"/>
        <v>33</v>
      </c>
      <c r="D120" s="2">
        <f t="shared" si="10"/>
        <v>30</v>
      </c>
      <c r="E120" s="2">
        <f t="shared" si="10"/>
        <v>32</v>
      </c>
      <c r="F120" s="2">
        <f t="shared" si="10"/>
        <v>30</v>
      </c>
      <c r="G120" s="2">
        <f t="shared" si="10"/>
        <v>30</v>
      </c>
      <c r="H120" s="2">
        <f t="shared" si="10"/>
        <v>30</v>
      </c>
      <c r="I120" s="2">
        <f t="shared" si="10"/>
        <v>29</v>
      </c>
      <c r="J120" s="2"/>
    </row>
    <row r="121" spans="1:10" x14ac:dyDescent="0.25">
      <c r="A121" t="s">
        <v>259</v>
      </c>
      <c r="B121" s="2">
        <f t="shared" ref="B121:I121" si="11">COUNTIF(B$2:B$108,"&gt;0,7")</f>
        <v>21</v>
      </c>
      <c r="C121" s="2">
        <f t="shared" si="11"/>
        <v>21</v>
      </c>
      <c r="D121" s="2">
        <f t="shared" si="11"/>
        <v>24</v>
      </c>
      <c r="E121" s="2">
        <f t="shared" si="11"/>
        <v>27</v>
      </c>
      <c r="F121" s="2">
        <f t="shared" si="11"/>
        <v>24</v>
      </c>
      <c r="G121" s="2">
        <f t="shared" si="11"/>
        <v>21</v>
      </c>
      <c r="H121" s="2">
        <f t="shared" si="11"/>
        <v>28</v>
      </c>
      <c r="I121" s="2">
        <f t="shared" si="11"/>
        <v>22</v>
      </c>
      <c r="J121" s="2"/>
    </row>
    <row r="122" spans="1:10" x14ac:dyDescent="0.25">
      <c r="A122" t="s">
        <v>260</v>
      </c>
      <c r="B122" s="2">
        <f t="shared" ref="B122:I122" si="12">COUNTIF(B$2:B$108,"&gt;0,8")</f>
        <v>17</v>
      </c>
      <c r="C122" s="2">
        <f t="shared" si="12"/>
        <v>15</v>
      </c>
      <c r="D122" s="2">
        <f t="shared" si="12"/>
        <v>22</v>
      </c>
      <c r="E122" s="2">
        <f t="shared" si="12"/>
        <v>22</v>
      </c>
      <c r="F122" s="2">
        <f t="shared" si="12"/>
        <v>20</v>
      </c>
      <c r="G122" s="2">
        <f t="shared" si="12"/>
        <v>18</v>
      </c>
      <c r="H122" s="2">
        <f t="shared" si="12"/>
        <v>23</v>
      </c>
      <c r="I122" s="2">
        <f t="shared" si="12"/>
        <v>19</v>
      </c>
      <c r="J122" s="2"/>
    </row>
    <row r="123" spans="1:10" x14ac:dyDescent="0.25">
      <c r="A123" t="s">
        <v>261</v>
      </c>
      <c r="B123" s="2">
        <f t="shared" ref="B123:I123" si="13">COUNTIF(B$2:B$108,"&gt;0,9")</f>
        <v>11</v>
      </c>
      <c r="C123" s="2">
        <f t="shared" si="13"/>
        <v>11</v>
      </c>
      <c r="D123" s="2">
        <f t="shared" si="13"/>
        <v>15</v>
      </c>
      <c r="E123" s="2">
        <f t="shared" si="13"/>
        <v>14</v>
      </c>
      <c r="F123" s="2">
        <f t="shared" si="13"/>
        <v>14</v>
      </c>
      <c r="G123" s="2">
        <f t="shared" si="13"/>
        <v>11</v>
      </c>
      <c r="H123" s="2">
        <f t="shared" si="13"/>
        <v>16</v>
      </c>
      <c r="I123" s="2">
        <f t="shared" si="13"/>
        <v>15</v>
      </c>
      <c r="J123" s="2"/>
    </row>
  </sheetData>
  <sortState ref="A2:I108">
    <sortCondition ref="H1"/>
  </sortState>
  <conditionalFormatting sqref="B116:J117">
    <cfRule type="colorScale" priority="29">
      <colorScale>
        <cfvo type="min"/>
        <cfvo type="max"/>
        <color theme="5" tint="0.79998168889431442"/>
        <color theme="5" tint="-0.499984740745262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F7128"/>
        <color rgb="FFFFEF9C"/>
      </colorScale>
    </cfRule>
  </conditionalFormatting>
  <conditionalFormatting sqref="B115:J11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B114:J114"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3:J113"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J112"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J111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J11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7:J1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J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8:J118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9:J11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J12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J12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J12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J12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E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8" orientation="portrait" r:id="rId1"/>
  <colBreaks count="1" manualBreakCount="1">
    <brk id="10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view="pageBreakPreview" zoomScale="130" zoomScaleNormal="100" zoomScaleSheetLayoutView="130" workbookViewId="0">
      <selection activeCell="AJ27" sqref="AJ27"/>
    </sheetView>
  </sheetViews>
  <sheetFormatPr defaultRowHeight="15" x14ac:dyDescent="0.25"/>
  <cols>
    <col min="1" max="1" width="16.5703125" bestFit="1" customWidth="1"/>
    <col min="2" max="2" width="7.7109375" customWidth="1"/>
    <col min="3" max="6" width="7" bestFit="1" customWidth="1"/>
    <col min="7" max="7" width="9.28515625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0.08</v>
      </c>
    </row>
    <row r="12" spans="1:7" x14ac:dyDescent="0.25">
      <c r="A12" t="s">
        <v>216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655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660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230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651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649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653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236</v>
      </c>
      <c r="B37" s="1">
        <v>4.1841004184100403E-2</v>
      </c>
      <c r="C37" s="1">
        <v>0.103585657370518</v>
      </c>
      <c r="D37" s="1">
        <v>0.1</v>
      </c>
      <c r="E37" s="1">
        <v>0.10788381742738599</v>
      </c>
      <c r="F37" s="1">
        <v>9.8765432098765399E-2</v>
      </c>
      <c r="G37" s="1">
        <v>5.7613168724279802E-2</v>
      </c>
    </row>
    <row r="38" spans="1:7" x14ac:dyDescent="0.25">
      <c r="A38" t="s">
        <v>237</v>
      </c>
      <c r="B38" s="1">
        <v>8.6956521739130405E-2</v>
      </c>
      <c r="C38" s="1">
        <v>0.4</v>
      </c>
      <c r="D38" s="1">
        <v>0.11111111111111099</v>
      </c>
      <c r="E38" s="1">
        <v>0.11111111111111099</v>
      </c>
      <c r="F38" s="1">
        <v>0.105263157894737</v>
      </c>
      <c r="G38" s="1">
        <v>0</v>
      </c>
    </row>
    <row r="39" spans="1:7" x14ac:dyDescent="0.25">
      <c r="A39" t="s">
        <v>238</v>
      </c>
      <c r="B39" s="1">
        <v>0</v>
      </c>
      <c r="C39" s="1">
        <v>0.11111111111111099</v>
      </c>
      <c r="D39" s="1">
        <v>0.11764705882352899</v>
      </c>
      <c r="E39" s="1">
        <v>0</v>
      </c>
      <c r="F39" s="1">
        <v>0</v>
      </c>
      <c r="G39" s="1">
        <v>0</v>
      </c>
    </row>
    <row r="40" spans="1:7" x14ac:dyDescent="0.25">
      <c r="A40" t="s">
        <v>239</v>
      </c>
      <c r="B40" s="1">
        <v>0</v>
      </c>
      <c r="C40" s="1">
        <v>0.22222222222222199</v>
      </c>
      <c r="D40" s="1">
        <v>0.16666666666666699</v>
      </c>
      <c r="E40" s="1">
        <v>0.15384615384615399</v>
      </c>
      <c r="F40" s="1">
        <v>0.15384615384615399</v>
      </c>
      <c r="G40" s="1">
        <v>0.28571428571428598</v>
      </c>
    </row>
    <row r="41" spans="1:7" x14ac:dyDescent="0.25">
      <c r="A41" t="s">
        <v>240</v>
      </c>
      <c r="B41" s="1">
        <v>0.15238095238095201</v>
      </c>
      <c r="C41" s="1">
        <v>0.17647058823529399</v>
      </c>
      <c r="D41" s="1">
        <v>0.17142857142857101</v>
      </c>
      <c r="E41" s="1">
        <v>0.17647058823529399</v>
      </c>
      <c r="F41" s="1">
        <v>0.38596491228070201</v>
      </c>
      <c r="G41" s="1">
        <v>0.34375</v>
      </c>
    </row>
    <row r="42" spans="1:7" x14ac:dyDescent="0.25">
      <c r="A42" t="s">
        <v>658</v>
      </c>
      <c r="B42" s="1">
        <v>0.19354838709677399</v>
      </c>
      <c r="C42" s="1">
        <v>0.2</v>
      </c>
      <c r="D42" s="1">
        <v>0.22222222222222199</v>
      </c>
      <c r="E42" s="1">
        <v>0.214285714285714</v>
      </c>
      <c r="F42" s="1">
        <v>0.12121212121212099</v>
      </c>
      <c r="G42" s="1">
        <v>0.13793103448275901</v>
      </c>
    </row>
    <row r="43" spans="1:7" x14ac:dyDescent="0.25">
      <c r="A43" t="s">
        <v>241</v>
      </c>
      <c r="B43" s="1">
        <v>0.27826086956521701</v>
      </c>
      <c r="C43" s="1">
        <v>0.44287158746208299</v>
      </c>
      <c r="D43" s="1">
        <v>0.28884590586718201</v>
      </c>
      <c r="E43" s="1">
        <v>0.28736369467607398</v>
      </c>
      <c r="F43" s="1">
        <v>0.44923076923076899</v>
      </c>
      <c r="G43" s="1">
        <v>0.29109811565951899</v>
      </c>
    </row>
    <row r="44" spans="1:7" x14ac:dyDescent="0.25">
      <c r="A44" t="s">
        <v>242</v>
      </c>
      <c r="B44" s="1">
        <v>0.14285714285714299</v>
      </c>
      <c r="C44" s="1">
        <v>0.25</v>
      </c>
      <c r="D44" s="1">
        <v>0.5</v>
      </c>
      <c r="E44" s="1">
        <v>0</v>
      </c>
      <c r="F44" s="1">
        <v>0</v>
      </c>
      <c r="G44" s="1">
        <v>0.266666666666667</v>
      </c>
    </row>
    <row r="45" spans="1:7" x14ac:dyDescent="0.25">
      <c r="A45" t="s">
        <v>243</v>
      </c>
      <c r="B45" s="1">
        <v>0.5625</v>
      </c>
      <c r="C45" s="1">
        <v>0.6</v>
      </c>
      <c r="D45" s="1">
        <v>0.61016949152542399</v>
      </c>
      <c r="E45" s="1">
        <v>0.61290322580645196</v>
      </c>
      <c r="F45" s="1">
        <v>0.55384615384615399</v>
      </c>
      <c r="G45" s="1">
        <v>0.6</v>
      </c>
    </row>
    <row r="46" spans="1:7" x14ac:dyDescent="0.25">
      <c r="A46" t="s">
        <v>244</v>
      </c>
      <c r="B46" s="1">
        <v>0.78095238095238095</v>
      </c>
      <c r="C46" s="1">
        <v>0.75639548283014502</v>
      </c>
      <c r="D46" s="1">
        <v>0.76060254924681303</v>
      </c>
      <c r="E46" s="1">
        <v>0.78689308777804401</v>
      </c>
      <c r="F46" s="1">
        <v>0.78534031413612604</v>
      </c>
      <c r="G46" s="1">
        <v>0.76493838642176204</v>
      </c>
    </row>
    <row r="47" spans="1:7" x14ac:dyDescent="0.25">
      <c r="A47" t="s">
        <v>245</v>
      </c>
      <c r="B47" s="1">
        <v>0.83469721767594096</v>
      </c>
      <c r="C47" s="1">
        <v>0.814569536423841</v>
      </c>
      <c r="D47" s="1">
        <v>0.82679738562091498</v>
      </c>
      <c r="E47" s="1">
        <v>0.82852292020373497</v>
      </c>
      <c r="F47" s="1">
        <v>0.79661016949152497</v>
      </c>
      <c r="G47" s="1">
        <v>0.80936454849498296</v>
      </c>
    </row>
    <row r="48" spans="1:7" x14ac:dyDescent="0.25">
      <c r="A48" t="s">
        <v>246</v>
      </c>
      <c r="B48" s="1">
        <v>0.85922602355580502</v>
      </c>
      <c r="C48" s="1">
        <v>0.86318758815232699</v>
      </c>
      <c r="D48" s="1">
        <v>0.88286208886324302</v>
      </c>
      <c r="E48" s="1">
        <v>0.85778275475923804</v>
      </c>
      <c r="F48" s="1">
        <v>0.85770308123249295</v>
      </c>
      <c r="G48" s="1">
        <v>0.86261261261261202</v>
      </c>
    </row>
    <row r="49" spans="1:7" x14ac:dyDescent="0.25">
      <c r="A49" t="s">
        <v>247</v>
      </c>
      <c r="B49" s="1">
        <v>0.85553772070626</v>
      </c>
      <c r="C49" s="1">
        <v>0.83413848631239895</v>
      </c>
      <c r="D49" s="1">
        <v>0.88996763754045305</v>
      </c>
      <c r="E49" s="1">
        <v>0.83212267958030695</v>
      </c>
      <c r="F49" s="1">
        <v>0.83988650182407798</v>
      </c>
      <c r="G49" s="1">
        <v>0.84341209451341603</v>
      </c>
    </row>
    <row r="50" spans="1:7" x14ac:dyDescent="0.25">
      <c r="A50" t="s">
        <v>248</v>
      </c>
      <c r="B50" s="1">
        <v>0.96429852888410506</v>
      </c>
      <c r="C50" s="1">
        <v>0.96421203695398705</v>
      </c>
      <c r="D50" s="1">
        <v>0.96314008572073095</v>
      </c>
      <c r="E50" s="1">
        <v>0.96472068671070998</v>
      </c>
      <c r="F50" s="1">
        <v>0.96337522441651702</v>
      </c>
      <c r="G50" s="1">
        <v>0.96405463695183302</v>
      </c>
    </row>
    <row r="51" spans="1:7" x14ac:dyDescent="0.25">
      <c r="A51" t="s">
        <v>249</v>
      </c>
      <c r="B51" s="1">
        <v>0.970929823326529</v>
      </c>
      <c r="C51" s="1">
        <v>0.97188755020080297</v>
      </c>
      <c r="D51" s="1">
        <v>0.97300156947114103</v>
      </c>
      <c r="E51" s="1">
        <v>0.97164794139400601</v>
      </c>
      <c r="F51" s="1">
        <v>0.97205877171346999</v>
      </c>
      <c r="G51" s="1">
        <v>0.97241853333568296</v>
      </c>
    </row>
    <row r="52" spans="1:7" x14ac:dyDescent="0.25">
      <c r="A52" t="s">
        <v>250</v>
      </c>
      <c r="B52" s="1">
        <v>0.993670886075949</v>
      </c>
      <c r="C52" s="1">
        <v>0.990575916230366</v>
      </c>
      <c r="D52" s="1">
        <v>0.98234683281412205</v>
      </c>
      <c r="E52" s="1">
        <v>0.98439125910509895</v>
      </c>
      <c r="F52" s="1">
        <v>0.98439125910509895</v>
      </c>
      <c r="G52" s="1">
        <v>0.98439125910509895</v>
      </c>
    </row>
    <row r="53" spans="1:7" x14ac:dyDescent="0.25">
      <c r="A53" t="s">
        <v>251</v>
      </c>
      <c r="B53" s="1">
        <v>0.98415657036346704</v>
      </c>
      <c r="C53" s="1">
        <v>0.97620147874306795</v>
      </c>
      <c r="D53" s="1">
        <v>0.98461179762182305</v>
      </c>
      <c r="E53" s="1">
        <v>0.984942220147076</v>
      </c>
      <c r="F53" s="1">
        <v>0.99050298979950702</v>
      </c>
      <c r="G53" s="1">
        <v>0.97676569182753403</v>
      </c>
    </row>
    <row r="54" spans="1:7" x14ac:dyDescent="0.25">
      <c r="A54" t="s">
        <v>252</v>
      </c>
      <c r="B54" s="1">
        <v>0.98805590851334202</v>
      </c>
      <c r="C54" s="1">
        <v>0.98659789885542204</v>
      </c>
      <c r="D54" s="1">
        <v>0.98812750524909299</v>
      </c>
      <c r="E54" s="1">
        <v>0.98736785864214005</v>
      </c>
      <c r="F54" s="1">
        <v>0.98656303182707195</v>
      </c>
      <c r="G54" s="1">
        <v>0.98731312925861903</v>
      </c>
    </row>
    <row r="55" spans="1:7" x14ac:dyDescent="0.25">
      <c r="A55" t="s">
        <v>253</v>
      </c>
      <c r="B55" s="1">
        <v>0.987693216500935</v>
      </c>
      <c r="C55" s="1">
        <v>0.987413723101908</v>
      </c>
      <c r="D55" s="1">
        <v>0.98827701704265603</v>
      </c>
      <c r="E55" s="1">
        <v>0.98745016979182099</v>
      </c>
      <c r="F55" s="1">
        <v>0.98798503052983999</v>
      </c>
      <c r="G55" s="1">
        <v>0.987413723101908</v>
      </c>
    </row>
    <row r="56" spans="1:7" x14ac:dyDescent="0.25">
      <c r="A56" t="s">
        <v>254</v>
      </c>
      <c r="B56" s="1">
        <v>0.99415204678362601</v>
      </c>
      <c r="C56" s="1">
        <v>0.99415204678362601</v>
      </c>
      <c r="D56" s="1">
        <v>0.99415204678362601</v>
      </c>
      <c r="E56" s="1">
        <v>0.99415204678362601</v>
      </c>
      <c r="F56" s="1">
        <v>0.99415204678362601</v>
      </c>
      <c r="G56" s="1">
        <v>0.99415204678362601</v>
      </c>
    </row>
    <row r="57" spans="1:7" x14ac:dyDescent="0.25">
      <c r="A57" t="s">
        <v>255</v>
      </c>
      <c r="B57" s="1">
        <v>0.99728077089911804</v>
      </c>
      <c r="C57" s="1">
        <v>0.99728494122037703</v>
      </c>
      <c r="D57" s="1">
        <v>0.99741276245983701</v>
      </c>
      <c r="E57" s="1">
        <v>0.99736450524999898</v>
      </c>
      <c r="F57" s="1">
        <v>0.99741495963790805</v>
      </c>
      <c r="G57" s="1">
        <v>0.99730832925151003</v>
      </c>
    </row>
    <row r="58" spans="1:7" x14ac:dyDescent="0.25">
      <c r="C58" s="1"/>
      <c r="D58" s="1"/>
      <c r="E58" s="1"/>
      <c r="F58" s="1"/>
    </row>
    <row r="59" spans="1:7" x14ac:dyDescent="0.25">
      <c r="A59" t="s">
        <v>1009</v>
      </c>
      <c r="B59" s="36">
        <v>1.5347222222222222E-2</v>
      </c>
      <c r="C59" s="1"/>
      <c r="D59" s="1"/>
      <c r="E59" s="1"/>
      <c r="F59" s="1"/>
      <c r="G59" s="36">
        <v>1.4282407407407409E-2</v>
      </c>
    </row>
    <row r="60" spans="1:7" x14ac:dyDescent="0.25">
      <c r="A60" t="s">
        <v>57</v>
      </c>
      <c r="B60" s="1">
        <f t="shared" ref="B60:G60" si="0">AVERAGE(B$2:B$57)</f>
        <v>0.22623207092965666</v>
      </c>
      <c r="C60" s="1">
        <f t="shared" si="0"/>
        <v>0.24362281878945527</v>
      </c>
      <c r="D60" s="1">
        <f t="shared" si="0"/>
        <v>0.24141768403712782</v>
      </c>
      <c r="E60" s="1">
        <f t="shared" si="0"/>
        <v>0.22930754349167828</v>
      </c>
      <c r="F60" s="1">
        <f t="shared" si="0"/>
        <v>0.23257343001619041</v>
      </c>
      <c r="G60" s="1">
        <f t="shared" si="0"/>
        <v>0.2358378261233231</v>
      </c>
    </row>
    <row r="61" spans="1:7" x14ac:dyDescent="0.25">
      <c r="A61" t="s">
        <v>58</v>
      </c>
      <c r="B61" s="1">
        <f t="shared" ref="B61:G61" si="1">AVERAGEIF(B$2:B$58,"&gt;0")</f>
        <v>0.66678926168740915</v>
      </c>
      <c r="C61" s="1">
        <f t="shared" si="1"/>
        <v>0.64966085010521402</v>
      </c>
      <c r="D61" s="1">
        <f t="shared" si="1"/>
        <v>0.64378049076567423</v>
      </c>
      <c r="E61" s="1">
        <f t="shared" si="1"/>
        <v>0.67585381239652553</v>
      </c>
      <c r="F61" s="1">
        <f t="shared" si="1"/>
        <v>0.68547958320561386</v>
      </c>
      <c r="G61" s="1">
        <f t="shared" si="1"/>
        <v>0.66034591314530466</v>
      </c>
    </row>
    <row r="62" spans="1:7" x14ac:dyDescent="0.25">
      <c r="A62" t="s">
        <v>59</v>
      </c>
      <c r="B62" s="1">
        <f t="shared" ref="B62:G62" si="2">AVERAGEIF(B$2:B$58,"&gt;0,5")</f>
        <v>0.90562700724903533</v>
      </c>
      <c r="C62" s="1">
        <f t="shared" si="2"/>
        <v>0.90281666813909744</v>
      </c>
      <c r="D62" s="1">
        <f t="shared" si="2"/>
        <v>0.91088221307383666</v>
      </c>
      <c r="E62" s="1">
        <f t="shared" si="2"/>
        <v>0.90694318122709627</v>
      </c>
      <c r="F62" s="1">
        <f t="shared" si="2"/>
        <v>0.90075611802641653</v>
      </c>
      <c r="G62" s="1">
        <f t="shared" si="2"/>
        <v>0.90339576858912174</v>
      </c>
    </row>
    <row r="63" spans="1:7" x14ac:dyDescent="0.25">
      <c r="A63" t="s">
        <v>60</v>
      </c>
      <c r="B63" s="1">
        <f t="shared" ref="B63:G63" si="3">AVERAGEIF(B$2:B$58,"&gt;0,6")</f>
        <v>0.93422092451978822</v>
      </c>
      <c r="C63" s="1">
        <f t="shared" si="3"/>
        <v>0.9280513904840223</v>
      </c>
      <c r="D63" s="1">
        <f t="shared" si="3"/>
        <v>0.91088221307383666</v>
      </c>
      <c r="E63" s="1">
        <f t="shared" si="3"/>
        <v>0.90694318122709627</v>
      </c>
      <c r="F63" s="1">
        <f t="shared" si="3"/>
        <v>0.92966528170810492</v>
      </c>
      <c r="G63" s="1">
        <f t="shared" si="3"/>
        <v>0.92867874930488192</v>
      </c>
    </row>
    <row r="64" spans="1:7" x14ac:dyDescent="0.25">
      <c r="A64" t="s">
        <v>61</v>
      </c>
      <c r="B64" s="1">
        <f t="shared" ref="B64:G64" si="4">AVERAGEIF(B$2:B$58,"&gt;0,7")</f>
        <v>0.93422092451978822</v>
      </c>
      <c r="C64" s="1">
        <f t="shared" si="4"/>
        <v>0.9280513904840223</v>
      </c>
      <c r="D64" s="1">
        <f t="shared" si="4"/>
        <v>0.9359416065362044</v>
      </c>
      <c r="E64" s="1">
        <f t="shared" si="4"/>
        <v>0.93144651084548336</v>
      </c>
      <c r="F64" s="1">
        <f t="shared" si="4"/>
        <v>0.92966528170810492</v>
      </c>
      <c r="G64" s="1">
        <f t="shared" si="4"/>
        <v>0.92867874930488192</v>
      </c>
    </row>
    <row r="65" spans="1:7" x14ac:dyDescent="0.25">
      <c r="A65" t="s">
        <v>62</v>
      </c>
      <c r="B65" s="1">
        <f t="shared" ref="B65:G65" si="5">AVERAGEIF(B$2:B$58,"&gt;0,8")</f>
        <v>0.94815442848046161</v>
      </c>
      <c r="C65" s="1">
        <f t="shared" si="5"/>
        <v>0.94365647299801114</v>
      </c>
      <c r="D65" s="1">
        <f t="shared" si="5"/>
        <v>0.95188152083523991</v>
      </c>
      <c r="E65" s="1">
        <f t="shared" si="5"/>
        <v>0.94458773112434147</v>
      </c>
      <c r="F65" s="1">
        <f t="shared" si="5"/>
        <v>0.95740328968696109</v>
      </c>
      <c r="G65" s="1">
        <f t="shared" si="5"/>
        <v>0.94356423683971113</v>
      </c>
    </row>
    <row r="66" spans="1:7" x14ac:dyDescent="0.25">
      <c r="A66" t="s">
        <v>63</v>
      </c>
      <c r="B66" s="1">
        <f t="shared" ref="B66:G66" si="6">AVERAGEIF(B$2:B$58,"&gt;0,9")</f>
        <v>0.98502971891838376</v>
      </c>
      <c r="C66" s="1">
        <f t="shared" si="6"/>
        <v>0.98354069901119456</v>
      </c>
      <c r="D66" s="1">
        <f t="shared" si="6"/>
        <v>0.98388370214537868</v>
      </c>
      <c r="E66" s="1">
        <f t="shared" si="6"/>
        <v>0.98400458597805973</v>
      </c>
      <c r="F66" s="1">
        <f t="shared" si="6"/>
        <v>0.98455541422662973</v>
      </c>
      <c r="G66" s="1">
        <f t="shared" si="6"/>
        <v>0.9829771687019766</v>
      </c>
    </row>
    <row r="68" spans="1:7" x14ac:dyDescent="0.25">
      <c r="A68" t="s">
        <v>256</v>
      </c>
      <c r="B68" s="2">
        <f t="shared" ref="B68:G68" si="7">COUNTIF(B$2:B$57,"&gt;0")</f>
        <v>19</v>
      </c>
      <c r="C68" s="2">
        <f t="shared" si="7"/>
        <v>21</v>
      </c>
      <c r="D68" s="2">
        <f t="shared" si="7"/>
        <v>21</v>
      </c>
      <c r="E68" s="2">
        <f t="shared" si="7"/>
        <v>19</v>
      </c>
      <c r="F68" s="2">
        <f t="shared" si="7"/>
        <v>19</v>
      </c>
      <c r="G68" s="2">
        <f t="shared" si="7"/>
        <v>20</v>
      </c>
    </row>
    <row r="69" spans="1:7" x14ac:dyDescent="0.25">
      <c r="A69" t="s">
        <v>257</v>
      </c>
      <c r="B69" s="2">
        <f t="shared" ref="B69:G69" si="8">COUNTIF(B$2:B$57,"&gt;0,5")</f>
        <v>13</v>
      </c>
      <c r="C69" s="2">
        <f t="shared" si="8"/>
        <v>13</v>
      </c>
      <c r="D69" s="2">
        <f t="shared" si="8"/>
        <v>13</v>
      </c>
      <c r="E69" s="2">
        <f t="shared" si="8"/>
        <v>13</v>
      </c>
      <c r="F69" s="2">
        <f t="shared" si="8"/>
        <v>13</v>
      </c>
      <c r="G69" s="2">
        <f t="shared" si="8"/>
        <v>13</v>
      </c>
    </row>
    <row r="70" spans="1:7" x14ac:dyDescent="0.25">
      <c r="A70" t="s">
        <v>258</v>
      </c>
      <c r="B70" s="2">
        <f t="shared" ref="B70:G70" si="9">COUNTIF(B$2:B$57,"&gt;0,6")</f>
        <v>12</v>
      </c>
      <c r="C70" s="2">
        <f t="shared" si="9"/>
        <v>12</v>
      </c>
      <c r="D70" s="2">
        <f t="shared" si="9"/>
        <v>13</v>
      </c>
      <c r="E70" s="2">
        <f t="shared" si="9"/>
        <v>13</v>
      </c>
      <c r="F70" s="2">
        <f t="shared" si="9"/>
        <v>12</v>
      </c>
      <c r="G70" s="2">
        <f t="shared" si="9"/>
        <v>12</v>
      </c>
    </row>
    <row r="71" spans="1:7" x14ac:dyDescent="0.25">
      <c r="A71" t="s">
        <v>259</v>
      </c>
      <c r="B71" s="2">
        <f t="shared" ref="B71:G71" si="10">COUNTIF(B$2:B$57,"&gt;0,7")</f>
        <v>12</v>
      </c>
      <c r="C71" s="2">
        <f t="shared" si="10"/>
        <v>12</v>
      </c>
      <c r="D71" s="2">
        <f t="shared" si="10"/>
        <v>12</v>
      </c>
      <c r="E71" s="2">
        <f t="shared" si="10"/>
        <v>12</v>
      </c>
      <c r="F71" s="2">
        <f t="shared" si="10"/>
        <v>12</v>
      </c>
      <c r="G71" s="2">
        <f t="shared" si="10"/>
        <v>12</v>
      </c>
    </row>
    <row r="72" spans="1:7" x14ac:dyDescent="0.25">
      <c r="A72" t="s">
        <v>260</v>
      </c>
      <c r="B72" s="2">
        <f t="shared" ref="B72:G72" si="11">COUNTIF(B$2:B$57,"&gt;0,8")</f>
        <v>11</v>
      </c>
      <c r="C72" s="2">
        <f t="shared" si="11"/>
        <v>11</v>
      </c>
      <c r="D72" s="2">
        <f t="shared" si="11"/>
        <v>11</v>
      </c>
      <c r="E72" s="2">
        <f t="shared" si="11"/>
        <v>11</v>
      </c>
      <c r="F72" s="2">
        <f t="shared" si="11"/>
        <v>10</v>
      </c>
      <c r="G72" s="2">
        <f t="shared" si="11"/>
        <v>11</v>
      </c>
    </row>
    <row r="73" spans="1:7" x14ac:dyDescent="0.25">
      <c r="A73" t="s">
        <v>261</v>
      </c>
      <c r="B73" s="2">
        <f t="shared" ref="B73:G73" si="12">COUNTIF(B$2:B$57,"&gt;0,9")</f>
        <v>8</v>
      </c>
      <c r="C73" s="2">
        <f t="shared" si="12"/>
        <v>8</v>
      </c>
      <c r="D73" s="2">
        <f t="shared" si="12"/>
        <v>8</v>
      </c>
      <c r="E73" s="2">
        <f t="shared" si="12"/>
        <v>8</v>
      </c>
      <c r="F73" s="2">
        <f t="shared" si="12"/>
        <v>8</v>
      </c>
      <c r="G73" s="2">
        <f t="shared" si="12"/>
        <v>8</v>
      </c>
    </row>
  </sheetData>
  <sortState ref="A2:G57">
    <sortCondition ref="D1"/>
  </sortState>
  <conditionalFormatting sqref="B60:G60">
    <cfRule type="colorScale" priority="1518">
      <colorScale>
        <cfvo type="min"/>
        <cfvo type="max"/>
        <color theme="5" tint="0.59999389629810485"/>
        <color theme="5" tint="-0.499984740745262"/>
      </colorScale>
    </cfRule>
    <cfRule type="colorScale" priority="15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G61">
    <cfRule type="colorScale" priority="1520">
      <colorScale>
        <cfvo type="min"/>
        <cfvo type="max"/>
        <color theme="5" tint="0.59999389629810485"/>
        <color theme="5" tint="-0.499984740745262"/>
      </colorScale>
    </cfRule>
    <cfRule type="colorScale" priority="15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522">
      <colorScale>
        <cfvo type="min"/>
        <cfvo type="max"/>
        <color theme="5" tint="0.59999389629810485"/>
        <color theme="5" tint="-0.499984740745262"/>
      </colorScale>
    </cfRule>
    <cfRule type="colorScale" priority="15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524">
      <colorScale>
        <cfvo type="min"/>
        <cfvo type="max"/>
        <color theme="5" tint="0.59999389629810485"/>
        <color theme="5" tint="-0.499984740745262"/>
      </colorScale>
    </cfRule>
    <cfRule type="colorScale" priority="15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526">
      <colorScale>
        <cfvo type="min"/>
        <cfvo type="max"/>
        <color theme="5" tint="0.59999389629810485"/>
        <color theme="5" tint="-0.499984740745262"/>
      </colorScale>
    </cfRule>
    <cfRule type="colorScale" priority="15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528">
      <colorScale>
        <cfvo type="min"/>
        <cfvo type="max"/>
        <color theme="5" tint="0.59999389629810485"/>
        <color theme="5" tint="-0.499984740745262"/>
      </colorScale>
    </cfRule>
    <cfRule type="colorScale" priority="15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530">
      <colorScale>
        <cfvo type="min"/>
        <cfvo type="max"/>
        <color theme="5" tint="0.59999389629810485"/>
        <color theme="5" tint="-0.499984740745262"/>
      </colorScale>
    </cfRule>
    <cfRule type="colorScale" priority="1531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533">
      <colorScale>
        <cfvo type="min"/>
        <cfvo type="max"/>
        <color theme="5" tint="0.59999389629810485"/>
        <color theme="5" tint="-0.499984740745262"/>
      </colorScale>
    </cfRule>
    <cfRule type="colorScale" priority="1534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G69">
    <cfRule type="colorScale" priority="1535">
      <colorScale>
        <cfvo type="min"/>
        <cfvo type="max"/>
        <color theme="5" tint="0.59999389629810485"/>
        <color theme="5" tint="-0.499984740745262"/>
      </colorScale>
    </cfRule>
    <cfRule type="colorScale" priority="1536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537">
      <colorScale>
        <cfvo type="min"/>
        <cfvo type="max"/>
        <color theme="5" tint="0.59999389629810485"/>
        <color theme="5" tint="-0.499984740745262"/>
      </colorScale>
    </cfRule>
    <cfRule type="colorScale" priority="153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539">
      <colorScale>
        <cfvo type="min"/>
        <cfvo type="max"/>
        <color theme="5" tint="0.59999389629810485"/>
        <color theme="5" tint="-0.499984740745262"/>
      </colorScale>
    </cfRule>
    <cfRule type="colorScale" priority="154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541">
      <colorScale>
        <cfvo type="min"/>
        <cfvo type="max"/>
        <color theme="5" tint="0.59999389629810485"/>
        <color theme="5" tint="-0.499984740745262"/>
      </colorScale>
    </cfRule>
    <cfRule type="colorScale" priority="154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543">
      <colorScale>
        <cfvo type="min"/>
        <cfvo type="max"/>
        <color theme="5" tint="0.59999389629810485"/>
        <color theme="5" tint="-0.499984740745262"/>
      </colorScale>
    </cfRule>
    <cfRule type="colorScale" priority="1544">
      <colorScale>
        <cfvo type="min"/>
        <cfvo type="max"/>
        <color theme="5" tint="0.59999389629810485"/>
        <color theme="5" tint="-0.499984740745262"/>
      </colorScale>
    </cfRule>
  </conditionalFormatting>
  <conditionalFormatting sqref="B7 G7 C2:F57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view="pageBreakPreview" zoomScale="115" zoomScaleNormal="100" zoomScaleSheetLayoutView="115" workbookViewId="0">
      <selection activeCell="AJ31" sqref="AJ31"/>
    </sheetView>
  </sheetViews>
  <sheetFormatPr defaultRowHeight="15" x14ac:dyDescent="0.25"/>
  <cols>
    <col min="1" max="1" width="38.7109375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653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209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242</v>
      </c>
      <c r="B14" s="1">
        <v>0</v>
      </c>
      <c r="C14" s="1">
        <v>0</v>
      </c>
      <c r="D14" s="1">
        <v>0</v>
      </c>
      <c r="E14" s="1">
        <v>0.1</v>
      </c>
      <c r="F14" s="1">
        <v>9.5238095238095205E-2</v>
      </c>
      <c r="G14" s="1">
        <v>0.125</v>
      </c>
    </row>
    <row r="15" spans="1:7" x14ac:dyDescent="0.25">
      <c r="A15" t="s">
        <v>210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238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237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754</v>
      </c>
      <c r="B18" s="1">
        <v>0</v>
      </c>
      <c r="C18" s="1">
        <v>9.5238095238095205E-2</v>
      </c>
      <c r="D18" s="1">
        <v>0</v>
      </c>
      <c r="E18" s="1">
        <v>0.125</v>
      </c>
      <c r="F18" s="1">
        <v>6.4516129032258104E-2</v>
      </c>
      <c r="G18" s="1">
        <v>0</v>
      </c>
    </row>
    <row r="19" spans="1:7" x14ac:dyDescent="0.25">
      <c r="A19" t="s">
        <v>239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9.5238095238095205E-2</v>
      </c>
    </row>
    <row r="25" spans="1:7" x14ac:dyDescent="0.25">
      <c r="A25" t="s">
        <v>216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660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1035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220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221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651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1043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1045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1047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1048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1053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1054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1055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225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649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1057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1101</v>
      </c>
      <c r="B52" s="1">
        <v>1.60427807486631E-2</v>
      </c>
      <c r="C52" s="1">
        <v>0</v>
      </c>
      <c r="D52" s="1">
        <v>1.58730158730159E-2</v>
      </c>
      <c r="E52" s="1">
        <v>5.3619302949061698E-3</v>
      </c>
      <c r="F52" s="1">
        <v>1.1235955056179799E-2</v>
      </c>
      <c r="G52" s="1">
        <v>1.6438356164383602E-2</v>
      </c>
    </row>
    <row r="53" spans="1:7" x14ac:dyDescent="0.25">
      <c r="A53" t="s">
        <v>1040</v>
      </c>
      <c r="B53" s="1">
        <v>0</v>
      </c>
      <c r="C53" s="1">
        <v>0</v>
      </c>
      <c r="D53" s="1">
        <v>3.1746031746031703E-2</v>
      </c>
      <c r="E53" s="1">
        <v>0</v>
      </c>
      <c r="F53" s="1">
        <v>0</v>
      </c>
      <c r="G53" s="1">
        <v>5.6603773584905703E-2</v>
      </c>
    </row>
    <row r="54" spans="1:7" x14ac:dyDescent="0.25">
      <c r="A54" t="s">
        <v>1031</v>
      </c>
      <c r="B54" s="1">
        <v>4.6881207787048101E-2</v>
      </c>
      <c r="C54" s="1">
        <v>4.91539081385979E-2</v>
      </c>
      <c r="D54" s="1">
        <v>4.5400238948626E-2</v>
      </c>
      <c r="E54" s="1">
        <v>4.7599838644614798E-2</v>
      </c>
      <c r="F54" s="1">
        <v>5.0427002846685602E-2</v>
      </c>
      <c r="G54" s="1">
        <v>4.3689320388349502E-2</v>
      </c>
    </row>
    <row r="55" spans="1:7" x14ac:dyDescent="0.25">
      <c r="A55" t="s">
        <v>1025</v>
      </c>
      <c r="B55" s="1">
        <v>0</v>
      </c>
      <c r="C55" s="1">
        <v>6.1041292639138198E-2</v>
      </c>
      <c r="D55" s="1">
        <v>6.0606060606060601E-2</v>
      </c>
      <c r="E55" s="1">
        <v>0</v>
      </c>
      <c r="F55" s="1">
        <v>0</v>
      </c>
      <c r="G55" s="1">
        <v>5.78661844484629E-2</v>
      </c>
    </row>
    <row r="56" spans="1:7" x14ac:dyDescent="0.25">
      <c r="A56" t="s">
        <v>658</v>
      </c>
      <c r="B56" s="1">
        <v>0.125</v>
      </c>
      <c r="C56" s="1">
        <v>0.11764705882352899</v>
      </c>
      <c r="D56" s="1">
        <v>0.125</v>
      </c>
      <c r="E56" s="1">
        <v>0.11764705882352899</v>
      </c>
      <c r="F56" s="1">
        <v>0.11764705882352899</v>
      </c>
      <c r="G56" s="1">
        <v>0.11764705882352899</v>
      </c>
    </row>
    <row r="57" spans="1:7" x14ac:dyDescent="0.25">
      <c r="A57" t="s">
        <v>1030</v>
      </c>
      <c r="B57" s="1">
        <v>0.26345933562428397</v>
      </c>
      <c r="C57" s="1">
        <v>0.12815773259396199</v>
      </c>
      <c r="D57" s="1">
        <v>0.12815773259396199</v>
      </c>
      <c r="E57" s="1">
        <v>0.12823674475955599</v>
      </c>
      <c r="F57" s="1">
        <v>0.12815773259396199</v>
      </c>
      <c r="G57" s="1">
        <v>0.12823674475955599</v>
      </c>
    </row>
    <row r="58" spans="1:7" x14ac:dyDescent="0.25">
      <c r="A58" t="s">
        <v>1051</v>
      </c>
      <c r="B58" s="1">
        <v>0.38512396694214901</v>
      </c>
      <c r="C58" s="1">
        <v>0.37489812550937301</v>
      </c>
      <c r="D58" s="1">
        <v>0.377104377104377</v>
      </c>
      <c r="E58" s="1">
        <v>0.38461538461538503</v>
      </c>
      <c r="F58" s="1">
        <v>0.38656838656838699</v>
      </c>
      <c r="G58" s="1">
        <v>0.39255499153976298</v>
      </c>
    </row>
    <row r="59" spans="1:7" x14ac:dyDescent="0.25">
      <c r="A59" t="s">
        <v>1038</v>
      </c>
      <c r="B59" s="1">
        <v>0.38969072164948498</v>
      </c>
      <c r="C59" s="1">
        <v>0.38421599169262699</v>
      </c>
      <c r="D59" s="1">
        <v>0.38306451612903197</v>
      </c>
      <c r="E59" s="1">
        <v>0.39501039501039498</v>
      </c>
      <c r="F59" s="1">
        <v>0.380651945320715</v>
      </c>
      <c r="G59" s="1">
        <v>0.39875389408099698</v>
      </c>
    </row>
    <row r="60" spans="1:7" x14ac:dyDescent="0.25">
      <c r="A60" t="s">
        <v>1049</v>
      </c>
      <c r="B60" s="1">
        <v>0.62745098039215697</v>
      </c>
      <c r="C60" s="1">
        <v>0.56140350877193002</v>
      </c>
      <c r="D60" s="1">
        <v>0.60377358490566002</v>
      </c>
      <c r="E60" s="1">
        <v>0.54545454545454497</v>
      </c>
      <c r="F60" s="1">
        <v>0.54237288135593198</v>
      </c>
      <c r="G60" s="1">
        <v>0.54545454545454497</v>
      </c>
    </row>
    <row r="61" spans="1:7" x14ac:dyDescent="0.25">
      <c r="A61" t="s">
        <v>1050</v>
      </c>
      <c r="B61" s="1">
        <v>0.70454545454545503</v>
      </c>
      <c r="C61" s="1">
        <v>0.67296786389413998</v>
      </c>
      <c r="D61" s="1">
        <v>0.67128027681660896</v>
      </c>
      <c r="E61" s="1">
        <v>0.60297239915074297</v>
      </c>
      <c r="F61" s="1">
        <v>0.38755980861243999</v>
      </c>
      <c r="G61" s="1">
        <v>0.60531697341513302</v>
      </c>
    </row>
    <row r="62" spans="1:7" x14ac:dyDescent="0.25">
      <c r="A62" t="s">
        <v>247</v>
      </c>
      <c r="B62" s="1">
        <v>0.68927444794952697</v>
      </c>
      <c r="C62" s="1">
        <v>0.69739478957915801</v>
      </c>
      <c r="D62" s="1">
        <v>0.70636215334420904</v>
      </c>
      <c r="E62" s="1">
        <v>0.66589773164167598</v>
      </c>
      <c r="F62" s="1">
        <v>0.68560157790927001</v>
      </c>
      <c r="G62" s="1">
        <v>0.72454090150250405</v>
      </c>
    </row>
    <row r="63" spans="1:7" x14ac:dyDescent="0.25">
      <c r="A63" t="s">
        <v>1026</v>
      </c>
      <c r="B63" s="1">
        <v>0.78737395879000405</v>
      </c>
      <c r="C63" s="1">
        <v>0.78679906542056099</v>
      </c>
      <c r="D63" s="1">
        <v>0.78599562363238495</v>
      </c>
      <c r="E63" s="1">
        <v>0.78760415143984797</v>
      </c>
      <c r="F63" s="1">
        <v>0.78760415143984797</v>
      </c>
      <c r="G63" s="1">
        <v>0.78679906542056099</v>
      </c>
    </row>
    <row r="64" spans="1:7" x14ac:dyDescent="0.25">
      <c r="A64" t="s">
        <v>1034</v>
      </c>
      <c r="B64" s="1">
        <v>0.86821266968325805</v>
      </c>
      <c r="C64" s="1">
        <v>0.870601589103292</v>
      </c>
      <c r="D64" s="1">
        <v>0.86462144666479002</v>
      </c>
      <c r="E64" s="1">
        <v>0.86723163841807904</v>
      </c>
      <c r="F64" s="1">
        <v>0.86583990980834302</v>
      </c>
      <c r="G64" s="1">
        <v>0.86747668833003699</v>
      </c>
    </row>
    <row r="65" spans="1:7" x14ac:dyDescent="0.25">
      <c r="A65" t="s">
        <v>1056</v>
      </c>
      <c r="B65" s="1">
        <v>0.92523138233486701</v>
      </c>
      <c r="C65" s="1">
        <v>0.923136948888022</v>
      </c>
      <c r="D65" s="1">
        <v>0.922576930933943</v>
      </c>
      <c r="E65" s="1">
        <v>0.92314553292701096</v>
      </c>
      <c r="F65" s="1">
        <v>0.92284833401433797</v>
      </c>
      <c r="G65" s="1">
        <v>0.92266280537610501</v>
      </c>
    </row>
    <row r="66" spans="1:7" x14ac:dyDescent="0.25">
      <c r="A66" t="s">
        <v>1022</v>
      </c>
      <c r="B66" s="1">
        <v>0.96074666190327296</v>
      </c>
      <c r="C66" s="1">
        <v>0.96090681899321695</v>
      </c>
      <c r="D66" s="1">
        <v>0.96137530698816698</v>
      </c>
      <c r="E66" s="1">
        <v>0.96037441497659903</v>
      </c>
      <c r="F66" s="1">
        <v>0.95097042309562796</v>
      </c>
      <c r="G66" s="1">
        <v>0.96050285306704697</v>
      </c>
    </row>
    <row r="67" spans="1:7" x14ac:dyDescent="0.25">
      <c r="A67" t="s">
        <v>1044</v>
      </c>
      <c r="B67" s="1">
        <v>0.97320960862081896</v>
      </c>
      <c r="C67" s="1">
        <v>0.97368978097645398</v>
      </c>
      <c r="D67" s="1">
        <v>0.97384791480043797</v>
      </c>
      <c r="E67" s="1">
        <v>0.97245377858511495</v>
      </c>
      <c r="F67" s="1">
        <v>0.97347998853996698</v>
      </c>
      <c r="G67" s="1">
        <v>0.97455378828452899</v>
      </c>
    </row>
    <row r="68" spans="1:7" x14ac:dyDescent="0.25">
      <c r="A68" t="s">
        <v>1042</v>
      </c>
      <c r="B68" s="1">
        <v>0.98973650449027895</v>
      </c>
      <c r="C68" s="1">
        <v>0.98956560349293299</v>
      </c>
      <c r="D68" s="1">
        <v>0.98924837246005104</v>
      </c>
      <c r="E68" s="1">
        <v>0.98957780874970702</v>
      </c>
      <c r="F68" s="1">
        <v>0.98957780874970702</v>
      </c>
      <c r="G68" s="1">
        <v>0.989602220166512</v>
      </c>
    </row>
    <row r="69" spans="1:7" x14ac:dyDescent="0.25">
      <c r="A69" t="s">
        <v>1102</v>
      </c>
      <c r="B69" s="1">
        <v>0.98951781970649899</v>
      </c>
      <c r="C69" s="1">
        <v>0.98641588296760696</v>
      </c>
      <c r="D69" s="1">
        <v>0.98945147679324896</v>
      </c>
      <c r="E69" s="1">
        <v>0.98633017875920104</v>
      </c>
      <c r="F69" s="1">
        <v>0.98641588296760696</v>
      </c>
      <c r="G69" s="1">
        <v>0.98641588296760696</v>
      </c>
    </row>
    <row r="70" spans="1:7" x14ac:dyDescent="0.25">
      <c r="A70" t="s">
        <v>1033</v>
      </c>
      <c r="B70" s="1">
        <v>0.99713445652681199</v>
      </c>
      <c r="C70" s="1">
        <v>0.99698435224259596</v>
      </c>
      <c r="D70" s="1">
        <v>0.99689345386359196</v>
      </c>
      <c r="E70" s="1">
        <v>0.99703136669156101</v>
      </c>
      <c r="F70" s="1">
        <v>0.996849607251037</v>
      </c>
      <c r="G70" s="1">
        <v>0.99696443248897904</v>
      </c>
    </row>
    <row r="71" spans="1:7" x14ac:dyDescent="0.25">
      <c r="A71" t="s">
        <v>1046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3" spans="1:7" x14ac:dyDescent="0.25">
      <c r="A73" t="s">
        <v>1009</v>
      </c>
      <c r="B73" s="36">
        <v>1.7731481481481483E-2</v>
      </c>
      <c r="C73" s="36">
        <v>1.8206018518518517E-2</v>
      </c>
      <c r="D73" s="36">
        <v>1.741898148148148E-2</v>
      </c>
      <c r="E73" s="36">
        <v>1.699074074074074E-2</v>
      </c>
      <c r="F73" s="36">
        <v>1.6782407407407409E-2</v>
      </c>
      <c r="G73" s="36">
        <v>1.5625E-2</v>
      </c>
    </row>
    <row r="74" spans="1:7" x14ac:dyDescent="0.25">
      <c r="A74" t="s">
        <v>57</v>
      </c>
      <c r="B74" s="1">
        <f t="shared" ref="B74:G74" si="0">AVERAGE(B$2:B$72)</f>
        <v>0.16769474225277969</v>
      </c>
      <c r="C74" s="1">
        <f t="shared" si="0"/>
        <v>0.16614597727093189</v>
      </c>
      <c r="D74" s="1">
        <f t="shared" si="0"/>
        <v>0.16617683591720284</v>
      </c>
      <c r="E74" s="1">
        <f t="shared" si="0"/>
        <v>0.16573635569917816</v>
      </c>
      <c r="F74" s="1">
        <f t="shared" si="0"/>
        <v>0.16176518113177041</v>
      </c>
      <c r="G74" s="1">
        <f t="shared" si="0"/>
        <v>0.16846169393573721</v>
      </c>
    </row>
    <row r="75" spans="1:7" x14ac:dyDescent="0.25">
      <c r="A75" t="s">
        <v>58</v>
      </c>
      <c r="B75" s="1">
        <f t="shared" ref="B75:G75" si="1">AVERAGEIF(B$2:B$72,"&gt;0")</f>
        <v>0.65214621987192112</v>
      </c>
      <c r="C75" s="1">
        <f t="shared" si="1"/>
        <v>0.61211675836659118</v>
      </c>
      <c r="D75" s="1">
        <f t="shared" si="1"/>
        <v>0.5816189257102099</v>
      </c>
      <c r="E75" s="1">
        <f t="shared" si="1"/>
        <v>0.58007724494712354</v>
      </c>
      <c r="F75" s="1">
        <f t="shared" si="1"/>
        <v>0.56617813396119643</v>
      </c>
      <c r="G75" s="1">
        <f t="shared" si="1"/>
        <v>0.53601448070461832</v>
      </c>
    </row>
    <row r="76" spans="1:7" x14ac:dyDescent="0.25">
      <c r="A76" t="s">
        <v>59</v>
      </c>
      <c r="B76" s="1">
        <f t="shared" ref="B76:G76" si="2">AVERAGEIF(B$2:B$72,"&gt;0,5")</f>
        <v>0.87603616207857904</v>
      </c>
      <c r="C76" s="1">
        <f t="shared" si="2"/>
        <v>0.86832218369415914</v>
      </c>
      <c r="D76" s="1">
        <f t="shared" si="2"/>
        <v>0.87211887843359104</v>
      </c>
      <c r="E76" s="1">
        <f t="shared" si="2"/>
        <v>0.85817279556617365</v>
      </c>
      <c r="F76" s="1">
        <f t="shared" si="2"/>
        <v>0.88196005137560685</v>
      </c>
      <c r="G76" s="1">
        <f t="shared" si="2"/>
        <v>0.8633575130394634</v>
      </c>
    </row>
    <row r="77" spans="1:7" x14ac:dyDescent="0.25">
      <c r="A77" t="s">
        <v>60</v>
      </c>
      <c r="B77" s="1">
        <f t="shared" ref="B77:G77" si="3">AVERAGEIF(B$2:B$72,"&gt;0,6")</f>
        <v>0.87603616207857904</v>
      </c>
      <c r="C77" s="1">
        <f t="shared" si="3"/>
        <v>0.89622388141436182</v>
      </c>
      <c r="D77" s="1">
        <f t="shared" si="3"/>
        <v>0.87211887843359104</v>
      </c>
      <c r="E77" s="1">
        <f t="shared" si="3"/>
        <v>0.8866017273945036</v>
      </c>
      <c r="F77" s="1">
        <f t="shared" si="3"/>
        <v>0.91591876837757447</v>
      </c>
      <c r="G77" s="1">
        <f t="shared" si="3"/>
        <v>0.89225778281991031</v>
      </c>
    </row>
    <row r="78" spans="1:7" x14ac:dyDescent="0.25">
      <c r="A78" t="s">
        <v>61</v>
      </c>
      <c r="B78" s="1">
        <f t="shared" ref="B78:G78" si="4">AVERAGEIF(B$2:B$72,"&gt;0,7")</f>
        <v>0.91957085166012664</v>
      </c>
      <c r="C78" s="1">
        <f t="shared" si="4"/>
        <v>0.94312222689829794</v>
      </c>
      <c r="D78" s="1">
        <f t="shared" si="4"/>
        <v>0.91903726794808238</v>
      </c>
      <c r="E78" s="1">
        <f t="shared" si="4"/>
        <v>0.94263876339412456</v>
      </c>
      <c r="F78" s="1">
        <f t="shared" si="4"/>
        <v>0.94150956731849711</v>
      </c>
      <c r="G78" s="1">
        <f t="shared" si="4"/>
        <v>0.92095186376038818</v>
      </c>
    </row>
    <row r="79" spans="1:7" x14ac:dyDescent="0.25">
      <c r="A79" t="s">
        <v>62</v>
      </c>
      <c r="B79" s="1">
        <f t="shared" ref="B79:G79" si="5">AVERAGEIF(B$2:B$72,"&gt;0,8")</f>
        <v>0.96297363790822588</v>
      </c>
      <c r="C79" s="1">
        <f t="shared" si="5"/>
        <v>0.96266262208301512</v>
      </c>
      <c r="D79" s="1">
        <f t="shared" si="5"/>
        <v>0.96225186281302877</v>
      </c>
      <c r="E79" s="1">
        <f t="shared" si="5"/>
        <v>0.9620180898884092</v>
      </c>
      <c r="F79" s="1">
        <f t="shared" si="5"/>
        <v>0.96074774430332832</v>
      </c>
      <c r="G79" s="1">
        <f t="shared" si="5"/>
        <v>0.96227233383510191</v>
      </c>
    </row>
    <row r="80" spans="1:7" x14ac:dyDescent="0.25">
      <c r="A80" t="s">
        <v>63</v>
      </c>
      <c r="B80" s="1">
        <f t="shared" ref="B80:G80" si="6">AVERAGEIF(B$2:B$72,"&gt;0,9")</f>
        <v>0.9765109190832213</v>
      </c>
      <c r="C80" s="1">
        <f t="shared" si="6"/>
        <v>0.97581419822297555</v>
      </c>
      <c r="D80" s="1">
        <f t="shared" si="6"/>
        <v>0.97619906511992005</v>
      </c>
      <c r="E80" s="1">
        <f t="shared" si="6"/>
        <v>0.97555901152702773</v>
      </c>
      <c r="F80" s="1">
        <f t="shared" si="6"/>
        <v>0.97430600637404052</v>
      </c>
      <c r="G80" s="1">
        <f t="shared" si="6"/>
        <v>0.97581456890725415</v>
      </c>
    </row>
    <row r="82" spans="1:7" x14ac:dyDescent="0.25">
      <c r="A82" t="s">
        <v>256</v>
      </c>
      <c r="B82" s="2">
        <f t="shared" ref="B82:G82" si="7">COUNTIF(B$2:B$72,"&gt;0")</f>
        <v>18</v>
      </c>
      <c r="C82" s="2">
        <f t="shared" si="7"/>
        <v>19</v>
      </c>
      <c r="D82" s="2">
        <f t="shared" si="7"/>
        <v>20</v>
      </c>
      <c r="E82" s="2">
        <f t="shared" si="7"/>
        <v>20</v>
      </c>
      <c r="F82" s="2">
        <f t="shared" si="7"/>
        <v>20</v>
      </c>
      <c r="G82" s="2">
        <f t="shared" si="7"/>
        <v>22</v>
      </c>
    </row>
    <row r="83" spans="1:7" x14ac:dyDescent="0.25">
      <c r="A83" t="s">
        <v>257</v>
      </c>
      <c r="B83" s="2">
        <f t="shared" ref="B83:G83" si="8">COUNTIF(B$2:B$72,"&gt;0,5")</f>
        <v>12</v>
      </c>
      <c r="C83" s="2">
        <f t="shared" si="8"/>
        <v>12</v>
      </c>
      <c r="D83" s="2">
        <f t="shared" si="8"/>
        <v>12</v>
      </c>
      <c r="E83" s="2">
        <f t="shared" si="8"/>
        <v>12</v>
      </c>
      <c r="F83" s="2">
        <f t="shared" si="8"/>
        <v>11</v>
      </c>
      <c r="G83" s="2">
        <f t="shared" si="8"/>
        <v>12</v>
      </c>
    </row>
    <row r="84" spans="1:7" x14ac:dyDescent="0.25">
      <c r="A84" t="s">
        <v>258</v>
      </c>
      <c r="B84" s="2">
        <f t="shared" ref="B84:G84" si="9">COUNTIF(B$2:B$72,"&gt;0,6")</f>
        <v>12</v>
      </c>
      <c r="C84" s="2">
        <f t="shared" si="9"/>
        <v>11</v>
      </c>
      <c r="D84" s="2">
        <f t="shared" si="9"/>
        <v>12</v>
      </c>
      <c r="E84" s="2">
        <f t="shared" si="9"/>
        <v>11</v>
      </c>
      <c r="F84" s="2">
        <f t="shared" si="9"/>
        <v>10</v>
      </c>
      <c r="G84" s="2">
        <f t="shared" si="9"/>
        <v>11</v>
      </c>
    </row>
    <row r="85" spans="1:7" x14ac:dyDescent="0.25">
      <c r="A85" t="s">
        <v>259</v>
      </c>
      <c r="B85" s="2">
        <f t="shared" ref="B85:G85" si="10">COUNTIF(B$2:B$72,"&gt;0,7")</f>
        <v>10</v>
      </c>
      <c r="C85" s="2">
        <f t="shared" si="10"/>
        <v>9</v>
      </c>
      <c r="D85" s="2">
        <f t="shared" si="10"/>
        <v>10</v>
      </c>
      <c r="E85" s="2">
        <f t="shared" si="10"/>
        <v>9</v>
      </c>
      <c r="F85" s="2">
        <f t="shared" si="10"/>
        <v>9</v>
      </c>
      <c r="G85" s="2">
        <f t="shared" si="10"/>
        <v>10</v>
      </c>
    </row>
    <row r="86" spans="1:7" x14ac:dyDescent="0.25">
      <c r="A86" t="s">
        <v>260</v>
      </c>
      <c r="B86" s="2">
        <f t="shared" ref="B86:G86" si="11">COUNTIF(B$2:B$72,"&gt;0,8")</f>
        <v>8</v>
      </c>
      <c r="C86" s="2">
        <f t="shared" si="11"/>
        <v>8</v>
      </c>
      <c r="D86" s="2">
        <f t="shared" si="11"/>
        <v>8</v>
      </c>
      <c r="E86" s="2">
        <f t="shared" si="11"/>
        <v>8</v>
      </c>
      <c r="F86" s="2">
        <f t="shared" si="11"/>
        <v>8</v>
      </c>
      <c r="G86" s="2">
        <f t="shared" si="11"/>
        <v>8</v>
      </c>
    </row>
    <row r="87" spans="1:7" x14ac:dyDescent="0.25">
      <c r="A87" t="s">
        <v>261</v>
      </c>
      <c r="B87" s="2">
        <f t="shared" ref="B87:G87" si="12">COUNTIF(B$2:B$72,"&gt;0,9")</f>
        <v>7</v>
      </c>
      <c r="C87" s="2">
        <f t="shared" si="12"/>
        <v>7</v>
      </c>
      <c r="D87" s="2">
        <f t="shared" si="12"/>
        <v>7</v>
      </c>
      <c r="E87" s="2">
        <f t="shared" si="12"/>
        <v>7</v>
      </c>
      <c r="F87" s="2">
        <f t="shared" si="12"/>
        <v>7</v>
      </c>
      <c r="G87" s="2">
        <f t="shared" si="12"/>
        <v>7</v>
      </c>
    </row>
  </sheetData>
  <sortState ref="A2:G71">
    <sortCondition ref="D1"/>
  </sortState>
  <conditionalFormatting sqref="B2:B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5 A27:A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G74">
    <cfRule type="colorScale" priority="1273">
      <colorScale>
        <cfvo type="min"/>
        <cfvo type="max"/>
        <color theme="5" tint="0.59999389629810485"/>
        <color theme="5" tint="-0.499984740745262"/>
      </colorScale>
    </cfRule>
    <cfRule type="colorScale" priority="127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275">
      <colorScale>
        <cfvo type="min"/>
        <cfvo type="max"/>
        <color theme="5" tint="0.59999389629810485"/>
        <color theme="5" tint="-0.499984740745262"/>
      </colorScale>
    </cfRule>
    <cfRule type="colorScale" priority="1276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277">
      <colorScale>
        <cfvo type="min"/>
        <cfvo type="max"/>
        <color theme="5" tint="0.59999389629810485"/>
        <color theme="5" tint="-0.499984740745262"/>
      </colorScale>
    </cfRule>
    <cfRule type="colorScale" priority="1278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279">
      <colorScale>
        <cfvo type="min"/>
        <cfvo type="max"/>
        <color theme="5" tint="0.59999389629810485"/>
        <color theme="5" tint="-0.499984740745262"/>
      </colorScale>
    </cfRule>
    <cfRule type="colorScale" priority="128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281">
      <colorScale>
        <cfvo type="min"/>
        <cfvo type="max"/>
        <color theme="5" tint="0.59999389629810485"/>
        <color theme="5" tint="-0.499984740745262"/>
      </colorScale>
    </cfRule>
    <cfRule type="colorScale" priority="1282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283">
      <colorScale>
        <cfvo type="min"/>
        <cfvo type="max"/>
        <color theme="5" tint="0.59999389629810485"/>
        <color theme="5" tint="-0.499984740745262"/>
      </colorScale>
    </cfRule>
    <cfRule type="colorScale" priority="1284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285">
      <colorScale>
        <cfvo type="min"/>
        <cfvo type="max"/>
        <color theme="5" tint="0.59999389629810485"/>
        <color theme="5" tint="-0.499984740745262"/>
      </colorScale>
    </cfRule>
    <cfRule type="colorScale" priority="1286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287">
      <colorScale>
        <cfvo type="min"/>
        <cfvo type="max"/>
        <color theme="5" tint="0.59999389629810485"/>
        <color theme="5" tint="-0.499984740745262"/>
      </colorScale>
    </cfRule>
    <cfRule type="colorScale" priority="1288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289">
      <colorScale>
        <cfvo type="min"/>
        <cfvo type="max"/>
        <color theme="5" tint="0.59999389629810485"/>
        <color theme="5" tint="-0.499984740745262"/>
      </colorScale>
    </cfRule>
    <cfRule type="colorScale" priority="129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1291">
      <colorScale>
        <cfvo type="min"/>
        <cfvo type="max"/>
        <color theme="5" tint="0.59999389629810485"/>
        <color theme="5" tint="-0.499984740745262"/>
      </colorScale>
    </cfRule>
    <cfRule type="colorScale" priority="1292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293">
      <colorScale>
        <cfvo type="min"/>
        <cfvo type="max"/>
        <color theme="5" tint="0.59999389629810485"/>
        <color theme="5" tint="-0.499984740745262"/>
      </colorScale>
    </cfRule>
    <cfRule type="colorScale" priority="1294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295">
      <colorScale>
        <cfvo type="min"/>
        <cfvo type="max"/>
        <color theme="5" tint="0.59999389629810485"/>
        <color theme="5" tint="-0.499984740745262"/>
      </colorScale>
    </cfRule>
    <cfRule type="colorScale" priority="1296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297">
      <colorScale>
        <cfvo type="min"/>
        <cfvo type="max"/>
        <color theme="5" tint="0.59999389629810485"/>
        <color theme="5" tint="-0.499984740745262"/>
      </colorScale>
    </cfRule>
    <cfRule type="colorScale" priority="1298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  <colBreaks count="1" manualBreakCount="1">
    <brk id="7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view="pageBreakPreview" zoomScale="130" zoomScaleNormal="100" zoomScaleSheetLayoutView="130" workbookViewId="0">
      <selection activeCell="H1" sqref="H1:H1048576"/>
    </sheetView>
  </sheetViews>
  <sheetFormatPr defaultRowHeight="15" x14ac:dyDescent="0.25"/>
  <cols>
    <col min="1" max="1" width="38.7109375" bestFit="1" customWidth="1"/>
    <col min="2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0.266666666666667</v>
      </c>
      <c r="C5" s="1">
        <v>0</v>
      </c>
      <c r="D5" s="1">
        <v>0.25</v>
      </c>
      <c r="E5" s="1">
        <v>0.25</v>
      </c>
      <c r="F5" s="1">
        <v>0</v>
      </c>
      <c r="G5" s="1">
        <v>0</v>
      </c>
    </row>
    <row r="6" spans="1:7" x14ac:dyDescent="0.25">
      <c r="A6" t="s">
        <v>1103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653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209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242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237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239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755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1105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756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651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649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759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760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762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763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766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769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770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773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775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776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777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778</v>
      </c>
      <c r="B44" s="1">
        <v>0</v>
      </c>
      <c r="C44" s="1">
        <v>0</v>
      </c>
      <c r="D44" s="1">
        <v>0.694882647171989</v>
      </c>
      <c r="E44" s="1">
        <v>0.68844696969696995</v>
      </c>
      <c r="F44" s="1">
        <v>0.69097997519050103</v>
      </c>
      <c r="G44" s="1">
        <v>0</v>
      </c>
    </row>
    <row r="45" spans="1:7" x14ac:dyDescent="0.25">
      <c r="A45" t="s">
        <v>780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781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782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783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784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785</v>
      </c>
      <c r="B50" s="1">
        <v>0</v>
      </c>
      <c r="C50" s="1">
        <v>0</v>
      </c>
      <c r="D50" s="1">
        <v>6.23700623700624E-3</v>
      </c>
      <c r="E50" s="1">
        <v>6.2630480167014599E-3</v>
      </c>
      <c r="F50" s="1">
        <v>6.2111801242236003E-3</v>
      </c>
      <c r="G50" s="1">
        <v>0</v>
      </c>
    </row>
    <row r="51" spans="1:7" x14ac:dyDescent="0.25">
      <c r="A51" t="s">
        <v>786</v>
      </c>
      <c r="B51" s="1">
        <v>6.2630480167014599E-3</v>
      </c>
      <c r="C51" s="1">
        <v>1.9704433497536901E-3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787</v>
      </c>
      <c r="B52" s="1">
        <v>0</v>
      </c>
      <c r="C52" s="1">
        <v>0</v>
      </c>
      <c r="D52" s="1">
        <v>0.32175761871013497</v>
      </c>
      <c r="E52" s="1">
        <v>0.32175761871013497</v>
      </c>
      <c r="F52" s="1">
        <v>0.29787234042553201</v>
      </c>
      <c r="G52" s="1">
        <v>0</v>
      </c>
    </row>
    <row r="53" spans="1:7" x14ac:dyDescent="0.25">
      <c r="A53" t="s">
        <v>788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789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790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791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792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793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236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794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795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231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232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233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235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752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771</v>
      </c>
      <c r="B68" s="1">
        <v>2.4449877750611199E-3</v>
      </c>
      <c r="C68" s="1">
        <v>2.4539877300613498E-3</v>
      </c>
      <c r="D68" s="1">
        <v>2.5380710659898501E-3</v>
      </c>
      <c r="E68" s="1">
        <v>0</v>
      </c>
      <c r="F68" s="1">
        <v>2.2075055187637999E-3</v>
      </c>
      <c r="G68" s="1">
        <v>2.1786492374727701E-3</v>
      </c>
    </row>
    <row r="69" spans="1:7" x14ac:dyDescent="0.25">
      <c r="A69" t="s">
        <v>761</v>
      </c>
      <c r="B69" s="1">
        <v>6.2356717102246703E-2</v>
      </c>
      <c r="C69" s="1">
        <v>5.95238095238095E-2</v>
      </c>
      <c r="D69" s="1">
        <v>6.2157221206581299E-2</v>
      </c>
      <c r="E69" s="1">
        <v>6.22710622710623E-2</v>
      </c>
      <c r="F69" s="1">
        <v>6.1987237921604398E-2</v>
      </c>
      <c r="G69" s="1">
        <v>6.2043795620437998E-2</v>
      </c>
    </row>
    <row r="70" spans="1:7" x14ac:dyDescent="0.25">
      <c r="A70" t="s">
        <v>241</v>
      </c>
      <c r="B70" s="1">
        <v>0.29787234042553201</v>
      </c>
      <c r="C70" s="1">
        <v>0.29787234042553201</v>
      </c>
      <c r="D70" s="1">
        <v>0</v>
      </c>
      <c r="E70" s="1">
        <v>0</v>
      </c>
      <c r="F70" s="1">
        <v>0</v>
      </c>
      <c r="G70" s="1">
        <v>0.315939957112223</v>
      </c>
    </row>
    <row r="71" spans="1:7" x14ac:dyDescent="0.25">
      <c r="A71" t="s">
        <v>767</v>
      </c>
      <c r="B71" s="1">
        <v>0.33513006796344003</v>
      </c>
      <c r="C71" s="1">
        <v>0.33454710969503898</v>
      </c>
      <c r="D71" s="1">
        <v>0.29895227008149</v>
      </c>
      <c r="E71" s="1">
        <v>0.32790028763183099</v>
      </c>
      <c r="F71" s="1">
        <v>0.31181318681318698</v>
      </c>
      <c r="G71" s="1">
        <v>0.326647564469914</v>
      </c>
    </row>
    <row r="72" spans="1:7" x14ac:dyDescent="0.25">
      <c r="A72" t="s">
        <v>243</v>
      </c>
      <c r="B72" s="1">
        <v>0.53125</v>
      </c>
      <c r="C72" s="1">
        <v>0.53125</v>
      </c>
      <c r="D72" s="1">
        <v>0.53125</v>
      </c>
      <c r="E72" s="1">
        <v>0.53125</v>
      </c>
      <c r="F72" s="1">
        <v>0.51724137931034497</v>
      </c>
      <c r="G72" s="1">
        <v>0.53125</v>
      </c>
    </row>
    <row r="73" spans="1:7" x14ac:dyDescent="0.25">
      <c r="A73" t="s">
        <v>764</v>
      </c>
      <c r="B73" s="1">
        <v>0.55859194071329299</v>
      </c>
      <c r="C73" s="1">
        <v>0.55085551330798499</v>
      </c>
      <c r="D73" s="1">
        <v>0.53128007699711299</v>
      </c>
      <c r="E73" s="1">
        <v>0.58142664872140004</v>
      </c>
      <c r="F73" s="1">
        <v>0.57464664310954106</v>
      </c>
      <c r="G73" s="1">
        <v>0.53797329831472995</v>
      </c>
    </row>
    <row r="74" spans="1:7" x14ac:dyDescent="0.25">
      <c r="A74" t="s">
        <v>255</v>
      </c>
      <c r="B74" s="1">
        <v>0.55219047619047601</v>
      </c>
      <c r="C74" s="1">
        <v>0.53455284552845495</v>
      </c>
      <c r="D74" s="1">
        <v>0.53560742070616396</v>
      </c>
      <c r="E74" s="1">
        <v>0.51803278688524601</v>
      </c>
      <c r="F74" s="1">
        <v>0.552046346477294</v>
      </c>
      <c r="G74" s="1">
        <v>0.54692040873722703</v>
      </c>
    </row>
    <row r="75" spans="1:7" x14ac:dyDescent="0.25">
      <c r="A75" t="s">
        <v>779</v>
      </c>
      <c r="B75" s="1">
        <v>0.69082605973557198</v>
      </c>
      <c r="C75" s="1">
        <v>0.69222289392269098</v>
      </c>
      <c r="D75" s="1">
        <v>0</v>
      </c>
      <c r="E75" s="1">
        <v>0</v>
      </c>
      <c r="F75" s="1">
        <v>0</v>
      </c>
      <c r="G75" s="1">
        <v>0.688547682772222</v>
      </c>
    </row>
    <row r="76" spans="1:7" x14ac:dyDescent="0.25">
      <c r="A76" t="s">
        <v>249</v>
      </c>
      <c r="B76" s="1">
        <v>0.74828681263580199</v>
      </c>
      <c r="C76" s="1">
        <v>0.749248545349254</v>
      </c>
      <c r="D76" s="1">
        <v>0.74773250492330701</v>
      </c>
      <c r="E76" s="1">
        <v>0.74863418441297802</v>
      </c>
      <c r="F76" s="1">
        <v>0.74818790460908502</v>
      </c>
      <c r="G76" s="1">
        <v>0.75037261937620703</v>
      </c>
    </row>
    <row r="77" spans="1:7" x14ac:dyDescent="0.25">
      <c r="A77" t="s">
        <v>245</v>
      </c>
      <c r="B77" s="1">
        <v>0.77977161500815695</v>
      </c>
      <c r="C77" s="1">
        <v>0.68345323741007202</v>
      </c>
      <c r="D77" s="1">
        <v>0.61660079051383399</v>
      </c>
      <c r="E77" s="1">
        <v>0.67857142857142805</v>
      </c>
      <c r="F77" s="1">
        <v>0.71841155234656995</v>
      </c>
      <c r="G77" s="1">
        <v>0.778523489932886</v>
      </c>
    </row>
    <row r="78" spans="1:7" x14ac:dyDescent="0.25">
      <c r="A78" t="s">
        <v>247</v>
      </c>
      <c r="B78" s="1">
        <v>0.82063882063882099</v>
      </c>
      <c r="C78" s="1">
        <v>0.80526810912511804</v>
      </c>
      <c r="D78" s="1">
        <v>0.81688804554079697</v>
      </c>
      <c r="E78" s="1">
        <v>0.79607109448082303</v>
      </c>
      <c r="F78" s="1">
        <v>0.81945113143957604</v>
      </c>
      <c r="G78" s="1">
        <v>0.81152574397732602</v>
      </c>
    </row>
    <row r="79" spans="1:7" x14ac:dyDescent="0.25">
      <c r="A79" t="s">
        <v>244</v>
      </c>
      <c r="B79" s="1">
        <v>0.84151040328795301</v>
      </c>
      <c r="C79" s="1">
        <v>0.81319771768791904</v>
      </c>
      <c r="D79" s="1">
        <v>0.816479400749064</v>
      </c>
      <c r="E79" s="1">
        <v>0.82214428857715405</v>
      </c>
      <c r="F79" s="1">
        <v>0.81641791044776102</v>
      </c>
      <c r="G79" s="1">
        <v>0.829120323559151</v>
      </c>
    </row>
    <row r="80" spans="1:7" x14ac:dyDescent="0.25">
      <c r="A80" t="s">
        <v>768</v>
      </c>
      <c r="B80" s="1">
        <v>0.86245035135960901</v>
      </c>
      <c r="C80" s="1">
        <v>0.85999513026540098</v>
      </c>
      <c r="D80" s="1">
        <v>0.86334752298105999</v>
      </c>
      <c r="E80" s="1">
        <v>0.85944363103953103</v>
      </c>
      <c r="F80" s="1">
        <v>0.86089206505667804</v>
      </c>
      <c r="G80" s="1">
        <v>0.86300024551927301</v>
      </c>
    </row>
    <row r="81" spans="1:7" x14ac:dyDescent="0.25">
      <c r="A81" t="s">
        <v>246</v>
      </c>
      <c r="B81" s="1">
        <v>0.87993138936535198</v>
      </c>
      <c r="C81" s="1">
        <v>0.87849401026811202</v>
      </c>
      <c r="D81" s="1">
        <v>0.87817403708987196</v>
      </c>
      <c r="E81" s="1">
        <v>0.87170773152081504</v>
      </c>
      <c r="F81" s="1">
        <v>0.87692307692307703</v>
      </c>
      <c r="G81" s="1">
        <v>0.869000564652739</v>
      </c>
    </row>
    <row r="82" spans="1:7" x14ac:dyDescent="0.25">
      <c r="A82" t="s">
        <v>765</v>
      </c>
      <c r="B82" s="1">
        <v>0.87831031681559701</v>
      </c>
      <c r="C82" s="1">
        <v>0.86718625735645005</v>
      </c>
      <c r="D82" s="1">
        <v>0.87045075125208704</v>
      </c>
      <c r="E82" s="1">
        <v>0.87625313283207995</v>
      </c>
      <c r="F82" s="1">
        <v>0.87207146468902697</v>
      </c>
      <c r="G82" s="1">
        <v>0.87398496240601498</v>
      </c>
    </row>
    <row r="83" spans="1:7" x14ac:dyDescent="0.25">
      <c r="A83" t="s">
        <v>774</v>
      </c>
      <c r="B83" s="1">
        <v>0.86471990464839099</v>
      </c>
      <c r="C83" s="1">
        <v>0.87328065554580003</v>
      </c>
      <c r="D83" s="1">
        <v>0.860040567951318</v>
      </c>
      <c r="E83" s="1">
        <v>0.87317303158887305</v>
      </c>
      <c r="F83" s="1">
        <v>0.85912240184757505</v>
      </c>
      <c r="G83" s="1">
        <v>0.90263319044703005</v>
      </c>
    </row>
    <row r="84" spans="1:7" x14ac:dyDescent="0.25">
      <c r="A84" t="s">
        <v>772</v>
      </c>
      <c r="B84" s="1">
        <v>0.92923801757724001</v>
      </c>
      <c r="C84" s="1">
        <v>0.91740306582506803</v>
      </c>
      <c r="D84" s="1">
        <v>0.93149936236108599</v>
      </c>
      <c r="E84" s="1">
        <v>0.92893401015228405</v>
      </c>
      <c r="F84" s="1">
        <v>0.93108784706417802</v>
      </c>
      <c r="G84" s="1">
        <v>0.90770745680780596</v>
      </c>
    </row>
    <row r="85" spans="1:7" x14ac:dyDescent="0.25">
      <c r="A85" t="s">
        <v>248</v>
      </c>
      <c r="B85" s="1">
        <v>0.96136527377521597</v>
      </c>
      <c r="C85" s="1">
        <v>0.95165462492195196</v>
      </c>
      <c r="D85" s="1">
        <v>0.95642818719741796</v>
      </c>
      <c r="E85" s="1">
        <v>0.95719285650184005</v>
      </c>
      <c r="F85" s="1">
        <v>0.95793490460157105</v>
      </c>
      <c r="G85" s="1">
        <v>0.95892504044580296</v>
      </c>
    </row>
    <row r="86" spans="1:7" x14ac:dyDescent="0.25">
      <c r="A86" t="s">
        <v>250</v>
      </c>
      <c r="B86" s="1">
        <v>0.97941495124593703</v>
      </c>
      <c r="C86" s="1">
        <v>0.96581196581196604</v>
      </c>
      <c r="D86" s="1">
        <v>0.96478121664887895</v>
      </c>
      <c r="E86" s="1">
        <v>0.96788008565310502</v>
      </c>
      <c r="F86" s="1">
        <v>0.96684491978609599</v>
      </c>
      <c r="G86" s="1">
        <v>0.96581196581196604</v>
      </c>
    </row>
    <row r="87" spans="1:7" x14ac:dyDescent="0.25">
      <c r="A87" t="s">
        <v>252</v>
      </c>
      <c r="B87" s="1">
        <v>0.98847192806686002</v>
      </c>
      <c r="C87" s="1">
        <v>0.98912078715796403</v>
      </c>
      <c r="D87" s="1">
        <v>0.987893093733343</v>
      </c>
      <c r="E87" s="1">
        <v>0.98763335951952602</v>
      </c>
      <c r="F87" s="1">
        <v>0.98861677314674001</v>
      </c>
      <c r="G87" s="1">
        <v>0.98880227509331398</v>
      </c>
    </row>
    <row r="88" spans="1:7" x14ac:dyDescent="0.25">
      <c r="A88" t="s">
        <v>253</v>
      </c>
      <c r="B88" s="1">
        <v>0.99061867377672397</v>
      </c>
      <c r="C88" s="1">
        <v>0.99129167335746105</v>
      </c>
      <c r="D88" s="1">
        <v>0.99080212847389404</v>
      </c>
      <c r="E88" s="1">
        <v>0.99067981779352399</v>
      </c>
      <c r="F88" s="1">
        <v>0.99082659423421204</v>
      </c>
      <c r="G88" s="1">
        <v>0.99071650782677401</v>
      </c>
    </row>
    <row r="89" spans="1:7" x14ac:dyDescent="0.25">
      <c r="A89" t="s">
        <v>254</v>
      </c>
      <c r="B89" s="1">
        <v>0.99415204678362601</v>
      </c>
      <c r="C89" s="1">
        <v>0.994117647058823</v>
      </c>
      <c r="D89" s="1">
        <v>0.99415204678362601</v>
      </c>
      <c r="E89" s="1">
        <v>0.99415204678362601</v>
      </c>
      <c r="F89" s="1">
        <v>0.99408284023668603</v>
      </c>
      <c r="G89" s="1">
        <v>0.99408284023668603</v>
      </c>
    </row>
    <row r="90" spans="1:7" x14ac:dyDescent="0.25">
      <c r="A90" t="s">
        <v>251</v>
      </c>
      <c r="B90" s="1">
        <v>0.99376299376299404</v>
      </c>
      <c r="C90" s="1">
        <v>0.99378881987577605</v>
      </c>
      <c r="D90" s="1">
        <v>0.99390033375532305</v>
      </c>
      <c r="E90" s="1">
        <v>0.99378881987577605</v>
      </c>
      <c r="F90" s="1">
        <v>0.99401748734468498</v>
      </c>
      <c r="G90" s="1">
        <v>0.99413186054539204</v>
      </c>
    </row>
    <row r="92" spans="1:7" x14ac:dyDescent="0.25">
      <c r="B92" s="1"/>
    </row>
    <row r="94" spans="1:7" x14ac:dyDescent="0.25">
      <c r="A94" t="s">
        <v>1009</v>
      </c>
      <c r="G94" s="36">
        <v>2.013888888888889E-2</v>
      </c>
    </row>
    <row r="95" spans="1:7" x14ac:dyDescent="0.25">
      <c r="A95" t="s">
        <v>57</v>
      </c>
      <c r="B95" s="1">
        <f t="shared" ref="B95:F95" si="0">AVERAGE(B$2:B$94)</f>
        <v>0.18894646970041873</v>
      </c>
      <c r="C95" s="1">
        <f t="shared" si="0"/>
        <v>0.1835793392191063</v>
      </c>
      <c r="D95" s="1">
        <f t="shared" si="0"/>
        <v>0.18566103732731878</v>
      </c>
      <c r="E95" s="1">
        <f t="shared" si="0"/>
        <v>0.18689447124985065</v>
      </c>
      <c r="F95" s="1">
        <f t="shared" si="0"/>
        <v>0.18438083897375854</v>
      </c>
      <c r="G95" s="1">
        <f>AVERAGE(G$2:G$94)</f>
        <v>0.18344421479768311</v>
      </c>
    </row>
    <row r="96" spans="1:7" x14ac:dyDescent="0.25">
      <c r="A96" t="s">
        <v>58</v>
      </c>
      <c r="B96" s="1">
        <f t="shared" ref="B96:F96" si="1">AVERAGEIF(B$2:B$94,"&gt;0")</f>
        <v>0.67264943213349071</v>
      </c>
      <c r="C96" s="1">
        <f t="shared" si="1"/>
        <v>0.68077338293751921</v>
      </c>
      <c r="D96" s="1">
        <f t="shared" si="1"/>
        <v>0.66095329288525495</v>
      </c>
      <c r="E96" s="1">
        <f t="shared" si="1"/>
        <v>0.69306699755152945</v>
      </c>
      <c r="F96" s="1">
        <f t="shared" si="1"/>
        <v>0.68374561119435462</v>
      </c>
      <c r="G96" s="1">
        <f>AVERAGEIF(G$2:G$94,"&gt;0")</f>
        <v>0.6879158054913117</v>
      </c>
    </row>
    <row r="97" spans="1:7" x14ac:dyDescent="0.25">
      <c r="A97" t="s">
        <v>59</v>
      </c>
      <c r="B97" s="1">
        <f t="shared" ref="B97:F97" si="2">AVERAGEIF(B$2:B$94,"&gt;0,5")</f>
        <v>0.83397378817829582</v>
      </c>
      <c r="C97" s="1">
        <f t="shared" si="2"/>
        <v>0.82327334209348779</v>
      </c>
      <c r="D97" s="1">
        <f t="shared" si="2"/>
        <v>0.8201152702542196</v>
      </c>
      <c r="E97" s="1">
        <f t="shared" si="2"/>
        <v>0.82449557497931458</v>
      </c>
      <c r="F97" s="1">
        <f t="shared" si="2"/>
        <v>0.82788437988743158</v>
      </c>
      <c r="G97" s="1">
        <f>AVERAGEIF(G$2:G$94,"&gt;0,5")</f>
        <v>0.83068581455066026</v>
      </c>
    </row>
    <row r="98" spans="1:7" x14ac:dyDescent="0.25">
      <c r="A98" t="s">
        <v>60</v>
      </c>
      <c r="B98" s="1">
        <f t="shared" ref="B98:F98" si="3">AVERAGEIF(B$2:B$94,"&gt;0,6")</f>
        <v>0.88771684740524071</v>
      </c>
      <c r="C98" s="1">
        <f t="shared" si="3"/>
        <v>0.87659594630873916</v>
      </c>
      <c r="D98" s="1">
        <f t="shared" si="3"/>
        <v>0.87400328982043096</v>
      </c>
      <c r="E98" s="1">
        <f t="shared" si="3"/>
        <v>0.87716915556252073</v>
      </c>
      <c r="F98" s="1">
        <f t="shared" si="3"/>
        <v>0.88036680306025117</v>
      </c>
      <c r="G98" s="1">
        <f>AVERAGEIF(G$2:G$94,"&gt;0,6")</f>
        <v>0.88543042308816178</v>
      </c>
    </row>
    <row r="99" spans="1:7" x14ac:dyDescent="0.25">
      <c r="A99" t="s">
        <v>61</v>
      </c>
      <c r="B99" s="1">
        <f t="shared" ref="B99:F99" si="4">AVERAGEIF(B$2:B$94,"&gt;0,7")</f>
        <v>0.90084289991655198</v>
      </c>
      <c r="C99" s="1">
        <f t="shared" si="4"/>
        <v>0.90356135782907621</v>
      </c>
      <c r="D99" s="1">
        <f t="shared" si="4"/>
        <v>0.90518351424579091</v>
      </c>
      <c r="E99" s="1">
        <f t="shared" si="4"/>
        <v>0.90483486362370957</v>
      </c>
      <c r="F99" s="1">
        <f t="shared" si="4"/>
        <v>0.89299259158490119</v>
      </c>
      <c r="G99" s="1">
        <f>AVERAGEIF(G$2:G$94,"&gt;0,7")</f>
        <v>0.89855593910922449</v>
      </c>
    </row>
    <row r="100" spans="1:7" x14ac:dyDescent="0.25">
      <c r="A100" t="s">
        <v>62</v>
      </c>
      <c r="B100" s="1">
        <f t="shared" ref="B100:F100" si="5">AVERAGEIF(B$2:B$94,"&gt;0,8")</f>
        <v>0.92189115931571675</v>
      </c>
      <c r="C100" s="1">
        <f t="shared" si="5"/>
        <v>0.91543157417367782</v>
      </c>
      <c r="D100" s="1">
        <f t="shared" si="5"/>
        <v>0.91729513034752042</v>
      </c>
      <c r="E100" s="1">
        <f t="shared" si="5"/>
        <v>0.92691523431984457</v>
      </c>
      <c r="F100" s="1">
        <f t="shared" si="5"/>
        <v>0.91756072437060487</v>
      </c>
      <c r="G100" s="1">
        <f>AVERAGEIF(G$2:G$94,"&gt;0,8")</f>
        <v>0.91918792133302119</v>
      </c>
    </row>
    <row r="101" spans="1:7" x14ac:dyDescent="0.25">
      <c r="A101" t="s">
        <v>63</v>
      </c>
      <c r="B101" s="1">
        <f t="shared" ref="B101:F101" si="6">AVERAGEIF(B$2:B$94,"&gt;0,9")</f>
        <v>0.97671769785551377</v>
      </c>
      <c r="C101" s="1">
        <f t="shared" si="6"/>
        <v>0.97188408342985866</v>
      </c>
      <c r="D101" s="1">
        <f t="shared" si="6"/>
        <v>0.97420805270765254</v>
      </c>
      <c r="E101" s="1">
        <f t="shared" si="6"/>
        <v>0.97432299946852596</v>
      </c>
      <c r="F101" s="1">
        <f t="shared" si="6"/>
        <v>0.97477305234488121</v>
      </c>
      <c r="G101" s="1">
        <f>AVERAGEIF(G$2:G$94,"&gt;0,9")</f>
        <v>0.96285139215184634</v>
      </c>
    </row>
    <row r="103" spans="1:7" x14ac:dyDescent="0.25">
      <c r="A103" t="s">
        <v>256</v>
      </c>
      <c r="B103" s="2">
        <f t="shared" ref="B103:F103" si="7">COUNTIF(B$2:B$94,"&gt;0")</f>
        <v>25</v>
      </c>
      <c r="C103" s="2">
        <f t="shared" si="7"/>
        <v>24</v>
      </c>
      <c r="D103" s="2">
        <f t="shared" si="7"/>
        <v>25</v>
      </c>
      <c r="E103" s="2">
        <f t="shared" si="7"/>
        <v>24</v>
      </c>
      <c r="F103" s="2">
        <f t="shared" si="7"/>
        <v>24</v>
      </c>
      <c r="G103" s="2">
        <f>COUNTIF(G$2:G$94,"&gt;0")</f>
        <v>24</v>
      </c>
    </row>
    <row r="104" spans="1:7" x14ac:dyDescent="0.25">
      <c r="A104" t="s">
        <v>257</v>
      </c>
      <c r="B104" s="2">
        <f t="shared" ref="B104:F104" si="8">COUNTIF(B$2:B$94,"&gt;0,5")</f>
        <v>19</v>
      </c>
      <c r="C104" s="2">
        <f t="shared" si="8"/>
        <v>19</v>
      </c>
      <c r="D104" s="2">
        <f t="shared" si="8"/>
        <v>19</v>
      </c>
      <c r="E104" s="2">
        <f t="shared" si="8"/>
        <v>19</v>
      </c>
      <c r="F104" s="2">
        <f t="shared" si="8"/>
        <v>19</v>
      </c>
      <c r="G104" s="2">
        <f>COUNTIF(G$2:G$94,"&gt;0,5")</f>
        <v>19</v>
      </c>
    </row>
    <row r="105" spans="1:7" x14ac:dyDescent="0.25">
      <c r="A105" t="s">
        <v>258</v>
      </c>
      <c r="B105" s="2">
        <f t="shared" ref="B105:F105" si="9">COUNTIF(B$2:B$94,"&gt;0,6")</f>
        <v>16</v>
      </c>
      <c r="C105" s="2">
        <f t="shared" si="9"/>
        <v>16</v>
      </c>
      <c r="D105" s="2">
        <f t="shared" si="9"/>
        <v>16</v>
      </c>
      <c r="E105" s="2">
        <f t="shared" si="9"/>
        <v>16</v>
      </c>
      <c r="F105" s="2">
        <f t="shared" si="9"/>
        <v>16</v>
      </c>
      <c r="G105" s="2">
        <f>COUNTIF(G$2:G$94,"&gt;0,6")</f>
        <v>16</v>
      </c>
    </row>
    <row r="106" spans="1:7" x14ac:dyDescent="0.25">
      <c r="A106" t="s">
        <v>259</v>
      </c>
      <c r="B106" s="2">
        <f t="shared" ref="B106:F106" si="10">COUNTIF(B$2:B$94,"&gt;0,7")</f>
        <v>15</v>
      </c>
      <c r="C106" s="2">
        <f t="shared" si="10"/>
        <v>14</v>
      </c>
      <c r="D106" s="2">
        <f t="shared" si="10"/>
        <v>14</v>
      </c>
      <c r="E106" s="2">
        <f t="shared" si="10"/>
        <v>14</v>
      </c>
      <c r="F106" s="2">
        <f t="shared" si="10"/>
        <v>15</v>
      </c>
      <c r="G106" s="2">
        <f>COUNTIF(G$2:G$94,"&gt;0,7")</f>
        <v>15</v>
      </c>
    </row>
    <row r="107" spans="1:7" x14ac:dyDescent="0.25">
      <c r="A107" t="s">
        <v>260</v>
      </c>
      <c r="B107" s="2">
        <f t="shared" ref="B107:F107" si="11">COUNTIF(B$2:B$94,"&gt;0,8")</f>
        <v>13</v>
      </c>
      <c r="C107" s="2">
        <f t="shared" si="11"/>
        <v>13</v>
      </c>
      <c r="D107" s="2">
        <f t="shared" si="11"/>
        <v>13</v>
      </c>
      <c r="E107" s="2">
        <f t="shared" si="11"/>
        <v>12</v>
      </c>
      <c r="F107" s="2">
        <f t="shared" si="11"/>
        <v>13</v>
      </c>
      <c r="G107" s="2">
        <f>COUNTIF(G$2:G$94,"&gt;0,8")</f>
        <v>13</v>
      </c>
    </row>
    <row r="108" spans="1:7" x14ac:dyDescent="0.25">
      <c r="A108" t="s">
        <v>261</v>
      </c>
      <c r="B108" s="2">
        <f t="shared" ref="B108:F108" si="12">COUNTIF(B$2:B$94,"&gt;0,9")</f>
        <v>7</v>
      </c>
      <c r="C108" s="2">
        <f t="shared" si="12"/>
        <v>7</v>
      </c>
      <c r="D108" s="2">
        <f t="shared" si="12"/>
        <v>7</v>
      </c>
      <c r="E108" s="2">
        <f t="shared" si="12"/>
        <v>7</v>
      </c>
      <c r="F108" s="2">
        <f t="shared" si="12"/>
        <v>7</v>
      </c>
      <c r="G108" s="2">
        <f>COUNTIF(G$2:G$94,"&gt;0,9")</f>
        <v>8</v>
      </c>
    </row>
  </sheetData>
  <sortState ref="A2:G90">
    <sortCondition ref="G1"/>
  </sortState>
  <conditionalFormatting sqref="C2:F90 G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0 G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G95">
    <cfRule type="colorScale" priority="1299">
      <colorScale>
        <cfvo type="min"/>
        <cfvo type="max"/>
        <color theme="5" tint="0.59999389629810485"/>
        <color theme="5" tint="-0.499984740745262"/>
      </colorScale>
    </cfRule>
    <cfRule type="colorScale" priority="1300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301">
      <colorScale>
        <cfvo type="min"/>
        <cfvo type="max"/>
        <color theme="5" tint="0.59999389629810485"/>
        <color theme="5" tint="-0.499984740745262"/>
      </colorScale>
    </cfRule>
    <cfRule type="colorScale" priority="1302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1303">
      <colorScale>
        <cfvo type="min"/>
        <cfvo type="max"/>
        <color theme="5" tint="0.59999389629810485"/>
        <color theme="5" tint="-0.499984740745262"/>
      </colorScale>
    </cfRule>
    <cfRule type="colorScale" priority="1304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305">
      <colorScale>
        <cfvo type="min"/>
        <cfvo type="max"/>
        <color theme="5" tint="0.59999389629810485"/>
        <color theme="5" tint="-0.499984740745262"/>
      </colorScale>
    </cfRule>
    <cfRule type="colorScale" priority="130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307">
      <colorScale>
        <cfvo type="min"/>
        <cfvo type="max"/>
        <color theme="5" tint="0.59999389629810485"/>
        <color theme="5" tint="-0.499984740745262"/>
      </colorScale>
    </cfRule>
    <cfRule type="colorScale" priority="130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309">
      <colorScale>
        <cfvo type="min"/>
        <cfvo type="max"/>
        <color theme="5" tint="0.59999389629810485"/>
        <color theme="5" tint="-0.499984740745262"/>
      </colorScale>
    </cfRule>
    <cfRule type="colorScale" priority="13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311">
      <colorScale>
        <cfvo type="min"/>
        <cfvo type="max"/>
        <color theme="5" tint="0.59999389629810485"/>
        <color theme="5" tint="-0.499984740745262"/>
      </colorScale>
    </cfRule>
    <cfRule type="colorScale" priority="13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13">
      <colorScale>
        <cfvo type="min"/>
        <cfvo type="max"/>
        <color theme="5" tint="0.59999389629810485"/>
        <color theme="5" tint="-0.499984740745262"/>
      </colorScale>
    </cfRule>
    <cfRule type="colorScale" priority="13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315">
      <colorScale>
        <cfvo type="min"/>
        <cfvo type="max"/>
        <color theme="5" tint="0.59999389629810485"/>
        <color theme="5" tint="-0.499984740745262"/>
      </colorScale>
    </cfRule>
    <cfRule type="colorScale" priority="13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317">
      <colorScale>
        <cfvo type="min"/>
        <cfvo type="max"/>
        <color theme="5" tint="0.59999389629810485"/>
        <color theme="5" tint="-0.499984740745262"/>
      </colorScale>
    </cfRule>
    <cfRule type="colorScale" priority="13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319">
      <colorScale>
        <cfvo type="min"/>
        <cfvo type="max"/>
        <color theme="5" tint="0.59999389629810485"/>
        <color theme="5" tint="-0.499984740745262"/>
      </colorScale>
    </cfRule>
    <cfRule type="colorScale" priority="13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21">
      <colorScale>
        <cfvo type="min"/>
        <cfvo type="max"/>
        <color theme="5" tint="0.59999389629810485"/>
        <color theme="5" tint="-0.499984740745262"/>
      </colorScale>
    </cfRule>
    <cfRule type="colorScale" priority="13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323">
      <colorScale>
        <cfvo type="min"/>
        <cfvo type="max"/>
        <color theme="5" tint="0.59999389629810485"/>
        <color theme="5" tint="-0.499984740745262"/>
      </colorScale>
    </cfRule>
    <cfRule type="colorScale" priority="132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  <colBreaks count="1" manualBreakCount="1">
    <brk id="7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view="pageBreakPreview" zoomScale="85" zoomScaleNormal="100" zoomScaleSheetLayoutView="85" workbookViewId="0">
      <selection activeCell="T68" sqref="T68"/>
    </sheetView>
  </sheetViews>
  <sheetFormatPr defaultRowHeight="15" x14ac:dyDescent="0.25"/>
  <cols>
    <col min="1" max="1" width="32.28515625" bestFit="1" customWidth="1"/>
    <col min="2" max="7" width="7.1406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1058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1063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1032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653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237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211</v>
      </c>
      <c r="B26" s="1">
        <v>0</v>
      </c>
      <c r="C26" s="1">
        <v>0.14285714285714299</v>
      </c>
      <c r="D26" s="1">
        <v>0</v>
      </c>
      <c r="E26" s="1">
        <v>0.28571428571428598</v>
      </c>
      <c r="F26" s="1">
        <v>0</v>
      </c>
      <c r="G26" s="1">
        <v>0.4</v>
      </c>
    </row>
    <row r="27" spans="1:7" x14ac:dyDescent="0.25">
      <c r="A27" t="s">
        <v>212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1105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1069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1071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1072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1074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1075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1076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1079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1080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756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1081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220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221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1036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1037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222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1082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1083</v>
      </c>
      <c r="B52" s="1">
        <v>0</v>
      </c>
      <c r="C52" s="1">
        <v>0.44067796610169502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1041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651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1084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1045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1047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1085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1086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1048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1052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1053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1054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1087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223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1088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1089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1091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t="s">
        <v>1094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t="s">
        <v>1095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t="s">
        <v>1096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t="s">
        <v>1098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t="s">
        <v>224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t="s">
        <v>225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t="s">
        <v>649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t="s">
        <v>1099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t="s">
        <v>1090</v>
      </c>
      <c r="B78" s="1">
        <v>2.8735632183907998E-3</v>
      </c>
      <c r="C78" s="1">
        <v>7.8026905829596399E-2</v>
      </c>
      <c r="D78" s="1">
        <v>1.0633156114064801E-2</v>
      </c>
      <c r="E78" s="1">
        <v>9.63391136801541E-3</v>
      </c>
      <c r="F78" s="1">
        <v>9.6432015429122504E-3</v>
      </c>
      <c r="G78" s="1">
        <v>2.9182879377431898E-3</v>
      </c>
    </row>
    <row r="79" spans="1:7" x14ac:dyDescent="0.25">
      <c r="A79" t="s">
        <v>1101</v>
      </c>
      <c r="B79" s="1">
        <v>3.59281437125748E-2</v>
      </c>
      <c r="C79" s="1">
        <v>1.58730158730159E-2</v>
      </c>
      <c r="D79" s="1">
        <v>1.21212121212121E-2</v>
      </c>
      <c r="E79" s="1">
        <v>3.5087719298245598E-2</v>
      </c>
      <c r="F79" s="1">
        <v>2.4691358024691398E-2</v>
      </c>
      <c r="G79" s="1">
        <v>4.0579710144927499E-2</v>
      </c>
    </row>
    <row r="80" spans="1:7" x14ac:dyDescent="0.25">
      <c r="A80" t="s">
        <v>1025</v>
      </c>
      <c r="B80" s="1">
        <v>5.0089445438282698E-2</v>
      </c>
      <c r="C80" s="1">
        <v>4.9910873440285199E-2</v>
      </c>
      <c r="D80" s="1">
        <v>4.9910873440285199E-2</v>
      </c>
      <c r="E80" s="1">
        <v>4.9910873440285199E-2</v>
      </c>
      <c r="F80" s="1">
        <v>4.9910873440285199E-2</v>
      </c>
      <c r="G80" s="1">
        <v>4.9910873440285199E-2</v>
      </c>
    </row>
    <row r="81" spans="1:7" x14ac:dyDescent="0.25">
      <c r="A81" t="s">
        <v>207</v>
      </c>
      <c r="B81" s="1">
        <v>0</v>
      </c>
      <c r="C81" s="1">
        <v>0</v>
      </c>
      <c r="D81" s="1">
        <v>0</v>
      </c>
      <c r="E81" s="1">
        <v>0</v>
      </c>
      <c r="F81" s="1">
        <v>8.3333333333333301E-2</v>
      </c>
      <c r="G81" s="1">
        <v>0</v>
      </c>
    </row>
    <row r="82" spans="1:7" x14ac:dyDescent="0.25">
      <c r="A82" t="s">
        <v>1097</v>
      </c>
      <c r="B82" s="1">
        <v>5.0505050505050501E-3</v>
      </c>
      <c r="C82" s="1">
        <v>1.4652014652014701E-2</v>
      </c>
      <c r="D82" s="1">
        <v>6.5268065268065306E-2</v>
      </c>
      <c r="E82" s="1">
        <v>0</v>
      </c>
      <c r="F82" s="1">
        <v>0.167478091528724</v>
      </c>
      <c r="G82" s="1">
        <v>6.1032863849765299E-2</v>
      </c>
    </row>
    <row r="83" spans="1:7" x14ac:dyDescent="0.25">
      <c r="A83" t="s">
        <v>1050</v>
      </c>
      <c r="B83" s="1">
        <v>0.67114093959731502</v>
      </c>
      <c r="C83" s="1">
        <v>0.21574344023323599</v>
      </c>
      <c r="D83" s="1">
        <v>4.8484848484848499E-2</v>
      </c>
      <c r="E83" s="1">
        <v>0.169491525423729</v>
      </c>
      <c r="F83" s="1">
        <v>0.23463687150838</v>
      </c>
      <c r="G83" s="1">
        <v>0.27272727272727298</v>
      </c>
    </row>
    <row r="84" spans="1:7" x14ac:dyDescent="0.25">
      <c r="A84" t="s">
        <v>1067</v>
      </c>
      <c r="B84" s="1">
        <v>0.24962481240620299</v>
      </c>
      <c r="C84" s="1">
        <v>0.28051181102362199</v>
      </c>
      <c r="D84" s="1">
        <v>0.27863625214618598</v>
      </c>
      <c r="E84" s="1">
        <v>0.28592127505433501</v>
      </c>
      <c r="F84" s="1">
        <v>0.32361999526178598</v>
      </c>
      <c r="G84" s="1">
        <v>0.24948979591836701</v>
      </c>
    </row>
    <row r="85" spans="1:7" x14ac:dyDescent="0.25">
      <c r="A85" t="s">
        <v>1030</v>
      </c>
      <c r="B85" s="1">
        <v>0</v>
      </c>
      <c r="C85" s="1">
        <v>0</v>
      </c>
      <c r="D85" s="1">
        <v>0</v>
      </c>
      <c r="E85" s="1">
        <v>0</v>
      </c>
      <c r="F85" s="1">
        <v>0.32789212207239199</v>
      </c>
      <c r="G85" s="1">
        <v>0</v>
      </c>
    </row>
    <row r="86" spans="1:7" x14ac:dyDescent="0.25">
      <c r="A86" t="s">
        <v>1038</v>
      </c>
      <c r="B86" s="1">
        <v>0.4</v>
      </c>
      <c r="C86" s="1">
        <v>0.396581196581197</v>
      </c>
      <c r="D86" s="1">
        <v>0.43059490084985802</v>
      </c>
      <c r="E86" s="1">
        <v>0.29844961240310097</v>
      </c>
      <c r="F86" s="1">
        <v>0.42979942693409701</v>
      </c>
      <c r="G86" s="1">
        <v>0.242811501597444</v>
      </c>
    </row>
    <row r="87" spans="1:7" x14ac:dyDescent="0.25">
      <c r="A87" t="s">
        <v>215</v>
      </c>
      <c r="B87" s="1">
        <v>0</v>
      </c>
      <c r="C87" s="1">
        <v>0</v>
      </c>
      <c r="D87" s="1">
        <v>0</v>
      </c>
      <c r="E87" s="1">
        <v>0</v>
      </c>
      <c r="F87" s="1">
        <v>0.46153846153846201</v>
      </c>
      <c r="G87" s="1">
        <v>0</v>
      </c>
    </row>
    <row r="88" spans="1:7" x14ac:dyDescent="0.25">
      <c r="A88" t="s">
        <v>1051</v>
      </c>
      <c r="B88" s="1">
        <v>0.50381679389313005</v>
      </c>
      <c r="C88" s="1">
        <v>0.50643086816720295</v>
      </c>
      <c r="D88" s="1">
        <v>0.48417450812660401</v>
      </c>
      <c r="E88" s="1">
        <v>0.50606060606060599</v>
      </c>
      <c r="F88" s="1">
        <v>0.47916666666666702</v>
      </c>
      <c r="G88" s="1">
        <v>0.458880442294402</v>
      </c>
    </row>
    <row r="89" spans="1:7" x14ac:dyDescent="0.25">
      <c r="A89" t="s">
        <v>1049</v>
      </c>
      <c r="B89" s="1">
        <v>0.53333333333333299</v>
      </c>
      <c r="C89" s="1">
        <v>0.50793650793650802</v>
      </c>
      <c r="D89" s="1">
        <v>0.53333333333333299</v>
      </c>
      <c r="E89" s="1">
        <v>0.52459016393442603</v>
      </c>
      <c r="F89" s="1">
        <v>0.51612903225806495</v>
      </c>
      <c r="G89" s="1">
        <v>0.53333333333333299</v>
      </c>
    </row>
    <row r="90" spans="1:7" x14ac:dyDescent="0.25">
      <c r="A90" t="s">
        <v>1033</v>
      </c>
      <c r="B90" s="1">
        <v>0.52973720608575403</v>
      </c>
      <c r="C90" s="1">
        <v>0.53688989784336005</v>
      </c>
      <c r="D90" s="1">
        <v>0.53056720370779098</v>
      </c>
      <c r="E90" s="1">
        <v>0.53876898481214996</v>
      </c>
      <c r="F90" s="1">
        <v>0.56451770213595998</v>
      </c>
      <c r="G90" s="1">
        <v>0.52992255339122296</v>
      </c>
    </row>
    <row r="91" spans="1:7" x14ac:dyDescent="0.25">
      <c r="A91" t="s">
        <v>1064</v>
      </c>
      <c r="B91" s="1">
        <v>0.53614872618774401</v>
      </c>
      <c r="C91" s="1">
        <v>0.56018845700824504</v>
      </c>
      <c r="D91" s="1">
        <v>0.55162454873646205</v>
      </c>
      <c r="E91" s="1">
        <v>0.54632657510355398</v>
      </c>
      <c r="F91" s="1">
        <v>0.57870173949936399</v>
      </c>
      <c r="G91" s="1">
        <v>0.55025291400923704</v>
      </c>
    </row>
    <row r="92" spans="1:7" x14ac:dyDescent="0.25">
      <c r="A92" t="s">
        <v>1104</v>
      </c>
      <c r="B92" s="1">
        <v>0.66666666666666696</v>
      </c>
      <c r="C92" s="1">
        <v>0.16666666666666699</v>
      </c>
      <c r="D92" s="1">
        <v>0.66666666666666696</v>
      </c>
      <c r="E92" s="1">
        <v>0.4</v>
      </c>
      <c r="F92" s="1">
        <v>0.66666666666666696</v>
      </c>
      <c r="G92" s="1">
        <v>0</v>
      </c>
    </row>
    <row r="93" spans="1:7" x14ac:dyDescent="0.25">
      <c r="A93" t="s">
        <v>1078</v>
      </c>
      <c r="B93" s="1">
        <v>0.70248167835687103</v>
      </c>
      <c r="C93" s="1">
        <v>0.70751353492671298</v>
      </c>
      <c r="D93" s="1">
        <v>0.70911480875893695</v>
      </c>
      <c r="E93" s="1">
        <v>0.70703711992838203</v>
      </c>
      <c r="F93" s="1">
        <v>0.71386185994576501</v>
      </c>
      <c r="G93" s="1">
        <v>0.70519092699663299</v>
      </c>
    </row>
    <row r="94" spans="1:7" x14ac:dyDescent="0.25">
      <c r="A94" t="s">
        <v>1056</v>
      </c>
      <c r="B94" s="1">
        <v>0.71531562216167099</v>
      </c>
      <c r="C94" s="1">
        <v>0.71635067712045597</v>
      </c>
      <c r="D94" s="1">
        <v>0.71642387889174497</v>
      </c>
      <c r="E94" s="1">
        <v>0.71629205481013003</v>
      </c>
      <c r="F94" s="1">
        <v>0.72127647296439501</v>
      </c>
      <c r="G94" s="1">
        <v>0.71613214782831003</v>
      </c>
    </row>
    <row r="95" spans="1:7" x14ac:dyDescent="0.25">
      <c r="A95" t="s">
        <v>1026</v>
      </c>
      <c r="B95" s="1">
        <v>0.78623505395158899</v>
      </c>
      <c r="C95" s="1">
        <v>0.78634971561907496</v>
      </c>
      <c r="D95" s="1">
        <v>0.78623505395158899</v>
      </c>
      <c r="E95" s="1">
        <v>0.78520460171836304</v>
      </c>
      <c r="F95" s="1">
        <v>0.78520460171836304</v>
      </c>
      <c r="G95" s="1">
        <v>0.78646441073512197</v>
      </c>
    </row>
    <row r="96" spans="1:7" x14ac:dyDescent="0.25">
      <c r="A96" t="s">
        <v>247</v>
      </c>
      <c r="B96" s="1">
        <v>0.66718266253869996</v>
      </c>
      <c r="C96" s="1">
        <v>0.66459627329192505</v>
      </c>
      <c r="D96" s="1">
        <v>0.76169461606354805</v>
      </c>
      <c r="E96" s="1">
        <v>0.73504273504273498</v>
      </c>
      <c r="F96" s="1">
        <v>0.82516891891891897</v>
      </c>
      <c r="G96" s="1">
        <v>0.67981072555205002</v>
      </c>
    </row>
    <row r="97" spans="1:7" x14ac:dyDescent="0.25">
      <c r="A97" t="s">
        <v>1068</v>
      </c>
      <c r="B97" s="1">
        <v>0.84506316060840403</v>
      </c>
      <c r="C97" s="1">
        <v>0.84571133087712502</v>
      </c>
      <c r="D97" s="1">
        <v>0.84681650365956396</v>
      </c>
      <c r="E97" s="1">
        <v>0.84615877490869496</v>
      </c>
      <c r="F97" s="1">
        <v>0.85062113701731801</v>
      </c>
      <c r="G97" s="1">
        <v>0.84735888140859705</v>
      </c>
    </row>
    <row r="98" spans="1:7" x14ac:dyDescent="0.25">
      <c r="A98" t="s">
        <v>1065</v>
      </c>
      <c r="B98" s="1">
        <v>0.91517730496453897</v>
      </c>
      <c r="C98" s="1">
        <v>0.91371918542336605</v>
      </c>
      <c r="D98" s="1">
        <v>0.89360513822954502</v>
      </c>
      <c r="E98" s="1">
        <v>0.90635451505016695</v>
      </c>
      <c r="F98" s="1">
        <v>0.87281935846933001</v>
      </c>
      <c r="G98" s="1">
        <v>0.91366711772665798</v>
      </c>
    </row>
    <row r="99" spans="1:7" x14ac:dyDescent="0.25">
      <c r="A99" t="s">
        <v>1073</v>
      </c>
      <c r="B99" s="1">
        <v>0.64569083447332398</v>
      </c>
      <c r="C99" s="1">
        <v>0.16871165644171801</v>
      </c>
      <c r="D99" s="1">
        <v>3.5087719298245598E-2</v>
      </c>
      <c r="E99" s="1">
        <v>0.65921787709497204</v>
      </c>
      <c r="F99" s="1">
        <v>0.90055545601146703</v>
      </c>
      <c r="G99" s="1">
        <v>3.5587188612099599E-3</v>
      </c>
    </row>
    <row r="100" spans="1:7" x14ac:dyDescent="0.25">
      <c r="A100" t="s">
        <v>1034</v>
      </c>
      <c r="B100" s="1">
        <v>0.84556824361065797</v>
      </c>
      <c r="C100" s="1">
        <v>0.83841381170758</v>
      </c>
      <c r="D100" s="1">
        <v>0.84611201740076103</v>
      </c>
      <c r="E100" s="1">
        <v>0.84694989106753804</v>
      </c>
      <c r="F100" s="1">
        <v>0.90675241157556297</v>
      </c>
      <c r="G100" s="1">
        <v>0.84464964693101596</v>
      </c>
    </row>
    <row r="101" spans="1:7" x14ac:dyDescent="0.25">
      <c r="A101" t="s">
        <v>1093</v>
      </c>
      <c r="B101" s="1">
        <v>0.93248291571754005</v>
      </c>
      <c r="C101" s="1">
        <v>0.92836468885672896</v>
      </c>
      <c r="D101" s="1">
        <v>0.93271503909801801</v>
      </c>
      <c r="E101" s="1">
        <v>0.92958767557770705</v>
      </c>
      <c r="F101" s="1">
        <v>0.92343553882015394</v>
      </c>
      <c r="G101" s="1">
        <v>0.93070207348126599</v>
      </c>
    </row>
    <row r="102" spans="1:7" x14ac:dyDescent="0.25">
      <c r="A102" t="s">
        <v>1022</v>
      </c>
      <c r="B102" s="1">
        <v>0.96313199105145397</v>
      </c>
      <c r="C102" s="1">
        <v>0.95614388747032197</v>
      </c>
      <c r="D102" s="1">
        <v>0.94865873156866198</v>
      </c>
      <c r="E102" s="1">
        <v>0.94635097987053296</v>
      </c>
      <c r="F102" s="1">
        <v>0.94310664196877503</v>
      </c>
      <c r="G102" s="1">
        <v>0.95611619436794903</v>
      </c>
    </row>
    <row r="103" spans="1:7" x14ac:dyDescent="0.25">
      <c r="A103" t="s">
        <v>1044</v>
      </c>
      <c r="B103" s="1">
        <v>0.97743816408835005</v>
      </c>
      <c r="C103" s="1">
        <v>0.97812668244250001</v>
      </c>
      <c r="D103" s="1">
        <v>0.98284240056106598</v>
      </c>
      <c r="E103" s="1">
        <v>0.98203802243373595</v>
      </c>
      <c r="F103" s="1">
        <v>0.98526399920075902</v>
      </c>
      <c r="G103" s="1">
        <v>0.97659672728634395</v>
      </c>
    </row>
    <row r="104" spans="1:7" x14ac:dyDescent="0.25">
      <c r="A104" t="s">
        <v>1102</v>
      </c>
      <c r="B104" s="1">
        <v>0.98435870698644401</v>
      </c>
      <c r="C104" s="1">
        <v>0.89904761904761898</v>
      </c>
      <c r="D104" s="1">
        <v>0.97520661157024802</v>
      </c>
      <c r="E104" s="1">
        <v>0.92458374142997102</v>
      </c>
      <c r="F104" s="1">
        <v>0.98538622129436304</v>
      </c>
      <c r="G104" s="1">
        <v>0.98435870698644401</v>
      </c>
    </row>
    <row r="105" spans="1:7" x14ac:dyDescent="0.25">
      <c r="A105" t="s">
        <v>1042</v>
      </c>
      <c r="B105" s="1">
        <v>0.99028479020331595</v>
      </c>
      <c r="C105" s="1">
        <v>0.98951523374861206</v>
      </c>
      <c r="D105" s="1">
        <v>0.990884162158156</v>
      </c>
      <c r="E105" s="1">
        <v>0.99098208770846197</v>
      </c>
      <c r="F105" s="1">
        <v>0.99110452186804998</v>
      </c>
      <c r="G105" s="1">
        <v>0.99006479481641496</v>
      </c>
    </row>
    <row r="106" spans="1:7" x14ac:dyDescent="0.25">
      <c r="A106" t="s">
        <v>1046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</row>
    <row r="110" spans="1:7" x14ac:dyDescent="0.25">
      <c r="A110" t="s">
        <v>1009</v>
      </c>
      <c r="B110" s="36">
        <v>2.431712962962963E-2</v>
      </c>
      <c r="C110" s="36">
        <v>2.3553240740740739E-2</v>
      </c>
      <c r="D110" s="36">
        <v>2.2662037037037036E-2</v>
      </c>
      <c r="E110" s="36">
        <v>2.3472222222222217E-2</v>
      </c>
      <c r="F110" s="36">
        <v>2.3877314814814813E-2</v>
      </c>
      <c r="G110" s="36">
        <v>2.1064814814814814E-2</v>
      </c>
    </row>
    <row r="111" spans="1:7" x14ac:dyDescent="0.25">
      <c r="A111" t="s">
        <v>57</v>
      </c>
      <c r="B111" s="1">
        <f t="shared" ref="B111:G111" si="0">AVERAGE(B2:B108)</f>
        <v>0.15385544061240725</v>
      </c>
      <c r="C111" s="1">
        <f t="shared" si="0"/>
        <v>0.1457667720113098</v>
      </c>
      <c r="D111" s="1">
        <f t="shared" si="0"/>
        <v>0.14368964047814725</v>
      </c>
      <c r="E111" s="1">
        <f t="shared" si="0"/>
        <v>0.14881672008813454</v>
      </c>
      <c r="F111" s="1">
        <f t="shared" si="0"/>
        <v>0.16497412078271437</v>
      </c>
      <c r="G111" s="1">
        <f t="shared" si="0"/>
        <v>0.14025267258687632</v>
      </c>
    </row>
    <row r="112" spans="1:7" x14ac:dyDescent="0.25">
      <c r="A112" t="s">
        <v>58</v>
      </c>
      <c r="B112" s="1">
        <f t="shared" ref="B112:G112" si="1">AVERAGEIF(B$2:B$108,"&gt;0")</f>
        <v>0.62133927939625999</v>
      </c>
      <c r="C112" s="1">
        <f t="shared" si="1"/>
        <v>0.54662539504241181</v>
      </c>
      <c r="D112" s="1">
        <f t="shared" si="1"/>
        <v>0.5802850865463639</v>
      </c>
      <c r="E112" s="1">
        <f t="shared" si="1"/>
        <v>0.60099060035592788</v>
      </c>
      <c r="F112" s="1">
        <f t="shared" si="1"/>
        <v>0.5973200924891382</v>
      </c>
      <c r="G112" s="1">
        <f t="shared" si="1"/>
        <v>0.56640502390853897</v>
      </c>
    </row>
    <row r="113" spans="1:7" x14ac:dyDescent="0.25">
      <c r="A113" t="s">
        <v>59</v>
      </c>
      <c r="B113" s="1">
        <f t="shared" ref="B113:G113" si="2">AVERAGEIF(B$2:B$108,"&gt;0,5")</f>
        <v>0.77056273972384015</v>
      </c>
      <c r="C113" s="1">
        <f t="shared" si="2"/>
        <v>0.78442931596984355</v>
      </c>
      <c r="D113" s="1">
        <f t="shared" si="2"/>
        <v>0.8042647479032996</v>
      </c>
      <c r="E113" s="1">
        <f t="shared" si="2"/>
        <v>0.78286368925289596</v>
      </c>
      <c r="F113" s="1">
        <f t="shared" si="2"/>
        <v>0.81836512668518213</v>
      </c>
      <c r="G113" s="1">
        <f t="shared" si="2"/>
        <v>0.80903882217816236</v>
      </c>
    </row>
    <row r="114" spans="1:7" x14ac:dyDescent="0.25">
      <c r="A114" t="s">
        <v>60</v>
      </c>
      <c r="B114" s="1">
        <f t="shared" ref="B114:G114" si="3">AVERAGEIF(B$2:B$108,"&gt;0,6")</f>
        <v>0.83176367093605263</v>
      </c>
      <c r="C114" s="1">
        <f t="shared" si="3"/>
        <v>0.86337328004092484</v>
      </c>
      <c r="D114" s="1">
        <f t="shared" si="3"/>
        <v>0.86121254489846488</v>
      </c>
      <c r="E114" s="1">
        <f t="shared" si="3"/>
        <v>0.85541429118867085</v>
      </c>
      <c r="F114" s="1">
        <f t="shared" si="3"/>
        <v>0.87141492042932578</v>
      </c>
      <c r="G114" s="1">
        <f t="shared" si="3"/>
        <v>0.87162402723975418</v>
      </c>
    </row>
    <row r="115" spans="1:7" x14ac:dyDescent="0.25">
      <c r="A115" t="s">
        <v>61</v>
      </c>
      <c r="B115" s="1">
        <f t="shared" ref="B115:G115" si="4">AVERAGEIF(B$2:B$108,"&gt;0,7")</f>
        <v>0.88812813597506957</v>
      </c>
      <c r="C115" s="1">
        <f t="shared" si="4"/>
        <v>0.87993803060334141</v>
      </c>
      <c r="D115" s="1">
        <f t="shared" si="4"/>
        <v>0.87617761245475689</v>
      </c>
      <c r="E115" s="1">
        <f t="shared" si="4"/>
        <v>0.87050632304203235</v>
      </c>
      <c r="F115" s="1">
        <f t="shared" si="4"/>
        <v>0.88603979569808711</v>
      </c>
      <c r="G115" s="1">
        <f t="shared" si="4"/>
        <v>0.88760846904706281</v>
      </c>
    </row>
    <row r="116" spans="1:7" x14ac:dyDescent="0.25">
      <c r="A116" t="s">
        <v>62</v>
      </c>
      <c r="B116" s="1">
        <f t="shared" ref="B116:G116" si="5">AVERAGEIF(B$2:B$108,"&gt;0,8")</f>
        <v>0.93927836413674493</v>
      </c>
      <c r="C116" s="1">
        <f t="shared" si="5"/>
        <v>0.92767138217487266</v>
      </c>
      <c r="D116" s="1">
        <f t="shared" si="5"/>
        <v>0.93520451158289097</v>
      </c>
      <c r="E116" s="1">
        <f t="shared" si="5"/>
        <v>0.93033396533853419</v>
      </c>
      <c r="F116" s="1">
        <f t="shared" si="5"/>
        <v>0.9258376550131544</v>
      </c>
      <c r="G116" s="1">
        <f t="shared" si="5"/>
        <v>0.93816823811163197</v>
      </c>
    </row>
    <row r="117" spans="1:7" x14ac:dyDescent="0.25">
      <c r="A117" t="s">
        <v>63</v>
      </c>
      <c r="B117" s="1">
        <f t="shared" ref="B117:G117" si="6">AVERAGEIF(B$2:B$108,"&gt;0,9")</f>
        <v>0.96612483900166335</v>
      </c>
      <c r="C117" s="1">
        <f t="shared" si="6"/>
        <v>0.96097827965692151</v>
      </c>
      <c r="D117" s="1">
        <f t="shared" si="6"/>
        <v>0.97171782415935837</v>
      </c>
      <c r="E117" s="1">
        <f t="shared" si="6"/>
        <v>0.95427100315293945</v>
      </c>
      <c r="F117" s="1">
        <f t="shared" si="6"/>
        <v>0.95445059884239147</v>
      </c>
      <c r="G117" s="1">
        <f t="shared" si="6"/>
        <v>0.96450080209501088</v>
      </c>
    </row>
    <row r="119" spans="1:7" x14ac:dyDescent="0.25">
      <c r="A119" t="s">
        <v>256</v>
      </c>
      <c r="B119" s="2">
        <f t="shared" ref="B119:G119" si="7">COUNTIF(B$2:B$108,"&gt;0")</f>
        <v>26</v>
      </c>
      <c r="C119" s="2">
        <f t="shared" si="7"/>
        <v>28</v>
      </c>
      <c r="D119" s="2">
        <f t="shared" si="7"/>
        <v>26</v>
      </c>
      <c r="E119" s="2">
        <f t="shared" si="7"/>
        <v>26</v>
      </c>
      <c r="F119" s="2">
        <f t="shared" si="7"/>
        <v>29</v>
      </c>
      <c r="G119" s="2">
        <f t="shared" si="7"/>
        <v>26</v>
      </c>
    </row>
    <row r="120" spans="1:7" x14ac:dyDescent="0.25">
      <c r="A120" t="s">
        <v>257</v>
      </c>
      <c r="B120" s="2">
        <f t="shared" ref="B120:G120" si="8">COUNTIF(B$2:B$108,"&gt;0,5")</f>
        <v>20</v>
      </c>
      <c r="C120" s="2">
        <f t="shared" si="8"/>
        <v>17</v>
      </c>
      <c r="D120" s="2">
        <f t="shared" si="8"/>
        <v>17</v>
      </c>
      <c r="E120" s="2">
        <f t="shared" si="8"/>
        <v>18</v>
      </c>
      <c r="F120" s="2">
        <f t="shared" si="8"/>
        <v>18</v>
      </c>
      <c r="G120" s="2">
        <f t="shared" si="8"/>
        <v>16</v>
      </c>
    </row>
    <row r="121" spans="1:7" x14ac:dyDescent="0.25">
      <c r="A121" t="s">
        <v>258</v>
      </c>
      <c r="B121" s="2">
        <f t="shared" ref="B121:G121" si="9">COUNTIF(B$2:B$108,"&gt;0,6")</f>
        <v>16</v>
      </c>
      <c r="C121" s="2">
        <f t="shared" si="9"/>
        <v>13</v>
      </c>
      <c r="D121" s="2">
        <f t="shared" si="9"/>
        <v>14</v>
      </c>
      <c r="E121" s="2">
        <f t="shared" si="9"/>
        <v>14</v>
      </c>
      <c r="F121" s="2">
        <f t="shared" si="9"/>
        <v>15</v>
      </c>
      <c r="G121" s="2">
        <f t="shared" si="9"/>
        <v>13</v>
      </c>
    </row>
    <row r="122" spans="1:7" x14ac:dyDescent="0.25">
      <c r="A122" t="s">
        <v>259</v>
      </c>
      <c r="B122" s="2">
        <f t="shared" ref="B122:G122" si="10">COUNTIF(B$2:B$108,"&gt;0,7")</f>
        <v>12</v>
      </c>
      <c r="C122" s="2">
        <f t="shared" si="10"/>
        <v>12</v>
      </c>
      <c r="D122" s="2">
        <f t="shared" si="10"/>
        <v>13</v>
      </c>
      <c r="E122" s="2">
        <f t="shared" si="10"/>
        <v>13</v>
      </c>
      <c r="F122" s="2">
        <f t="shared" si="10"/>
        <v>14</v>
      </c>
      <c r="G122" s="2">
        <f t="shared" si="10"/>
        <v>12</v>
      </c>
    </row>
    <row r="123" spans="1:7" x14ac:dyDescent="0.25">
      <c r="A123" t="s">
        <v>260</v>
      </c>
      <c r="B123" s="2">
        <f t="shared" ref="B123:G123" si="11">COUNTIF(B$2:B$108,"&gt;0,8")</f>
        <v>9</v>
      </c>
      <c r="C123" s="2">
        <f t="shared" si="11"/>
        <v>9</v>
      </c>
      <c r="D123" s="2">
        <f t="shared" si="11"/>
        <v>9</v>
      </c>
      <c r="E123" s="2">
        <f t="shared" si="11"/>
        <v>9</v>
      </c>
      <c r="F123" s="2">
        <f t="shared" si="11"/>
        <v>11</v>
      </c>
      <c r="G123" s="2">
        <f t="shared" si="11"/>
        <v>9</v>
      </c>
    </row>
    <row r="124" spans="1:7" x14ac:dyDescent="0.25">
      <c r="A124" t="s">
        <v>261</v>
      </c>
      <c r="B124" s="2">
        <f t="shared" ref="B124:G124" si="12">COUNTIF(B$2:B$108,"&gt;0,9")</f>
        <v>7</v>
      </c>
      <c r="C124" s="2">
        <f t="shared" si="12"/>
        <v>6</v>
      </c>
      <c r="D124" s="2">
        <f t="shared" si="12"/>
        <v>6</v>
      </c>
      <c r="E124" s="2">
        <f t="shared" si="12"/>
        <v>7</v>
      </c>
      <c r="F124" s="2">
        <f t="shared" si="12"/>
        <v>8</v>
      </c>
      <c r="G124" s="2">
        <f t="shared" si="12"/>
        <v>7</v>
      </c>
    </row>
  </sheetData>
  <sortState ref="A2:G106">
    <sortCondition ref="F1"/>
  </sortState>
  <conditionalFormatting sqref="B117:G118">
    <cfRule type="colorScale" priority="1325">
      <colorScale>
        <cfvo type="min"/>
        <cfvo type="max"/>
        <color theme="5" tint="0.79998168889431442"/>
        <color theme="5" tint="-0.499984740745262"/>
      </colorScale>
    </cfRule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27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328">
      <colorScale>
        <cfvo type="min"/>
        <cfvo type="max"/>
        <color theme="5" tint="0.59999389629810485"/>
        <color theme="5" tint="-0.499984740745262"/>
      </colorScale>
    </cfRule>
    <cfRule type="colorScale" priority="1329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33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33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33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3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33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336">
      <colorScale>
        <cfvo type="min"/>
        <cfvo type="max"/>
        <color theme="5" tint="0.59999389629810485"/>
        <color theme="5" tint="-0.499984740745262"/>
      </colorScale>
    </cfRule>
    <cfRule type="colorScale" priority="133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338">
      <colorScale>
        <cfvo type="min"/>
        <cfvo type="max"/>
        <color theme="5" tint="0.59999389629810485"/>
        <color theme="5" tint="-0.499984740745262"/>
      </colorScale>
    </cfRule>
    <cfRule type="colorScale" priority="133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340">
      <colorScale>
        <cfvo type="min"/>
        <cfvo type="max"/>
        <color theme="5" tint="0.59999389629810485"/>
        <color theme="5" tint="-0.499984740745262"/>
      </colorScale>
    </cfRule>
    <cfRule type="colorScale" priority="134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342">
      <colorScale>
        <cfvo type="min"/>
        <cfvo type="max"/>
        <color theme="5" tint="0.59999389629810485"/>
        <color theme="5" tint="-0.499984740745262"/>
      </colorScale>
    </cfRule>
    <cfRule type="colorScale" priority="134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344">
      <colorScale>
        <cfvo type="min"/>
        <cfvo type="max"/>
        <color theme="5" tint="0.59999389629810485"/>
        <color theme="5" tint="-0.499984740745262"/>
      </colorScale>
    </cfRule>
    <cfRule type="colorScale" priority="134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346">
      <colorScale>
        <cfvo type="min"/>
        <cfvo type="max"/>
        <color theme="5" tint="0.59999389629810485"/>
        <color theme="5" tint="-0.499984740745262"/>
      </colorScale>
    </cfRule>
    <cfRule type="colorScale" priority="1347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view="pageBreakPreview" zoomScale="130" zoomScaleNormal="100" zoomScaleSheetLayoutView="130" workbookViewId="0">
      <selection activeCell="H1" sqref="H1:H1048576"/>
    </sheetView>
  </sheetViews>
  <sheetFormatPr defaultRowHeight="15" x14ac:dyDescent="0.25"/>
  <cols>
    <col min="1" max="1" width="16.5703125" bestFit="1" customWidth="1"/>
    <col min="2" max="2" width="7.5703125" bestFit="1" customWidth="1"/>
    <col min="3" max="6" width="7" bestFit="1" customWidth="1"/>
    <col min="7" max="7" width="7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209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242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754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651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649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228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232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660</v>
      </c>
      <c r="B38" s="1">
        <v>0</v>
      </c>
      <c r="C38" s="1">
        <v>0</v>
      </c>
      <c r="D38" s="1">
        <v>0</v>
      </c>
      <c r="E38" s="1">
        <v>2.2471910112359599E-2</v>
      </c>
      <c r="F38" s="1">
        <v>2.0833333333333301E-2</v>
      </c>
      <c r="G38" s="1">
        <v>2.40963855421687E-2</v>
      </c>
    </row>
    <row r="39" spans="1:7" x14ac:dyDescent="0.25">
      <c r="A39" t="s">
        <v>653</v>
      </c>
      <c r="B39" s="1">
        <v>0.104166666666667</v>
      </c>
      <c r="C39" s="1">
        <v>0.102040816326531</v>
      </c>
      <c r="D39" s="1">
        <v>0.102040816326531</v>
      </c>
      <c r="E39" s="1">
        <v>0.104166666666667</v>
      </c>
      <c r="F39" s="1">
        <v>8.3333333333333301E-2</v>
      </c>
      <c r="G39" s="1">
        <v>0.10309278350515499</v>
      </c>
    </row>
    <row r="40" spans="1:7" x14ac:dyDescent="0.25">
      <c r="A40" t="s">
        <v>233</v>
      </c>
      <c r="B40" s="1">
        <v>0.202764976958525</v>
      </c>
      <c r="C40" s="1">
        <v>0.13043478260869601</v>
      </c>
      <c r="D40" s="1">
        <v>0.123348017621145</v>
      </c>
      <c r="E40" s="1">
        <v>0.15246636771300401</v>
      </c>
      <c r="F40" s="1">
        <v>9.3220338983050793E-2</v>
      </c>
      <c r="G40" s="1">
        <v>0.248847926267281</v>
      </c>
    </row>
    <row r="41" spans="1:7" x14ac:dyDescent="0.25">
      <c r="A41" t="s">
        <v>239</v>
      </c>
      <c r="B41" s="1">
        <v>0</v>
      </c>
      <c r="C41" s="1">
        <v>0.14285714285714299</v>
      </c>
      <c r="D41" s="1">
        <v>0</v>
      </c>
      <c r="E41" s="1">
        <v>0</v>
      </c>
      <c r="F41" s="1">
        <v>0.16666666666666699</v>
      </c>
      <c r="G41" s="1">
        <v>0.16666666666666699</v>
      </c>
    </row>
    <row r="42" spans="1:7" x14ac:dyDescent="0.25">
      <c r="A42" t="s">
        <v>658</v>
      </c>
      <c r="B42" s="1">
        <v>0.32</v>
      </c>
      <c r="C42" s="1">
        <v>0.19047619047618999</v>
      </c>
      <c r="D42" s="1">
        <v>0.5</v>
      </c>
      <c r="E42" s="1">
        <v>0.32</v>
      </c>
      <c r="F42" s="1">
        <v>0.38709677419354799</v>
      </c>
      <c r="G42" s="1">
        <v>0.47058823529411797</v>
      </c>
    </row>
    <row r="43" spans="1:7" x14ac:dyDescent="0.25">
      <c r="A43" t="s">
        <v>235</v>
      </c>
      <c r="B43" s="1">
        <v>0</v>
      </c>
      <c r="C43" s="1">
        <v>1.6E-2</v>
      </c>
      <c r="D43" s="1">
        <v>0.33734939759036098</v>
      </c>
      <c r="E43" s="1">
        <v>0</v>
      </c>
      <c r="F43" s="1">
        <v>0.39106145251396601</v>
      </c>
      <c r="G43" s="1">
        <v>0</v>
      </c>
    </row>
    <row r="44" spans="1:7" x14ac:dyDescent="0.25">
      <c r="A44" t="s">
        <v>243</v>
      </c>
      <c r="B44" s="1">
        <v>0.48275862068965503</v>
      </c>
      <c r="C44" s="1">
        <v>0.49180327868852503</v>
      </c>
      <c r="D44" s="1">
        <v>0.48275862068965503</v>
      </c>
      <c r="E44" s="1">
        <v>0.45614035087719301</v>
      </c>
      <c r="F44" s="1">
        <v>0.44827586206896503</v>
      </c>
      <c r="G44" s="1">
        <v>0.5</v>
      </c>
    </row>
    <row r="45" spans="1:7" x14ac:dyDescent="0.25">
      <c r="A45" t="s">
        <v>236</v>
      </c>
      <c r="B45" s="1">
        <v>0.44444444444444398</v>
      </c>
      <c r="C45" s="1">
        <v>0.37121212121212099</v>
      </c>
      <c r="D45" s="1">
        <v>0.36220472440944901</v>
      </c>
      <c r="E45" s="1">
        <v>0.4</v>
      </c>
      <c r="F45" s="1">
        <v>0.490566037735849</v>
      </c>
      <c r="G45" s="1">
        <v>0.42105263157894701</v>
      </c>
    </row>
    <row r="46" spans="1:7" x14ac:dyDescent="0.25">
      <c r="A46" t="s">
        <v>240</v>
      </c>
      <c r="B46" s="1">
        <v>0.102564102564103</v>
      </c>
      <c r="C46" s="1">
        <v>0.128205128205128</v>
      </c>
      <c r="D46" s="1">
        <v>0.66666666666666696</v>
      </c>
      <c r="E46" s="1">
        <v>0.63636363636363602</v>
      </c>
      <c r="F46" s="1">
        <v>0.69902912621359203</v>
      </c>
      <c r="G46" s="1">
        <v>0.65193370165745901</v>
      </c>
    </row>
    <row r="47" spans="1:7" x14ac:dyDescent="0.25">
      <c r="A47" t="s">
        <v>244</v>
      </c>
      <c r="B47" s="1">
        <v>0.77394462097140304</v>
      </c>
      <c r="C47" s="1">
        <v>0.77796817625459003</v>
      </c>
      <c r="D47" s="1">
        <v>0.77030742314421397</v>
      </c>
      <c r="E47" s="1">
        <v>0.77431906614785995</v>
      </c>
      <c r="F47" s="1">
        <v>0.76815572747691496</v>
      </c>
      <c r="G47" s="1">
        <v>0.77467972871137902</v>
      </c>
    </row>
    <row r="48" spans="1:7" x14ac:dyDescent="0.25">
      <c r="A48" t="s">
        <v>245</v>
      </c>
      <c r="B48" s="1">
        <v>0.87290969899665605</v>
      </c>
      <c r="C48" s="1">
        <v>0.91935483870967705</v>
      </c>
      <c r="D48" s="1">
        <v>0.89810017271157205</v>
      </c>
      <c r="E48" s="1">
        <v>0.89041095890411004</v>
      </c>
      <c r="F48" s="1">
        <v>0.91003460207612497</v>
      </c>
      <c r="G48" s="1">
        <v>0.92682926829268297</v>
      </c>
    </row>
    <row r="49" spans="1:7" x14ac:dyDescent="0.25">
      <c r="A49" t="s">
        <v>247</v>
      </c>
      <c r="B49" s="1">
        <v>0.909359970403256</v>
      </c>
      <c r="C49" s="1">
        <v>0.90600810910431295</v>
      </c>
      <c r="D49" s="1">
        <v>0.910033320992225</v>
      </c>
      <c r="E49" s="1">
        <v>0.90801625415589204</v>
      </c>
      <c r="F49" s="1">
        <v>0.91009988901220895</v>
      </c>
      <c r="G49" s="1">
        <v>0.90969652109548504</v>
      </c>
    </row>
    <row r="50" spans="1:7" x14ac:dyDescent="0.25">
      <c r="A50" t="s">
        <v>246</v>
      </c>
      <c r="B50" s="1">
        <v>0.87887691805419499</v>
      </c>
      <c r="C50" s="1">
        <v>0.90450571620712905</v>
      </c>
      <c r="D50" s="1">
        <v>0.95385674931129505</v>
      </c>
      <c r="E50" s="1">
        <v>0.87687296416938099</v>
      </c>
      <c r="F50" s="1">
        <v>0.94969408565601598</v>
      </c>
      <c r="G50" s="1">
        <v>0.94557823129251695</v>
      </c>
    </row>
    <row r="51" spans="1:7" x14ac:dyDescent="0.25">
      <c r="A51" t="s">
        <v>248</v>
      </c>
      <c r="B51" s="1">
        <v>0.97233321531536099</v>
      </c>
      <c r="C51" s="1">
        <v>0.971546975286804</v>
      </c>
      <c r="D51" s="1">
        <v>0.97120339496817198</v>
      </c>
      <c r="E51" s="1">
        <v>0.97159607803497405</v>
      </c>
      <c r="F51" s="1">
        <v>0.97184166624538704</v>
      </c>
      <c r="G51" s="1">
        <v>0.971939936296072</v>
      </c>
    </row>
    <row r="52" spans="1:7" x14ac:dyDescent="0.25">
      <c r="A52" t="s">
        <v>241</v>
      </c>
      <c r="B52" s="1">
        <v>0.79105628373168901</v>
      </c>
      <c r="C52" s="1">
        <v>0.68127490039840599</v>
      </c>
      <c r="D52" s="1">
        <v>0.96243875884594399</v>
      </c>
      <c r="E52" s="1">
        <v>0.76944253269098395</v>
      </c>
      <c r="F52" s="1">
        <v>0.97234226447709604</v>
      </c>
      <c r="G52" s="1">
        <v>0.94736842105263197</v>
      </c>
    </row>
    <row r="53" spans="1:7" x14ac:dyDescent="0.25">
      <c r="A53" t="s">
        <v>250</v>
      </c>
      <c r="B53" s="1">
        <v>0.98173515981735204</v>
      </c>
      <c r="C53" s="1">
        <v>0.977168949771689</v>
      </c>
      <c r="D53" s="1">
        <v>0.98173515981735204</v>
      </c>
      <c r="E53" s="1">
        <v>0.98173515981735204</v>
      </c>
      <c r="F53" s="1">
        <v>0.97722095671981801</v>
      </c>
      <c r="G53" s="1">
        <v>0.98173515981735204</v>
      </c>
    </row>
    <row r="54" spans="1:7" x14ac:dyDescent="0.25">
      <c r="A54" t="s">
        <v>251</v>
      </c>
      <c r="B54" s="1">
        <v>0.99219679936516303</v>
      </c>
      <c r="C54" s="1">
        <v>0.99282452707110203</v>
      </c>
      <c r="D54" s="1">
        <v>0.98381877022653696</v>
      </c>
      <c r="E54" s="1">
        <v>0.99230668926848398</v>
      </c>
      <c r="F54" s="1">
        <v>0.98435277382645803</v>
      </c>
      <c r="G54" s="1">
        <v>0.98371672266735599</v>
      </c>
    </row>
    <row r="55" spans="1:7" x14ac:dyDescent="0.25">
      <c r="A55" t="s">
        <v>252</v>
      </c>
      <c r="B55" s="1">
        <v>0.98542482352604999</v>
      </c>
      <c r="C55" s="1">
        <v>0.98571999771519903</v>
      </c>
      <c r="D55" s="1">
        <v>0.98663617523047198</v>
      </c>
      <c r="E55" s="1">
        <v>0.98565126140403503</v>
      </c>
      <c r="F55" s="1">
        <v>0.98667047646260497</v>
      </c>
      <c r="G55" s="1">
        <v>0.98657411374867898</v>
      </c>
    </row>
    <row r="56" spans="1:7" x14ac:dyDescent="0.25">
      <c r="A56" t="s">
        <v>249</v>
      </c>
      <c r="B56" s="1">
        <v>0.98646143927794305</v>
      </c>
      <c r="C56" s="1">
        <v>0.98242375601926202</v>
      </c>
      <c r="D56" s="1">
        <v>0.98921212121212099</v>
      </c>
      <c r="E56" s="1">
        <v>0.98525061874962305</v>
      </c>
      <c r="F56" s="1">
        <v>0.98933204024730304</v>
      </c>
      <c r="G56" s="1">
        <v>0.98981159537478802</v>
      </c>
    </row>
    <row r="57" spans="1:7" x14ac:dyDescent="0.25">
      <c r="A57" t="s">
        <v>253</v>
      </c>
      <c r="B57" s="1">
        <v>0.99207783182765796</v>
      </c>
      <c r="C57" s="1">
        <v>0.99242266249565503</v>
      </c>
      <c r="D57" s="1">
        <v>0.99205025572604</v>
      </c>
      <c r="E57" s="1">
        <v>0.99222952779438101</v>
      </c>
      <c r="F57" s="1">
        <v>0.99188483130454097</v>
      </c>
      <c r="G57" s="1">
        <v>0.99261587239782501</v>
      </c>
    </row>
    <row r="58" spans="1:7" x14ac:dyDescent="0.25">
      <c r="A58" t="s">
        <v>254</v>
      </c>
      <c r="B58" s="1">
        <v>0.99390243902439002</v>
      </c>
      <c r="C58" s="1">
        <v>0.99382716049382702</v>
      </c>
      <c r="D58" s="1">
        <v>0.99390243902439002</v>
      </c>
      <c r="E58" s="1">
        <v>0.99390243902439002</v>
      </c>
      <c r="F58" s="1">
        <v>0.99390243902439002</v>
      </c>
      <c r="G58" s="1">
        <v>0.99390243902439002</v>
      </c>
    </row>
    <row r="59" spans="1:7" x14ac:dyDescent="0.25">
      <c r="A59" t="s">
        <v>255</v>
      </c>
      <c r="B59" s="1">
        <v>0.99775624895151804</v>
      </c>
      <c r="C59" s="1">
        <v>0.99744277689276395</v>
      </c>
      <c r="D59" s="1">
        <v>0.99771284687614703</v>
      </c>
      <c r="E59" s="1">
        <v>0.99747387398719101</v>
      </c>
      <c r="F59" s="1">
        <v>0.99788672200693196</v>
      </c>
      <c r="G59" s="1">
        <v>0.99775657825767905</v>
      </c>
    </row>
    <row r="60" spans="1:7" x14ac:dyDescent="0.25">
      <c r="C60" s="1"/>
      <c r="D60" s="1"/>
      <c r="E60" s="1"/>
      <c r="F60" s="1"/>
    </row>
    <row r="61" spans="1:7" x14ac:dyDescent="0.25">
      <c r="A61" t="s">
        <v>1009</v>
      </c>
      <c r="B61" s="36">
        <v>2.3020833333333334E-2</v>
      </c>
      <c r="G61" s="36">
        <v>2.1770833333333336E-2</v>
      </c>
    </row>
    <row r="62" spans="1:7" x14ac:dyDescent="0.25">
      <c r="A62" t="s">
        <v>57</v>
      </c>
      <c r="B62" s="1">
        <f t="shared" ref="B62:G62" si="0">AVERAGE(B3:B59)</f>
        <v>0.2418374431681759</v>
      </c>
      <c r="C62" s="1">
        <f t="shared" si="0"/>
        <v>0.23957049134727634</v>
      </c>
      <c r="D62" s="1">
        <f t="shared" si="0"/>
        <v>0.26255045318228581</v>
      </c>
      <c r="E62" s="1">
        <f t="shared" si="0"/>
        <v>0.24931256764704415</v>
      </c>
      <c r="F62" s="1">
        <f t="shared" si="0"/>
        <v>0.26637721753645788</v>
      </c>
      <c r="G62" s="1">
        <f t="shared" si="0"/>
        <v>0.26295584067615146</v>
      </c>
    </row>
    <row r="63" spans="1:7" x14ac:dyDescent="0.25">
      <c r="A63" t="s">
        <v>58</v>
      </c>
      <c r="B63" s="1">
        <f t="shared" ref="B63:G63" si="1">AVERAGEIF(B3:B59,"&gt;0")</f>
        <v>0.72551232950452771</v>
      </c>
      <c r="C63" s="1">
        <f t="shared" si="1"/>
        <v>0.65026276222832158</v>
      </c>
      <c r="D63" s="1">
        <f t="shared" si="1"/>
        <v>0.74826879156951454</v>
      </c>
      <c r="E63" s="1">
        <f t="shared" si="1"/>
        <v>0.71054081779407585</v>
      </c>
      <c r="F63" s="1">
        <f t="shared" si="1"/>
        <v>0.69015915452627719</v>
      </c>
      <c r="G63" s="1">
        <f t="shared" si="1"/>
        <v>0.7137372818352683</v>
      </c>
    </row>
    <row r="64" spans="1:7" x14ac:dyDescent="0.25">
      <c r="A64" t="s">
        <v>59</v>
      </c>
      <c r="B64" s="1">
        <f t="shared" ref="B64:G64" si="2">AVERAGEIF(B3:B59,"&gt;0,5")</f>
        <v>0.93292580378943335</v>
      </c>
      <c r="C64" s="1">
        <f t="shared" si="2"/>
        <v>0.92942219587849373</v>
      </c>
      <c r="D64" s="1">
        <f t="shared" si="2"/>
        <v>0.93269101819665357</v>
      </c>
      <c r="E64" s="1">
        <f t="shared" si="2"/>
        <v>0.91111221860802094</v>
      </c>
      <c r="F64" s="1">
        <f t="shared" si="2"/>
        <v>0.93588911433924182</v>
      </c>
      <c r="G64" s="1">
        <f t="shared" si="2"/>
        <v>0.93243844926330688</v>
      </c>
    </row>
    <row r="65" spans="1:7" x14ac:dyDescent="0.25">
      <c r="A65" t="s">
        <v>60</v>
      </c>
      <c r="B65" s="1">
        <f t="shared" ref="B65:G65" si="3">AVERAGEIF(B3:B59,"&gt;0,6")</f>
        <v>0.93292580378943335</v>
      </c>
      <c r="C65" s="1">
        <f t="shared" si="3"/>
        <v>0.92942219587849373</v>
      </c>
      <c r="D65" s="1">
        <f t="shared" si="3"/>
        <v>0.93269101819665357</v>
      </c>
      <c r="E65" s="1">
        <f t="shared" si="3"/>
        <v>0.91111221860802094</v>
      </c>
      <c r="F65" s="1">
        <f t="shared" si="3"/>
        <v>0.93588911433924182</v>
      </c>
      <c r="G65" s="1">
        <f t="shared" si="3"/>
        <v>0.93243844926330688</v>
      </c>
    </row>
    <row r="66" spans="1:7" x14ac:dyDescent="0.25">
      <c r="A66" t="s">
        <v>61</v>
      </c>
      <c r="B66" s="1">
        <f t="shared" ref="B66:G66" si="4">AVERAGEIF(B3:B59,"&gt;0,7")</f>
        <v>0.93292580378943335</v>
      </c>
      <c r="C66" s="1">
        <f t="shared" si="4"/>
        <v>0.95010113716850098</v>
      </c>
      <c r="D66" s="1">
        <f t="shared" si="4"/>
        <v>0.95315442985280641</v>
      </c>
      <c r="E66" s="1">
        <f t="shared" si="4"/>
        <v>0.93224672493451211</v>
      </c>
      <c r="F66" s="1">
        <f t="shared" si="4"/>
        <v>0.95410911342583049</v>
      </c>
      <c r="G66" s="1">
        <f t="shared" si="4"/>
        <v>0.95401573754067981</v>
      </c>
    </row>
    <row r="67" spans="1:7" x14ac:dyDescent="0.25">
      <c r="A67" t="s">
        <v>62</v>
      </c>
      <c r="B67" s="1">
        <f t="shared" ref="B67:G67" si="5">AVERAGEIF(B3:B59,"&gt;0,8")</f>
        <v>0.96027586768723117</v>
      </c>
      <c r="C67" s="1">
        <f t="shared" si="5"/>
        <v>0.96574958816067469</v>
      </c>
      <c r="D67" s="1">
        <f t="shared" si="5"/>
        <v>0.96839168041185575</v>
      </c>
      <c r="E67" s="1">
        <f t="shared" si="5"/>
        <v>0.96140416593725575</v>
      </c>
      <c r="F67" s="1">
        <f t="shared" si="5"/>
        <v>0.9696052289215733</v>
      </c>
      <c r="G67" s="1">
        <f t="shared" si="5"/>
        <v>0.96896040494312163</v>
      </c>
    </row>
    <row r="68" spans="1:7" x14ac:dyDescent="0.25">
      <c r="A68" t="s">
        <v>63</v>
      </c>
      <c r="B68" s="1">
        <f t="shared" ref="B68:G68" si="6">AVERAGEIF(B3:B59,"&gt;0,9")</f>
        <v>0.97902754750096577</v>
      </c>
      <c r="C68" s="1">
        <f t="shared" si="6"/>
        <v>0.96574958816067469</v>
      </c>
      <c r="D68" s="1">
        <f t="shared" si="6"/>
        <v>0.97478181747551784</v>
      </c>
      <c r="E68" s="1">
        <f t="shared" si="6"/>
        <v>0.97868465580403585</v>
      </c>
      <c r="F68" s="1">
        <f t="shared" si="6"/>
        <v>0.9696052289215733</v>
      </c>
      <c r="G68" s="1">
        <f t="shared" si="6"/>
        <v>0.96896040494312163</v>
      </c>
    </row>
    <row r="70" spans="1:7" x14ac:dyDescent="0.25">
      <c r="A70" t="s">
        <v>256</v>
      </c>
      <c r="B70" s="2">
        <f t="shared" ref="B70:G70" si="7">COUNTIF(B3:B59,"&gt;0")</f>
        <v>19</v>
      </c>
      <c r="C70" s="2">
        <f t="shared" si="7"/>
        <v>21</v>
      </c>
      <c r="D70" s="2">
        <f t="shared" si="7"/>
        <v>20</v>
      </c>
      <c r="E70" s="2">
        <f t="shared" si="7"/>
        <v>20</v>
      </c>
      <c r="F70" s="2">
        <f t="shared" si="7"/>
        <v>22</v>
      </c>
      <c r="G70" s="2">
        <f t="shared" si="7"/>
        <v>21</v>
      </c>
    </row>
    <row r="71" spans="1:7" x14ac:dyDescent="0.25">
      <c r="A71" t="s">
        <v>257</v>
      </c>
      <c r="B71" s="2">
        <f t="shared" ref="B71:G71" si="8">COUNTIF(B3:B59,"&gt;0,5")</f>
        <v>13</v>
      </c>
      <c r="C71" s="2">
        <f t="shared" si="8"/>
        <v>13</v>
      </c>
      <c r="D71" s="2">
        <f t="shared" si="8"/>
        <v>14</v>
      </c>
      <c r="E71" s="2">
        <f t="shared" si="8"/>
        <v>14</v>
      </c>
      <c r="F71" s="2">
        <f t="shared" si="8"/>
        <v>14</v>
      </c>
      <c r="G71" s="2">
        <f t="shared" si="8"/>
        <v>14</v>
      </c>
    </row>
    <row r="72" spans="1:7" x14ac:dyDescent="0.25">
      <c r="A72" t="s">
        <v>258</v>
      </c>
      <c r="B72" s="2">
        <f t="shared" ref="B72:G72" si="9">COUNTIF(B3:B59,"&gt;0,6")</f>
        <v>13</v>
      </c>
      <c r="C72" s="2">
        <f t="shared" si="9"/>
        <v>13</v>
      </c>
      <c r="D72" s="2">
        <f t="shared" si="9"/>
        <v>14</v>
      </c>
      <c r="E72" s="2">
        <f t="shared" si="9"/>
        <v>14</v>
      </c>
      <c r="F72" s="2">
        <f t="shared" si="9"/>
        <v>14</v>
      </c>
      <c r="G72" s="2">
        <f t="shared" si="9"/>
        <v>14</v>
      </c>
    </row>
    <row r="73" spans="1:7" x14ac:dyDescent="0.25">
      <c r="A73" t="s">
        <v>259</v>
      </c>
      <c r="B73" s="2">
        <f t="shared" ref="B73:G73" si="10">COUNTIF(B3:B59,"&gt;0,7")</f>
        <v>13</v>
      </c>
      <c r="C73" s="2">
        <f t="shared" si="10"/>
        <v>12</v>
      </c>
      <c r="D73" s="2">
        <f t="shared" si="10"/>
        <v>13</v>
      </c>
      <c r="E73" s="2">
        <f t="shared" si="10"/>
        <v>13</v>
      </c>
      <c r="F73" s="2">
        <f t="shared" si="10"/>
        <v>13</v>
      </c>
      <c r="G73" s="2">
        <f t="shared" si="10"/>
        <v>13</v>
      </c>
    </row>
    <row r="74" spans="1:7" x14ac:dyDescent="0.25">
      <c r="A74" t="s">
        <v>260</v>
      </c>
      <c r="B74" s="2">
        <f t="shared" ref="B74:G74" si="11">COUNTIF(B3:B59,"&gt;0,8")</f>
        <v>11</v>
      </c>
      <c r="C74" s="2">
        <f t="shared" si="11"/>
        <v>11</v>
      </c>
      <c r="D74" s="2">
        <f t="shared" si="11"/>
        <v>12</v>
      </c>
      <c r="E74" s="2">
        <f t="shared" si="11"/>
        <v>11</v>
      </c>
      <c r="F74" s="2">
        <f t="shared" si="11"/>
        <v>12</v>
      </c>
      <c r="G74" s="2">
        <f t="shared" si="11"/>
        <v>12</v>
      </c>
    </row>
    <row r="75" spans="1:7" x14ac:dyDescent="0.25">
      <c r="A75" t="s">
        <v>261</v>
      </c>
      <c r="B75" s="2">
        <f t="shared" ref="B75:G75" si="12">COUNTIF(B3:B59,"&gt;0,9")</f>
        <v>9</v>
      </c>
      <c r="C75" s="2">
        <f t="shared" si="12"/>
        <v>11</v>
      </c>
      <c r="D75" s="2">
        <f t="shared" si="12"/>
        <v>11</v>
      </c>
      <c r="E75" s="2">
        <f t="shared" si="12"/>
        <v>9</v>
      </c>
      <c r="F75" s="2">
        <f t="shared" si="12"/>
        <v>12</v>
      </c>
      <c r="G75" s="2">
        <f t="shared" si="12"/>
        <v>12</v>
      </c>
    </row>
  </sheetData>
  <sortState ref="A2:G59">
    <sortCondition ref="F59"/>
  </sortState>
  <conditionalFormatting sqref="B70:G70">
    <cfRule type="colorScale" priority="1547">
      <colorScale>
        <cfvo type="min"/>
        <cfvo type="max"/>
        <color theme="5" tint="0.59999389629810485"/>
        <color theme="5" tint="-0.499984740745262"/>
      </colorScale>
    </cfRule>
    <cfRule type="colorScale" priority="154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549">
      <colorScale>
        <cfvo type="min"/>
        <cfvo type="max"/>
        <color theme="5" tint="0.59999389629810485"/>
        <color theme="5" tint="-0.499984740745262"/>
      </colorScale>
    </cfRule>
    <cfRule type="colorScale" priority="155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551">
      <colorScale>
        <cfvo type="min"/>
        <cfvo type="max"/>
        <color theme="5" tint="0.59999389629810485"/>
        <color theme="5" tint="-0.499984740745262"/>
      </colorScale>
    </cfRule>
    <cfRule type="colorScale" priority="155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553">
      <colorScale>
        <cfvo type="min"/>
        <cfvo type="max"/>
        <color theme="5" tint="0.59999389629810485"/>
        <color theme="5" tint="-0.499984740745262"/>
      </colorScale>
    </cfRule>
    <cfRule type="colorScale" priority="155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555">
      <colorScale>
        <cfvo type="min"/>
        <cfvo type="max"/>
        <color theme="5" tint="0.59999389629810485"/>
        <color theme="5" tint="-0.499984740745262"/>
      </colorScale>
    </cfRule>
    <cfRule type="colorScale" priority="15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557">
      <colorScale>
        <cfvo type="min"/>
        <cfvo type="max"/>
        <color theme="5" tint="0.59999389629810485"/>
        <color theme="5" tint="-0.499984740745262"/>
      </colorScale>
    </cfRule>
    <cfRule type="colorScale" priority="1558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559">
      <colorScale>
        <cfvo type="min"/>
        <cfvo type="max"/>
        <color theme="5" tint="0.59999389629810485"/>
        <color theme="5" tint="-0.499984740745262"/>
      </colorScale>
    </cfRule>
    <cfRule type="colorScale" priority="1560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561">
      <colorScale>
        <cfvo type="min"/>
        <cfvo type="max"/>
        <color theme="5" tint="0.59999389629810485"/>
        <color theme="5" tint="-0.499984740745262"/>
      </colorScale>
    </cfRule>
    <cfRule type="colorScale" priority="156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563">
      <colorScale>
        <cfvo type="min"/>
        <cfvo type="max"/>
        <color theme="5" tint="0.59999389629810485"/>
        <color theme="5" tint="-0.499984740745262"/>
      </colorScale>
    </cfRule>
    <cfRule type="colorScale" priority="1564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565">
      <colorScale>
        <cfvo type="min"/>
        <cfvo type="max"/>
        <color theme="5" tint="0.59999389629810485"/>
        <color theme="5" tint="-0.499984740745262"/>
      </colorScale>
    </cfRule>
    <cfRule type="colorScale" priority="1566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567">
      <colorScale>
        <cfvo type="min"/>
        <cfvo type="max"/>
        <color theme="5" tint="0.59999389629810485"/>
        <color theme="5" tint="-0.499984740745262"/>
      </colorScale>
    </cfRule>
    <cfRule type="colorScale" priority="156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569">
      <colorScale>
        <cfvo type="min"/>
        <cfvo type="max"/>
        <color theme="5" tint="0.59999389629810485"/>
        <color theme="5" tint="-0.499984740745262"/>
      </colorScale>
    </cfRule>
    <cfRule type="colorScale" priority="1570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571">
      <colorScale>
        <cfvo type="min"/>
        <cfvo type="max"/>
        <color theme="5" tint="0.59999389629810485"/>
        <color theme="5" tint="-0.499984740745262"/>
      </colorScale>
    </cfRule>
    <cfRule type="colorScale" priority="1572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60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customWidth="1"/>
    <col min="2" max="2" width="13.42578125" bestFit="1" customWidth="1"/>
    <col min="3" max="4" width="15.140625" bestFit="1" customWidth="1"/>
    <col min="5" max="5" width="12" bestFit="1" customWidth="1"/>
    <col min="6" max="6" width="15.42578125" customWidth="1"/>
    <col min="7" max="7" width="3.7109375" customWidth="1"/>
    <col min="8" max="8" width="4.5703125" customWidth="1"/>
    <col min="9" max="9" width="31.140625" bestFit="1" customWidth="1"/>
    <col min="10" max="10" width="6.5703125" bestFit="1" customWidth="1"/>
    <col min="11" max="12" width="7.5703125" bestFit="1" customWidth="1"/>
    <col min="13" max="13" width="9.140625" bestFit="1" customWidth="1"/>
    <col min="14" max="14" width="10.5703125" bestFit="1" customWidth="1"/>
  </cols>
  <sheetData>
    <row r="1" spans="1:14" x14ac:dyDescent="0.25">
      <c r="A1" s="6" t="s">
        <v>0</v>
      </c>
      <c r="B1" s="6" t="s">
        <v>932</v>
      </c>
      <c r="C1" s="6" t="s">
        <v>931</v>
      </c>
      <c r="D1" s="6" t="s">
        <v>930</v>
      </c>
      <c r="E1" s="6" t="s">
        <v>929</v>
      </c>
      <c r="F1" s="6" t="s">
        <v>933</v>
      </c>
      <c r="I1" s="22" t="s">
        <v>668</v>
      </c>
      <c r="J1" s="15" t="s">
        <v>924</v>
      </c>
      <c r="K1" s="15" t="s">
        <v>925</v>
      </c>
      <c r="L1" s="15" t="s">
        <v>928</v>
      </c>
      <c r="M1" s="15" t="s">
        <v>926</v>
      </c>
      <c r="N1" s="23" t="s">
        <v>927</v>
      </c>
    </row>
    <row r="2" spans="1:14" x14ac:dyDescent="0.25">
      <c r="A2" s="6" t="s">
        <v>74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1"/>
      <c r="I2" s="24" t="s">
        <v>918</v>
      </c>
      <c r="J2" s="20">
        <v>53.036805555555553</v>
      </c>
      <c r="K2" s="20">
        <v>4.3750000000000004E-2</v>
      </c>
      <c r="L2" s="20">
        <v>8.3333333333333329E-2</v>
      </c>
      <c r="M2" s="20">
        <v>4.9305555555555554E-2</v>
      </c>
      <c r="N2" s="20">
        <v>0.97222222222222221</v>
      </c>
    </row>
    <row r="3" spans="1:14" x14ac:dyDescent="0.25">
      <c r="A3" s="6" t="s">
        <v>77</v>
      </c>
      <c r="B3" s="21">
        <v>0</v>
      </c>
      <c r="C3" s="21">
        <v>0</v>
      </c>
      <c r="D3" s="21">
        <v>0.33333333333333298</v>
      </c>
      <c r="E3" s="21">
        <v>7.1428571428571397E-2</v>
      </c>
      <c r="F3" s="21">
        <v>0</v>
      </c>
      <c r="G3" s="1"/>
      <c r="I3" s="25" t="s">
        <v>730</v>
      </c>
      <c r="J3" s="27">
        <v>0</v>
      </c>
      <c r="K3" s="27">
        <v>0</v>
      </c>
      <c r="L3" s="27">
        <v>0</v>
      </c>
      <c r="M3" s="27">
        <v>3.0769230769230799E-2</v>
      </c>
      <c r="N3" s="27">
        <v>0.75159235668789803</v>
      </c>
    </row>
    <row r="4" spans="1:14" x14ac:dyDescent="0.25">
      <c r="A4" s="6" t="s">
        <v>91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1"/>
      <c r="I4" s="25" t="s">
        <v>702</v>
      </c>
      <c r="J4" s="27">
        <v>0.87831031681559701</v>
      </c>
      <c r="K4" s="27">
        <v>0.92589508742714399</v>
      </c>
      <c r="L4" s="27">
        <v>0.908496732026144</v>
      </c>
      <c r="M4" s="27">
        <v>0.41161645355962001</v>
      </c>
      <c r="N4" s="27">
        <v>0.76653817458343698</v>
      </c>
    </row>
    <row r="5" spans="1:14" x14ac:dyDescent="0.25">
      <c r="A5" s="6" t="s">
        <v>706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1"/>
      <c r="I5" s="25" t="s">
        <v>715</v>
      </c>
      <c r="J5" s="27">
        <v>0</v>
      </c>
      <c r="K5" s="27">
        <v>0</v>
      </c>
      <c r="L5" s="27">
        <v>0</v>
      </c>
      <c r="M5" s="27">
        <v>0</v>
      </c>
      <c r="N5" s="27">
        <v>0.77083333333333304</v>
      </c>
    </row>
    <row r="6" spans="1:14" x14ac:dyDescent="0.25">
      <c r="A6" s="6" t="s">
        <v>714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1"/>
      <c r="I6" s="25" t="s">
        <v>718</v>
      </c>
      <c r="J6" s="27">
        <v>0</v>
      </c>
      <c r="K6" s="27">
        <v>0</v>
      </c>
      <c r="L6" s="27">
        <v>0.38461538461538503</v>
      </c>
      <c r="M6" s="27">
        <v>0.51578947368421002</v>
      </c>
      <c r="N6" s="27">
        <v>0.78832116788321205</v>
      </c>
    </row>
    <row r="7" spans="1:14" x14ac:dyDescent="0.25">
      <c r="A7" s="6" t="s">
        <v>68</v>
      </c>
      <c r="B7" s="21">
        <v>0</v>
      </c>
      <c r="C7" s="21">
        <v>0</v>
      </c>
      <c r="D7" s="21">
        <v>0</v>
      </c>
      <c r="E7" s="21">
        <v>2.7397260273972601E-2</v>
      </c>
      <c r="F7" s="21">
        <v>3.8461538461538498E-2</v>
      </c>
      <c r="G7" s="1"/>
      <c r="I7" s="25" t="s">
        <v>726</v>
      </c>
      <c r="J7" s="27">
        <v>0</v>
      </c>
      <c r="K7" s="27">
        <v>0</v>
      </c>
      <c r="L7" s="27">
        <v>0</v>
      </c>
      <c r="M7" s="27">
        <v>0</v>
      </c>
      <c r="N7" s="27">
        <v>0.81148564294631698</v>
      </c>
    </row>
    <row r="8" spans="1:14" x14ac:dyDescent="0.25">
      <c r="A8" s="6" t="s">
        <v>67</v>
      </c>
      <c r="B8" s="21">
        <v>0</v>
      </c>
      <c r="C8" s="21">
        <v>0</v>
      </c>
      <c r="D8" s="21">
        <v>0</v>
      </c>
      <c r="E8" s="21">
        <v>1.7543859649122799E-2</v>
      </c>
      <c r="F8" s="21">
        <v>4.81927710843374E-2</v>
      </c>
      <c r="G8" s="1"/>
      <c r="I8" s="25" t="s">
        <v>708</v>
      </c>
      <c r="J8" s="27">
        <v>2.4449877750611199E-3</v>
      </c>
      <c r="K8" s="27">
        <v>2.90620871862616E-2</v>
      </c>
      <c r="L8" s="27">
        <v>0.81755829903978094</v>
      </c>
      <c r="M8" s="27">
        <v>2.9069767441860499E-3</v>
      </c>
      <c r="N8" s="27">
        <v>0.81431334622824003</v>
      </c>
    </row>
    <row r="9" spans="1:14" x14ac:dyDescent="0.25">
      <c r="A9" s="6" t="s">
        <v>72</v>
      </c>
      <c r="B9" s="21">
        <v>0</v>
      </c>
      <c r="C9" s="21">
        <v>0</v>
      </c>
      <c r="D9" s="21">
        <v>0</v>
      </c>
      <c r="E9" s="21">
        <v>0</v>
      </c>
      <c r="F9" s="21">
        <v>6.8181818181818205E-2</v>
      </c>
      <c r="G9" s="1"/>
      <c r="I9" s="25" t="s">
        <v>711</v>
      </c>
      <c r="J9" s="27">
        <v>0.86471990464839099</v>
      </c>
      <c r="K9" s="27">
        <v>0.98781925343811405</v>
      </c>
      <c r="L9" s="27">
        <v>0.86745689655172398</v>
      </c>
      <c r="M9" s="27">
        <v>0.52828947368421098</v>
      </c>
      <c r="N9" s="27">
        <v>0.82160098798697601</v>
      </c>
    </row>
    <row r="10" spans="1:14" x14ac:dyDescent="0.25">
      <c r="A10" s="6" t="s">
        <v>694</v>
      </c>
      <c r="B10" s="21">
        <v>0</v>
      </c>
      <c r="C10" s="21">
        <v>0</v>
      </c>
      <c r="D10" s="21">
        <v>0</v>
      </c>
      <c r="E10" s="21">
        <v>0</v>
      </c>
      <c r="F10" s="21">
        <v>8.5714285714285701E-2</v>
      </c>
      <c r="G10" s="1"/>
      <c r="I10" s="25" t="s">
        <v>723</v>
      </c>
      <c r="J10" s="27">
        <v>6.2630480167014599E-3</v>
      </c>
      <c r="K10" s="27">
        <v>0.114660114660115</v>
      </c>
      <c r="L10" s="27">
        <v>0.31956912028725298</v>
      </c>
      <c r="M10" s="27">
        <v>7.9239302694136295E-3</v>
      </c>
      <c r="N10" s="27">
        <v>0.83252877831414795</v>
      </c>
    </row>
    <row r="11" spans="1:14" x14ac:dyDescent="0.25">
      <c r="A11" s="6" t="s">
        <v>698</v>
      </c>
      <c r="B11" s="21">
        <v>0</v>
      </c>
      <c r="C11" s="21">
        <v>0</v>
      </c>
      <c r="D11" s="21">
        <v>0</v>
      </c>
      <c r="E11" s="21">
        <v>0</v>
      </c>
      <c r="F11" s="21">
        <v>9.6916299559471397E-2</v>
      </c>
      <c r="G11" s="1"/>
      <c r="I11" s="25" t="s">
        <v>722</v>
      </c>
      <c r="J11" s="27">
        <v>0</v>
      </c>
      <c r="K11" s="27">
        <v>0</v>
      </c>
      <c r="L11" s="27">
        <v>0</v>
      </c>
      <c r="M11" s="27">
        <v>0.87114337568058098</v>
      </c>
      <c r="N11" s="27">
        <v>0.85806451612903201</v>
      </c>
    </row>
    <row r="12" spans="1:14" x14ac:dyDescent="0.25">
      <c r="A12" s="6" t="s">
        <v>94</v>
      </c>
      <c r="B12" s="21">
        <v>0</v>
      </c>
      <c r="C12" s="21">
        <v>0</v>
      </c>
      <c r="D12" s="21">
        <v>0</v>
      </c>
      <c r="E12" s="21">
        <v>0</v>
      </c>
      <c r="F12" s="21">
        <v>0.160714285714286</v>
      </c>
      <c r="G12" s="1"/>
      <c r="I12" s="25" t="s">
        <v>659</v>
      </c>
      <c r="J12" s="27">
        <v>0.266666666666667</v>
      </c>
      <c r="K12" s="27">
        <v>0.23529411764705899</v>
      </c>
      <c r="L12" s="27">
        <v>0</v>
      </c>
      <c r="M12" s="27">
        <v>0.962025316455696</v>
      </c>
      <c r="N12" s="27">
        <v>0.86666666666666703</v>
      </c>
    </row>
    <row r="13" spans="1:14" x14ac:dyDescent="0.25">
      <c r="A13" s="6" t="s">
        <v>116</v>
      </c>
      <c r="B13" s="21">
        <v>0</v>
      </c>
      <c r="C13" s="21">
        <v>0</v>
      </c>
      <c r="D13" s="21">
        <v>0</v>
      </c>
      <c r="E13" s="21">
        <v>3.17100792751982E-2</v>
      </c>
      <c r="F13" s="21">
        <v>0.165289256198347</v>
      </c>
      <c r="G13" s="1"/>
      <c r="I13" s="25" t="s">
        <v>705</v>
      </c>
      <c r="J13" s="27">
        <v>0.86245035135960901</v>
      </c>
      <c r="K13" s="27">
        <v>0.88520036113619005</v>
      </c>
      <c r="L13" s="27">
        <v>0.88529919739916696</v>
      </c>
      <c r="M13" s="27">
        <v>0.65450941526263595</v>
      </c>
      <c r="N13" s="27">
        <v>0.87031818414715401</v>
      </c>
    </row>
    <row r="14" spans="1:14" x14ac:dyDescent="0.25">
      <c r="A14" s="6" t="s">
        <v>118</v>
      </c>
      <c r="B14" s="21">
        <v>0</v>
      </c>
      <c r="C14" s="21">
        <v>0</v>
      </c>
      <c r="D14" s="21">
        <v>0</v>
      </c>
      <c r="E14" s="21">
        <v>1.6806722689075598E-2</v>
      </c>
      <c r="F14" s="21">
        <v>0.18009478672985799</v>
      </c>
      <c r="G14" s="1"/>
      <c r="I14" s="25" t="s">
        <v>720</v>
      </c>
      <c r="J14" s="27">
        <v>0</v>
      </c>
      <c r="K14" s="27">
        <v>0</v>
      </c>
      <c r="L14" s="27">
        <v>0</v>
      </c>
      <c r="M14" s="27">
        <v>0</v>
      </c>
      <c r="N14" s="27">
        <v>0.89067524115755603</v>
      </c>
    </row>
    <row r="15" spans="1:14" x14ac:dyDescent="0.25">
      <c r="A15" s="6" t="s">
        <v>719</v>
      </c>
      <c r="B15" s="21">
        <v>0</v>
      </c>
      <c r="C15" s="21">
        <v>0</v>
      </c>
      <c r="D15" s="21">
        <v>0</v>
      </c>
      <c r="E15" s="21">
        <v>0</v>
      </c>
      <c r="F15" s="21">
        <v>0.18666666666666701</v>
      </c>
      <c r="G15" s="1"/>
      <c r="I15" s="25" t="s">
        <v>692</v>
      </c>
      <c r="J15" s="27">
        <v>0</v>
      </c>
      <c r="K15" s="27">
        <v>0</v>
      </c>
      <c r="L15" s="27">
        <v>0</v>
      </c>
      <c r="M15" s="27">
        <v>0.96969696969696995</v>
      </c>
      <c r="N15" s="27">
        <v>0.89473684210526305</v>
      </c>
    </row>
    <row r="16" spans="1:14" x14ac:dyDescent="0.25">
      <c r="A16" s="6" t="s">
        <v>95</v>
      </c>
      <c r="B16" s="21">
        <v>0</v>
      </c>
      <c r="C16" s="21">
        <v>0</v>
      </c>
      <c r="D16" s="21">
        <v>0</v>
      </c>
      <c r="E16" s="21">
        <v>0</v>
      </c>
      <c r="F16" s="21">
        <v>0.191176470588235</v>
      </c>
      <c r="G16" s="1"/>
      <c r="I16" s="25" t="s">
        <v>732</v>
      </c>
      <c r="J16" s="27">
        <v>0</v>
      </c>
      <c r="K16" s="27">
        <v>0</v>
      </c>
      <c r="L16" s="27">
        <v>0</v>
      </c>
      <c r="M16" s="27">
        <v>0.51351351351351304</v>
      </c>
      <c r="N16" s="27">
        <v>0.90625</v>
      </c>
    </row>
    <row r="17" spans="1:14" x14ac:dyDescent="0.25">
      <c r="A17" s="6" t="s">
        <v>721</v>
      </c>
      <c r="B17" s="21">
        <v>0</v>
      </c>
      <c r="C17" s="21">
        <v>0</v>
      </c>
      <c r="D17" s="21">
        <v>0</v>
      </c>
      <c r="E17" s="21">
        <v>0</v>
      </c>
      <c r="F17" s="21">
        <v>0.19656019656019699</v>
      </c>
      <c r="G17" s="1"/>
      <c r="I17" s="25" t="s">
        <v>729</v>
      </c>
      <c r="J17" s="27">
        <v>0</v>
      </c>
      <c r="K17" s="27">
        <v>0</v>
      </c>
      <c r="L17" s="27">
        <v>0</v>
      </c>
      <c r="M17" s="27">
        <v>0</v>
      </c>
      <c r="N17" s="27">
        <v>0.91594202898550703</v>
      </c>
    </row>
    <row r="18" spans="1:14" x14ac:dyDescent="0.25">
      <c r="A18" s="6" t="s">
        <v>724</v>
      </c>
      <c r="B18" s="21">
        <v>0</v>
      </c>
      <c r="C18" s="21">
        <v>0</v>
      </c>
      <c r="D18" s="21">
        <v>0</v>
      </c>
      <c r="E18" s="21">
        <v>2.6755852842809399E-2</v>
      </c>
      <c r="F18" s="21">
        <v>0.21114369501466301</v>
      </c>
      <c r="G18" s="1"/>
      <c r="I18" s="25" t="s">
        <v>709</v>
      </c>
      <c r="J18" s="27">
        <v>0.92923801757724001</v>
      </c>
      <c r="K18" s="27">
        <v>0.90629011553273398</v>
      </c>
      <c r="L18" s="27">
        <v>0.93258240848103402</v>
      </c>
      <c r="M18" s="27">
        <v>0.90239549084076998</v>
      </c>
      <c r="N18" s="27">
        <v>0.93229220178773198</v>
      </c>
    </row>
    <row r="19" spans="1:14" x14ac:dyDescent="0.25">
      <c r="A19" s="6" t="s">
        <v>99</v>
      </c>
      <c r="B19" s="21">
        <v>0</v>
      </c>
      <c r="C19" s="21">
        <v>0</v>
      </c>
      <c r="D19" s="21">
        <v>0</v>
      </c>
      <c r="E19" s="21">
        <v>0</v>
      </c>
      <c r="F19" s="21">
        <v>0.22222222222222199</v>
      </c>
      <c r="G19" s="1"/>
      <c r="I19" s="25" t="s">
        <v>661</v>
      </c>
      <c r="J19" s="27">
        <v>0</v>
      </c>
      <c r="K19" s="27">
        <v>0</v>
      </c>
      <c r="L19" s="27">
        <v>0.91935483870967705</v>
      </c>
      <c r="M19" s="27">
        <v>0.90553745928338802</v>
      </c>
      <c r="N19" s="27">
        <v>0.94117647058823495</v>
      </c>
    </row>
    <row r="20" spans="1:14" x14ac:dyDescent="0.25">
      <c r="A20" s="6" t="s">
        <v>703</v>
      </c>
      <c r="B20" s="21">
        <v>0</v>
      </c>
      <c r="C20" s="21">
        <v>0</v>
      </c>
      <c r="D20" s="21">
        <v>0</v>
      </c>
      <c r="E20" s="21">
        <v>0</v>
      </c>
      <c r="F20" s="21">
        <v>0.3</v>
      </c>
      <c r="G20" s="1"/>
      <c r="I20" s="25" t="s">
        <v>728</v>
      </c>
      <c r="J20" s="27">
        <v>0</v>
      </c>
      <c r="K20" s="27">
        <v>0.72</v>
      </c>
      <c r="L20" s="27">
        <v>0.808743169398907</v>
      </c>
      <c r="M20" s="27">
        <v>0.90845070422535201</v>
      </c>
      <c r="N20" s="27">
        <v>0.95424836601307195</v>
      </c>
    </row>
    <row r="21" spans="1:14" x14ac:dyDescent="0.25">
      <c r="A21" s="6" t="s">
        <v>696</v>
      </c>
      <c r="B21" s="21">
        <v>0</v>
      </c>
      <c r="C21" s="21">
        <v>0</v>
      </c>
      <c r="D21" s="21">
        <v>0</v>
      </c>
      <c r="E21" s="21">
        <v>1.08917631041525E-2</v>
      </c>
      <c r="F21" s="21">
        <v>0.304100227790433</v>
      </c>
      <c r="G21" s="1"/>
      <c r="I21" s="25" t="s">
        <v>727</v>
      </c>
      <c r="J21" s="27">
        <v>0</v>
      </c>
      <c r="K21" s="27">
        <v>0</v>
      </c>
      <c r="L21" s="27">
        <v>0</v>
      </c>
      <c r="M21" s="27">
        <v>0.967741935483871</v>
      </c>
      <c r="N21" s="27">
        <v>0.967741935483871</v>
      </c>
    </row>
    <row r="22" spans="1:14" x14ac:dyDescent="0.25">
      <c r="A22" s="6" t="s">
        <v>78</v>
      </c>
      <c r="B22" s="21">
        <v>0</v>
      </c>
      <c r="C22" s="21">
        <v>0</v>
      </c>
      <c r="D22" s="21">
        <v>0</v>
      </c>
      <c r="E22" s="21">
        <v>0</v>
      </c>
      <c r="F22" s="21">
        <v>0.30769230769230799</v>
      </c>
      <c r="G22" s="1"/>
      <c r="I22" s="25" t="s">
        <v>657</v>
      </c>
      <c r="J22" s="27">
        <v>0</v>
      </c>
      <c r="K22" s="27">
        <v>0</v>
      </c>
      <c r="L22" s="27">
        <v>0.89719626168224298</v>
      </c>
      <c r="M22" s="27">
        <v>0.44</v>
      </c>
      <c r="N22" s="27">
        <v>0.98701298701298701</v>
      </c>
    </row>
    <row r="23" spans="1:14" x14ac:dyDescent="0.25">
      <c r="A23" s="6" t="s">
        <v>102</v>
      </c>
      <c r="B23" s="21">
        <v>0</v>
      </c>
      <c r="C23" s="21">
        <v>0</v>
      </c>
      <c r="D23" s="21">
        <v>0</v>
      </c>
      <c r="E23" s="21">
        <v>0</v>
      </c>
      <c r="F23" s="21">
        <v>0.34782608695652201</v>
      </c>
      <c r="G23" s="1"/>
    </row>
    <row r="24" spans="1:14" x14ac:dyDescent="0.25">
      <c r="A24" s="6" t="s">
        <v>110</v>
      </c>
      <c r="B24" s="21">
        <v>0</v>
      </c>
      <c r="C24" s="21">
        <v>0</v>
      </c>
      <c r="D24" s="21">
        <v>0</v>
      </c>
      <c r="E24" s="21">
        <v>5.7142857142857099E-2</v>
      </c>
      <c r="F24" s="21">
        <v>0.35294117647058798</v>
      </c>
      <c r="G24" s="1"/>
      <c r="J24" t="s">
        <v>922</v>
      </c>
      <c r="K24" t="s">
        <v>923</v>
      </c>
      <c r="L24" t="s">
        <v>923</v>
      </c>
      <c r="M24" t="s">
        <v>920</v>
      </c>
      <c r="N24" t="s">
        <v>921</v>
      </c>
    </row>
    <row r="25" spans="1:14" x14ac:dyDescent="0.25">
      <c r="A25" s="6" t="s">
        <v>76</v>
      </c>
      <c r="B25" s="21">
        <v>0</v>
      </c>
      <c r="C25" s="21">
        <v>0</v>
      </c>
      <c r="D25" s="21">
        <v>0</v>
      </c>
      <c r="E25" s="21">
        <v>0</v>
      </c>
      <c r="F25" s="21">
        <v>0.4</v>
      </c>
      <c r="G25" s="1"/>
      <c r="I25" s="22" t="s">
        <v>668</v>
      </c>
      <c r="J25" s="15" t="s">
        <v>924</v>
      </c>
      <c r="K25" s="15" t="s">
        <v>925</v>
      </c>
      <c r="L25" s="15" t="s">
        <v>928</v>
      </c>
      <c r="M25" s="15" t="s">
        <v>926</v>
      </c>
      <c r="N25" s="23" t="s">
        <v>927</v>
      </c>
    </row>
    <row r="26" spans="1:14" x14ac:dyDescent="0.25">
      <c r="A26" s="6" t="s">
        <v>164</v>
      </c>
      <c r="B26" s="21">
        <v>0</v>
      </c>
      <c r="C26" s="21">
        <v>0</v>
      </c>
      <c r="D26" s="21">
        <v>0</v>
      </c>
      <c r="E26" s="21">
        <v>0.72727272727272696</v>
      </c>
      <c r="F26" s="21">
        <v>0.4</v>
      </c>
      <c r="G26" s="1"/>
      <c r="I26" s="25" t="s">
        <v>730</v>
      </c>
      <c r="J26" s="27">
        <v>0</v>
      </c>
      <c r="K26" s="27">
        <v>0</v>
      </c>
      <c r="L26" s="27">
        <v>0</v>
      </c>
      <c r="M26" s="27">
        <v>3.0769230769230799E-2</v>
      </c>
      <c r="N26" s="27">
        <v>0.75159235668789803</v>
      </c>
    </row>
    <row r="27" spans="1:14" x14ac:dyDescent="0.25">
      <c r="A27" s="6" t="s">
        <v>697</v>
      </c>
      <c r="B27" s="21">
        <v>6.2356717102246703E-2</v>
      </c>
      <c r="C27" s="21">
        <v>6.7497403946002094E-2</v>
      </c>
      <c r="D27" s="21">
        <v>9.9459459459459498E-2</v>
      </c>
      <c r="E27" s="21">
        <v>9.1047040971168405E-3</v>
      </c>
      <c r="F27" s="21">
        <v>0.418528252299606</v>
      </c>
      <c r="G27" s="1"/>
      <c r="I27" s="25" t="s">
        <v>702</v>
      </c>
      <c r="J27" s="27">
        <v>0.87831031681559701</v>
      </c>
      <c r="K27" s="27">
        <v>0.92589508742714399</v>
      </c>
      <c r="L27" s="27">
        <v>0.908496732026144</v>
      </c>
      <c r="M27" s="27">
        <v>0.41161645355962001</v>
      </c>
      <c r="N27" s="27">
        <v>0.76653817458343698</v>
      </c>
    </row>
    <row r="28" spans="1:14" x14ac:dyDescent="0.25">
      <c r="A28" s="6" t="s">
        <v>73</v>
      </c>
      <c r="B28" s="21">
        <v>0</v>
      </c>
      <c r="C28" s="21">
        <v>0</v>
      </c>
      <c r="D28" s="21">
        <v>0.15384615384615399</v>
      </c>
      <c r="E28" s="21">
        <v>0</v>
      </c>
      <c r="F28" s="21">
        <v>0.43243243243243201</v>
      </c>
      <c r="G28" s="1"/>
      <c r="I28" s="25" t="s">
        <v>715</v>
      </c>
      <c r="J28" s="27">
        <v>0</v>
      </c>
      <c r="K28" s="27">
        <v>0</v>
      </c>
      <c r="L28" s="27">
        <v>0</v>
      </c>
      <c r="M28" s="27">
        <v>0</v>
      </c>
      <c r="N28" s="27">
        <v>0.77083333333333304</v>
      </c>
    </row>
    <row r="29" spans="1:14" x14ac:dyDescent="0.25">
      <c r="A29" s="6" t="s">
        <v>123</v>
      </c>
      <c r="B29" s="21">
        <v>0</v>
      </c>
      <c r="C29" s="21">
        <v>0.125</v>
      </c>
      <c r="D29" s="21">
        <v>0</v>
      </c>
      <c r="E29" s="21">
        <v>7.4766355140186896E-2</v>
      </c>
      <c r="F29" s="21">
        <v>0.43243243243243201</v>
      </c>
      <c r="G29" s="1"/>
      <c r="I29" s="25" t="s">
        <v>718</v>
      </c>
      <c r="J29" s="27">
        <v>0</v>
      </c>
      <c r="K29" s="27">
        <v>0</v>
      </c>
      <c r="L29" s="27">
        <v>0.38461538461538503</v>
      </c>
      <c r="M29" s="27">
        <v>0.51578947368421002</v>
      </c>
      <c r="N29" s="27">
        <v>0.78832116788321205</v>
      </c>
    </row>
    <row r="30" spans="1:14" x14ac:dyDescent="0.25">
      <c r="A30" s="6" t="s">
        <v>87</v>
      </c>
      <c r="B30" s="21">
        <v>0</v>
      </c>
      <c r="C30" s="21">
        <v>0</v>
      </c>
      <c r="D30" s="21">
        <v>0</v>
      </c>
      <c r="E30" s="21">
        <v>0</v>
      </c>
      <c r="F30" s="21">
        <v>0.43356643356643398</v>
      </c>
      <c r="G30" s="1"/>
      <c r="I30" s="25" t="s">
        <v>726</v>
      </c>
      <c r="J30" s="27">
        <v>0</v>
      </c>
      <c r="K30" s="27">
        <v>0</v>
      </c>
      <c r="L30" s="27">
        <v>0</v>
      </c>
      <c r="M30" s="27">
        <v>0</v>
      </c>
      <c r="N30" s="27">
        <v>0.81148564294631698</v>
      </c>
    </row>
    <row r="31" spans="1:14" x14ac:dyDescent="0.25">
      <c r="A31" s="6" t="s">
        <v>695</v>
      </c>
      <c r="B31" s="21">
        <v>0</v>
      </c>
      <c r="C31" s="21">
        <v>0</v>
      </c>
      <c r="D31" s="21">
        <v>7.4766355140186896E-2</v>
      </c>
      <c r="E31" s="21">
        <v>0.28545618789521199</v>
      </c>
      <c r="F31" s="21">
        <v>0.49205252246026299</v>
      </c>
      <c r="G31" s="1"/>
      <c r="I31" s="25" t="s">
        <v>708</v>
      </c>
      <c r="J31" s="27">
        <v>2.4449877750611199E-3</v>
      </c>
      <c r="K31" s="27">
        <v>2.90620871862616E-2</v>
      </c>
      <c r="L31" s="27">
        <v>0.81755829903978094</v>
      </c>
      <c r="M31" s="27">
        <v>2.9069767441860499E-3</v>
      </c>
      <c r="N31" s="27">
        <v>0.81431334622824003</v>
      </c>
    </row>
    <row r="32" spans="1:14" x14ac:dyDescent="0.25">
      <c r="A32" s="6" t="s">
        <v>734</v>
      </c>
      <c r="B32" s="21">
        <v>0</v>
      </c>
      <c r="C32" s="21">
        <v>0</v>
      </c>
      <c r="D32" s="21">
        <v>0</v>
      </c>
      <c r="E32" s="21">
        <v>0.47826086956521702</v>
      </c>
      <c r="F32" s="21">
        <v>0.5</v>
      </c>
      <c r="G32" s="1"/>
      <c r="I32" s="25" t="s">
        <v>711</v>
      </c>
      <c r="J32" s="27">
        <v>0.86471990464839099</v>
      </c>
      <c r="K32" s="27">
        <v>0.98781925343811405</v>
      </c>
      <c r="L32" s="27">
        <v>0.86745689655172398</v>
      </c>
      <c r="M32" s="27">
        <v>0.52828947368421098</v>
      </c>
      <c r="N32" s="27">
        <v>0.82160098798697601</v>
      </c>
    </row>
    <row r="33" spans="1:14" x14ac:dyDescent="0.25">
      <c r="A33" s="6" t="s">
        <v>713</v>
      </c>
      <c r="B33" s="21">
        <v>0</v>
      </c>
      <c r="C33" s="21">
        <v>0</v>
      </c>
      <c r="D33" s="21">
        <v>0</v>
      </c>
      <c r="E33" s="21">
        <v>0</v>
      </c>
      <c r="F33" s="21">
        <v>0.52272727272727304</v>
      </c>
      <c r="G33" s="1"/>
      <c r="I33" s="25" t="s">
        <v>723</v>
      </c>
      <c r="J33" s="27">
        <v>6.2630480167014599E-3</v>
      </c>
      <c r="K33" s="27">
        <v>0.114660114660115</v>
      </c>
      <c r="L33" s="27">
        <v>0.31956912028725298</v>
      </c>
      <c r="M33" s="27">
        <v>7.9239302694136295E-3</v>
      </c>
      <c r="N33" s="27">
        <v>0.83252877831414795</v>
      </c>
    </row>
    <row r="34" spans="1:14" x14ac:dyDescent="0.25">
      <c r="A34" s="6" t="s">
        <v>707</v>
      </c>
      <c r="B34" s="21">
        <v>0</v>
      </c>
      <c r="C34" s="21">
        <v>0</v>
      </c>
      <c r="D34" s="21">
        <v>0</v>
      </c>
      <c r="E34" s="21">
        <v>0</v>
      </c>
      <c r="F34" s="21">
        <v>0.52336448598130803</v>
      </c>
      <c r="G34" s="1"/>
      <c r="I34" s="25" t="s">
        <v>722</v>
      </c>
      <c r="J34" s="27">
        <v>0</v>
      </c>
      <c r="K34" s="27">
        <v>0</v>
      </c>
      <c r="L34" s="27">
        <v>0</v>
      </c>
      <c r="M34" s="27">
        <v>0.87114337568058098</v>
      </c>
      <c r="N34" s="27">
        <v>0.85806451612903201</v>
      </c>
    </row>
    <row r="35" spans="1:14" x14ac:dyDescent="0.25">
      <c r="A35" s="6" t="s">
        <v>117</v>
      </c>
      <c r="B35" s="21">
        <v>0</v>
      </c>
      <c r="C35" s="21">
        <v>0</v>
      </c>
      <c r="D35" s="21">
        <v>0</v>
      </c>
      <c r="E35" s="21">
        <v>5.1282051282051301E-2</v>
      </c>
      <c r="F35" s="21">
        <v>0.52941176470588203</v>
      </c>
      <c r="G35" s="1"/>
      <c r="I35" s="25" t="s">
        <v>659</v>
      </c>
      <c r="J35" s="27">
        <v>0.266666666666667</v>
      </c>
      <c r="K35" s="27">
        <v>0.23529411764705899</v>
      </c>
      <c r="L35" s="27">
        <v>0</v>
      </c>
      <c r="M35" s="27">
        <v>0.962025316455696</v>
      </c>
      <c r="N35" s="27">
        <v>0.86666666666666703</v>
      </c>
    </row>
    <row r="36" spans="1:14" x14ac:dyDescent="0.25">
      <c r="A36" s="6" t="s">
        <v>710</v>
      </c>
      <c r="B36" s="21">
        <v>0</v>
      </c>
      <c r="C36" s="21">
        <v>0</v>
      </c>
      <c r="D36" s="21">
        <v>0</v>
      </c>
      <c r="E36" s="21">
        <v>0</v>
      </c>
      <c r="F36" s="21">
        <v>0.52980132450331097</v>
      </c>
      <c r="G36" s="1"/>
      <c r="I36" s="25" t="s">
        <v>705</v>
      </c>
      <c r="J36" s="27">
        <v>0.86245035135960901</v>
      </c>
      <c r="K36" s="27">
        <v>0.88520036113619005</v>
      </c>
      <c r="L36" s="27">
        <v>0.88529919739916696</v>
      </c>
      <c r="M36" s="27">
        <v>0.65450941526263595</v>
      </c>
      <c r="N36" s="27">
        <v>0.87031818414715401</v>
      </c>
    </row>
    <row r="37" spans="1:14" x14ac:dyDescent="0.25">
      <c r="A37" s="6" t="s">
        <v>704</v>
      </c>
      <c r="B37" s="21">
        <v>0.33513006796344003</v>
      </c>
      <c r="C37" s="21">
        <v>0.62458956585187897</v>
      </c>
      <c r="D37" s="21">
        <v>0.93280182232346198</v>
      </c>
      <c r="E37" s="21">
        <v>8.5561497326203193E-3</v>
      </c>
      <c r="F37" s="21">
        <v>0.60355708548479603</v>
      </c>
      <c r="G37" s="1"/>
      <c r="I37" s="25" t="s">
        <v>720</v>
      </c>
      <c r="J37" s="27">
        <v>0</v>
      </c>
      <c r="K37" s="27">
        <v>0</v>
      </c>
      <c r="L37" s="27">
        <v>0</v>
      </c>
      <c r="M37" s="27">
        <v>0</v>
      </c>
      <c r="N37" s="27">
        <v>0.89067524115755603</v>
      </c>
    </row>
    <row r="38" spans="1:14" x14ac:dyDescent="0.25">
      <c r="A38" s="6" t="s">
        <v>735</v>
      </c>
      <c r="B38" s="21">
        <v>0</v>
      </c>
      <c r="C38" s="21">
        <v>0</v>
      </c>
      <c r="D38" s="21">
        <v>0.3</v>
      </c>
      <c r="E38" s="21">
        <v>0.44956772334293899</v>
      </c>
      <c r="F38" s="21">
        <v>0.61052631578947403</v>
      </c>
      <c r="G38" s="1"/>
      <c r="I38" s="25" t="s">
        <v>692</v>
      </c>
      <c r="J38" s="27">
        <v>0</v>
      </c>
      <c r="K38" s="27">
        <v>0</v>
      </c>
      <c r="L38" s="27">
        <v>0</v>
      </c>
      <c r="M38" s="27">
        <v>0.96969696969696995</v>
      </c>
      <c r="N38" s="27">
        <v>0.89473684210526305</v>
      </c>
    </row>
    <row r="39" spans="1:14" x14ac:dyDescent="0.25">
      <c r="A39" s="6" t="s">
        <v>700</v>
      </c>
      <c r="B39" s="21">
        <v>0.55219047619047601</v>
      </c>
      <c r="C39" s="21">
        <v>0.59104008383547302</v>
      </c>
      <c r="D39" s="21">
        <v>0.57981462409886697</v>
      </c>
      <c r="E39" s="21">
        <v>0.24287706422018299</v>
      </c>
      <c r="F39" s="21">
        <v>0.610959171713225</v>
      </c>
      <c r="G39" s="1"/>
      <c r="I39" s="25" t="s">
        <v>732</v>
      </c>
      <c r="J39" s="27">
        <v>0</v>
      </c>
      <c r="K39" s="27">
        <v>0</v>
      </c>
      <c r="L39" s="27">
        <v>0</v>
      </c>
      <c r="M39" s="27">
        <v>0.51351351351351304</v>
      </c>
      <c r="N39" s="27">
        <v>0.90625</v>
      </c>
    </row>
    <row r="40" spans="1:14" x14ac:dyDescent="0.25">
      <c r="A40" s="6" t="s">
        <v>127</v>
      </c>
      <c r="B40" s="21">
        <v>0</v>
      </c>
      <c r="C40" s="21">
        <v>0</v>
      </c>
      <c r="D40" s="21">
        <v>0</v>
      </c>
      <c r="E40" s="21">
        <v>0.19047619047618999</v>
      </c>
      <c r="F40" s="21">
        <v>0.61538461538461497</v>
      </c>
      <c r="G40" s="1"/>
      <c r="I40" s="25" t="s">
        <v>729</v>
      </c>
      <c r="J40" s="27">
        <v>0</v>
      </c>
      <c r="K40" s="27">
        <v>0</v>
      </c>
      <c r="L40" s="27">
        <v>0</v>
      </c>
      <c r="M40" s="27">
        <v>0</v>
      </c>
      <c r="N40" s="27">
        <v>0.91594202898550703</v>
      </c>
    </row>
    <row r="41" spans="1:14" x14ac:dyDescent="0.25">
      <c r="A41" s="6" t="s">
        <v>105</v>
      </c>
      <c r="B41" s="21">
        <v>0</v>
      </c>
      <c r="C41" s="21">
        <v>0</v>
      </c>
      <c r="D41" s="21">
        <v>0</v>
      </c>
      <c r="E41" s="21">
        <v>0</v>
      </c>
      <c r="F41" s="21">
        <v>0.61538461538461497</v>
      </c>
      <c r="G41" s="1"/>
      <c r="I41" s="25" t="s">
        <v>709</v>
      </c>
      <c r="J41" s="27">
        <v>0.92923801757724001</v>
      </c>
      <c r="K41" s="27">
        <v>0.90629011553273398</v>
      </c>
      <c r="L41" s="27">
        <v>0.93258240848103402</v>
      </c>
      <c r="M41" s="27">
        <v>0.90239549084076998</v>
      </c>
      <c r="N41" s="27">
        <v>0.93229220178773198</v>
      </c>
    </row>
    <row r="42" spans="1:14" x14ac:dyDescent="0.25">
      <c r="A42" s="6" t="s">
        <v>731</v>
      </c>
      <c r="B42" s="21">
        <v>0</v>
      </c>
      <c r="C42" s="21">
        <v>0</v>
      </c>
      <c r="D42" s="21">
        <v>0</v>
      </c>
      <c r="E42" s="21">
        <v>1</v>
      </c>
      <c r="F42" s="21">
        <v>0.63157894736842102</v>
      </c>
      <c r="G42" s="1"/>
      <c r="I42" s="25" t="s">
        <v>661</v>
      </c>
      <c r="J42" s="27">
        <v>0</v>
      </c>
      <c r="K42" s="27">
        <v>0</v>
      </c>
      <c r="L42" s="27">
        <v>0.91935483870967705</v>
      </c>
      <c r="M42" s="27">
        <v>0.90553745928338802</v>
      </c>
      <c r="N42" s="27">
        <v>0.94117647058823495</v>
      </c>
    </row>
    <row r="43" spans="1:14" x14ac:dyDescent="0.25">
      <c r="A43" s="6" t="s">
        <v>75</v>
      </c>
      <c r="B43" s="21">
        <v>0</v>
      </c>
      <c r="C43" s="21">
        <v>0</v>
      </c>
      <c r="D43" s="21">
        <v>0</v>
      </c>
      <c r="E43" s="21">
        <v>0</v>
      </c>
      <c r="F43" s="21">
        <v>0.63636363636363602</v>
      </c>
      <c r="G43" s="1"/>
      <c r="I43" s="25" t="s">
        <v>728</v>
      </c>
      <c r="J43" s="27">
        <v>0</v>
      </c>
      <c r="K43" s="27">
        <v>0.72</v>
      </c>
      <c r="L43" s="27">
        <v>0.808743169398907</v>
      </c>
      <c r="M43" s="27">
        <v>0.90845070422535201</v>
      </c>
      <c r="N43" s="27">
        <v>0.95424836601307195</v>
      </c>
    </row>
    <row r="44" spans="1:14" x14ac:dyDescent="0.25">
      <c r="A44" s="6" t="s">
        <v>699</v>
      </c>
      <c r="B44" s="21">
        <v>0</v>
      </c>
      <c r="C44" s="21">
        <v>0</v>
      </c>
      <c r="D44" s="21">
        <v>0</v>
      </c>
      <c r="E44" s="21">
        <v>0.25882352941176501</v>
      </c>
      <c r="F44" s="21">
        <v>0.63703703703703696</v>
      </c>
      <c r="G44" s="1"/>
      <c r="I44" s="25" t="s">
        <v>727</v>
      </c>
      <c r="J44" s="27">
        <v>0</v>
      </c>
      <c r="K44" s="27">
        <v>0</v>
      </c>
      <c r="L44" s="27">
        <v>0</v>
      </c>
      <c r="M44" s="27">
        <v>0.967741935483871</v>
      </c>
      <c r="N44" s="27">
        <v>0.967741935483871</v>
      </c>
    </row>
    <row r="45" spans="1:14" x14ac:dyDescent="0.25">
      <c r="A45" s="6" t="s">
        <v>716</v>
      </c>
      <c r="B45" s="21">
        <v>0.69082605973557198</v>
      </c>
      <c r="C45" s="21">
        <v>0.73249977183535597</v>
      </c>
      <c r="D45" s="21">
        <v>0.41394658753709201</v>
      </c>
      <c r="E45" s="21">
        <v>4.7229313710767398E-2</v>
      </c>
      <c r="F45" s="21">
        <v>0.65441895137910999</v>
      </c>
      <c r="G45" s="1"/>
      <c r="I45" s="25" t="s">
        <v>657</v>
      </c>
      <c r="J45" s="27">
        <v>0</v>
      </c>
      <c r="K45" s="27">
        <v>0</v>
      </c>
      <c r="L45" s="27">
        <v>0.89719626168224298</v>
      </c>
      <c r="M45" s="27">
        <v>0.44</v>
      </c>
      <c r="N45" s="27">
        <v>0.98701298701298701</v>
      </c>
    </row>
    <row r="46" spans="1:14" x14ac:dyDescent="0.25">
      <c r="A46" s="6" t="s">
        <v>701</v>
      </c>
      <c r="B46" s="21">
        <v>0.55859194071329299</v>
      </c>
      <c r="C46" s="21">
        <v>0.60479302832243997</v>
      </c>
      <c r="D46" s="21">
        <v>0.83081896551724099</v>
      </c>
      <c r="E46" s="21">
        <v>1.70738887253459E-2</v>
      </c>
      <c r="F46" s="21">
        <v>0.68245545439311806</v>
      </c>
      <c r="G46" s="1"/>
    </row>
    <row r="47" spans="1:14" x14ac:dyDescent="0.25">
      <c r="A47" s="6" t="s">
        <v>712</v>
      </c>
      <c r="B47" s="21">
        <v>0</v>
      </c>
      <c r="C47" s="21">
        <v>0</v>
      </c>
      <c r="D47" s="21">
        <v>0.146341463414634</v>
      </c>
      <c r="E47" s="21">
        <v>3.8387715930902102E-4</v>
      </c>
      <c r="F47" s="21">
        <v>0.69135802469135799</v>
      </c>
      <c r="G47" s="1"/>
    </row>
    <row r="48" spans="1:14" x14ac:dyDescent="0.25">
      <c r="A48" s="6" t="s">
        <v>717</v>
      </c>
      <c r="B48" s="21">
        <v>0</v>
      </c>
      <c r="C48" s="21">
        <v>0</v>
      </c>
      <c r="D48" s="21">
        <v>0</v>
      </c>
      <c r="E48" s="21">
        <v>0.59212598425196905</v>
      </c>
      <c r="F48" s="21">
        <v>0.70441988950276202</v>
      </c>
      <c r="G48" s="1"/>
    </row>
    <row r="49" spans="1:7" x14ac:dyDescent="0.25">
      <c r="A49" s="6" t="s">
        <v>158</v>
      </c>
      <c r="B49" s="21">
        <v>0</v>
      </c>
      <c r="C49" s="21">
        <v>0</v>
      </c>
      <c r="D49" s="21">
        <v>0</v>
      </c>
      <c r="E49" s="21">
        <v>0.96</v>
      </c>
      <c r="F49" s="21">
        <v>0.74285714285714299</v>
      </c>
      <c r="G49" s="1"/>
    </row>
    <row r="50" spans="1:7" x14ac:dyDescent="0.25">
      <c r="A50" s="6" t="s">
        <v>730</v>
      </c>
      <c r="B50" s="21">
        <v>0</v>
      </c>
      <c r="C50" s="21">
        <v>0</v>
      </c>
      <c r="D50" s="21">
        <v>0</v>
      </c>
      <c r="E50" s="21">
        <v>3.0769230769230799E-2</v>
      </c>
      <c r="F50" s="21">
        <v>0.75159235668789803</v>
      </c>
      <c r="G50" s="1"/>
    </row>
    <row r="51" spans="1:7" x14ac:dyDescent="0.25">
      <c r="A51" s="6" t="s">
        <v>702</v>
      </c>
      <c r="B51" s="21">
        <v>0.87831031681559701</v>
      </c>
      <c r="C51" s="21">
        <v>0.92589508742714399</v>
      </c>
      <c r="D51" s="21">
        <v>0.908496732026144</v>
      </c>
      <c r="E51" s="21">
        <v>0.41161645355962001</v>
      </c>
      <c r="F51" s="21">
        <v>0.76653817458343698</v>
      </c>
      <c r="G51" s="1"/>
    </row>
    <row r="52" spans="1:7" x14ac:dyDescent="0.25">
      <c r="A52" s="6" t="s">
        <v>715</v>
      </c>
      <c r="B52" s="21">
        <v>0</v>
      </c>
      <c r="C52" s="21">
        <v>0</v>
      </c>
      <c r="D52" s="21">
        <v>0</v>
      </c>
      <c r="E52" s="21">
        <v>0</v>
      </c>
      <c r="F52" s="21">
        <v>0.77083333333333304</v>
      </c>
      <c r="G52" s="1"/>
    </row>
    <row r="53" spans="1:7" x14ac:dyDescent="0.25">
      <c r="A53" s="6" t="s">
        <v>718</v>
      </c>
      <c r="B53" s="21">
        <v>0</v>
      </c>
      <c r="C53" s="21">
        <v>0</v>
      </c>
      <c r="D53" s="21">
        <v>0.38461538461538503</v>
      </c>
      <c r="E53" s="21">
        <v>0.51578947368421002</v>
      </c>
      <c r="F53" s="21">
        <v>0.78832116788321205</v>
      </c>
      <c r="G53" s="1"/>
    </row>
    <row r="54" spans="1:7" x14ac:dyDescent="0.25">
      <c r="A54" s="6" t="s">
        <v>726</v>
      </c>
      <c r="B54" s="21">
        <v>0</v>
      </c>
      <c r="C54" s="21">
        <v>0</v>
      </c>
      <c r="D54" s="21">
        <v>0</v>
      </c>
      <c r="E54" s="21">
        <v>0</v>
      </c>
      <c r="F54" s="21">
        <v>0.81148564294631698</v>
      </c>
      <c r="G54" s="1"/>
    </row>
    <row r="55" spans="1:7" x14ac:dyDescent="0.25">
      <c r="A55" s="6" t="s">
        <v>708</v>
      </c>
      <c r="B55" s="21">
        <v>2.4449877750611199E-3</v>
      </c>
      <c r="C55" s="21">
        <v>2.90620871862616E-2</v>
      </c>
      <c r="D55" s="21">
        <v>0.81755829903978094</v>
      </c>
      <c r="E55" s="21">
        <v>2.9069767441860499E-3</v>
      </c>
      <c r="F55" s="21">
        <v>0.81431334622824003</v>
      </c>
      <c r="G55" s="1"/>
    </row>
    <row r="56" spans="1:7" x14ac:dyDescent="0.25">
      <c r="A56" s="6" t="s">
        <v>711</v>
      </c>
      <c r="B56" s="21">
        <v>0.86471990464839099</v>
      </c>
      <c r="C56" s="21">
        <v>0.98781925343811405</v>
      </c>
      <c r="D56" s="21">
        <v>0.86745689655172398</v>
      </c>
      <c r="E56" s="21">
        <v>0.52828947368421098</v>
      </c>
      <c r="F56" s="21">
        <v>0.82160098798697601</v>
      </c>
      <c r="G56" s="1"/>
    </row>
    <row r="57" spans="1:7" x14ac:dyDescent="0.25">
      <c r="A57" s="6" t="s">
        <v>733</v>
      </c>
      <c r="B57" s="21">
        <v>0</v>
      </c>
      <c r="C57" s="21">
        <v>0</v>
      </c>
      <c r="D57" s="21">
        <v>0</v>
      </c>
      <c r="E57" s="21">
        <v>0.69767441860465096</v>
      </c>
      <c r="F57" s="21">
        <v>0.82539682539682502</v>
      </c>
      <c r="G57" s="1"/>
    </row>
    <row r="58" spans="1:7" x14ac:dyDescent="0.25">
      <c r="A58" s="6" t="s">
        <v>723</v>
      </c>
      <c r="B58" s="21">
        <v>6.2630480167014599E-3</v>
      </c>
      <c r="C58" s="21">
        <v>0.114660114660115</v>
      </c>
      <c r="D58" s="21">
        <v>0.31956912028725298</v>
      </c>
      <c r="E58" s="21">
        <v>7.9239302694136295E-3</v>
      </c>
      <c r="F58" s="21">
        <v>0.83252877831414795</v>
      </c>
      <c r="G58" s="1"/>
    </row>
    <row r="59" spans="1:7" x14ac:dyDescent="0.25">
      <c r="A59" s="6" t="s">
        <v>693</v>
      </c>
      <c r="B59" s="21">
        <v>0.74828681263580199</v>
      </c>
      <c r="C59" s="21">
        <v>0.76180943463239803</v>
      </c>
      <c r="D59" s="21">
        <v>0.82015252507055802</v>
      </c>
      <c r="E59" s="21">
        <v>0.74123701330226199</v>
      </c>
      <c r="F59" s="21">
        <v>0.835449636939118</v>
      </c>
      <c r="G59" s="1"/>
    </row>
    <row r="60" spans="1:7" x14ac:dyDescent="0.25">
      <c r="A60" s="6" t="s">
        <v>746</v>
      </c>
      <c r="B60" s="21">
        <v>0.84151040328795301</v>
      </c>
      <c r="C60" s="21">
        <v>0.75</v>
      </c>
      <c r="D60" s="21">
        <v>0.80528511821975002</v>
      </c>
      <c r="E60" s="21">
        <v>0.38880126182965302</v>
      </c>
      <c r="F60" s="21">
        <v>0.84577688094551795</v>
      </c>
      <c r="G60" s="1"/>
    </row>
    <row r="61" spans="1:7" x14ac:dyDescent="0.25">
      <c r="A61" s="6" t="s">
        <v>722</v>
      </c>
      <c r="B61" s="21">
        <v>0</v>
      </c>
      <c r="C61" s="21">
        <v>0</v>
      </c>
      <c r="D61" s="21">
        <v>0</v>
      </c>
      <c r="E61" s="21">
        <v>0.87114337568058098</v>
      </c>
      <c r="F61" s="21">
        <v>0.85806451612903201</v>
      </c>
      <c r="G61" s="1"/>
    </row>
    <row r="62" spans="1:7" x14ac:dyDescent="0.25">
      <c r="A62" s="6" t="s">
        <v>659</v>
      </c>
      <c r="B62" s="21">
        <v>0.266666666666667</v>
      </c>
      <c r="C62" s="21">
        <v>0.23529411764705899</v>
      </c>
      <c r="D62" s="21">
        <v>0</v>
      </c>
      <c r="E62" s="21">
        <v>0.962025316455696</v>
      </c>
      <c r="F62" s="21">
        <v>0.86666666666666703</v>
      </c>
      <c r="G62" s="1"/>
    </row>
    <row r="63" spans="1:7" x14ac:dyDescent="0.25">
      <c r="A63" s="6" t="s">
        <v>705</v>
      </c>
      <c r="B63" s="21">
        <v>0.86245035135960901</v>
      </c>
      <c r="C63" s="21">
        <v>0.88520036113619005</v>
      </c>
      <c r="D63" s="21">
        <v>0.88529919739916696</v>
      </c>
      <c r="E63" s="21">
        <v>0.65450941526263595</v>
      </c>
      <c r="F63" s="21">
        <v>0.87031818414715401</v>
      </c>
      <c r="G63" s="1"/>
    </row>
    <row r="64" spans="1:7" x14ac:dyDescent="0.25">
      <c r="A64" s="6" t="s">
        <v>720</v>
      </c>
      <c r="B64" s="21">
        <v>0</v>
      </c>
      <c r="C64" s="21">
        <v>0</v>
      </c>
      <c r="D64" s="21">
        <v>0</v>
      </c>
      <c r="E64" s="21">
        <v>0</v>
      </c>
      <c r="F64" s="21">
        <v>0.89067524115755603</v>
      </c>
      <c r="G64" s="1"/>
    </row>
    <row r="65" spans="1:7" x14ac:dyDescent="0.25">
      <c r="A65" s="6" t="s">
        <v>692</v>
      </c>
      <c r="B65" s="21">
        <v>0</v>
      </c>
      <c r="C65" s="21">
        <v>0</v>
      </c>
      <c r="D65" s="21">
        <v>0</v>
      </c>
      <c r="E65" s="21">
        <v>0.96969696969696995</v>
      </c>
      <c r="F65" s="21">
        <v>0.89473684210526305</v>
      </c>
      <c r="G65" s="1"/>
    </row>
    <row r="66" spans="1:7" x14ac:dyDescent="0.25">
      <c r="A66" s="6" t="s">
        <v>747</v>
      </c>
      <c r="B66" s="21">
        <v>0</v>
      </c>
      <c r="C66" s="21">
        <v>0</v>
      </c>
      <c r="D66" s="21">
        <v>0</v>
      </c>
      <c r="E66" s="21">
        <v>2.4287108316166098E-2</v>
      </c>
      <c r="F66" s="21">
        <v>0.89830508474576298</v>
      </c>
      <c r="G66" s="1"/>
    </row>
    <row r="67" spans="1:7" x14ac:dyDescent="0.25">
      <c r="A67" s="6" t="s">
        <v>751</v>
      </c>
      <c r="B67" s="21">
        <v>0</v>
      </c>
      <c r="C67" s="21">
        <v>0</v>
      </c>
      <c r="D67" s="21">
        <v>0.66666666666666696</v>
      </c>
      <c r="E67" s="21">
        <v>1</v>
      </c>
      <c r="F67" s="21">
        <v>0.90109890109890101</v>
      </c>
      <c r="G67" s="1"/>
    </row>
    <row r="68" spans="1:7" x14ac:dyDescent="0.25">
      <c r="A68" s="6" t="s">
        <v>732</v>
      </c>
      <c r="B68" s="21">
        <v>0</v>
      </c>
      <c r="C68" s="21">
        <v>0</v>
      </c>
      <c r="D68" s="21">
        <v>0</v>
      </c>
      <c r="E68" s="21">
        <v>0.51351351351351304</v>
      </c>
      <c r="F68" s="21">
        <v>0.90625</v>
      </c>
      <c r="G68" s="1"/>
    </row>
    <row r="69" spans="1:7" x14ac:dyDescent="0.25">
      <c r="A69" s="6" t="s">
        <v>729</v>
      </c>
      <c r="B69" s="21">
        <v>0</v>
      </c>
      <c r="C69" s="21">
        <v>0</v>
      </c>
      <c r="D69" s="21">
        <v>0</v>
      </c>
      <c r="E69" s="21">
        <v>0</v>
      </c>
      <c r="F69" s="21">
        <v>0.91594202898550703</v>
      </c>
      <c r="G69" s="1"/>
    </row>
    <row r="70" spans="1:7" x14ac:dyDescent="0.25">
      <c r="A70" s="6" t="s">
        <v>656</v>
      </c>
      <c r="B70" s="21">
        <v>0</v>
      </c>
      <c r="C70" s="21">
        <v>0</v>
      </c>
      <c r="D70" s="21">
        <v>0</v>
      </c>
      <c r="E70" s="21">
        <v>0.48275862068965503</v>
      </c>
      <c r="F70" s="21">
        <v>0.91666666666666696</v>
      </c>
      <c r="G70" s="1"/>
    </row>
    <row r="71" spans="1:7" x14ac:dyDescent="0.25">
      <c r="A71" s="6" t="s">
        <v>725</v>
      </c>
      <c r="B71" s="21">
        <v>0.29787234042553201</v>
      </c>
      <c r="C71" s="21">
        <v>0.66345381526104397</v>
      </c>
      <c r="D71" s="21">
        <v>0.87134502923976598</v>
      </c>
      <c r="E71" s="21">
        <v>0</v>
      </c>
      <c r="F71" s="21">
        <v>0.92375958047599804</v>
      </c>
      <c r="G71" s="1"/>
    </row>
    <row r="72" spans="1:7" x14ac:dyDescent="0.25">
      <c r="A72" s="6" t="s">
        <v>736</v>
      </c>
      <c r="B72" s="21">
        <v>0.53125</v>
      </c>
      <c r="C72" s="21">
        <v>0.54901960784313697</v>
      </c>
      <c r="D72" s="21">
        <v>0.57627118644067798</v>
      </c>
      <c r="E72" s="21">
        <v>0.628571428571429</v>
      </c>
      <c r="F72" s="21">
        <v>0.92473118279569899</v>
      </c>
      <c r="G72" s="1"/>
    </row>
    <row r="73" spans="1:7" x14ac:dyDescent="0.25">
      <c r="A73" s="6" t="s">
        <v>709</v>
      </c>
      <c r="B73" s="21">
        <v>0.92923801757724001</v>
      </c>
      <c r="C73" s="21">
        <v>0.90629011553273398</v>
      </c>
      <c r="D73" s="21">
        <v>0.93258240848103402</v>
      </c>
      <c r="E73" s="21">
        <v>0.90239549084076998</v>
      </c>
      <c r="F73" s="21">
        <v>0.93229220178773198</v>
      </c>
      <c r="G73" s="1"/>
    </row>
    <row r="74" spans="1:7" x14ac:dyDescent="0.25">
      <c r="A74" s="6" t="s">
        <v>661</v>
      </c>
      <c r="B74" s="21">
        <v>0</v>
      </c>
      <c r="C74" s="21">
        <v>0</v>
      </c>
      <c r="D74" s="21">
        <v>0.91935483870967705</v>
      </c>
      <c r="E74" s="21">
        <v>0.90553745928338802</v>
      </c>
      <c r="F74" s="21">
        <v>0.94117647058823495</v>
      </c>
      <c r="G74" s="1"/>
    </row>
    <row r="75" spans="1:7" x14ac:dyDescent="0.25">
      <c r="A75" s="6" t="s">
        <v>728</v>
      </c>
      <c r="B75" s="21">
        <v>0</v>
      </c>
      <c r="C75" s="21">
        <v>0.72</v>
      </c>
      <c r="D75" s="21">
        <v>0.808743169398907</v>
      </c>
      <c r="E75" s="21">
        <v>0.90845070422535201</v>
      </c>
      <c r="F75" s="21">
        <v>0.95424836601307195</v>
      </c>
      <c r="G75" s="1"/>
    </row>
    <row r="76" spans="1:7" x14ac:dyDescent="0.25">
      <c r="A76" s="6" t="s">
        <v>727</v>
      </c>
      <c r="B76" s="21">
        <v>0</v>
      </c>
      <c r="C76" s="21">
        <v>0</v>
      </c>
      <c r="D76" s="21">
        <v>0</v>
      </c>
      <c r="E76" s="21">
        <v>0.967741935483871</v>
      </c>
      <c r="F76" s="21">
        <v>0.967741935483871</v>
      </c>
      <c r="G76" s="1"/>
    </row>
    <row r="77" spans="1:7" x14ac:dyDescent="0.25">
      <c r="A77" s="6" t="s">
        <v>738</v>
      </c>
      <c r="B77" s="21">
        <v>0</v>
      </c>
      <c r="C77" s="21">
        <v>0</v>
      </c>
      <c r="D77" s="21">
        <v>0</v>
      </c>
      <c r="E77" s="21">
        <v>0.15454545454545501</v>
      </c>
      <c r="F77" s="21">
        <v>0.97142857142857097</v>
      </c>
      <c r="G77" s="1"/>
    </row>
    <row r="78" spans="1:7" x14ac:dyDescent="0.25">
      <c r="A78" s="6" t="s">
        <v>743</v>
      </c>
      <c r="B78" s="21">
        <v>0</v>
      </c>
      <c r="C78" s="21">
        <v>5.4794520547945202E-2</v>
      </c>
      <c r="D78" s="21">
        <v>0.80099502487562202</v>
      </c>
      <c r="E78" s="21">
        <v>0.16706443914081101</v>
      </c>
      <c r="F78" s="21">
        <v>0.97215189873417696</v>
      </c>
      <c r="G78" s="1"/>
    </row>
    <row r="79" spans="1:7" x14ac:dyDescent="0.25">
      <c r="A79" s="6" t="s">
        <v>748</v>
      </c>
      <c r="B79" s="21">
        <v>0.99415204678362601</v>
      </c>
      <c r="C79" s="21">
        <v>0.99578059071729996</v>
      </c>
      <c r="D79" s="21">
        <v>0.986175115207373</v>
      </c>
      <c r="E79" s="21">
        <v>0.99382716049382702</v>
      </c>
      <c r="F79" s="21">
        <v>0.97872340425531901</v>
      </c>
      <c r="G79" s="1"/>
    </row>
    <row r="80" spans="1:7" x14ac:dyDescent="0.25">
      <c r="A80" s="6" t="s">
        <v>149</v>
      </c>
      <c r="B80" s="21">
        <v>0.82063882063882099</v>
      </c>
      <c r="C80" s="21">
        <v>0.90841675936225397</v>
      </c>
      <c r="D80" s="21">
        <v>0.89210233592881005</v>
      </c>
      <c r="E80" s="21">
        <v>0.623600344530577</v>
      </c>
      <c r="F80" s="21">
        <v>0.98228663446054798</v>
      </c>
      <c r="G80" s="1"/>
    </row>
    <row r="81" spans="1:7" x14ac:dyDescent="0.25">
      <c r="A81" s="6" t="s">
        <v>161</v>
      </c>
      <c r="B81" s="21">
        <v>0</v>
      </c>
      <c r="C81" s="21">
        <v>0</v>
      </c>
      <c r="D81" s="21">
        <v>0</v>
      </c>
      <c r="E81" s="21">
        <v>0.88461538461538503</v>
      </c>
      <c r="F81" s="21">
        <v>0.98245614035087703</v>
      </c>
      <c r="G81" s="1"/>
    </row>
    <row r="82" spans="1:7" x14ac:dyDescent="0.25">
      <c r="A82" s="6" t="s">
        <v>657</v>
      </c>
      <c r="B82" s="21">
        <v>0</v>
      </c>
      <c r="C82" s="21">
        <v>0</v>
      </c>
      <c r="D82" s="21">
        <v>0.89719626168224298</v>
      </c>
      <c r="E82" s="21">
        <v>0.44</v>
      </c>
      <c r="F82" s="21">
        <v>0.98701298701298701</v>
      </c>
      <c r="G82" s="1"/>
    </row>
    <row r="83" spans="1:7" x14ac:dyDescent="0.25">
      <c r="A83" s="6" t="s">
        <v>740</v>
      </c>
      <c r="B83" s="21">
        <v>0.87993138936535198</v>
      </c>
      <c r="C83" s="21">
        <v>0.90078843626806804</v>
      </c>
      <c r="D83" s="21">
        <v>0.94835680751173701</v>
      </c>
      <c r="E83" s="21">
        <v>0.81332533013205299</v>
      </c>
      <c r="F83" s="21">
        <v>0.99268617021276595</v>
      </c>
      <c r="G83" s="1"/>
    </row>
    <row r="84" spans="1:7" x14ac:dyDescent="0.25">
      <c r="A84" s="6" t="s">
        <v>654</v>
      </c>
      <c r="B84" s="21">
        <v>0</v>
      </c>
      <c r="C84" s="21">
        <v>6.4516129032258104E-2</v>
      </c>
      <c r="D84" s="21">
        <v>0.98701298701298701</v>
      </c>
      <c r="E84" s="21">
        <v>0.95964125560538105</v>
      </c>
      <c r="F84" s="21">
        <v>0.99310344827586206</v>
      </c>
      <c r="G84" s="1"/>
    </row>
    <row r="85" spans="1:7" x14ac:dyDescent="0.25">
      <c r="A85" s="6" t="s">
        <v>737</v>
      </c>
      <c r="B85" s="21">
        <v>0.77977161500815695</v>
      </c>
      <c r="C85" s="21">
        <v>0.90909090909090895</v>
      </c>
      <c r="D85" s="21">
        <v>0.96460176991150404</v>
      </c>
      <c r="E85" s="21">
        <v>0.94896551724137901</v>
      </c>
      <c r="F85" s="21">
        <v>0.99341238471673199</v>
      </c>
      <c r="G85" s="1"/>
    </row>
    <row r="86" spans="1:7" x14ac:dyDescent="0.25">
      <c r="A86" s="6" t="s">
        <v>745</v>
      </c>
      <c r="B86" s="21">
        <v>0.99376299376299404</v>
      </c>
      <c r="C86" s="21">
        <v>0.98030520412155997</v>
      </c>
      <c r="D86" s="21">
        <v>0.98578000836470103</v>
      </c>
      <c r="E86" s="21">
        <v>3.8270377733598399E-2</v>
      </c>
      <c r="F86" s="21">
        <v>0.99510687612670601</v>
      </c>
      <c r="G86" s="1"/>
    </row>
    <row r="87" spans="1:7" x14ac:dyDescent="0.25">
      <c r="A87" s="6" t="s">
        <v>750</v>
      </c>
      <c r="B87" s="21">
        <v>0</v>
      </c>
      <c r="C87" s="21">
        <v>0</v>
      </c>
      <c r="D87" s="21">
        <v>0.99644128113879005</v>
      </c>
      <c r="E87" s="21">
        <v>0.639296187683284</v>
      </c>
      <c r="F87" s="21">
        <v>0.99779249448123597</v>
      </c>
      <c r="G87" s="1"/>
    </row>
    <row r="88" spans="1:7" x14ac:dyDescent="0.25">
      <c r="A88" s="6" t="s">
        <v>739</v>
      </c>
      <c r="B88" s="21">
        <v>0.98847192806686002</v>
      </c>
      <c r="C88" s="21">
        <v>0.98369292883015702</v>
      </c>
      <c r="D88" s="21">
        <v>0.99057228296847499</v>
      </c>
      <c r="E88" s="21">
        <v>0.90797675368659603</v>
      </c>
      <c r="F88" s="21">
        <v>0.99897326263379205</v>
      </c>
      <c r="G88" s="1"/>
    </row>
    <row r="89" spans="1:7" x14ac:dyDescent="0.25">
      <c r="A89" s="6" t="s">
        <v>749</v>
      </c>
      <c r="B89" s="21">
        <v>0.96136527377521597</v>
      </c>
      <c r="C89" s="21">
        <v>0.97434337288307504</v>
      </c>
      <c r="D89" s="21">
        <v>0.98375331564986701</v>
      </c>
      <c r="E89" s="21">
        <v>0</v>
      </c>
      <c r="F89" s="21">
        <v>0.99974433706601196</v>
      </c>
      <c r="G89" s="1"/>
    </row>
    <row r="90" spans="1:7" x14ac:dyDescent="0.25">
      <c r="A90" s="6" t="s">
        <v>741</v>
      </c>
      <c r="B90" s="21">
        <v>0.99061867377672397</v>
      </c>
      <c r="C90" s="21">
        <v>0.98960210730625298</v>
      </c>
      <c r="D90" s="21">
        <v>0.99384813556310703</v>
      </c>
      <c r="E90" s="21">
        <v>0.99317530753243799</v>
      </c>
      <c r="F90" s="21">
        <v>0.999803905090064</v>
      </c>
      <c r="G90" s="1"/>
    </row>
    <row r="91" spans="1:7" x14ac:dyDescent="0.25">
      <c r="A91" s="6" t="s">
        <v>652</v>
      </c>
      <c r="B91" s="21">
        <v>0</v>
      </c>
      <c r="C91" s="21">
        <v>0</v>
      </c>
      <c r="D91" s="21">
        <v>0.91712707182320397</v>
      </c>
      <c r="E91" s="21">
        <v>0.94222222222222196</v>
      </c>
      <c r="F91" s="21">
        <v>1</v>
      </c>
      <c r="G91" s="1"/>
    </row>
    <row r="92" spans="1:7" x14ac:dyDescent="0.25">
      <c r="A92" s="6" t="s">
        <v>742</v>
      </c>
      <c r="B92" s="21">
        <v>0</v>
      </c>
      <c r="C92" s="21">
        <v>0</v>
      </c>
      <c r="D92" s="21">
        <v>0</v>
      </c>
      <c r="E92" s="21">
        <v>0</v>
      </c>
      <c r="F92" s="21">
        <v>1</v>
      </c>
      <c r="G92" s="1"/>
    </row>
    <row r="93" spans="1:7" x14ac:dyDescent="0.25">
      <c r="A93" s="6" t="s">
        <v>744</v>
      </c>
      <c r="B93" s="21">
        <v>0.97941495124593703</v>
      </c>
      <c r="C93" s="21">
        <v>0.98800959232613905</v>
      </c>
      <c r="D93" s="21">
        <v>0.99285714285714299</v>
      </c>
      <c r="E93" s="21">
        <v>0.94494238156209998</v>
      </c>
      <c r="F93" s="21">
        <v>1</v>
      </c>
      <c r="G93" s="1"/>
    </row>
    <row r="94" spans="1:7" x14ac:dyDescent="0.25">
      <c r="A94" s="6" t="s">
        <v>650</v>
      </c>
      <c r="B94" s="21">
        <v>0</v>
      </c>
      <c r="C94" s="21">
        <v>0</v>
      </c>
      <c r="D94" s="21">
        <v>0</v>
      </c>
      <c r="E94" s="21">
        <v>1</v>
      </c>
      <c r="F94" s="21">
        <v>1</v>
      </c>
      <c r="G94" s="1"/>
    </row>
    <row r="95" spans="1:7" x14ac:dyDescent="0.25">
      <c r="B95" s="1"/>
      <c r="C95" s="1"/>
      <c r="E95" s="1"/>
    </row>
    <row r="96" spans="1:7" x14ac:dyDescent="0.25">
      <c r="A96" s="6" t="s">
        <v>57</v>
      </c>
      <c r="B96" s="21">
        <f>AVERAGE(B$2:B$94)</f>
        <v>0.18081973982083083</v>
      </c>
      <c r="C96" s="21">
        <f>AVERAGE(C$2:C$94)</f>
        <v>0.20455123009721793</v>
      </c>
      <c r="D96" s="21">
        <f>AVERAGE(D$2:D$94)</f>
        <v>0.2987671492184138</v>
      </c>
      <c r="E96" s="21">
        <f>AVERAGE(E$2:E$94)</f>
        <v>0.32494668032131108</v>
      </c>
      <c r="F96" s="21">
        <f>AVERAGE(F$2:F$94)</f>
        <v>0.63210435930109465</v>
      </c>
      <c r="G96" s="1"/>
    </row>
    <row r="97" spans="1:8" x14ac:dyDescent="0.25">
      <c r="A97" s="6" t="s">
        <v>58</v>
      </c>
      <c r="B97" s="21">
        <f>AVERAGEIF(B$2:B$94,"&gt;0")</f>
        <v>0.67264943213349071</v>
      </c>
      <c r="C97" s="21">
        <f>AVERAGEIF(C$2:C$94,"&gt;0")</f>
        <v>0.65597463444969883</v>
      </c>
      <c r="D97" s="21">
        <f>AVERAGEIF(D$2:D$94,"&gt;0")</f>
        <v>0.7311932862450653</v>
      </c>
      <c r="E97" s="21">
        <f>AVERAGEIF(E$2:E$94,"&gt;0")</f>
        <v>0.47968319476003068</v>
      </c>
      <c r="F97" s="21">
        <f>AVERAGEIF(F$2:F$94,"&gt;0")</f>
        <v>0.66801937971592951</v>
      </c>
      <c r="G97" s="1"/>
    </row>
    <row r="98" spans="1:8" x14ac:dyDescent="0.25">
      <c r="A98" s="6" t="s">
        <v>59</v>
      </c>
      <c r="B98" s="21">
        <f>AVERAGEIF(B$2:B$94,"&gt;0,5")</f>
        <v>0.83397378817829582</v>
      </c>
      <c r="C98" s="21">
        <f>AVERAGEIF(C$2:C$94,"&gt;0,5")</f>
        <v>0.83329272845552849</v>
      </c>
      <c r="D98" s="21">
        <f>AVERAGEIF(D$2:D$94,"&gt;0,5")</f>
        <v>0.8813609317130684</v>
      </c>
      <c r="E98" s="21">
        <f>AVERAGEIF(E$2:E$94,"&gt;0,5")</f>
        <v>0.82895363048772519</v>
      </c>
      <c r="F98" s="21">
        <f>AVERAGEIF(F$2:F$94,"&gt;0,5")</f>
        <v>0.83569031048717546</v>
      </c>
      <c r="G98" s="1"/>
    </row>
    <row r="99" spans="1:8" x14ac:dyDescent="0.25">
      <c r="A99" s="6" t="s">
        <v>60</v>
      </c>
      <c r="B99" s="21">
        <f>AVERAGEIF(B$2:B$94,"&gt;0,6")</f>
        <v>0.88771684740524071</v>
      </c>
      <c r="C99" s="21">
        <f>AVERAGEIF(C$2:C$94,"&gt;0,6")</f>
        <v>0.85961901671715069</v>
      </c>
      <c r="D99" s="21">
        <f>AVERAGEIF(D$2:D$94,"&gt;0,6")</f>
        <v>0.90382893367183115</v>
      </c>
      <c r="E99" s="21">
        <f>AVERAGEIF(E$2:E$94,"&gt;0,6")</f>
        <v>0.87214237407353989</v>
      </c>
      <c r="F99" s="21">
        <f>AVERAGEIF(F$2:F$94,"&gt;0,6")</f>
        <v>0.8570257655566742</v>
      </c>
      <c r="G99" s="1"/>
    </row>
    <row r="100" spans="1:8" x14ac:dyDescent="0.25">
      <c r="A100" s="6" t="s">
        <v>61</v>
      </c>
      <c r="B100" s="21">
        <f>AVERAGEIF(B$2:B$94,"&gt;0,7")</f>
        <v>0.90084289991655198</v>
      </c>
      <c r="C100" s="21">
        <f>AVERAGEIF(C$2:C$94,"&gt;0,7")</f>
        <v>0.899973172053391</v>
      </c>
      <c r="D100" s="21">
        <f>AVERAGEIF(D$2:D$94,"&gt;0,7")</f>
        <v>0.91295055932587599</v>
      </c>
      <c r="E100" s="21">
        <f>AVERAGEIF(E$2:E$94,"&gt;0,7")</f>
        <v>0.92291783206059097</v>
      </c>
      <c r="F100" s="21">
        <f>AVERAGEIF(F$2:F$94,"&gt;0,7")</f>
        <v>0.90890362866590846</v>
      </c>
      <c r="G100" s="1"/>
    </row>
    <row r="101" spans="1:8" x14ac:dyDescent="0.25">
      <c r="A101" s="6" t="s">
        <v>62</v>
      </c>
      <c r="B101" s="21">
        <f>AVERAGEIF(B$2:B$94,"&gt;0,8")</f>
        <v>0.92189115931571708</v>
      </c>
      <c r="C101" s="21">
        <f>AVERAGEIF(C$2:C$94,"&gt;0,8")</f>
        <v>0.94886420911076119</v>
      </c>
      <c r="D101" s="21">
        <f>AVERAGEIF(D$2:D$94,"&gt;0,8")</f>
        <v>0.91295055932587599</v>
      </c>
      <c r="E101" s="21">
        <f>AVERAGEIF(E$2:E$94,"&gt;0,8")</f>
        <v>0.94178412823790048</v>
      </c>
      <c r="F101" s="21">
        <f>AVERAGEIF(F$2:F$94,"&gt;0,8")</f>
        <v>0.93155874347438794</v>
      </c>
      <c r="G101" s="1"/>
    </row>
    <row r="102" spans="1:8" x14ac:dyDescent="0.25">
      <c r="A102" s="6" t="s">
        <v>63</v>
      </c>
      <c r="B102" s="21">
        <f>AVERAGEIF(B$2:B$94,"&gt;0,9")</f>
        <v>0.97671769785551377</v>
      </c>
      <c r="C102" s="21">
        <f>AVERAGEIF(C$2:C$94,"&gt;0,9")</f>
        <v>0.95416952977530878</v>
      </c>
      <c r="D102" s="21">
        <f>AVERAGEIF(D$2:D$94,"&gt;0,9")</f>
        <v>0.96265078130328041</v>
      </c>
      <c r="E102" s="21">
        <f>AVERAGEIF(E$2:E$94,"&gt;0,9")</f>
        <v>0.95685873378411701</v>
      </c>
      <c r="F102" s="21">
        <f>AVERAGEIF(F$2:F$94,"&gt;0,9")</f>
        <v>0.96887820888361886</v>
      </c>
      <c r="G102" s="1"/>
    </row>
    <row r="104" spans="1:8" x14ac:dyDescent="0.25">
      <c r="A104" s="6" t="s">
        <v>256</v>
      </c>
      <c r="B104" s="31">
        <f>COUNTIF(B$2:B$94,"&gt;0")</f>
        <v>25</v>
      </c>
      <c r="C104" s="31">
        <f>COUNTIF(C$2:C$94,"&gt;0")</f>
        <v>29</v>
      </c>
      <c r="D104" s="31">
        <f>COUNTIF(D$2:D$94,"&gt;0")</f>
        <v>38</v>
      </c>
      <c r="E104" s="31">
        <f>COUNTIF(E$2:E$94,"&gt;0")</f>
        <v>63</v>
      </c>
      <c r="F104" s="31">
        <f>COUNTIF(F$2:F$94,"&gt;0")</f>
        <v>88</v>
      </c>
      <c r="G104" s="2"/>
    </row>
    <row r="105" spans="1:8" x14ac:dyDescent="0.25">
      <c r="A105" s="6" t="s">
        <v>257</v>
      </c>
      <c r="B105" s="31">
        <f>COUNTIF(B$2:B$94,"&gt;0,5")</f>
        <v>19</v>
      </c>
      <c r="C105" s="31">
        <f>COUNTIF(C$2:C$94,"&gt;0,5")</f>
        <v>22</v>
      </c>
      <c r="D105" s="31">
        <f>COUNTIF(D$2:D$94,"&gt;0,5")</f>
        <v>29</v>
      </c>
      <c r="E105" s="31">
        <f>COUNTIF(E$2:E$94,"&gt;0,5")</f>
        <v>31</v>
      </c>
      <c r="F105" s="31">
        <f>COUNTIF(F$2:F$94,"&gt;0,5")</f>
        <v>62</v>
      </c>
      <c r="G105" s="2"/>
    </row>
    <row r="106" spans="1:8" x14ac:dyDescent="0.25">
      <c r="A106" s="6" t="s">
        <v>258</v>
      </c>
      <c r="B106" s="31">
        <f>COUNTIF(B$2:B$94,"&gt;0,6")</f>
        <v>16</v>
      </c>
      <c r="C106" s="31">
        <f>COUNTIF(C$2:C$94,"&gt;0,6")</f>
        <v>20</v>
      </c>
      <c r="D106" s="31">
        <f>COUNTIF(D$2:D$94,"&gt;0,6")</f>
        <v>27</v>
      </c>
      <c r="E106" s="31">
        <f>COUNTIF(E$2:E$94,"&gt;0,6")</f>
        <v>27</v>
      </c>
      <c r="F106" s="31">
        <f>COUNTIF(F$2:F$94,"&gt;0,6")</f>
        <v>58</v>
      </c>
      <c r="G106" s="2"/>
    </row>
    <row r="107" spans="1:8" x14ac:dyDescent="0.25">
      <c r="A107" s="6" t="s">
        <v>259</v>
      </c>
      <c r="B107" s="31">
        <f>COUNTIF(B$2:B$94,"&gt;0,7")</f>
        <v>15</v>
      </c>
      <c r="C107" s="31">
        <f>COUNTIF(C$2:C$94,"&gt;0,7")</f>
        <v>17</v>
      </c>
      <c r="D107" s="31">
        <f>COUNTIF(D$2:D$94,"&gt;0,7")</f>
        <v>26</v>
      </c>
      <c r="E107" s="31">
        <f>COUNTIF(E$2:E$94,"&gt;0,7")</f>
        <v>22</v>
      </c>
      <c r="F107" s="31">
        <f>COUNTIF(F$2:F$94,"&gt;0,7")</f>
        <v>47</v>
      </c>
      <c r="G107" s="2"/>
    </row>
    <row r="108" spans="1:8" x14ac:dyDescent="0.25">
      <c r="A108" s="6" t="s">
        <v>260</v>
      </c>
      <c r="B108" s="31">
        <f>COUNTIF(B$2:B$94,"&gt;0,8")</f>
        <v>13</v>
      </c>
      <c r="C108" s="31">
        <f>COUNTIF(C$2:C$94,"&gt;0,8")</f>
        <v>13</v>
      </c>
      <c r="D108" s="31">
        <f>COUNTIF(D$2:D$94,"&gt;0,8")</f>
        <v>26</v>
      </c>
      <c r="E108" s="31">
        <f>COUNTIF(E$2:E$94,"&gt;0,8")</f>
        <v>20</v>
      </c>
      <c r="F108" s="31">
        <f>COUNTIF(F$2:F$94,"&gt;0,8")</f>
        <v>41</v>
      </c>
      <c r="G108" s="2"/>
    </row>
    <row r="109" spans="1:8" x14ac:dyDescent="0.25">
      <c r="A109" s="6" t="s">
        <v>261</v>
      </c>
      <c r="B109" s="31">
        <f>COUNTIF(B$2:B$94,"&gt;0,9")</f>
        <v>7</v>
      </c>
      <c r="C109" s="31">
        <f>COUNTIF(C$2:C$94,"&gt;0,9")</f>
        <v>12</v>
      </c>
      <c r="D109" s="31">
        <f>COUNTIF(D$2:D$94,"&gt;0,9")</f>
        <v>15</v>
      </c>
      <c r="E109" s="31">
        <f>COUNTIF(E$2:E$94,"&gt;0,9")</f>
        <v>17</v>
      </c>
      <c r="F109" s="31">
        <f>COUNTIF(F$2:F$94,"&gt;0,9")</f>
        <v>28</v>
      </c>
      <c r="G109" s="2"/>
    </row>
    <row r="111" spans="1:8" x14ac:dyDescent="0.25">
      <c r="H111" s="17"/>
    </row>
    <row r="112" spans="1:8" x14ac:dyDescent="0.25">
      <c r="H112" s="17"/>
    </row>
    <row r="113" spans="2:8" x14ac:dyDescent="0.25">
      <c r="H113" s="17"/>
    </row>
    <row r="114" spans="2:8" x14ac:dyDescent="0.25">
      <c r="H114" s="17"/>
    </row>
    <row r="115" spans="2:8" x14ac:dyDescent="0.25">
      <c r="B115" s="14"/>
      <c r="C115" s="14"/>
      <c r="D115" s="14"/>
      <c r="E115" s="14"/>
      <c r="F115" s="14"/>
      <c r="G115" s="14"/>
      <c r="H115" s="17"/>
    </row>
    <row r="116" spans="2:8" x14ac:dyDescent="0.25">
      <c r="H116" s="18"/>
    </row>
    <row r="117" spans="2:8" x14ac:dyDescent="0.25">
      <c r="H117" s="19"/>
    </row>
    <row r="118" spans="2:8" x14ac:dyDescent="0.25">
      <c r="H118" s="17"/>
    </row>
    <row r="119" spans="2:8" x14ac:dyDescent="0.25">
      <c r="H119" s="17"/>
    </row>
    <row r="163" spans="25:25" x14ac:dyDescent="0.25">
      <c r="Y163" s="4"/>
    </row>
  </sheetData>
  <conditionalFormatting sqref="F2:G9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64">
      <colorScale>
        <cfvo type="min"/>
        <cfvo type="max"/>
        <color theme="5" tint="0.59999389629810485"/>
        <color theme="5" tint="-0.499984740745262"/>
      </colorScale>
    </cfRule>
    <cfRule type="colorScale" priority="65">
      <colorScale>
        <cfvo type="min"/>
        <cfvo type="max"/>
        <color theme="5" tint="0.59999389629810485"/>
        <color theme="5" tint="-0.499984740745262"/>
      </colorScale>
    </cfRule>
  </conditionalFormatting>
  <conditionalFormatting sqref="C95">
    <cfRule type="colorScale" priority="62">
      <colorScale>
        <cfvo type="min"/>
        <cfvo type="max"/>
        <color theme="5" tint="0.59999389629810485"/>
        <color theme="5" tint="-0.499984740745262"/>
      </colorScale>
    </cfRule>
    <cfRule type="colorScale" priority="6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B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G96">
    <cfRule type="colorScale" priority="60">
      <colorScale>
        <cfvo type="min"/>
        <cfvo type="max"/>
        <color theme="5" tint="0.59999389629810485"/>
        <color theme="5" tint="-0.499984740745262"/>
      </colorScale>
    </cfRule>
    <cfRule type="colorScale" priority="61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58">
      <colorScale>
        <cfvo type="min"/>
        <cfvo type="max"/>
        <color theme="5" tint="0.59999389629810485"/>
        <color theme="5" tint="-0.499984740745262"/>
      </colorScale>
    </cfRule>
    <cfRule type="colorScale" priority="59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56">
      <colorScale>
        <cfvo type="min"/>
        <cfvo type="max"/>
        <color theme="5" tint="0.59999389629810485"/>
        <color theme="5" tint="-0.499984740745262"/>
      </colorScale>
    </cfRule>
    <cfRule type="colorScale" priority="5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54">
      <colorScale>
        <cfvo type="min"/>
        <cfvo type="max"/>
        <color theme="5" tint="0.59999389629810485"/>
        <color theme="5" tint="-0.499984740745262"/>
      </colorScale>
    </cfRule>
    <cfRule type="colorScale" priority="5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52">
      <colorScale>
        <cfvo type="min"/>
        <cfvo type="max"/>
        <color theme="5" tint="0.59999389629810485"/>
        <color theme="5" tint="-0.499984740745262"/>
      </colorScale>
    </cfRule>
    <cfRule type="colorScale" priority="5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50">
      <colorScale>
        <cfvo type="min"/>
        <cfvo type="max"/>
        <color theme="5" tint="0.59999389629810485"/>
        <color theme="5" tint="-0.499984740745262"/>
      </colorScale>
    </cfRule>
    <cfRule type="colorScale" priority="5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48">
      <colorScale>
        <cfvo type="min"/>
        <cfvo type="max"/>
        <color theme="5" tint="0.59999389629810485"/>
        <color theme="5" tint="-0.499984740745262"/>
      </colorScale>
    </cfRule>
    <cfRule type="colorScale" priority="4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46">
      <colorScale>
        <cfvo type="min"/>
        <cfvo type="max"/>
        <color theme="5" tint="0.59999389629810485"/>
        <color theme="5" tint="-0.499984740745262"/>
      </colorScale>
    </cfRule>
    <cfRule type="colorScale" priority="4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44">
      <colorScale>
        <cfvo type="min"/>
        <cfvo type="max"/>
        <color theme="5" tint="0.59999389629810485"/>
        <color theme="5" tint="-0.499984740745262"/>
      </colorScale>
    </cfRule>
    <cfRule type="colorScale" priority="4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42">
      <colorScale>
        <cfvo type="min"/>
        <cfvo type="max"/>
        <color theme="5" tint="0.59999389629810485"/>
        <color theme="5" tint="-0.499984740745262"/>
      </colorScale>
    </cfRule>
    <cfRule type="colorScale" priority="4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40">
      <colorScale>
        <cfvo type="min"/>
        <cfvo type="max"/>
        <color theme="5" tint="0.59999389629810485"/>
        <color theme="5" tint="-0.499984740745262"/>
      </colorScale>
    </cfRule>
    <cfRule type="colorScale" priority="4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8">
      <colorScale>
        <cfvo type="min"/>
        <cfvo type="max"/>
        <color theme="5" tint="0.59999389629810485"/>
        <color theme="5" tint="-0.499984740745262"/>
      </colorScale>
    </cfRule>
    <cfRule type="colorScale" priority="3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36">
      <colorScale>
        <cfvo type="min"/>
        <cfvo type="max"/>
        <color theme="5" tint="0.59999389629810485"/>
        <color theme="5" tint="-0.499984740745262"/>
      </colorScale>
    </cfRule>
    <cfRule type="colorScale" priority="37">
      <colorScale>
        <cfvo type="min"/>
        <cfvo type="max"/>
        <color theme="5" tint="0.59999389629810485"/>
        <color theme="5" tint="-0.499984740745262"/>
      </colorScale>
    </cfRule>
  </conditionalFormatting>
  <conditionalFormatting sqref="B5:G9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5">
      <colorScale>
        <cfvo type="min"/>
        <cfvo type="max"/>
        <color theme="4" tint="-0.249977111117893"/>
        <color theme="4" tint="0.59999389629810485"/>
      </colorScale>
    </cfRule>
    <cfRule type="colorScale" priority="26">
      <colorScale>
        <cfvo type="min"/>
        <cfvo type="max"/>
        <color theme="4" tint="0.59999389629810485"/>
        <color theme="4" tint="-0.249977111117893"/>
      </colorScale>
    </cfRule>
  </conditionalFormatting>
  <conditionalFormatting sqref="N5:N2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2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N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rowBreaks count="1" manualBreakCount="1">
    <brk id="110" max="16383" man="1"/>
  </rowBreaks>
  <colBreaks count="1" manualBreakCount="1">
    <brk id="7" max="1048575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242</v>
      </c>
      <c r="B13" s="1">
        <v>0</v>
      </c>
      <c r="C13" s="1">
        <v>0</v>
      </c>
      <c r="D13" s="1">
        <v>0.23529411764705899</v>
      </c>
      <c r="E13" s="1">
        <v>0</v>
      </c>
      <c r="F13" s="1">
        <v>0</v>
      </c>
      <c r="G13" s="1">
        <v>0</v>
      </c>
    </row>
    <row r="14" spans="1:7" x14ac:dyDescent="0.25">
      <c r="A14" t="s">
        <v>210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238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754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239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4.54545454545454E-2</v>
      </c>
    </row>
    <row r="24" spans="1:7" x14ac:dyDescent="0.25">
      <c r="A24" t="s">
        <v>217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660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1035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1039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1041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651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1043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1045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1048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1052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1053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1054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223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224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225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649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1057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1032</v>
      </c>
      <c r="B49" s="1">
        <v>0</v>
      </c>
      <c r="C49" s="1">
        <v>0</v>
      </c>
      <c r="D49" s="1">
        <v>0</v>
      </c>
      <c r="E49" s="1">
        <v>1.7543859649122799E-2</v>
      </c>
      <c r="F49" s="1">
        <v>0</v>
      </c>
      <c r="G49" s="1">
        <v>0</v>
      </c>
    </row>
    <row r="50" spans="1:7" x14ac:dyDescent="0.25">
      <c r="A50" t="s">
        <v>1101</v>
      </c>
      <c r="B50" s="1">
        <v>0</v>
      </c>
      <c r="C50" s="1">
        <v>0</v>
      </c>
      <c r="D50" s="1">
        <v>0</v>
      </c>
      <c r="E50" s="1">
        <v>2.15827338129496E-2</v>
      </c>
      <c r="F50" s="1">
        <v>2.34375E-2</v>
      </c>
      <c r="G50" s="1">
        <v>1.5444015444015399E-2</v>
      </c>
    </row>
    <row r="51" spans="1:7" x14ac:dyDescent="0.25">
      <c r="A51" t="s">
        <v>1040</v>
      </c>
      <c r="B51" s="1">
        <v>5.1948051948052E-2</v>
      </c>
      <c r="C51" s="1">
        <v>4.5977011494252901E-2</v>
      </c>
      <c r="D51" s="1">
        <v>5.4054054054054099E-2</v>
      </c>
      <c r="E51" s="1">
        <v>3.9215686274509803E-2</v>
      </c>
      <c r="F51" s="1">
        <v>4.9382716049382699E-2</v>
      </c>
      <c r="G51" s="1">
        <v>0.05</v>
      </c>
    </row>
    <row r="52" spans="1:7" x14ac:dyDescent="0.25">
      <c r="A52" t="s">
        <v>1025</v>
      </c>
      <c r="B52" s="1">
        <v>0</v>
      </c>
      <c r="C52" s="1">
        <v>0</v>
      </c>
      <c r="D52" s="1">
        <v>0</v>
      </c>
      <c r="E52" s="1">
        <v>6.1983471074380202E-2</v>
      </c>
      <c r="F52" s="1">
        <v>0</v>
      </c>
      <c r="G52" s="1">
        <v>6.5439672801635998E-2</v>
      </c>
    </row>
    <row r="53" spans="1:7" x14ac:dyDescent="0.25">
      <c r="A53" t="s">
        <v>653</v>
      </c>
      <c r="B53" s="1">
        <v>7.0796460176991094E-2</v>
      </c>
      <c r="C53" s="1">
        <v>7.0175438596491196E-2</v>
      </c>
      <c r="D53" s="1">
        <v>5.3571428571428603E-2</v>
      </c>
      <c r="E53" s="1">
        <v>7.0796460176991094E-2</v>
      </c>
      <c r="F53" s="1">
        <v>5.3571428571428603E-2</v>
      </c>
      <c r="G53" s="1">
        <v>7.0175438596491196E-2</v>
      </c>
    </row>
    <row r="54" spans="1:7" x14ac:dyDescent="0.25">
      <c r="A54" t="s">
        <v>237</v>
      </c>
      <c r="B54" s="1">
        <v>0</v>
      </c>
      <c r="C54" s="1">
        <v>0</v>
      </c>
      <c r="D54" s="1">
        <v>0</v>
      </c>
      <c r="E54" s="1">
        <v>7.69230769230769E-2</v>
      </c>
      <c r="F54" s="1">
        <v>0</v>
      </c>
      <c r="G54" s="1">
        <v>0</v>
      </c>
    </row>
    <row r="55" spans="1:7" x14ac:dyDescent="0.25">
      <c r="A55" t="s">
        <v>1031</v>
      </c>
      <c r="B55" s="1">
        <v>0.215018908698001</v>
      </c>
      <c r="C55" s="1">
        <v>0.210075026795284</v>
      </c>
      <c r="D55" s="1">
        <v>0.241970021413276</v>
      </c>
      <c r="E55" s="1">
        <v>0.21866666666666701</v>
      </c>
      <c r="F55" s="1">
        <v>0.240609689711486</v>
      </c>
      <c r="G55" s="1">
        <v>0.22914349276974399</v>
      </c>
    </row>
    <row r="56" spans="1:7" x14ac:dyDescent="0.25">
      <c r="A56" t="s">
        <v>1047</v>
      </c>
      <c r="B56" s="1">
        <v>0.33944954128440402</v>
      </c>
      <c r="C56" s="1">
        <v>0.36538461538461497</v>
      </c>
      <c r="D56" s="1">
        <v>0.37606837606837601</v>
      </c>
      <c r="E56" s="1">
        <v>0.44015444015444</v>
      </c>
      <c r="F56" s="1">
        <v>0.34361233480176201</v>
      </c>
      <c r="G56" s="1">
        <v>0.358333333333333</v>
      </c>
    </row>
    <row r="57" spans="1:7" x14ac:dyDescent="0.25">
      <c r="A57" t="s">
        <v>1049</v>
      </c>
      <c r="B57" s="1">
        <v>0.53968253968253999</v>
      </c>
      <c r="C57" s="1">
        <v>0.53968253968253999</v>
      </c>
      <c r="D57" s="1">
        <v>0.54838709677419395</v>
      </c>
      <c r="E57" s="1">
        <v>0.53125</v>
      </c>
      <c r="F57" s="1">
        <v>0.53125</v>
      </c>
      <c r="G57" s="1">
        <v>0.53125</v>
      </c>
    </row>
    <row r="58" spans="1:7" x14ac:dyDescent="0.25">
      <c r="A58" t="s">
        <v>1038</v>
      </c>
      <c r="B58" s="1">
        <v>0.557894736842105</v>
      </c>
      <c r="C58" s="1">
        <v>0.52342487883683397</v>
      </c>
      <c r="D58" s="1">
        <v>0.54757929883138601</v>
      </c>
      <c r="E58" s="1">
        <v>0.55421686746987997</v>
      </c>
      <c r="F58" s="1">
        <v>0.54391891891891897</v>
      </c>
      <c r="G58" s="1">
        <v>0.563552833078101</v>
      </c>
    </row>
    <row r="59" spans="1:7" x14ac:dyDescent="0.25">
      <c r="A59" t="s">
        <v>1051</v>
      </c>
      <c r="B59" s="1">
        <v>0.54901960784313697</v>
      </c>
      <c r="C59" s="1">
        <v>0.51380042462844999</v>
      </c>
      <c r="D59" s="1">
        <v>0.51200000000000001</v>
      </c>
      <c r="E59" s="1">
        <v>0.57831325301204795</v>
      </c>
      <c r="F59" s="1">
        <v>0.547248182762202</v>
      </c>
      <c r="G59" s="1">
        <v>0.55568720379146896</v>
      </c>
    </row>
    <row r="60" spans="1:7" x14ac:dyDescent="0.25">
      <c r="A60" t="s">
        <v>1026</v>
      </c>
      <c r="B60" s="1">
        <v>0.78838174273858896</v>
      </c>
      <c r="C60" s="1">
        <v>0.78864353312302804</v>
      </c>
      <c r="D60" s="1">
        <v>0.78864353312302804</v>
      </c>
      <c r="E60" s="1">
        <v>0.78629365999006795</v>
      </c>
      <c r="F60" s="1">
        <v>0.78890549742567695</v>
      </c>
      <c r="G60" s="1">
        <v>0.78655406524258997</v>
      </c>
    </row>
    <row r="61" spans="1:7" x14ac:dyDescent="0.25">
      <c r="A61" t="s">
        <v>247</v>
      </c>
      <c r="B61" s="1">
        <v>0.86382978723404302</v>
      </c>
      <c r="C61" s="1">
        <v>0.87752161383285299</v>
      </c>
      <c r="D61" s="1">
        <v>0.86484568996097899</v>
      </c>
      <c r="E61" s="1">
        <v>0.86789772727272696</v>
      </c>
      <c r="F61" s="1">
        <v>0.86444286728176001</v>
      </c>
      <c r="G61" s="1">
        <v>0.87379335001787595</v>
      </c>
    </row>
    <row r="62" spans="1:7" x14ac:dyDescent="0.25">
      <c r="A62" t="s">
        <v>1102</v>
      </c>
      <c r="B62" s="1">
        <v>0.91224268689057397</v>
      </c>
      <c r="C62" s="1">
        <v>0.91224268689057397</v>
      </c>
      <c r="D62" s="1">
        <v>0.91323210412147504</v>
      </c>
      <c r="E62" s="1">
        <v>0.90830636461704395</v>
      </c>
      <c r="F62" s="1">
        <v>0.92122538293216605</v>
      </c>
      <c r="G62" s="1">
        <v>0.91224268689057397</v>
      </c>
    </row>
    <row r="63" spans="1:7" x14ac:dyDescent="0.25">
      <c r="A63" t="s">
        <v>1050</v>
      </c>
      <c r="B63" s="1">
        <v>0.91679273827534002</v>
      </c>
      <c r="C63" s="1">
        <v>0.90074074074074095</v>
      </c>
      <c r="D63" s="1">
        <v>0.91127819548872202</v>
      </c>
      <c r="E63" s="1">
        <v>0.93979933110367897</v>
      </c>
      <c r="F63" s="1">
        <v>0.91540785498489396</v>
      </c>
      <c r="G63" s="1">
        <v>0.94137353433835802</v>
      </c>
    </row>
    <row r="64" spans="1:7" x14ac:dyDescent="0.25">
      <c r="A64" t="s">
        <v>1034</v>
      </c>
      <c r="B64" s="1">
        <v>0.90820372064653898</v>
      </c>
      <c r="C64" s="1">
        <v>0.94208494208494198</v>
      </c>
      <c r="D64" s="1">
        <v>0.90574564234990296</v>
      </c>
      <c r="E64" s="1">
        <v>0.94715984147952403</v>
      </c>
      <c r="F64" s="1">
        <v>0.94004488618146897</v>
      </c>
      <c r="G64" s="1">
        <v>0.94372574385510999</v>
      </c>
    </row>
    <row r="65" spans="1:7" x14ac:dyDescent="0.25">
      <c r="A65" t="s">
        <v>1030</v>
      </c>
      <c r="B65" s="1">
        <v>0.83586477217050503</v>
      </c>
      <c r="C65" s="1">
        <v>0.83602545276554097</v>
      </c>
      <c r="D65" s="1">
        <v>0.85159362549800799</v>
      </c>
      <c r="E65" s="1">
        <v>0.94758909853249496</v>
      </c>
      <c r="F65" s="1">
        <v>0.85385385385385404</v>
      </c>
      <c r="G65" s="1">
        <v>0.85385385385385404</v>
      </c>
    </row>
    <row r="66" spans="1:7" x14ac:dyDescent="0.25">
      <c r="A66" t="s">
        <v>1056</v>
      </c>
      <c r="B66" s="1">
        <v>0.95913586673607498</v>
      </c>
      <c r="C66" s="1">
        <v>0.95973766504517</v>
      </c>
      <c r="D66" s="1">
        <v>0.96145144448311903</v>
      </c>
      <c r="E66" s="1">
        <v>0.96445171849427203</v>
      </c>
      <c r="F66" s="1">
        <v>0.96141297254970204</v>
      </c>
      <c r="G66" s="1">
        <v>0.96169749727965204</v>
      </c>
    </row>
    <row r="67" spans="1:7" x14ac:dyDescent="0.25">
      <c r="A67" t="s">
        <v>1022</v>
      </c>
      <c r="B67" s="1">
        <v>0.97174214062259601</v>
      </c>
      <c r="C67" s="1">
        <v>0.96168096229000699</v>
      </c>
      <c r="D67" s="1">
        <v>0.95672809896490796</v>
      </c>
      <c r="E67" s="1">
        <v>0.97134362023888898</v>
      </c>
      <c r="F67" s="1">
        <v>0.96179022682295601</v>
      </c>
      <c r="G67" s="1">
        <v>0.96560158997095202</v>
      </c>
    </row>
    <row r="68" spans="1:7" x14ac:dyDescent="0.25">
      <c r="A68" t="s">
        <v>1042</v>
      </c>
      <c r="B68" s="1">
        <v>0.99089116609736505</v>
      </c>
      <c r="C68" s="1">
        <v>0.99109759315584101</v>
      </c>
      <c r="D68" s="1">
        <v>0.99090492522598805</v>
      </c>
      <c r="E68" s="1">
        <v>0.99134541918455199</v>
      </c>
      <c r="F68" s="1">
        <v>0.99113888888888901</v>
      </c>
      <c r="G68" s="1">
        <v>0.99166226619604803</v>
      </c>
    </row>
    <row r="69" spans="1:7" x14ac:dyDescent="0.25">
      <c r="A69" t="s">
        <v>1044</v>
      </c>
      <c r="B69" s="1">
        <v>0.99242175569795499</v>
      </c>
      <c r="C69" s="1">
        <v>0.99235681529208397</v>
      </c>
      <c r="D69" s="1">
        <v>0.991982621868435</v>
      </c>
      <c r="E69" s="1">
        <v>0.99227061407261596</v>
      </c>
      <c r="F69" s="1">
        <v>0.99205396444292004</v>
      </c>
      <c r="G69" s="1">
        <v>0.99317883440835697</v>
      </c>
    </row>
    <row r="70" spans="1:7" x14ac:dyDescent="0.25">
      <c r="A70" t="s">
        <v>1033</v>
      </c>
      <c r="B70" s="1">
        <v>0.997770445019174</v>
      </c>
      <c r="C70" s="1">
        <v>0.99775471876278699</v>
      </c>
      <c r="D70" s="1">
        <v>0.99777514246434496</v>
      </c>
      <c r="E70" s="1">
        <v>0.99769123403540805</v>
      </c>
      <c r="F70" s="1">
        <v>0.99772866757240197</v>
      </c>
      <c r="G70" s="1">
        <v>0.99771294285504497</v>
      </c>
    </row>
    <row r="71" spans="1:7" x14ac:dyDescent="0.25">
      <c r="A71" t="s">
        <v>1046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5" spans="1:7" x14ac:dyDescent="0.25">
      <c r="A75" t="s">
        <v>1009</v>
      </c>
      <c r="B75" s="36">
        <v>2.6527777777777779E-2</v>
      </c>
      <c r="C75" s="36">
        <v>2.5717592592592594E-2</v>
      </c>
      <c r="D75" s="36">
        <v>2.5520833333333336E-2</v>
      </c>
      <c r="E75" s="36">
        <v>2.5462962962962962E-2</v>
      </c>
      <c r="F75" s="36">
        <v>2.462962962962963E-2</v>
      </c>
      <c r="G75" s="36">
        <v>2.3067129629629632E-2</v>
      </c>
    </row>
    <row r="76" spans="1:7" x14ac:dyDescent="0.25">
      <c r="A76" t="s">
        <v>57</v>
      </c>
      <c r="B76" s="1">
        <f t="shared" ref="B76:G76" si="0">AVERAGE(B2:B73)</f>
        <v>0.19230123812291405</v>
      </c>
      <c r="C76" s="1">
        <f t="shared" si="0"/>
        <v>0.19183438084860049</v>
      </c>
      <c r="D76" s="1">
        <f t="shared" si="0"/>
        <v>0.19575864881298122</v>
      </c>
      <c r="E76" s="1">
        <f t="shared" si="0"/>
        <v>0.19892564491764775</v>
      </c>
      <c r="F76" s="1">
        <f t="shared" si="0"/>
        <v>0.19315765476788385</v>
      </c>
      <c r="G76" s="1">
        <f t="shared" si="0"/>
        <v>0.19579824143111071</v>
      </c>
    </row>
    <row r="77" spans="1:7" x14ac:dyDescent="0.25">
      <c r="A77" t="s">
        <v>58</v>
      </c>
      <c r="B77" s="1">
        <f t="shared" ref="B77:G77" si="1">AVERAGEIF(B$2:B$73,"&gt;0")</f>
        <v>0.70847824571599916</v>
      </c>
      <c r="C77" s="1">
        <f t="shared" si="1"/>
        <v>0.70675824523168596</v>
      </c>
      <c r="D77" s="1">
        <f t="shared" si="1"/>
        <v>0.68515527084543426</v>
      </c>
      <c r="E77" s="1">
        <f t="shared" si="1"/>
        <v>0.60542587583631924</v>
      </c>
      <c r="F77" s="1">
        <f t="shared" si="1"/>
        <v>0.67605179168759344</v>
      </c>
      <c r="G77" s="1">
        <f t="shared" si="1"/>
        <v>0.62299440455353405</v>
      </c>
    </row>
    <row r="78" spans="1:7" x14ac:dyDescent="0.25">
      <c r="A78" t="s">
        <v>59</v>
      </c>
      <c r="B78" s="1">
        <f t="shared" ref="B78:G78" si="2">AVERAGEIF(B$2:B$73,"&gt;0,5")</f>
        <v>0.85225824709976905</v>
      </c>
      <c r="C78" s="1">
        <f t="shared" si="2"/>
        <v>0.84911963780875921</v>
      </c>
      <c r="D78" s="1">
        <f t="shared" si="2"/>
        <v>0.84947649461029928</v>
      </c>
      <c r="E78" s="1">
        <f t="shared" si="2"/>
        <v>0.86519524996688024</v>
      </c>
      <c r="F78" s="1">
        <f t="shared" si="2"/>
        <v>0.85402814430785401</v>
      </c>
      <c r="G78" s="1">
        <f t="shared" si="2"/>
        <v>0.85812576011853237</v>
      </c>
    </row>
    <row r="79" spans="1:7" x14ac:dyDescent="0.25">
      <c r="A79" t="s">
        <v>60</v>
      </c>
      <c r="B79" s="1">
        <f t="shared" ref="B79:G79" si="3">AVERAGEIF(B$2:B$73,"&gt;0,6")</f>
        <v>0.9281064018440629</v>
      </c>
      <c r="C79" s="1">
        <f t="shared" si="3"/>
        <v>0.92999056033196403</v>
      </c>
      <c r="D79" s="1">
        <f t="shared" si="3"/>
        <v>0.92784841862907586</v>
      </c>
      <c r="E79" s="1">
        <f t="shared" si="3"/>
        <v>0.94284571908510617</v>
      </c>
      <c r="F79" s="1">
        <f t="shared" si="3"/>
        <v>0.93233375524472406</v>
      </c>
      <c r="G79" s="1">
        <f t="shared" si="3"/>
        <v>0.93511636374236795</v>
      </c>
    </row>
    <row r="80" spans="1:7" x14ac:dyDescent="0.25">
      <c r="A80" t="s">
        <v>61</v>
      </c>
      <c r="B80" s="1">
        <f t="shared" ref="B80:G80" si="4">AVERAGEIF(B$2:B$73,"&gt;0,7")</f>
        <v>0.9281064018440629</v>
      </c>
      <c r="C80" s="1">
        <f t="shared" si="4"/>
        <v>0.92999056033196403</v>
      </c>
      <c r="D80" s="1">
        <f t="shared" si="4"/>
        <v>0.92784841862907586</v>
      </c>
      <c r="E80" s="1">
        <f t="shared" si="4"/>
        <v>0.94284571908510617</v>
      </c>
      <c r="F80" s="1">
        <f t="shared" si="4"/>
        <v>0.93233375524472406</v>
      </c>
      <c r="G80" s="1">
        <f t="shared" si="4"/>
        <v>0.93511636374236795</v>
      </c>
    </row>
    <row r="81" spans="1:7" x14ac:dyDescent="0.25">
      <c r="A81" t="s">
        <v>62</v>
      </c>
      <c r="B81" s="1">
        <f t="shared" ref="B81:G81" si="5">AVERAGEIF(B$2:B$73,"&gt;0,8")</f>
        <v>0.9408086435809242</v>
      </c>
      <c r="C81" s="1">
        <f t="shared" si="5"/>
        <v>0.94284029007823089</v>
      </c>
      <c r="D81" s="1">
        <f t="shared" si="5"/>
        <v>0.94050340822053469</v>
      </c>
      <c r="E81" s="1">
        <f t="shared" si="5"/>
        <v>0.95707772445738226</v>
      </c>
      <c r="F81" s="1">
        <f t="shared" si="5"/>
        <v>0.9453726877737284</v>
      </c>
      <c r="G81" s="1">
        <f t="shared" si="5"/>
        <v>0.94862202724234801</v>
      </c>
    </row>
    <row r="82" spans="1:7" x14ac:dyDescent="0.25">
      <c r="A82" t="s">
        <v>63</v>
      </c>
      <c r="B82" s="1">
        <f t="shared" ref="B82:G82" si="6">AVERAGEIF(B$2:B$73,"&gt;0,9")</f>
        <v>0.96102227999840195</v>
      </c>
      <c r="C82" s="1">
        <f t="shared" si="6"/>
        <v>0.96196623602912723</v>
      </c>
      <c r="D82" s="1">
        <f t="shared" si="6"/>
        <v>0.95878868610743284</v>
      </c>
      <c r="E82" s="1">
        <f t="shared" si="6"/>
        <v>0.96599572417584789</v>
      </c>
      <c r="F82" s="1">
        <f t="shared" si="6"/>
        <v>0.96453364937504438</v>
      </c>
      <c r="G82" s="1">
        <f t="shared" si="6"/>
        <v>0.96746612175489943</v>
      </c>
    </row>
    <row r="84" spans="1:7" x14ac:dyDescent="0.25">
      <c r="A84" t="s">
        <v>256</v>
      </c>
      <c r="B84" s="2">
        <f t="shared" ref="B84:G84" si="7">COUNTIF(B$2:B$73,"&gt;0")</f>
        <v>19</v>
      </c>
      <c r="C84" s="2">
        <f t="shared" si="7"/>
        <v>19</v>
      </c>
      <c r="D84" s="2">
        <f t="shared" si="7"/>
        <v>20</v>
      </c>
      <c r="E84" s="2">
        <f t="shared" si="7"/>
        <v>23</v>
      </c>
      <c r="F84" s="2">
        <f t="shared" si="7"/>
        <v>20</v>
      </c>
      <c r="G84" s="2">
        <f t="shared" si="7"/>
        <v>22</v>
      </c>
    </row>
    <row r="85" spans="1:7" x14ac:dyDescent="0.25">
      <c r="A85" t="s">
        <v>257</v>
      </c>
      <c r="B85" s="2">
        <f t="shared" ref="B85:G85" si="8">COUNTIF(B$2:B$73,"&gt;0,5")</f>
        <v>15</v>
      </c>
      <c r="C85" s="2">
        <f t="shared" si="8"/>
        <v>15</v>
      </c>
      <c r="D85" s="2">
        <f t="shared" si="8"/>
        <v>15</v>
      </c>
      <c r="E85" s="2">
        <f t="shared" si="8"/>
        <v>15</v>
      </c>
      <c r="F85" s="2">
        <f t="shared" si="8"/>
        <v>15</v>
      </c>
      <c r="G85" s="2">
        <f t="shared" si="8"/>
        <v>15</v>
      </c>
    </row>
    <row r="86" spans="1:7" x14ac:dyDescent="0.25">
      <c r="A86" t="s">
        <v>258</v>
      </c>
      <c r="B86" s="2">
        <f t="shared" ref="B86:G86" si="9">COUNTIF(B$2:B$73,"&gt;0,6")</f>
        <v>12</v>
      </c>
      <c r="C86" s="2">
        <f t="shared" si="9"/>
        <v>12</v>
      </c>
      <c r="D86" s="2">
        <f t="shared" si="9"/>
        <v>12</v>
      </c>
      <c r="E86" s="2">
        <f t="shared" si="9"/>
        <v>12</v>
      </c>
      <c r="F86" s="2">
        <f t="shared" si="9"/>
        <v>12</v>
      </c>
      <c r="G86" s="2">
        <f t="shared" si="9"/>
        <v>12</v>
      </c>
    </row>
    <row r="87" spans="1:7" x14ac:dyDescent="0.25">
      <c r="A87" t="s">
        <v>259</v>
      </c>
      <c r="B87" s="2">
        <f t="shared" ref="B87:G87" si="10">COUNTIF(B$2:B$73,"&gt;0,7")</f>
        <v>12</v>
      </c>
      <c r="C87" s="2">
        <f t="shared" si="10"/>
        <v>12</v>
      </c>
      <c r="D87" s="2">
        <f t="shared" si="10"/>
        <v>12</v>
      </c>
      <c r="E87" s="2">
        <f t="shared" si="10"/>
        <v>12</v>
      </c>
      <c r="F87" s="2">
        <f t="shared" si="10"/>
        <v>12</v>
      </c>
      <c r="G87" s="2">
        <f t="shared" si="10"/>
        <v>12</v>
      </c>
    </row>
    <row r="88" spans="1:7" x14ac:dyDescent="0.25">
      <c r="A88" t="s">
        <v>260</v>
      </c>
      <c r="B88" s="2">
        <f t="shared" ref="B88:G88" si="11">COUNTIF(B$2:B$73,"&gt;0,8")</f>
        <v>11</v>
      </c>
      <c r="C88" s="2">
        <f t="shared" si="11"/>
        <v>11</v>
      </c>
      <c r="D88" s="2">
        <f t="shared" si="11"/>
        <v>11</v>
      </c>
      <c r="E88" s="2">
        <f t="shared" si="11"/>
        <v>11</v>
      </c>
      <c r="F88" s="2">
        <f t="shared" si="11"/>
        <v>11</v>
      </c>
      <c r="G88" s="2">
        <f t="shared" si="11"/>
        <v>11</v>
      </c>
    </row>
    <row r="89" spans="1:7" x14ac:dyDescent="0.25">
      <c r="A89" t="s">
        <v>261</v>
      </c>
      <c r="B89" s="2">
        <f t="shared" ref="B89:G89" si="12">COUNTIF(B$2:B$73,"&gt;0,9")</f>
        <v>9</v>
      </c>
      <c r="C89" s="2">
        <f t="shared" si="12"/>
        <v>9</v>
      </c>
      <c r="D89" s="2">
        <f t="shared" si="12"/>
        <v>9</v>
      </c>
      <c r="E89" s="2">
        <f t="shared" si="12"/>
        <v>10</v>
      </c>
      <c r="F89" s="2">
        <f t="shared" si="12"/>
        <v>9</v>
      </c>
      <c r="G89" s="2">
        <f t="shared" si="12"/>
        <v>9</v>
      </c>
    </row>
  </sheetData>
  <sortState ref="A2:G71">
    <sortCondition ref="E1"/>
  </sortState>
  <conditionalFormatting sqref="B82:G83">
    <cfRule type="colorScale" priority="1348">
      <colorScale>
        <cfvo type="min"/>
        <cfvo type="max"/>
        <color theme="5" tint="0.79998168889431442"/>
        <color theme="5" tint="-0.499984740745262"/>
      </colorScale>
    </cfRule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50">
      <colorScale>
        <cfvo type="min"/>
        <cfvo type="max"/>
        <color rgb="FFFF7128"/>
        <color rgb="FFFFEF9C"/>
      </colorScale>
    </cfRule>
  </conditionalFormatting>
  <conditionalFormatting sqref="B81:G81">
    <cfRule type="colorScale" priority="1351">
      <colorScale>
        <cfvo type="min"/>
        <cfvo type="max"/>
        <color theme="5" tint="0.59999389629810485"/>
        <color theme="5" tint="-0.499984740745262"/>
      </colorScale>
    </cfRule>
    <cfRule type="colorScale" priority="1352">
      <colorScale>
        <cfvo type="min"/>
        <cfvo type="max"/>
        <color rgb="FFFF7128"/>
        <color rgb="FFFFEF9C"/>
      </colorScale>
    </cfRule>
  </conditionalFormatting>
  <conditionalFormatting sqref="B80:G80">
    <cfRule type="colorScale" priority="1353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G79">
    <cfRule type="colorScale" priority="1354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355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3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357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G84">
    <cfRule type="colorScale" priority="1359">
      <colorScale>
        <cfvo type="min"/>
        <cfvo type="max"/>
        <color theme="5" tint="0.59999389629810485"/>
        <color theme="5" tint="-0.499984740745262"/>
      </colorScale>
    </cfRule>
    <cfRule type="colorScale" priority="1360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361">
      <colorScale>
        <cfvo type="min"/>
        <cfvo type="max"/>
        <color theme="5" tint="0.59999389629810485"/>
        <color theme="5" tint="-0.499984740745262"/>
      </colorScale>
    </cfRule>
    <cfRule type="colorScale" priority="1362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363">
      <colorScale>
        <cfvo type="min"/>
        <cfvo type="max"/>
        <color theme="5" tint="0.59999389629810485"/>
        <color theme="5" tint="-0.499984740745262"/>
      </colorScale>
    </cfRule>
    <cfRule type="colorScale" priority="1364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365">
      <colorScale>
        <cfvo type="min"/>
        <cfvo type="max"/>
        <color theme="5" tint="0.59999389629810485"/>
        <color theme="5" tint="-0.499984740745262"/>
      </colorScale>
    </cfRule>
    <cfRule type="colorScale" priority="1366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G88">
    <cfRule type="colorScale" priority="1367">
      <colorScale>
        <cfvo type="min"/>
        <cfvo type="max"/>
        <color theme="5" tint="0.59999389629810485"/>
        <color theme="5" tint="-0.499984740745262"/>
      </colorScale>
    </cfRule>
    <cfRule type="colorScale" priority="1368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G89">
    <cfRule type="colorScale" priority="1369">
      <colorScale>
        <cfvo type="min"/>
        <cfvo type="max"/>
        <color theme="5" tint="0.59999389629810485"/>
        <color theme="5" tint="-0.499984740745262"/>
      </colorScale>
    </cfRule>
    <cfRule type="colorScale" priority="1370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view="pageBreakPreview" zoomScale="115" zoomScaleNormal="100" zoomScaleSheetLayoutView="115" workbookViewId="0">
      <selection activeCell="R50" sqref="R50"/>
    </sheetView>
  </sheetViews>
  <sheetFormatPr defaultRowHeight="15" x14ac:dyDescent="0.25"/>
  <cols>
    <col min="1" max="1" width="38.7109375" bestFit="1" customWidth="1"/>
    <col min="2" max="6" width="8" bestFit="1" customWidth="1"/>
    <col min="7" max="7" width="9.140625" style="1"/>
  </cols>
  <sheetData>
    <row r="1" spans="1:7" x14ac:dyDescent="0.25">
      <c r="A1" t="s">
        <v>0</v>
      </c>
      <c r="B1" t="s">
        <v>904</v>
      </c>
      <c r="C1" t="s">
        <v>1</v>
      </c>
      <c r="D1" t="s">
        <v>2</v>
      </c>
      <c r="E1" t="s">
        <v>3</v>
      </c>
      <c r="F1" t="s">
        <v>4</v>
      </c>
      <c r="G1" s="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242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754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239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755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756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1105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757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758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759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760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763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770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773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778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780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781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782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783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784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785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787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788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789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791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792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793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236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794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795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651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649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231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232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234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235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752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771</v>
      </c>
      <c r="B62" s="1">
        <v>3.9267015706806303E-2</v>
      </c>
      <c r="C62" s="1">
        <v>2.90620871862616E-2</v>
      </c>
      <c r="D62" s="1">
        <v>2.5641025641025599E-2</v>
      </c>
      <c r="E62" s="1">
        <v>4.4568245125348203E-2</v>
      </c>
      <c r="F62" s="1">
        <v>2.80504908835905E-2</v>
      </c>
      <c r="G62" s="1">
        <v>2.82413350449294E-2</v>
      </c>
    </row>
    <row r="63" spans="1:7" x14ac:dyDescent="0.25">
      <c r="A63" t="s">
        <v>233</v>
      </c>
      <c r="B63" s="1">
        <v>6.2068965517241399E-2</v>
      </c>
      <c r="C63" s="1">
        <v>5.4794520547945202E-2</v>
      </c>
      <c r="D63" s="1">
        <v>5.6537102473498198E-2</v>
      </c>
      <c r="E63" s="1">
        <v>6.9686411149825794E-2</v>
      </c>
      <c r="F63" s="1">
        <v>4.8275862068965503E-2</v>
      </c>
      <c r="G63" s="1">
        <v>8.0808080808080801E-2</v>
      </c>
    </row>
    <row r="64" spans="1:7" x14ac:dyDescent="0.25">
      <c r="A64" t="s">
        <v>653</v>
      </c>
      <c r="B64" s="1">
        <v>7.6433121019108305E-2</v>
      </c>
      <c r="C64" s="1">
        <v>6.4516129032258104E-2</v>
      </c>
      <c r="D64" s="1">
        <v>7.6433121019108305E-2</v>
      </c>
      <c r="E64" s="1">
        <v>7.6433121019108305E-2</v>
      </c>
      <c r="F64" s="1">
        <v>7.6433121019108305E-2</v>
      </c>
      <c r="G64" s="1">
        <v>7.6433121019108305E-2</v>
      </c>
    </row>
    <row r="65" spans="1:7" x14ac:dyDescent="0.25">
      <c r="A65" t="s">
        <v>761</v>
      </c>
      <c r="B65" s="1">
        <v>6.7497403946002094E-2</v>
      </c>
      <c r="C65" s="1">
        <v>6.7497403946002094E-2</v>
      </c>
      <c r="D65" s="1">
        <v>6.7602704108164297E-2</v>
      </c>
      <c r="E65" s="1">
        <v>6.7427385892116207E-2</v>
      </c>
      <c r="F65" s="1">
        <v>6.7602704108164297E-2</v>
      </c>
      <c r="G65" s="1">
        <v>6.7322630761263602E-2</v>
      </c>
    </row>
    <row r="66" spans="1:7" x14ac:dyDescent="0.25">
      <c r="A66" t="s">
        <v>786</v>
      </c>
      <c r="B66" s="1">
        <v>0.113728675873274</v>
      </c>
      <c r="C66" s="1">
        <v>0.114660114660115</v>
      </c>
      <c r="D66" s="1">
        <v>0.115894039735099</v>
      </c>
      <c r="E66" s="1">
        <v>0.113821138211382</v>
      </c>
      <c r="F66" s="1">
        <v>0.11265306122448999</v>
      </c>
      <c r="G66" s="1">
        <v>0.11308562197092099</v>
      </c>
    </row>
    <row r="67" spans="1:7" x14ac:dyDescent="0.25">
      <c r="A67" t="s">
        <v>215</v>
      </c>
      <c r="B67" s="1">
        <v>0.11764705882352899</v>
      </c>
      <c r="C67" s="1">
        <v>0.125</v>
      </c>
      <c r="D67" s="1">
        <v>0</v>
      </c>
      <c r="E67" s="1">
        <v>0</v>
      </c>
      <c r="F67" s="1">
        <v>0.133333333333333</v>
      </c>
      <c r="G67" s="1">
        <v>0.22222222222222199</v>
      </c>
    </row>
    <row r="68" spans="1:7" x14ac:dyDescent="0.25">
      <c r="A68" t="s">
        <v>1104</v>
      </c>
      <c r="B68" s="1">
        <v>0</v>
      </c>
      <c r="C68" s="1">
        <v>0.23529411764705899</v>
      </c>
      <c r="D68" s="1">
        <v>0.266666666666667</v>
      </c>
      <c r="E68" s="1">
        <v>0.23529411764705899</v>
      </c>
      <c r="F68" s="1">
        <v>0.22222222222222199</v>
      </c>
      <c r="G68" s="1">
        <v>0.22222222222222199</v>
      </c>
    </row>
    <row r="69" spans="1:7" x14ac:dyDescent="0.25">
      <c r="A69" t="s">
        <v>243</v>
      </c>
      <c r="B69" s="1">
        <v>0.56603773584905703</v>
      </c>
      <c r="C69" s="1">
        <v>0.54901960784313697</v>
      </c>
      <c r="D69" s="1">
        <v>0.55555555555555602</v>
      </c>
      <c r="E69" s="1">
        <v>0.55555555555555602</v>
      </c>
      <c r="F69" s="1">
        <v>0.55555555555555602</v>
      </c>
      <c r="G69" s="1">
        <v>0.54166666666666696</v>
      </c>
    </row>
    <row r="70" spans="1:7" x14ac:dyDescent="0.25">
      <c r="A70" t="s">
        <v>255</v>
      </c>
      <c r="B70" s="1">
        <v>0.59256339508606004</v>
      </c>
      <c r="C70" s="1">
        <v>0.59104008383547302</v>
      </c>
      <c r="D70" s="1">
        <v>0.594135802469136</v>
      </c>
      <c r="E70" s="1">
        <v>0.587878787878788</v>
      </c>
      <c r="F70" s="1">
        <v>0.59352801894238405</v>
      </c>
      <c r="G70" s="1">
        <v>0.59111791730474705</v>
      </c>
    </row>
    <row r="71" spans="1:7" x14ac:dyDescent="0.25">
      <c r="A71" t="s">
        <v>764</v>
      </c>
      <c r="B71" s="1">
        <v>0.59498207885304699</v>
      </c>
      <c r="C71" s="1">
        <v>0.60479302832243997</v>
      </c>
      <c r="D71" s="1">
        <v>0.62068965517241403</v>
      </c>
      <c r="E71" s="1">
        <v>0.620168067226891</v>
      </c>
      <c r="F71" s="1">
        <v>0.57355864811133195</v>
      </c>
      <c r="G71" s="1">
        <v>0.61205028175119203</v>
      </c>
    </row>
    <row r="72" spans="1:7" x14ac:dyDescent="0.25">
      <c r="A72" t="s">
        <v>767</v>
      </c>
      <c r="B72" s="1">
        <v>0.62548262548262501</v>
      </c>
      <c r="C72" s="1">
        <v>0.62458956585187897</v>
      </c>
      <c r="D72" s="1">
        <v>0.62053896576838996</v>
      </c>
      <c r="E72" s="1">
        <v>0.64245810055865904</v>
      </c>
      <c r="F72" s="1">
        <v>0.61911454673225597</v>
      </c>
      <c r="G72" s="1">
        <v>0.64522894092974503</v>
      </c>
    </row>
    <row r="73" spans="1:7" x14ac:dyDescent="0.25">
      <c r="A73" t="s">
        <v>241</v>
      </c>
      <c r="B73" s="1">
        <v>0.61666666666666703</v>
      </c>
      <c r="C73" s="1">
        <v>0.66345381526104397</v>
      </c>
      <c r="D73" s="1">
        <v>0.61619984859954602</v>
      </c>
      <c r="E73" s="1">
        <v>0.58815028901734101</v>
      </c>
      <c r="F73" s="1">
        <v>0.61666666666666703</v>
      </c>
      <c r="G73" s="1">
        <v>0.62012012012011997</v>
      </c>
    </row>
    <row r="74" spans="1:7" x14ac:dyDescent="0.25">
      <c r="A74" t="s">
        <v>790</v>
      </c>
      <c r="B74" s="1">
        <v>0.679245283018868</v>
      </c>
      <c r="C74" s="1">
        <v>0.72</v>
      </c>
      <c r="D74" s="1">
        <v>0.64285714285714302</v>
      </c>
      <c r="E74" s="1">
        <v>0.65384615384615397</v>
      </c>
      <c r="F74" s="1">
        <v>0.69230769230769196</v>
      </c>
      <c r="G74" s="1">
        <v>0.679245283018868</v>
      </c>
    </row>
    <row r="75" spans="1:7" x14ac:dyDescent="0.25">
      <c r="A75" t="s">
        <v>779</v>
      </c>
      <c r="B75" s="1">
        <v>0.73488620199146504</v>
      </c>
      <c r="C75" s="1">
        <v>0.73249977183535597</v>
      </c>
      <c r="D75" s="1">
        <v>0.73404157043879903</v>
      </c>
      <c r="E75" s="1">
        <v>0.72809863724853996</v>
      </c>
      <c r="F75" s="1">
        <v>0.72712521409898101</v>
      </c>
      <c r="G75" s="1">
        <v>0.73441454954532703</v>
      </c>
    </row>
    <row r="76" spans="1:7" x14ac:dyDescent="0.25">
      <c r="A76" t="s">
        <v>244</v>
      </c>
      <c r="B76" s="1">
        <v>0.74276329295832499</v>
      </c>
      <c r="C76" s="1">
        <v>0.75</v>
      </c>
      <c r="D76" s="1">
        <v>0.75360501567398097</v>
      </c>
      <c r="E76" s="1">
        <v>0.73334683134237699</v>
      </c>
      <c r="F76" s="1">
        <v>0.742622950819672</v>
      </c>
      <c r="G76" s="1">
        <v>0.76016003369130303</v>
      </c>
    </row>
    <row r="77" spans="1:7" x14ac:dyDescent="0.25">
      <c r="A77" t="s">
        <v>249</v>
      </c>
      <c r="B77" s="1">
        <v>0.76084294644583395</v>
      </c>
      <c r="C77" s="1">
        <v>0.76180943463239803</v>
      </c>
      <c r="D77" s="1">
        <v>0.76129571309210098</v>
      </c>
      <c r="E77" s="1">
        <v>0.75895985342804795</v>
      </c>
      <c r="F77" s="1">
        <v>0.76073935724866404</v>
      </c>
      <c r="G77" s="1">
        <v>0.76015330606460696</v>
      </c>
    </row>
    <row r="78" spans="1:7" x14ac:dyDescent="0.25">
      <c r="A78" t="s">
        <v>768</v>
      </c>
      <c r="B78" s="1">
        <v>0.8830167118983</v>
      </c>
      <c r="C78" s="1">
        <v>0.88520036113619005</v>
      </c>
      <c r="D78" s="1">
        <v>0.88291413703382504</v>
      </c>
      <c r="E78" s="1">
        <v>0.88493723849372397</v>
      </c>
      <c r="F78" s="1">
        <v>0.88377253814147005</v>
      </c>
      <c r="G78" s="1">
        <v>0.88106044233124403</v>
      </c>
    </row>
    <row r="79" spans="1:7" x14ac:dyDescent="0.25">
      <c r="A79" t="s">
        <v>246</v>
      </c>
      <c r="B79" s="1">
        <v>0.90114942528735598</v>
      </c>
      <c r="C79" s="1">
        <v>0.90078843626806804</v>
      </c>
      <c r="D79" s="1">
        <v>0.90121430915654699</v>
      </c>
      <c r="E79" s="1">
        <v>0.89331158238172903</v>
      </c>
      <c r="F79" s="1">
        <v>0.90036172311739604</v>
      </c>
      <c r="G79" s="1">
        <v>0.90055792582868399</v>
      </c>
    </row>
    <row r="80" spans="1:7" x14ac:dyDescent="0.25">
      <c r="A80" t="s">
        <v>772</v>
      </c>
      <c r="B80" s="1">
        <v>0.90417447942366502</v>
      </c>
      <c r="C80" s="1">
        <v>0.90629011553273398</v>
      </c>
      <c r="D80" s="1">
        <v>0.90691463052725296</v>
      </c>
      <c r="E80" s="1">
        <v>0.90553359683794499</v>
      </c>
      <c r="F80" s="1">
        <v>0.90343537749778502</v>
      </c>
      <c r="G80" s="1">
        <v>0.90435297601421405</v>
      </c>
    </row>
    <row r="81" spans="1:7" x14ac:dyDescent="0.25">
      <c r="A81" t="s">
        <v>247</v>
      </c>
      <c r="B81" s="1">
        <v>0.91010401188707302</v>
      </c>
      <c r="C81" s="1">
        <v>0.90841675936225397</v>
      </c>
      <c r="D81" s="1">
        <v>0.90774360874397897</v>
      </c>
      <c r="E81" s="1">
        <v>0.91179754372906596</v>
      </c>
      <c r="F81" s="1">
        <v>0.91078066914498101</v>
      </c>
      <c r="G81" s="1">
        <v>0.90875370919881304</v>
      </c>
    </row>
    <row r="82" spans="1:7" x14ac:dyDescent="0.25">
      <c r="A82" t="s">
        <v>245</v>
      </c>
      <c r="B82" s="1">
        <v>0.916286149162862</v>
      </c>
      <c r="C82" s="1">
        <v>0.90909090909090895</v>
      </c>
      <c r="D82" s="1">
        <v>0.912121212121212</v>
      </c>
      <c r="E82" s="1">
        <v>0.90771558245083195</v>
      </c>
      <c r="F82" s="1">
        <v>0.90909090909090895</v>
      </c>
      <c r="G82" s="1">
        <v>0.912121212121212</v>
      </c>
    </row>
    <row r="83" spans="1:7" x14ac:dyDescent="0.25">
      <c r="A83" t="s">
        <v>765</v>
      </c>
      <c r="B83" s="1">
        <v>0.91850089232599597</v>
      </c>
      <c r="C83" s="1">
        <v>0.92589508742714399</v>
      </c>
      <c r="D83" s="1">
        <v>0.93006786662732399</v>
      </c>
      <c r="E83" s="1">
        <v>0.93051186731484103</v>
      </c>
      <c r="F83" s="1">
        <v>0.92623405435385497</v>
      </c>
      <c r="G83" s="1">
        <v>0.92903590613514297</v>
      </c>
    </row>
    <row r="84" spans="1:7" x14ac:dyDescent="0.25">
      <c r="A84" t="s">
        <v>248</v>
      </c>
      <c r="B84" s="1">
        <v>0.97459045493736396</v>
      </c>
      <c r="C84" s="1">
        <v>0.97434337288307504</v>
      </c>
      <c r="D84" s="1">
        <v>0.974244575136889</v>
      </c>
      <c r="E84" s="1">
        <v>0.97434337288307504</v>
      </c>
      <c r="F84" s="1">
        <v>0.97429397150534902</v>
      </c>
      <c r="G84" s="1">
        <v>0.974244575136889</v>
      </c>
    </row>
    <row r="85" spans="1:7" x14ac:dyDescent="0.25">
      <c r="A85" t="s">
        <v>251</v>
      </c>
      <c r="B85" s="1">
        <v>0.98069900886802297</v>
      </c>
      <c r="C85" s="1">
        <v>0.98030520412155997</v>
      </c>
      <c r="D85" s="1">
        <v>0.98056099151989595</v>
      </c>
      <c r="E85" s="1">
        <v>0.98044328552803095</v>
      </c>
      <c r="F85" s="1">
        <v>0.98080689385037201</v>
      </c>
      <c r="G85" s="1">
        <v>0.98043308113748995</v>
      </c>
    </row>
    <row r="86" spans="1:7" x14ac:dyDescent="0.25">
      <c r="A86" t="s">
        <v>252</v>
      </c>
      <c r="B86" s="1">
        <v>0.98294609133569899</v>
      </c>
      <c r="C86" s="1">
        <v>0.98369292883015702</v>
      </c>
      <c r="D86" s="1">
        <v>0.98399289845942395</v>
      </c>
      <c r="E86" s="1">
        <v>0.98206624334992298</v>
      </c>
      <c r="F86" s="1">
        <v>0.983147917472044</v>
      </c>
      <c r="G86" s="1">
        <v>0.98470220872604397</v>
      </c>
    </row>
    <row r="87" spans="1:7" x14ac:dyDescent="0.25">
      <c r="A87" t="s">
        <v>774</v>
      </c>
      <c r="B87" s="1">
        <v>0.98515624999999996</v>
      </c>
      <c r="C87" s="1">
        <v>0.98781925343811405</v>
      </c>
      <c r="D87" s="1">
        <v>0.98710433763188699</v>
      </c>
      <c r="E87" s="1">
        <v>0.95708029197080302</v>
      </c>
      <c r="F87" s="1">
        <v>0.95493372606774696</v>
      </c>
      <c r="G87" s="1">
        <v>0.98198198198198205</v>
      </c>
    </row>
    <row r="88" spans="1:7" x14ac:dyDescent="0.25">
      <c r="A88" t="s">
        <v>250</v>
      </c>
      <c r="B88" s="1">
        <v>0.96487119437939095</v>
      </c>
      <c r="C88" s="1">
        <v>0.98800959232613905</v>
      </c>
      <c r="D88" s="1">
        <v>0.98329355608591895</v>
      </c>
      <c r="E88" s="1">
        <v>0.98329355608591895</v>
      </c>
      <c r="F88" s="1">
        <v>0.93742889647326499</v>
      </c>
      <c r="G88" s="1">
        <v>0.98800959232613905</v>
      </c>
    </row>
    <row r="89" spans="1:7" x14ac:dyDescent="0.25">
      <c r="A89" t="s">
        <v>253</v>
      </c>
      <c r="B89" s="1">
        <v>0.98967071057192402</v>
      </c>
      <c r="C89" s="1">
        <v>0.98960210730625298</v>
      </c>
      <c r="D89" s="1">
        <v>0.98979422042265197</v>
      </c>
      <c r="E89" s="1">
        <v>0.98973932334997206</v>
      </c>
      <c r="F89" s="1">
        <v>0.98968443236647996</v>
      </c>
      <c r="G89" s="1">
        <v>0.98964326812428105</v>
      </c>
    </row>
    <row r="90" spans="1:7" x14ac:dyDescent="0.25">
      <c r="A90" t="s">
        <v>254</v>
      </c>
      <c r="B90" s="1">
        <v>0.18181818181818199</v>
      </c>
      <c r="C90" s="1">
        <v>0.99578059071729996</v>
      </c>
      <c r="D90" s="1">
        <v>0.97872340425531901</v>
      </c>
      <c r="E90" s="1">
        <v>0.91228070175438603</v>
      </c>
      <c r="F90" s="1">
        <v>0</v>
      </c>
      <c r="G90" s="1">
        <v>0.99585062240663902</v>
      </c>
    </row>
    <row r="94" spans="1:7" x14ac:dyDescent="0.25">
      <c r="A94" t="s">
        <v>1009</v>
      </c>
      <c r="G94" s="1">
        <v>2.6249999999999999E-2</v>
      </c>
    </row>
    <row r="95" spans="1:7" x14ac:dyDescent="0.25">
      <c r="A95" t="s">
        <v>57</v>
      </c>
      <c r="B95" s="1">
        <f>AVERAGE(B$2:B$94)</f>
        <v>0.20093366324869374</v>
      </c>
      <c r="C95" s="1">
        <f>AVERAGE(C$2:C$94)</f>
        <v>0.2137445438094524</v>
      </c>
      <c r="D95" s="1">
        <f>AVERAGE(D$2:D$94)</f>
        <v>0.21153240086508712</v>
      </c>
      <c r="E95" s="1">
        <f>AVERAGE(E$2:E$94)</f>
        <v>0.20998592001435329</v>
      </c>
      <c r="F95" s="1">
        <f>AVERAGE(F$2:F$94)</f>
        <v>0.20026697252162617</v>
      </c>
    </row>
    <row r="96" spans="1:7" x14ac:dyDescent="0.25">
      <c r="A96" t="s">
        <v>58</v>
      </c>
      <c r="B96" s="1">
        <f>AVERAGEIF(B$2:B$94,"&gt;0")</f>
        <v>0.63868200104049078</v>
      </c>
      <c r="C96" s="1">
        <f>AVERAGEIF(C$2:C$94,"&gt;0")</f>
        <v>0.65597463444969872</v>
      </c>
      <c r="D96" s="1">
        <f>AVERAGEIF(D$2:D$94,"&gt;0")</f>
        <v>0.67237084560688409</v>
      </c>
      <c r="E96" s="1">
        <f>AVERAGEIF(E$2:E$94,"&gt;0")</f>
        <v>0.66745524575990867</v>
      </c>
      <c r="F96" s="1">
        <f>AVERAGEIF(F$2:F$94,"&gt;0")</f>
        <v>0.63656287694374036</v>
      </c>
    </row>
    <row r="97" spans="1:6" x14ac:dyDescent="0.25">
      <c r="A97" t="s">
        <v>59</v>
      </c>
      <c r="B97" s="1">
        <f>AVERAGEIF(B$2:B$94,"&gt;0,5")</f>
        <v>0.82022074316331417</v>
      </c>
      <c r="C97" s="1">
        <f>AVERAGEIF(C$2:C$94,"&gt;0,5")</f>
        <v>0.83329272845552849</v>
      </c>
      <c r="D97" s="1">
        <f>AVERAGEIF(D$2:D$94,"&gt;0,5")</f>
        <v>0.82807313715223607</v>
      </c>
      <c r="E97" s="1">
        <f>AVERAGEIF(E$2:E$94,"&gt;0,5")</f>
        <v>0.82188711191966379</v>
      </c>
      <c r="F97" s="1">
        <f>AVERAGEIF(F$2:F$94,"&gt;0,5")</f>
        <v>0.81596141712213599</v>
      </c>
    </row>
    <row r="98" spans="1:6" x14ac:dyDescent="0.25">
      <c r="A98" t="s">
        <v>60</v>
      </c>
      <c r="B98" s="1">
        <f>AVERAGEIF(B$2:B$94,"&gt;0,6")</f>
        <v>0.85950291092452402</v>
      </c>
      <c r="C98" s="1">
        <f>AVERAGEIF(C$2:C$94,"&gt;0,6")</f>
        <v>0.85961901671715046</v>
      </c>
      <c r="D98" s="1">
        <f>AVERAGEIF(D$2:D$94,"&gt;0,6")</f>
        <v>0.85339588296622504</v>
      </c>
      <c r="E98" s="1">
        <f>AVERAGEIF(E$2:E$94,"&gt;0,6")</f>
        <v>0.86052272788320605</v>
      </c>
      <c r="F98" s="1">
        <f>AVERAGEIF(F$2:F$94,"&gt;0,6")</f>
        <v>0.85625264094197695</v>
      </c>
    </row>
    <row r="99" spans="1:6" x14ac:dyDescent="0.25">
      <c r="A99" t="s">
        <v>61</v>
      </c>
      <c r="B99" s="1">
        <f>AVERAGEIF(B$2:B$94,"&gt;0,7")</f>
        <v>0.90331052143155166</v>
      </c>
      <c r="C99" s="1">
        <f>AVERAGEIF(C$2:C$94,"&gt;0,7")</f>
        <v>0.89997317205339122</v>
      </c>
      <c r="D99" s="1">
        <f>AVERAGEIF(D$2:D$94,"&gt;0,7")</f>
        <v>0.9104770029329381</v>
      </c>
      <c r="E99" s="1">
        <f>AVERAGEIF(E$2:E$94,"&gt;0,7")</f>
        <v>0.90209121925932567</v>
      </c>
      <c r="F99" s="1">
        <f>AVERAGEIF(F$2:F$94,"&gt;0,7")</f>
        <v>0.89896390874993126</v>
      </c>
    </row>
    <row r="100" spans="1:6" x14ac:dyDescent="0.25">
      <c r="A100" t="s">
        <v>62</v>
      </c>
      <c r="B100" s="1">
        <f>AVERAGEIF(B$2:B$94,"&gt;0,8")</f>
        <v>0.94259711500647103</v>
      </c>
      <c r="C100" s="1">
        <f>AVERAGEIF(C$2:C$94,"&gt;0,8")</f>
        <v>0.9488642091107613</v>
      </c>
      <c r="D100" s="1">
        <f>AVERAGEIF(D$2:D$94,"&gt;0,8")</f>
        <v>0.94759151905554817</v>
      </c>
      <c r="E100" s="1">
        <f>AVERAGEIF(E$2:E$94,"&gt;0,8")</f>
        <v>0.93946570662540352</v>
      </c>
      <c r="F100" s="1">
        <f>AVERAGEIF(F$2:F$94,"&gt;0,8")</f>
        <v>0.93783092575680449</v>
      </c>
    </row>
    <row r="101" spans="1:6" x14ac:dyDescent="0.25">
      <c r="A101" t="s">
        <v>63</v>
      </c>
      <c r="B101" s="1">
        <f>AVERAGEIF(B$2:B$94,"&gt;0,9")</f>
        <v>0.94801351528903199</v>
      </c>
      <c r="C101" s="1">
        <f>AVERAGEIF(C$2:C$94,"&gt;0,9")</f>
        <v>0.95416952977530889</v>
      </c>
      <c r="D101" s="1">
        <f>AVERAGEIF(D$2:D$94,"&gt;0,9")</f>
        <v>0.95298130089069177</v>
      </c>
      <c r="E101" s="1">
        <f>AVERAGEIF(E$2:E$94,"&gt;0,9")</f>
        <v>0.94861866956861751</v>
      </c>
      <c r="F101" s="1">
        <f>AVERAGEIF(F$2:F$94,"&gt;0,9")</f>
        <v>0.94274532463092564</v>
      </c>
    </row>
    <row r="103" spans="1:6" x14ac:dyDescent="0.25">
      <c r="A103" t="s">
        <v>256</v>
      </c>
      <c r="B103" s="2">
        <f>COUNTIF(B$2:B$94,"&gt;0")</f>
        <v>28</v>
      </c>
      <c r="C103" s="2">
        <f>COUNTIF(C$2:C$94,"&gt;0")</f>
        <v>29</v>
      </c>
      <c r="D103" s="2">
        <f>COUNTIF(D$2:D$94,"&gt;0")</f>
        <v>28</v>
      </c>
      <c r="E103" s="2">
        <f>COUNTIF(E$2:E$94,"&gt;0")</f>
        <v>28</v>
      </c>
      <c r="F103" s="2">
        <f>COUNTIF(F$2:F$94,"&gt;0")</f>
        <v>28</v>
      </c>
    </row>
    <row r="104" spans="1:6" x14ac:dyDescent="0.25">
      <c r="A104" t="s">
        <v>257</v>
      </c>
      <c r="B104" s="2">
        <f>COUNTIF(B$2:B$94,"&gt;0,5")</f>
        <v>21</v>
      </c>
      <c r="C104" s="2">
        <f>COUNTIF(C$2:C$94,"&gt;0,5")</f>
        <v>22</v>
      </c>
      <c r="D104" s="2">
        <f>COUNTIF(D$2:D$94,"&gt;0,5")</f>
        <v>22</v>
      </c>
      <c r="E104" s="2">
        <f>COUNTIF(E$2:E$94,"&gt;0,5")</f>
        <v>22</v>
      </c>
      <c r="F104" s="2">
        <f>COUNTIF(F$2:F$94,"&gt;0,5")</f>
        <v>21</v>
      </c>
    </row>
    <row r="105" spans="1:6" x14ac:dyDescent="0.25">
      <c r="A105" t="s">
        <v>258</v>
      </c>
      <c r="B105" s="2">
        <f>COUNTIF(B$2:B$94,"&gt;0,6")</f>
        <v>18</v>
      </c>
      <c r="C105" s="2">
        <f>COUNTIF(C$2:C$94,"&gt;0,6")</f>
        <v>20</v>
      </c>
      <c r="D105" s="2">
        <f>COUNTIF(D$2:D$94,"&gt;0,6")</f>
        <v>20</v>
      </c>
      <c r="E105" s="2">
        <f>COUNTIF(E$2:E$94,"&gt;0,6")</f>
        <v>19</v>
      </c>
      <c r="F105" s="2">
        <f>COUNTIF(F$2:F$94,"&gt;0,6")</f>
        <v>18</v>
      </c>
    </row>
    <row r="106" spans="1:6" x14ac:dyDescent="0.25">
      <c r="A106" t="s">
        <v>259</v>
      </c>
      <c r="B106" s="2">
        <f>COUNTIF(B$2:B$94,"&gt;0,7")</f>
        <v>15</v>
      </c>
      <c r="C106" s="2">
        <f>COUNTIF(C$2:C$94,"&gt;0,7")</f>
        <v>17</v>
      </c>
      <c r="D106" s="2">
        <f>COUNTIF(D$2:D$94,"&gt;0,7")</f>
        <v>16</v>
      </c>
      <c r="E106" s="2">
        <f>COUNTIF(E$2:E$94,"&gt;0,7")</f>
        <v>16</v>
      </c>
      <c r="F106" s="2">
        <f>COUNTIF(F$2:F$94,"&gt;0,7")</f>
        <v>15</v>
      </c>
    </row>
    <row r="107" spans="1:6" x14ac:dyDescent="0.25">
      <c r="A107" t="s">
        <v>260</v>
      </c>
      <c r="B107" s="2">
        <f>COUNTIF(B$2:B$94,"&gt;0,8")</f>
        <v>12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13</v>
      </c>
      <c r="F107" s="2">
        <f>COUNTIF(F$2:F$94,"&gt;0,8")</f>
        <v>12</v>
      </c>
    </row>
    <row r="108" spans="1:6" x14ac:dyDescent="0.25">
      <c r="A108" t="s">
        <v>261</v>
      </c>
      <c r="B108" s="2">
        <f>COUNTIF(B$2:B$94,"&gt;0,9")</f>
        <v>11</v>
      </c>
      <c r="C108" s="2">
        <f>COUNTIF(C$2:C$94,"&gt;0,9")</f>
        <v>12</v>
      </c>
      <c r="D108" s="2">
        <f>COUNTIF(D$2:D$94,"&gt;0,9")</f>
        <v>12</v>
      </c>
      <c r="E108" s="2">
        <f>COUNTIF(E$2:E$94,"&gt;0,9")</f>
        <v>11</v>
      </c>
      <c r="F108" s="2">
        <f>COUNTIF(F$2:F$94,"&gt;0,9")</f>
        <v>11</v>
      </c>
    </row>
  </sheetData>
  <sortState ref="A2:G90">
    <sortCondition ref="C1"/>
  </sortState>
  <conditionalFormatting sqref="B95:F95">
    <cfRule type="colorScale" priority="1575">
      <colorScale>
        <cfvo type="min"/>
        <cfvo type="max"/>
        <color theme="5" tint="0.59999389629810485"/>
        <color theme="5" tint="-0.499984740745262"/>
      </colorScale>
    </cfRule>
    <cfRule type="colorScale" priority="1576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F96">
    <cfRule type="colorScale" priority="1577">
      <colorScale>
        <cfvo type="min"/>
        <cfvo type="max"/>
        <color theme="5" tint="0.59999389629810485"/>
        <color theme="5" tint="-0.499984740745262"/>
      </colorScale>
    </cfRule>
    <cfRule type="colorScale" priority="1578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F97">
    <cfRule type="colorScale" priority="1579">
      <colorScale>
        <cfvo type="min"/>
        <cfvo type="max"/>
        <color theme="5" tint="0.59999389629810485"/>
        <color theme="5" tint="-0.499984740745262"/>
      </colorScale>
    </cfRule>
    <cfRule type="colorScale" priority="1580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1581">
      <colorScale>
        <cfvo type="min"/>
        <cfvo type="max"/>
        <color theme="5" tint="0.59999389629810485"/>
        <color theme="5" tint="-0.499984740745262"/>
      </colorScale>
    </cfRule>
    <cfRule type="colorScale" priority="1582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1583">
      <colorScale>
        <cfvo type="min"/>
        <cfvo type="max"/>
        <color theme="5" tint="0.59999389629810485"/>
        <color theme="5" tint="-0.499984740745262"/>
      </colorScale>
    </cfRule>
    <cfRule type="colorScale" priority="158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1585">
      <colorScale>
        <cfvo type="min"/>
        <cfvo type="max"/>
        <color theme="5" tint="0.59999389629810485"/>
        <color theme="5" tint="-0.499984740745262"/>
      </colorScale>
    </cfRule>
    <cfRule type="colorScale" priority="158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587">
      <colorScale>
        <cfvo type="min"/>
        <cfvo type="max"/>
        <color theme="5" tint="0.59999389629810485"/>
        <color theme="5" tint="-0.499984740745262"/>
      </colorScale>
    </cfRule>
    <cfRule type="colorScale" priority="158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F103">
    <cfRule type="colorScale" priority="1589">
      <colorScale>
        <cfvo type="min"/>
        <cfvo type="max"/>
        <color theme="5" tint="0.59999389629810485"/>
        <color theme="5" tint="-0.499984740745262"/>
      </colorScale>
    </cfRule>
    <cfRule type="colorScale" priority="159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F104">
    <cfRule type="colorScale" priority="1591">
      <colorScale>
        <cfvo type="min"/>
        <cfvo type="max"/>
        <color theme="5" tint="0.59999389629810485"/>
        <color theme="5" tint="-0.499984740745262"/>
      </colorScale>
    </cfRule>
    <cfRule type="colorScale" priority="159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593">
      <colorScale>
        <cfvo type="min"/>
        <cfvo type="max"/>
        <color theme="5" tint="0.59999389629810485"/>
        <color theme="5" tint="-0.499984740745262"/>
      </colorScale>
    </cfRule>
    <cfRule type="colorScale" priority="159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1595">
      <colorScale>
        <cfvo type="min"/>
        <cfvo type="max"/>
        <color theme="5" tint="0.59999389629810485"/>
        <color theme="5" tint="-0.499984740745262"/>
      </colorScale>
    </cfRule>
    <cfRule type="colorScale" priority="159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1597">
      <colorScale>
        <cfvo type="min"/>
        <cfvo type="max"/>
        <color theme="5" tint="0.59999389629810485"/>
        <color theme="5" tint="-0.499984740745262"/>
      </colorScale>
    </cfRule>
    <cfRule type="colorScale" priority="159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1599">
      <colorScale>
        <cfvo type="min"/>
        <cfvo type="max"/>
        <color theme="5" tint="0.59999389629810485"/>
        <color theme="5" tint="-0.499984740745262"/>
      </colorScale>
    </cfRule>
    <cfRule type="colorScale" priority="1600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90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0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61" max="16383" man="1"/>
  </rowBreaks>
  <colBreaks count="1" manualBreakCount="1">
    <brk id="7" max="1048575" man="1"/>
  </col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1103</v>
      </c>
      <c r="B6" s="1">
        <v>0</v>
      </c>
      <c r="C6" s="1">
        <v>0</v>
      </c>
      <c r="D6" s="1">
        <v>0.96787723785166202</v>
      </c>
      <c r="E6" s="1">
        <v>0</v>
      </c>
      <c r="F6" s="1">
        <v>0</v>
      </c>
      <c r="G6" s="1">
        <v>0.95662285136501501</v>
      </c>
    </row>
    <row r="7" spans="1:7" x14ac:dyDescent="0.25">
      <c r="A7" t="s">
        <v>1058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1024</v>
      </c>
      <c r="B8" s="1">
        <v>0</v>
      </c>
      <c r="C8" s="1">
        <v>0</v>
      </c>
      <c r="D8" s="1">
        <v>0</v>
      </c>
      <c r="E8" s="1">
        <v>0</v>
      </c>
      <c r="F8" s="1">
        <v>6.82730923694779E-2</v>
      </c>
      <c r="G8" s="1">
        <v>0</v>
      </c>
    </row>
    <row r="9" spans="1:7" x14ac:dyDescent="0.25">
      <c r="A9" t="s">
        <v>1027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1031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1062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1063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1032</v>
      </c>
      <c r="B18" s="1">
        <v>0</v>
      </c>
      <c r="C18" s="1">
        <v>1.88679245283019E-2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237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1105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1070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1074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1075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1076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1077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1079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1080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220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221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1036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1037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222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1082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1041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651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1084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1047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1085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1086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1048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1053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1087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223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1088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1089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1091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1092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1094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1095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t="s">
        <v>1098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t="s">
        <v>224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t="s">
        <v>225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t="s">
        <v>649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t="s">
        <v>1099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t="s">
        <v>1097</v>
      </c>
      <c r="B75" s="1">
        <v>7.8023407022106703E-3</v>
      </c>
      <c r="C75" s="1">
        <v>0.213429256594724</v>
      </c>
      <c r="D75" s="1">
        <v>1.5503875968992199E-2</v>
      </c>
      <c r="E75" s="1">
        <v>3.24324324324324E-2</v>
      </c>
      <c r="F75" s="1">
        <v>1.8842530282638E-2</v>
      </c>
      <c r="G75" s="1">
        <v>1.9204389574759902E-2</v>
      </c>
    </row>
    <row r="76" spans="1:7" x14ac:dyDescent="0.25">
      <c r="A76" t="s">
        <v>653</v>
      </c>
      <c r="B76" s="1">
        <v>5.9259259259259303E-2</v>
      </c>
      <c r="C76" s="1">
        <v>5.7971014492753603E-2</v>
      </c>
      <c r="D76" s="1">
        <v>5.9259259259259303E-2</v>
      </c>
      <c r="E76" s="1">
        <v>4.47761194029851E-2</v>
      </c>
      <c r="F76" s="1">
        <v>5.8394160583941597E-2</v>
      </c>
      <c r="G76" s="1">
        <v>4.47761194029851E-2</v>
      </c>
    </row>
    <row r="77" spans="1:7" x14ac:dyDescent="0.25">
      <c r="A77" t="s">
        <v>1025</v>
      </c>
      <c r="B77" s="1">
        <v>4.5548654244306402E-2</v>
      </c>
      <c r="C77" s="1">
        <v>4.5548654244306402E-2</v>
      </c>
      <c r="D77" s="1">
        <v>4.5548654244306402E-2</v>
      </c>
      <c r="E77" s="1">
        <v>4.5548654244306402E-2</v>
      </c>
      <c r="F77" s="1">
        <v>4.4088176352705399E-2</v>
      </c>
      <c r="G77" s="1">
        <v>4.5548654244306402E-2</v>
      </c>
    </row>
    <row r="78" spans="1:7" x14ac:dyDescent="0.25">
      <c r="A78" t="s">
        <v>211</v>
      </c>
      <c r="B78" s="1">
        <v>0.28571428571428598</v>
      </c>
      <c r="C78" s="1">
        <v>0.33333333333333298</v>
      </c>
      <c r="D78" s="1">
        <v>0</v>
      </c>
      <c r="E78" s="1">
        <v>6.6666666666666693E-2</v>
      </c>
      <c r="F78" s="1">
        <v>0</v>
      </c>
      <c r="G78" s="1">
        <v>0</v>
      </c>
    </row>
    <row r="79" spans="1:7" x14ac:dyDescent="0.25">
      <c r="A79" t="s">
        <v>1090</v>
      </c>
      <c r="B79" s="1">
        <v>7.6343545956805606E-2</v>
      </c>
      <c r="C79" s="1">
        <v>7.5584286424664304E-2</v>
      </c>
      <c r="D79" s="1">
        <v>7.6497232008052293E-2</v>
      </c>
      <c r="E79" s="1">
        <v>7.6962025316455698E-2</v>
      </c>
      <c r="F79" s="1">
        <v>7.6343545956805606E-2</v>
      </c>
      <c r="G79" s="1">
        <v>7.6420311714429395E-2</v>
      </c>
    </row>
    <row r="80" spans="1:7" x14ac:dyDescent="0.25">
      <c r="A80" t="s">
        <v>1071</v>
      </c>
      <c r="B80" s="1">
        <v>0.13485714285714301</v>
      </c>
      <c r="C80" s="1">
        <v>0.15802469135802499</v>
      </c>
      <c r="D80" s="1">
        <v>0.130541871921182</v>
      </c>
      <c r="E80" s="1">
        <v>0.18289786223277901</v>
      </c>
      <c r="F80" s="1">
        <v>0.16312056737588701</v>
      </c>
      <c r="G80" s="1">
        <v>0.139473684210526</v>
      </c>
    </row>
    <row r="81" spans="1:7" x14ac:dyDescent="0.25">
      <c r="A81" t="s">
        <v>1101</v>
      </c>
      <c r="B81" s="1">
        <v>0.14345991561181401</v>
      </c>
      <c r="C81" s="1">
        <v>0.301754385964912</v>
      </c>
      <c r="D81" s="1">
        <v>0.17167381974248899</v>
      </c>
      <c r="E81" s="1">
        <v>0.24060150375939801</v>
      </c>
      <c r="F81" s="1">
        <v>0.25</v>
      </c>
      <c r="G81" s="1">
        <v>7.4999999999999997E-2</v>
      </c>
    </row>
    <row r="82" spans="1:7" x14ac:dyDescent="0.25">
      <c r="A82" t="s">
        <v>1038</v>
      </c>
      <c r="B82" s="1">
        <v>0.54867256637168105</v>
      </c>
      <c r="C82" s="1">
        <v>0.46567164179104498</v>
      </c>
      <c r="D82" s="1">
        <v>0.47605224963715498</v>
      </c>
      <c r="E82" s="1">
        <v>0.52464788732394396</v>
      </c>
      <c r="F82" s="1">
        <v>0.37876614060258301</v>
      </c>
      <c r="G82" s="1">
        <v>0.46554364471669202</v>
      </c>
    </row>
    <row r="83" spans="1:7" x14ac:dyDescent="0.25">
      <c r="A83" t="s">
        <v>1049</v>
      </c>
      <c r="B83" s="1">
        <v>0.55384615384615399</v>
      </c>
      <c r="C83" s="1">
        <v>0.6</v>
      </c>
      <c r="D83" s="1">
        <v>0.53968253968253999</v>
      </c>
      <c r="E83" s="1">
        <v>0.53968253968253999</v>
      </c>
      <c r="F83" s="1">
        <v>0.59016393442622905</v>
      </c>
      <c r="G83" s="1">
        <v>0.55384615384615399</v>
      </c>
    </row>
    <row r="84" spans="1:7" x14ac:dyDescent="0.25">
      <c r="A84" t="s">
        <v>1051</v>
      </c>
      <c r="B84" s="1">
        <v>0.56537982565379796</v>
      </c>
      <c r="C84" s="1">
        <v>0.57236126224156703</v>
      </c>
      <c r="D84" s="1">
        <v>0.57206954570947799</v>
      </c>
      <c r="E84" s="1">
        <v>0.56908063687724697</v>
      </c>
      <c r="F84" s="1">
        <v>0.57024793388429795</v>
      </c>
      <c r="G84" s="1">
        <v>0.54386865059004597</v>
      </c>
    </row>
    <row r="85" spans="1:7" x14ac:dyDescent="0.25">
      <c r="A85" t="s">
        <v>1033</v>
      </c>
      <c r="B85" s="1">
        <v>0.57988165680473402</v>
      </c>
      <c r="C85" s="1">
        <v>0.57517504774029304</v>
      </c>
      <c r="D85" s="1">
        <v>0.596367305751766</v>
      </c>
      <c r="E85" s="1">
        <v>0.582383160005012</v>
      </c>
      <c r="F85" s="1">
        <v>0.581957111165886</v>
      </c>
      <c r="G85" s="1">
        <v>0.595631864663553</v>
      </c>
    </row>
    <row r="86" spans="1:7" x14ac:dyDescent="0.25">
      <c r="A86" t="s">
        <v>1030</v>
      </c>
      <c r="B86" s="1">
        <v>0.66234817813765201</v>
      </c>
      <c r="C86" s="1">
        <v>0.59428571428571397</v>
      </c>
      <c r="D86" s="1">
        <v>0.66939443535188203</v>
      </c>
      <c r="E86" s="1">
        <v>0.61642803315749795</v>
      </c>
      <c r="F86" s="1">
        <v>0.58891288696904298</v>
      </c>
      <c r="G86" s="1">
        <v>0.59018759018759004</v>
      </c>
    </row>
    <row r="87" spans="1:7" x14ac:dyDescent="0.25">
      <c r="A87" t="s">
        <v>1083</v>
      </c>
      <c r="B87" s="1">
        <v>0.60317460317460303</v>
      </c>
      <c r="C87" s="1">
        <v>0.67741935483870996</v>
      </c>
      <c r="D87" s="1">
        <v>0.6</v>
      </c>
      <c r="E87" s="1">
        <v>0.644067796610169</v>
      </c>
      <c r="F87" s="1">
        <v>0.634920634920635</v>
      </c>
      <c r="G87" s="1">
        <v>0.61016949152542399</v>
      </c>
    </row>
    <row r="88" spans="1:7" x14ac:dyDescent="0.25">
      <c r="A88" t="s">
        <v>1078</v>
      </c>
      <c r="B88" s="1">
        <v>0.65690946221919699</v>
      </c>
      <c r="C88" s="1">
        <v>0.65159944367176603</v>
      </c>
      <c r="D88" s="1">
        <v>0.68033126293995905</v>
      </c>
      <c r="E88" s="1">
        <v>0.655612244897959</v>
      </c>
      <c r="F88" s="1">
        <v>0.68952380952380998</v>
      </c>
      <c r="G88" s="1">
        <v>0.69608271443133796</v>
      </c>
    </row>
    <row r="89" spans="1:7" x14ac:dyDescent="0.25">
      <c r="A89" t="s">
        <v>1064</v>
      </c>
      <c r="B89" s="1">
        <v>0.71248568155784597</v>
      </c>
      <c r="C89" s="1">
        <v>0.71165644171779097</v>
      </c>
      <c r="D89" s="1">
        <v>0.65284360189573498</v>
      </c>
      <c r="E89" s="1">
        <v>0.71124828532235895</v>
      </c>
      <c r="F89" s="1">
        <v>0.71899296556830805</v>
      </c>
      <c r="G89" s="1">
        <v>0.67106347897774099</v>
      </c>
    </row>
    <row r="90" spans="1:7" x14ac:dyDescent="0.25">
      <c r="A90" t="s">
        <v>1056</v>
      </c>
      <c r="B90" s="1">
        <v>0.73207720588235303</v>
      </c>
      <c r="C90" s="1">
        <v>0.72811567890027196</v>
      </c>
      <c r="D90" s="1">
        <v>0.732449195038269</v>
      </c>
      <c r="E90" s="1">
        <v>0.72916324990979797</v>
      </c>
      <c r="F90" s="1">
        <v>0.72867298578199102</v>
      </c>
      <c r="G90" s="1">
        <v>0.73010642854789298</v>
      </c>
    </row>
    <row r="91" spans="1:7" x14ac:dyDescent="0.25">
      <c r="A91" t="s">
        <v>1026</v>
      </c>
      <c r="B91" s="1">
        <v>0.78730475240943798</v>
      </c>
      <c r="C91" s="1">
        <v>0.78809048569527596</v>
      </c>
      <c r="D91" s="1">
        <v>0.78730475240943798</v>
      </c>
      <c r="E91" s="1">
        <v>0.78809048569527596</v>
      </c>
      <c r="F91" s="1">
        <v>0.78521710308253201</v>
      </c>
      <c r="G91" s="1">
        <v>0.78730475240943798</v>
      </c>
    </row>
    <row r="92" spans="1:7" x14ac:dyDescent="0.25">
      <c r="A92" t="s">
        <v>247</v>
      </c>
      <c r="B92" s="1">
        <v>0.81753794266441804</v>
      </c>
      <c r="C92" s="1">
        <v>0.85925404644616499</v>
      </c>
      <c r="D92" s="1">
        <v>0.81235313863712599</v>
      </c>
      <c r="E92" s="1">
        <v>0.81469115191986596</v>
      </c>
      <c r="F92" s="1">
        <v>0.82749234433480801</v>
      </c>
      <c r="G92" s="1">
        <v>0.82779869907565895</v>
      </c>
    </row>
    <row r="93" spans="1:7" x14ac:dyDescent="0.25">
      <c r="A93" t="s">
        <v>1034</v>
      </c>
      <c r="B93" s="1">
        <v>0.84310715382253598</v>
      </c>
      <c r="C93" s="1">
        <v>0.82746160794941304</v>
      </c>
      <c r="D93" s="1">
        <v>0.83592085235920799</v>
      </c>
      <c r="E93" s="1">
        <v>0.833636915604129</v>
      </c>
      <c r="F93" s="1">
        <v>0.834650455927052</v>
      </c>
      <c r="G93" s="1">
        <v>0.84001223615784604</v>
      </c>
    </row>
    <row r="94" spans="1:7" x14ac:dyDescent="0.25">
      <c r="A94" t="s">
        <v>1067</v>
      </c>
      <c r="B94" s="1">
        <v>0.78859857482185303</v>
      </c>
      <c r="C94" s="1">
        <v>0.83310626702997304</v>
      </c>
      <c r="D94" s="1">
        <v>0.82972972972973003</v>
      </c>
      <c r="E94" s="1">
        <v>0.83901665344964305</v>
      </c>
      <c r="F94" s="1">
        <v>0.73557046979865803</v>
      </c>
      <c r="G94" s="1">
        <v>0.74270144024912399</v>
      </c>
    </row>
    <row r="95" spans="1:7" x14ac:dyDescent="0.25">
      <c r="A95" t="s">
        <v>1050</v>
      </c>
      <c r="B95" s="1">
        <v>0.87537993920972601</v>
      </c>
      <c r="C95" s="1">
        <v>0.87928464977645304</v>
      </c>
      <c r="D95" s="1">
        <v>0.86153846153846203</v>
      </c>
      <c r="E95" s="1">
        <v>0.87683284457477995</v>
      </c>
      <c r="F95" s="1">
        <v>0.85046728971962604</v>
      </c>
      <c r="G95" s="1">
        <v>0.85627836611195196</v>
      </c>
    </row>
    <row r="96" spans="1:7" x14ac:dyDescent="0.25">
      <c r="A96" t="s">
        <v>1068</v>
      </c>
      <c r="B96" s="1">
        <v>0.88716749488453694</v>
      </c>
      <c r="C96" s="1">
        <v>0.88646926039038598</v>
      </c>
      <c r="D96" s="1">
        <v>0.88783641557660498</v>
      </c>
      <c r="E96" s="1">
        <v>0.89347811604823102</v>
      </c>
      <c r="F96" s="1">
        <v>0.89199118295371005</v>
      </c>
      <c r="G96" s="1">
        <v>0.88612957417281402</v>
      </c>
    </row>
    <row r="97" spans="1:7" x14ac:dyDescent="0.25">
      <c r="A97" t="s">
        <v>1073</v>
      </c>
      <c r="B97" s="1">
        <v>0.93487957181088299</v>
      </c>
      <c r="C97" s="1">
        <v>0.93496357960457899</v>
      </c>
      <c r="D97" s="1">
        <v>0.91414350891746199</v>
      </c>
      <c r="E97" s="1">
        <v>0.93502658003544004</v>
      </c>
      <c r="F97" s="1">
        <v>0.94166666666666698</v>
      </c>
      <c r="G97" s="1">
        <v>0.976291278577477</v>
      </c>
    </row>
    <row r="98" spans="1:7" x14ac:dyDescent="0.25">
      <c r="A98" t="s">
        <v>1093</v>
      </c>
      <c r="B98" s="1">
        <v>0.92096012855277698</v>
      </c>
      <c r="C98" s="1">
        <v>0.93308816017979401</v>
      </c>
      <c r="D98" s="1">
        <v>0.93355042230589202</v>
      </c>
      <c r="E98" s="1">
        <v>0.93646578140960202</v>
      </c>
      <c r="F98" s="1">
        <v>0.93333333333333302</v>
      </c>
      <c r="G98" s="1">
        <v>0.93265617064499695</v>
      </c>
    </row>
    <row r="99" spans="1:7" x14ac:dyDescent="0.25">
      <c r="A99" t="s">
        <v>1065</v>
      </c>
      <c r="B99" s="1">
        <v>0.95448460508701505</v>
      </c>
      <c r="C99" s="1">
        <v>0.93689895929390099</v>
      </c>
      <c r="D99" s="1">
        <v>0.90238031559240395</v>
      </c>
      <c r="E99" s="1">
        <v>0.94486692015209095</v>
      </c>
      <c r="F99" s="1">
        <v>0.95144223800550798</v>
      </c>
      <c r="G99" s="1">
        <v>0.942118572632762</v>
      </c>
    </row>
    <row r="100" spans="1:7" x14ac:dyDescent="0.25">
      <c r="A100" t="s">
        <v>1102</v>
      </c>
      <c r="B100" s="1">
        <v>0.89479277364505805</v>
      </c>
      <c r="C100" s="1">
        <v>0.96670493685419101</v>
      </c>
      <c r="D100" s="1">
        <v>0.89479277364505805</v>
      </c>
      <c r="E100" s="1">
        <v>0.95899772209567202</v>
      </c>
      <c r="F100" s="1">
        <v>0.96670493685419101</v>
      </c>
      <c r="G100" s="1">
        <v>0.90053475935828897</v>
      </c>
    </row>
    <row r="101" spans="1:7" x14ac:dyDescent="0.25">
      <c r="A101" t="s">
        <v>1022</v>
      </c>
      <c r="B101" s="1">
        <v>0.96792674817126201</v>
      </c>
      <c r="C101" s="1">
        <v>0.96772873727816699</v>
      </c>
      <c r="D101" s="1">
        <v>0</v>
      </c>
      <c r="E101" s="1">
        <v>0.96197254702592805</v>
      </c>
      <c r="F101" s="1">
        <v>0.97105614287180497</v>
      </c>
      <c r="G101" s="1">
        <v>0</v>
      </c>
    </row>
    <row r="102" spans="1:7" x14ac:dyDescent="0.25">
      <c r="A102" t="s">
        <v>1044</v>
      </c>
      <c r="B102" s="1">
        <v>0.98659233847913097</v>
      </c>
      <c r="C102" s="1">
        <v>0.98708320817062201</v>
      </c>
      <c r="D102" s="1">
        <v>0.98625949837170801</v>
      </c>
      <c r="E102" s="1">
        <v>0.985954093867763</v>
      </c>
      <c r="F102" s="1">
        <v>0.985894112761174</v>
      </c>
      <c r="G102" s="1">
        <v>0.98702821755981796</v>
      </c>
    </row>
    <row r="103" spans="1:7" x14ac:dyDescent="0.25">
      <c r="A103" t="s">
        <v>1042</v>
      </c>
      <c r="B103" s="1">
        <v>0.99138769273510197</v>
      </c>
      <c r="C103" s="1">
        <v>0.99016357052678305</v>
      </c>
      <c r="D103" s="1">
        <v>0.99104353259737599</v>
      </c>
      <c r="E103" s="1">
        <v>0.99021852237252905</v>
      </c>
      <c r="F103" s="1">
        <v>0.99115363784076504</v>
      </c>
      <c r="G103" s="1">
        <v>0.99074086927551097</v>
      </c>
    </row>
    <row r="104" spans="1:7" x14ac:dyDescent="0.25">
      <c r="A104" t="s">
        <v>1046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</row>
    <row r="110" spans="1:7" x14ac:dyDescent="0.25">
      <c r="A110" t="s">
        <v>1009</v>
      </c>
      <c r="B110" s="36">
        <v>3.2685185185185185E-2</v>
      </c>
      <c r="C110" s="36">
        <v>3.2210648148148148E-2</v>
      </c>
      <c r="D110" s="36">
        <v>3.27662037037037E-2</v>
      </c>
      <c r="E110" s="36">
        <v>3.1736111111111111E-2</v>
      </c>
      <c r="F110" s="36">
        <v>3.1122685185185187E-2</v>
      </c>
      <c r="G110" s="36">
        <v>2.8935185185185185E-2</v>
      </c>
    </row>
    <row r="111" spans="1:7" x14ac:dyDescent="0.25">
      <c r="A111" t="s">
        <v>57</v>
      </c>
      <c r="B111" s="1">
        <f t="shared" ref="B111:G111" si="0">AVERAGE(B2:B108)</f>
        <v>0.18463961353677261</v>
      </c>
      <c r="C111" s="1">
        <f t="shared" si="0"/>
        <v>0.19001063690605707</v>
      </c>
      <c r="D111" s="1">
        <f t="shared" si="0"/>
        <v>0.18080529600663298</v>
      </c>
      <c r="E111" s="1">
        <f t="shared" si="0"/>
        <v>0.18467424691351947</v>
      </c>
      <c r="F111" s="1">
        <f t="shared" si="0"/>
        <v>0.18279476106712683</v>
      </c>
      <c r="G111" s="1">
        <f t="shared" si="0"/>
        <v>0.17944797052644798</v>
      </c>
    </row>
    <row r="112" spans="1:7" x14ac:dyDescent="0.25">
      <c r="A112" t="s">
        <v>58</v>
      </c>
      <c r="B112" s="1">
        <f t="shared" ref="B112:G112" si="1">AVERAGEIF(B$2:B$108,"&gt;0")</f>
        <v>0.63392933980958588</v>
      </c>
      <c r="C112" s="1">
        <f t="shared" si="1"/>
        <v>0.63132566455883476</v>
      </c>
      <c r="D112" s="1">
        <f t="shared" si="1"/>
        <v>0.642170534092524</v>
      </c>
      <c r="E112" s="1">
        <f t="shared" si="1"/>
        <v>0.63404824773641677</v>
      </c>
      <c r="F112" s="1">
        <f t="shared" si="1"/>
        <v>0.62759534633046887</v>
      </c>
      <c r="G112" s="1">
        <f t="shared" si="1"/>
        <v>0.63734968842152206</v>
      </c>
    </row>
    <row r="113" spans="1:7" x14ac:dyDescent="0.25">
      <c r="A113" t="s">
        <v>59</v>
      </c>
      <c r="B113" s="1">
        <f t="shared" ref="B113:G113" si="2">AVERAGEIF(B$2:B$108,"&gt;0,5")</f>
        <v>0.79412587173659799</v>
      </c>
      <c r="C113" s="1">
        <f t="shared" si="2"/>
        <v>0.81367774602690079</v>
      </c>
      <c r="D113" s="1">
        <f t="shared" si="2"/>
        <v>0.80217584208644366</v>
      </c>
      <c r="E113" s="1">
        <f t="shared" si="2"/>
        <v>0.79702444208858603</v>
      </c>
      <c r="F113" s="1">
        <f t="shared" si="2"/>
        <v>0.80772873529045586</v>
      </c>
      <c r="G113" s="1">
        <f t="shared" si="2"/>
        <v>0.80078064365274737</v>
      </c>
    </row>
    <row r="114" spans="1:7" x14ac:dyDescent="0.25">
      <c r="A114" t="s">
        <v>60</v>
      </c>
      <c r="B114" s="1">
        <f t="shared" ref="B114:G114" si="3">AVERAGEIF(B$2:B$108,"&gt;0,6")</f>
        <v>0.84300604459291506</v>
      </c>
      <c r="C114" s="1">
        <f t="shared" si="3"/>
        <v>0.86439379935134675</v>
      </c>
      <c r="D114" s="1">
        <f t="shared" si="3"/>
        <v>0.85220828526433201</v>
      </c>
      <c r="E114" s="1">
        <f t="shared" si="3"/>
        <v>0.84819831284993352</v>
      </c>
      <c r="F114" s="1">
        <f t="shared" si="3"/>
        <v>0.8577083505524763</v>
      </c>
      <c r="G114" s="1">
        <f t="shared" si="3"/>
        <v>0.85186888339294986</v>
      </c>
    </row>
    <row r="115" spans="1:7" x14ac:dyDescent="0.25">
      <c r="A115" t="s">
        <v>61</v>
      </c>
      <c r="B115" s="1">
        <f t="shared" ref="B115:G115" si="4">AVERAGEIF(B$2:B$108,"&gt;0,7")</f>
        <v>0.8809176627333708</v>
      </c>
      <c r="C115" s="1">
        <f t="shared" si="4"/>
        <v>0.88937934936336038</v>
      </c>
      <c r="D115" s="1">
        <f t="shared" si="4"/>
        <v>0.88914532230469356</v>
      </c>
      <c r="E115" s="1">
        <f t="shared" si="4"/>
        <v>0.88747874184269426</v>
      </c>
      <c r="F115" s="1">
        <f t="shared" si="4"/>
        <v>0.88214411659375824</v>
      </c>
      <c r="G115" s="1">
        <f t="shared" si="4"/>
        <v>0.89042161440923961</v>
      </c>
    </row>
    <row r="116" spans="1:7" x14ac:dyDescent="0.25">
      <c r="A116" t="s">
        <v>62</v>
      </c>
      <c r="B116" s="1">
        <f t="shared" ref="B116:G116" si="5">AVERAGEIF(B$2:B$108,"&gt;0,8")</f>
        <v>0.92285136575520388</v>
      </c>
      <c r="C116" s="1">
        <f t="shared" si="5"/>
        <v>0.92324669103849422</v>
      </c>
      <c r="D116" s="1">
        <f t="shared" si="5"/>
        <v>0.9090327605478995</v>
      </c>
      <c r="E116" s="1">
        <f t="shared" si="5"/>
        <v>0.92085829604274416</v>
      </c>
      <c r="F116" s="1">
        <f t="shared" si="5"/>
        <v>0.92882102843905334</v>
      </c>
      <c r="G116" s="1">
        <f t="shared" si="5"/>
        <v>0.92468429957767839</v>
      </c>
    </row>
    <row r="117" spans="1:7" x14ac:dyDescent="0.25">
      <c r="A117" t="s">
        <v>63</v>
      </c>
      <c r="B117" s="1">
        <f t="shared" ref="B117:G117" si="6">AVERAGEIF(B$2:B$108,"&gt;0,9")</f>
        <v>0.96517586926230992</v>
      </c>
      <c r="C117" s="1">
        <f t="shared" si="6"/>
        <v>0.96457889398850472</v>
      </c>
      <c r="D117" s="1">
        <f t="shared" si="6"/>
        <v>0.95646493080521489</v>
      </c>
      <c r="E117" s="1">
        <f t="shared" si="6"/>
        <v>0.96418777086987806</v>
      </c>
      <c r="F117" s="1">
        <f t="shared" si="6"/>
        <v>0.96765638354168027</v>
      </c>
      <c r="G117" s="1">
        <f t="shared" si="6"/>
        <v>0.96074908992673358</v>
      </c>
    </row>
    <row r="119" spans="1:7" x14ac:dyDescent="0.25">
      <c r="A119" t="s">
        <v>256</v>
      </c>
      <c r="B119" s="2">
        <f t="shared" ref="B119:G119" si="7">COUNTIF(B$2:B$108,"&gt;0")</f>
        <v>30</v>
      </c>
      <c r="C119" s="2">
        <f t="shared" si="7"/>
        <v>31</v>
      </c>
      <c r="D119" s="2">
        <f t="shared" si="7"/>
        <v>29</v>
      </c>
      <c r="E119" s="2">
        <f t="shared" si="7"/>
        <v>30</v>
      </c>
      <c r="F119" s="2">
        <f t="shared" si="7"/>
        <v>30</v>
      </c>
      <c r="G119" s="2">
        <f t="shared" si="7"/>
        <v>29</v>
      </c>
    </row>
    <row r="120" spans="1:7" x14ac:dyDescent="0.25">
      <c r="A120" t="s">
        <v>257</v>
      </c>
      <c r="B120" s="2">
        <f t="shared" ref="B120:G120" si="8">COUNTIF(B$2:B$108,"&gt;0,5")</f>
        <v>23</v>
      </c>
      <c r="C120" s="2">
        <f t="shared" si="8"/>
        <v>22</v>
      </c>
      <c r="D120" s="2">
        <f t="shared" si="8"/>
        <v>22</v>
      </c>
      <c r="E120" s="2">
        <f t="shared" si="8"/>
        <v>23</v>
      </c>
      <c r="F120" s="2">
        <f t="shared" si="8"/>
        <v>22</v>
      </c>
      <c r="G120" s="2">
        <f t="shared" si="8"/>
        <v>22</v>
      </c>
    </row>
    <row r="121" spans="1:7" x14ac:dyDescent="0.25">
      <c r="A121" t="s">
        <v>258</v>
      </c>
      <c r="B121" s="2">
        <f t="shared" ref="B121:G121" si="9">COUNTIF(B$2:B$108,"&gt;0,6")</f>
        <v>19</v>
      </c>
      <c r="C121" s="2">
        <f t="shared" si="9"/>
        <v>18</v>
      </c>
      <c r="D121" s="2">
        <f t="shared" si="9"/>
        <v>18</v>
      </c>
      <c r="E121" s="2">
        <f t="shared" si="9"/>
        <v>19</v>
      </c>
      <c r="F121" s="2">
        <f t="shared" si="9"/>
        <v>18</v>
      </c>
      <c r="G121" s="2">
        <f t="shared" si="9"/>
        <v>18</v>
      </c>
    </row>
    <row r="122" spans="1:7" x14ac:dyDescent="0.25">
      <c r="A122" t="s">
        <v>259</v>
      </c>
      <c r="B122" s="2">
        <f t="shared" ref="B122:G122" si="10">COUNTIF(B$2:B$108,"&gt;0,7")</f>
        <v>16</v>
      </c>
      <c r="C122" s="2">
        <f t="shared" si="10"/>
        <v>16</v>
      </c>
      <c r="D122" s="2">
        <f t="shared" si="10"/>
        <v>15</v>
      </c>
      <c r="E122" s="2">
        <f t="shared" si="10"/>
        <v>16</v>
      </c>
      <c r="F122" s="2">
        <f t="shared" si="10"/>
        <v>16</v>
      </c>
      <c r="G122" s="2">
        <f t="shared" si="10"/>
        <v>15</v>
      </c>
    </row>
    <row r="123" spans="1:7" x14ac:dyDescent="0.25">
      <c r="A123" t="s">
        <v>260</v>
      </c>
      <c r="B123" s="2">
        <f t="shared" ref="B123:G123" si="11">COUNTIF(B$2:B$108,"&gt;0,8")</f>
        <v>12</v>
      </c>
      <c r="C123" s="2">
        <f t="shared" si="11"/>
        <v>13</v>
      </c>
      <c r="D123" s="2">
        <f t="shared" si="11"/>
        <v>13</v>
      </c>
      <c r="E123" s="2">
        <f t="shared" si="11"/>
        <v>13</v>
      </c>
      <c r="F123" s="2">
        <f t="shared" si="11"/>
        <v>12</v>
      </c>
      <c r="G123" s="2">
        <f t="shared" si="11"/>
        <v>12</v>
      </c>
    </row>
    <row r="124" spans="1:7" x14ac:dyDescent="0.25">
      <c r="A124" t="s">
        <v>261</v>
      </c>
      <c r="B124" s="2">
        <f t="shared" ref="B124:G124" si="12">COUNTIF(B$2:B$108,"&gt;0,9")</f>
        <v>7</v>
      </c>
      <c r="C124" s="2">
        <f t="shared" si="12"/>
        <v>8</v>
      </c>
      <c r="D124" s="2">
        <f t="shared" si="12"/>
        <v>7</v>
      </c>
      <c r="E124" s="2">
        <f t="shared" si="12"/>
        <v>8</v>
      </c>
      <c r="F124" s="2">
        <f t="shared" si="12"/>
        <v>8</v>
      </c>
      <c r="G124" s="2">
        <f t="shared" si="12"/>
        <v>8</v>
      </c>
    </row>
  </sheetData>
  <sortState ref="A2:G104">
    <sortCondition ref="E1"/>
  </sortState>
  <conditionalFormatting sqref="B117:G118">
    <cfRule type="colorScale" priority="1371">
      <colorScale>
        <cfvo type="min"/>
        <cfvo type="max"/>
        <color theme="5" tint="0.79998168889431442"/>
        <color theme="5" tint="-0.499984740745262"/>
      </colorScale>
    </cfRule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73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374">
      <colorScale>
        <cfvo type="min"/>
        <cfvo type="max"/>
        <color theme="5" tint="0.59999389629810485"/>
        <color theme="5" tint="-0.499984740745262"/>
      </colorScale>
    </cfRule>
    <cfRule type="colorScale" priority="1375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37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37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37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7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38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382">
      <colorScale>
        <cfvo type="min"/>
        <cfvo type="max"/>
        <color theme="5" tint="0.59999389629810485"/>
        <color theme="5" tint="-0.499984740745262"/>
      </colorScale>
    </cfRule>
    <cfRule type="colorScale" priority="138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384">
      <colorScale>
        <cfvo type="min"/>
        <cfvo type="max"/>
        <color theme="5" tint="0.59999389629810485"/>
        <color theme="5" tint="-0.499984740745262"/>
      </colorScale>
    </cfRule>
    <cfRule type="colorScale" priority="138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386">
      <colorScale>
        <cfvo type="min"/>
        <cfvo type="max"/>
        <color theme="5" tint="0.59999389629810485"/>
        <color theme="5" tint="-0.499984740745262"/>
      </colorScale>
    </cfRule>
    <cfRule type="colorScale" priority="138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388">
      <colorScale>
        <cfvo type="min"/>
        <cfvo type="max"/>
        <color theme="5" tint="0.59999389629810485"/>
        <color theme="5" tint="-0.499984740745262"/>
      </colorScale>
    </cfRule>
    <cfRule type="colorScale" priority="138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390">
      <colorScale>
        <cfvo type="min"/>
        <cfvo type="max"/>
        <color theme="5" tint="0.59999389629810485"/>
        <color theme="5" tint="-0.499984740745262"/>
      </colorScale>
    </cfRule>
    <cfRule type="colorScale" priority="139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392">
      <colorScale>
        <cfvo type="min"/>
        <cfvo type="max"/>
        <color theme="5" tint="0.59999389629810485"/>
        <color theme="5" tint="-0.499984740745262"/>
      </colorScale>
    </cfRule>
    <cfRule type="colorScale" priority="139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view="pageBreakPreview" zoomScale="115" zoomScaleNormal="100" zoomScaleSheetLayoutView="115" workbookViewId="0">
      <selection activeCell="AB20" sqref="AB20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753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242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215</v>
      </c>
      <c r="B15" s="1">
        <v>0.11111111111111099</v>
      </c>
      <c r="C15" s="1">
        <v>0</v>
      </c>
      <c r="D15" s="1">
        <v>6.6666666666666693E-2</v>
      </c>
      <c r="E15" s="1">
        <v>0</v>
      </c>
      <c r="F15" s="1">
        <v>0</v>
      </c>
      <c r="G15" s="1">
        <v>0</v>
      </c>
    </row>
    <row r="16" spans="1:7" x14ac:dyDescent="0.25">
      <c r="A16" t="s">
        <v>216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658</v>
      </c>
      <c r="B26" s="1">
        <v>0</v>
      </c>
      <c r="C26" s="1">
        <v>0.14285714285714299</v>
      </c>
      <c r="D26" s="1">
        <v>0.33333333333333298</v>
      </c>
      <c r="E26" s="1">
        <v>0</v>
      </c>
      <c r="F26" s="1">
        <v>0</v>
      </c>
      <c r="G26" s="1">
        <v>0</v>
      </c>
    </row>
    <row r="27" spans="1:7" x14ac:dyDescent="0.25">
      <c r="A27" t="s">
        <v>226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649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752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230</v>
      </c>
      <c r="B36" s="1">
        <v>0.25</v>
      </c>
      <c r="C36" s="1">
        <v>0.26086956521739102</v>
      </c>
      <c r="D36" s="1">
        <v>0.21276595744680801</v>
      </c>
      <c r="E36" s="1">
        <v>0.20833333333333301</v>
      </c>
      <c r="F36" s="1">
        <v>0.22727272727272699</v>
      </c>
      <c r="G36" s="1">
        <v>9.7560975609756101E-2</v>
      </c>
    </row>
    <row r="37" spans="1:7" x14ac:dyDescent="0.25">
      <c r="A37" t="s">
        <v>243</v>
      </c>
      <c r="B37" s="1">
        <v>0.62962962962962998</v>
      </c>
      <c r="C37" s="1">
        <v>0.62962962962962998</v>
      </c>
      <c r="D37" s="1">
        <v>0.62962962962962998</v>
      </c>
      <c r="E37" s="1">
        <v>0.62962962962962998</v>
      </c>
      <c r="F37" s="1">
        <v>0.62962962962962998</v>
      </c>
      <c r="G37" s="1">
        <v>0.62962962962962998</v>
      </c>
    </row>
    <row r="38" spans="1:7" x14ac:dyDescent="0.25">
      <c r="A38" t="s">
        <v>240</v>
      </c>
      <c r="B38" s="1">
        <v>0.74576271186440701</v>
      </c>
      <c r="C38" s="1">
        <v>0.76279069767441898</v>
      </c>
      <c r="D38" s="1">
        <v>0.74712643678160895</v>
      </c>
      <c r="E38" s="1">
        <v>0.73446327683615797</v>
      </c>
      <c r="F38" s="1">
        <v>0.78672985781990501</v>
      </c>
      <c r="G38" s="1">
        <v>0.73863636363636398</v>
      </c>
    </row>
    <row r="39" spans="1:7" x14ac:dyDescent="0.25">
      <c r="A39" t="s">
        <v>244</v>
      </c>
      <c r="B39" s="1">
        <v>0.794167514411665</v>
      </c>
      <c r="C39" s="1">
        <v>0.788552188552189</v>
      </c>
      <c r="D39" s="1">
        <v>0.79510703363914403</v>
      </c>
      <c r="E39" s="1">
        <v>0.79159606912910896</v>
      </c>
      <c r="F39" s="1">
        <v>0.79917892576120397</v>
      </c>
      <c r="G39" s="1">
        <v>0.80164158686730502</v>
      </c>
    </row>
    <row r="40" spans="1:7" x14ac:dyDescent="0.25">
      <c r="A40" t="s">
        <v>233</v>
      </c>
      <c r="B40" s="1">
        <v>0.83054892601431995</v>
      </c>
      <c r="C40" s="1">
        <v>0.85085574572127098</v>
      </c>
      <c r="D40" s="1">
        <v>0.84803921568627405</v>
      </c>
      <c r="E40" s="1">
        <v>0.84819277108433699</v>
      </c>
      <c r="F40" s="1">
        <v>0.85035629453681705</v>
      </c>
      <c r="G40" s="1">
        <v>0.84134615384615397</v>
      </c>
    </row>
    <row r="41" spans="1:7" x14ac:dyDescent="0.25">
      <c r="A41" t="s">
        <v>247</v>
      </c>
      <c r="B41" s="1">
        <v>0.90538243626062298</v>
      </c>
      <c r="C41" s="1">
        <v>0.90608992601024496</v>
      </c>
      <c r="D41" s="1">
        <v>0.90300623936471902</v>
      </c>
      <c r="E41" s="1">
        <v>0.90329920364050098</v>
      </c>
      <c r="F41" s="1">
        <v>0.90209394453876601</v>
      </c>
      <c r="G41" s="1">
        <v>0.90249433106576005</v>
      </c>
    </row>
    <row r="42" spans="1:7" x14ac:dyDescent="0.25">
      <c r="A42" t="s">
        <v>651</v>
      </c>
      <c r="B42" s="1">
        <v>0.92452830188679203</v>
      </c>
      <c r="C42" s="1">
        <v>0.92233009708737901</v>
      </c>
      <c r="D42" s="1">
        <v>0.92523364485981296</v>
      </c>
      <c r="E42" s="1">
        <v>0.93636363636363595</v>
      </c>
      <c r="F42" s="1">
        <v>0.90909090909090895</v>
      </c>
      <c r="G42" s="1">
        <v>0.93518518518518501</v>
      </c>
    </row>
    <row r="43" spans="1:7" x14ac:dyDescent="0.25">
      <c r="A43" t="s">
        <v>236</v>
      </c>
      <c r="B43" s="1">
        <v>0.93975903614457801</v>
      </c>
      <c r="C43" s="1">
        <v>0.93851132686084104</v>
      </c>
      <c r="D43" s="1">
        <v>0.96855345911949697</v>
      </c>
      <c r="E43" s="1">
        <v>0.91780821917808197</v>
      </c>
      <c r="F43" s="1">
        <v>0.939393939393939</v>
      </c>
      <c r="G43" s="1">
        <v>0.93700787401574803</v>
      </c>
    </row>
    <row r="44" spans="1:7" x14ac:dyDescent="0.25">
      <c r="A44" t="s">
        <v>246</v>
      </c>
      <c r="B44" s="1">
        <v>0.95357329160146098</v>
      </c>
      <c r="C44" s="1">
        <v>0.95407098121085598</v>
      </c>
      <c r="D44" s="1">
        <v>0.95357329160146098</v>
      </c>
      <c r="E44" s="1">
        <v>0.943785456420836</v>
      </c>
      <c r="F44" s="1">
        <v>0.95163806552262098</v>
      </c>
      <c r="G44" s="1">
        <v>0.94135802469135799</v>
      </c>
    </row>
    <row r="45" spans="1:7" x14ac:dyDescent="0.25">
      <c r="A45" t="s">
        <v>660</v>
      </c>
      <c r="B45" s="1">
        <v>0.94573643410852704</v>
      </c>
      <c r="C45" s="1">
        <v>0.934306569343066</v>
      </c>
      <c r="D45" s="1">
        <v>0.93846153846153901</v>
      </c>
      <c r="E45" s="1">
        <v>0.93548387096774199</v>
      </c>
      <c r="F45" s="1">
        <v>0.94399999999999995</v>
      </c>
      <c r="G45" s="1">
        <v>0.94308943089430897</v>
      </c>
    </row>
    <row r="46" spans="1:7" x14ac:dyDescent="0.25">
      <c r="A46" t="s">
        <v>241</v>
      </c>
      <c r="B46" s="1">
        <v>0.993392070484581</v>
      </c>
      <c r="C46" s="1">
        <v>0.99405351833498501</v>
      </c>
      <c r="D46" s="1">
        <v>0.99299065420560795</v>
      </c>
      <c r="E46" s="1">
        <v>0.98829039812646402</v>
      </c>
      <c r="F46" s="1">
        <v>0.99400599400599399</v>
      </c>
      <c r="G46" s="1">
        <v>0.96450100468854705</v>
      </c>
    </row>
    <row r="47" spans="1:7" x14ac:dyDescent="0.25">
      <c r="A47" t="s">
        <v>250</v>
      </c>
      <c r="B47" s="1">
        <v>0.99102333931777398</v>
      </c>
      <c r="C47" s="1">
        <v>0.99285714285714299</v>
      </c>
      <c r="D47" s="1">
        <v>0.99108734402852094</v>
      </c>
      <c r="E47" s="1">
        <v>0.96527777777777801</v>
      </c>
      <c r="F47" s="1">
        <v>0.94718909710391797</v>
      </c>
      <c r="G47" s="1">
        <v>0.96864111498257799</v>
      </c>
    </row>
    <row r="48" spans="1:7" x14ac:dyDescent="0.25">
      <c r="A48" t="s">
        <v>245</v>
      </c>
      <c r="B48" s="1">
        <v>0.975169300225734</v>
      </c>
      <c r="C48" s="1">
        <v>0.975169300225734</v>
      </c>
      <c r="D48" s="1">
        <v>0.975169300225734</v>
      </c>
      <c r="E48" s="1">
        <v>0.975169300225734</v>
      </c>
      <c r="F48" s="1">
        <v>0.975169300225734</v>
      </c>
      <c r="G48" s="1">
        <v>0.97737556561086003</v>
      </c>
    </row>
    <row r="49" spans="1:7" x14ac:dyDescent="0.25">
      <c r="A49" t="s">
        <v>653</v>
      </c>
      <c r="B49" s="1">
        <v>0.97435897435897401</v>
      </c>
      <c r="C49" s="1">
        <v>0.96470588235294097</v>
      </c>
      <c r="D49" s="1">
        <v>0.97777777777777797</v>
      </c>
      <c r="E49" s="1">
        <v>0.96470588235294097</v>
      </c>
      <c r="F49" s="1">
        <v>0.97872340425531901</v>
      </c>
      <c r="G49" s="1">
        <v>0.97872340425531901</v>
      </c>
    </row>
    <row r="50" spans="1:7" x14ac:dyDescent="0.25">
      <c r="A50" t="s">
        <v>248</v>
      </c>
      <c r="B50" s="1">
        <v>0.983320886233508</v>
      </c>
      <c r="C50" s="1">
        <v>0.984137530105473</v>
      </c>
      <c r="D50" s="1">
        <v>0.98169165769198896</v>
      </c>
      <c r="E50" s="1">
        <v>0.98382413936126101</v>
      </c>
      <c r="F50" s="1">
        <v>0.98266854631395595</v>
      </c>
      <c r="G50" s="1">
        <v>0.98374253483742502</v>
      </c>
    </row>
    <row r="51" spans="1:7" x14ac:dyDescent="0.25">
      <c r="A51" t="s">
        <v>252</v>
      </c>
      <c r="B51" s="1">
        <v>0.98931961120640399</v>
      </c>
      <c r="C51" s="1">
        <v>0.98907528454541305</v>
      </c>
      <c r="D51" s="1">
        <v>0.98911850768105303</v>
      </c>
      <c r="E51" s="1">
        <v>0.98923453178213105</v>
      </c>
      <c r="F51" s="1">
        <v>0.98932644618654697</v>
      </c>
      <c r="G51" s="1">
        <v>0.99001439572241401</v>
      </c>
    </row>
    <row r="52" spans="1:7" x14ac:dyDescent="0.25">
      <c r="A52" t="s">
        <v>235</v>
      </c>
      <c r="B52" s="1">
        <v>0.99270072992700698</v>
      </c>
      <c r="C52" s="1">
        <v>0.98909090909090902</v>
      </c>
      <c r="D52" s="1">
        <v>0.99270072992700698</v>
      </c>
      <c r="E52" s="1">
        <v>0.99270072992700698</v>
      </c>
      <c r="F52" s="1">
        <v>0.98909090909090902</v>
      </c>
      <c r="G52" s="1">
        <v>0.99270072992700698</v>
      </c>
    </row>
    <row r="53" spans="1:7" x14ac:dyDescent="0.25">
      <c r="A53" t="s">
        <v>253</v>
      </c>
      <c r="B53" s="1">
        <v>0.99371376529909605</v>
      </c>
      <c r="C53" s="1">
        <v>0.99393454642404899</v>
      </c>
      <c r="D53" s="1">
        <v>0.99382414359976901</v>
      </c>
      <c r="E53" s="1">
        <v>0.99382414359976901</v>
      </c>
      <c r="F53" s="1">
        <v>0.99373583899773399</v>
      </c>
      <c r="G53" s="1">
        <v>0.99382414359976901</v>
      </c>
    </row>
    <row r="54" spans="1:7" x14ac:dyDescent="0.25">
      <c r="A54" t="s">
        <v>249</v>
      </c>
      <c r="B54" s="1">
        <v>0.99693731265476304</v>
      </c>
      <c r="C54" s="1">
        <v>0.99706821291289305</v>
      </c>
      <c r="D54" s="1">
        <v>0.99687296416938098</v>
      </c>
      <c r="E54" s="1">
        <v>0.99641833810888203</v>
      </c>
      <c r="F54" s="1">
        <v>0.99670999055343801</v>
      </c>
      <c r="G54" s="1">
        <v>0.995216867861907</v>
      </c>
    </row>
    <row r="55" spans="1:7" x14ac:dyDescent="0.25">
      <c r="A55" t="s">
        <v>251</v>
      </c>
      <c r="B55" s="1">
        <v>0.98723582339401506</v>
      </c>
      <c r="C55" s="1">
        <v>0.98373644703919905</v>
      </c>
      <c r="D55" s="1">
        <v>0.98682284040995605</v>
      </c>
      <c r="E55" s="1">
        <v>0.99666249478514801</v>
      </c>
      <c r="F55" s="1">
        <v>0.98701833917164705</v>
      </c>
      <c r="G55" s="1">
        <v>0.99523118391042897</v>
      </c>
    </row>
    <row r="56" spans="1:7" x14ac:dyDescent="0.25">
      <c r="A56" t="s">
        <v>254</v>
      </c>
      <c r="B56" s="1">
        <v>0.90598290598290598</v>
      </c>
      <c r="C56" s="1">
        <v>0.92576419213973804</v>
      </c>
      <c r="D56" s="1">
        <v>0.83794466403162005</v>
      </c>
      <c r="E56" s="1">
        <v>0.99530516431924898</v>
      </c>
      <c r="F56" s="1">
        <v>0.99530516431924898</v>
      </c>
      <c r="G56" s="1">
        <v>0.99530516431924898</v>
      </c>
    </row>
    <row r="57" spans="1:7" x14ac:dyDescent="0.25">
      <c r="A57" t="s">
        <v>255</v>
      </c>
      <c r="B57" s="1">
        <v>0.99815359711320395</v>
      </c>
      <c r="C57" s="1">
        <v>0.99815347256768505</v>
      </c>
      <c r="D57" s="1">
        <v>0.99817045924002401</v>
      </c>
      <c r="E57" s="1">
        <v>0.99814515041143903</v>
      </c>
      <c r="F57" s="1">
        <v>0.99816179570635899</v>
      </c>
      <c r="G57" s="1">
        <v>0.99815362824695897</v>
      </c>
    </row>
    <row r="58" spans="1:7" x14ac:dyDescent="0.25">
      <c r="A58" t="s">
        <v>655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25">
      <c r="C59" s="1"/>
      <c r="D59" s="1"/>
      <c r="E59" s="1"/>
      <c r="F59" s="1"/>
    </row>
    <row r="60" spans="1:7" x14ac:dyDescent="0.25">
      <c r="A60" t="s">
        <v>1009</v>
      </c>
      <c r="B60" s="36">
        <v>4.8506944444444443E-2</v>
      </c>
      <c r="C60" s="1"/>
      <c r="D60" s="1"/>
      <c r="E60" s="1"/>
      <c r="F60" s="1"/>
      <c r="G60" s="36">
        <v>4.4224537037037041E-2</v>
      </c>
    </row>
    <row r="61" spans="1:7" x14ac:dyDescent="0.25">
      <c r="A61" t="s">
        <v>57</v>
      </c>
      <c r="B61" s="1">
        <f>AVERAGE(B2:B58)</f>
        <v>0.36511417033738741</v>
      </c>
      <c r="C61" s="1">
        <f>AVERAGE(C2:C58)</f>
        <v>0.36629140892562445</v>
      </c>
      <c r="D61" s="1">
        <f>AVERAGE(D2:D58)</f>
        <v>0.36904679806278839</v>
      </c>
      <c r="E61" s="1">
        <f>AVERAGE(E2:E58)</f>
        <v>0.36295637749756432</v>
      </c>
      <c r="F61" s="1">
        <f>AVERAGE(F2:F58)</f>
        <v>0.36432437051749689</v>
      </c>
      <c r="G61" s="1">
        <f t="shared" ref="G61" si="0">AVERAGE(G2:G58)</f>
        <v>0.36142770690182513</v>
      </c>
    </row>
    <row r="62" spans="1:7" x14ac:dyDescent="0.25">
      <c r="A62" t="s">
        <v>58</v>
      </c>
      <c r="B62" s="1">
        <f>AVERAGEIF(B2:B58,"&gt;0")</f>
        <v>0.86714615455129518</v>
      </c>
      <c r="C62" s="1">
        <f>AVERAGEIF(C2:C58,"&gt;0")</f>
        <v>0.86994209619835805</v>
      </c>
      <c r="D62" s="1">
        <f>AVERAGEIF(D2:D58,"&gt;0")</f>
        <v>0.84142669958315752</v>
      </c>
      <c r="E62" s="1">
        <f>AVERAGEIF(E2:E58,"&gt;0")</f>
        <v>0.89950058771135499</v>
      </c>
      <c r="F62" s="1">
        <f>AVERAGEIF(F2:F58,"&gt;0")</f>
        <v>0.90289083128249226</v>
      </c>
      <c r="G62" s="1">
        <f t="shared" ref="G62" si="1">AVERAGEIF(G2:G58,"&gt;0")</f>
        <v>0.89571214319147974</v>
      </c>
    </row>
    <row r="63" spans="1:7" x14ac:dyDescent="0.25">
      <c r="A63" t="s">
        <v>59</v>
      </c>
      <c r="B63" s="1">
        <f>AVERAGEIF(B2:B58,"&gt;0,5")</f>
        <v>0.92956348173272607</v>
      </c>
      <c r="C63" s="1">
        <f>AVERAGEIF(C2:C58,"&gt;0,5")</f>
        <v>0.93067652730391182</v>
      </c>
      <c r="D63" s="1">
        <f>AVERAGEIF(D2:D58,"&gt;0,5")</f>
        <v>0.92831370600600593</v>
      </c>
      <c r="E63" s="1">
        <f>AVERAGEIF(E2:E58,"&gt;0,5")</f>
        <v>0.93091728109217431</v>
      </c>
      <c r="F63" s="1">
        <f>AVERAGEIF(F2:F58,"&gt;0,5")</f>
        <v>0.93360074510111801</v>
      </c>
      <c r="G63" s="1">
        <f t="shared" ref="G63" si="2">AVERAGEIF(G2:G58,"&gt;0,5")</f>
        <v>0.93199174171792165</v>
      </c>
    </row>
    <row r="64" spans="1:7" x14ac:dyDescent="0.25">
      <c r="A64" t="s">
        <v>60</v>
      </c>
      <c r="B64" s="1">
        <f>AVERAGEIF(B2:B58,"&gt;0,6")</f>
        <v>0.92956348173272607</v>
      </c>
      <c r="C64" s="1">
        <f>AVERAGEIF(C2:C58,"&gt;0,6")</f>
        <v>0.93067652730391182</v>
      </c>
      <c r="D64" s="1">
        <f>AVERAGEIF(D2:D58,"&gt;0,6")</f>
        <v>0.92831370600600593</v>
      </c>
      <c r="E64" s="1">
        <f>AVERAGEIF(E2:E58,"&gt;0,6")</f>
        <v>0.93091728109217431</v>
      </c>
      <c r="F64" s="1">
        <f>AVERAGEIF(F2:F58,"&gt;0,6")</f>
        <v>0.93360074510111801</v>
      </c>
      <c r="G64" s="1">
        <f t="shared" ref="G64" si="3">AVERAGEIF(G2:G58,"&gt;0,6")</f>
        <v>0.93199174171792165</v>
      </c>
    </row>
    <row r="65" spans="1:7" x14ac:dyDescent="0.25">
      <c r="A65" t="s">
        <v>61</v>
      </c>
      <c r="B65" s="1">
        <f>AVERAGEIF(B2:B58,"&gt;0,7")</f>
        <v>0.9438460461185878</v>
      </c>
      <c r="C65" s="1">
        <f>AVERAGEIF(C2:C58,"&gt;0,7")</f>
        <v>0.94501209385982998</v>
      </c>
      <c r="D65" s="1">
        <f>AVERAGEIF(D2:D58,"&gt;0,7")</f>
        <v>0.94253675726202368</v>
      </c>
      <c r="E65" s="1">
        <f>AVERAGEIF(E2:E58,"&gt;0,7")</f>
        <v>0.94526431211420003</v>
      </c>
      <c r="F65" s="1">
        <f>AVERAGEIF(F2:F58,"&gt;0,7")</f>
        <v>0.94807556012356975</v>
      </c>
      <c r="G65" s="1">
        <f t="shared" ref="G65" si="4">AVERAGEIF(G2:G58,"&gt;0,7")</f>
        <v>0.94638993753164991</v>
      </c>
    </row>
    <row r="66" spans="1:7" x14ac:dyDescent="0.25">
      <c r="A66" t="s">
        <v>62</v>
      </c>
      <c r="B66" s="1">
        <f>AVERAGEIF(B2:B58,"&gt;0,8")</f>
        <v>0.96214930222180362</v>
      </c>
      <c r="C66" s="1">
        <f>AVERAGEIF(C2:C58,"&gt;0,8")</f>
        <v>0.96283742551735907</v>
      </c>
      <c r="D66" s="1">
        <f>AVERAGEIF(D2:D58,"&gt;0,8")</f>
        <v>0.96058097010956534</v>
      </c>
      <c r="E66" s="1">
        <f>AVERAGEIF(E2:E58,"&gt;0,8")</f>
        <v>0.96444690570699654</v>
      </c>
      <c r="F66" s="1">
        <f>AVERAGEIF(F2:F58,"&gt;0,8")</f>
        <v>0.96440410415862399</v>
      </c>
      <c r="G66" s="1">
        <f t="shared" ref="G66" si="5">AVERAGEIF(G2:G58,"&gt;0,8")</f>
        <v>0.95677761622641422</v>
      </c>
    </row>
    <row r="67" spans="1:7" x14ac:dyDescent="0.25">
      <c r="A67" t="s">
        <v>63</v>
      </c>
      <c r="B67" s="1">
        <f>AVERAGEIF(B2:B58,"&gt;0,9")</f>
        <v>0.9694604342333305</v>
      </c>
      <c r="C67" s="1">
        <f>AVERAGEIF(C2:C58,"&gt;0,9")</f>
        <v>0.96905862995047487</v>
      </c>
      <c r="D67" s="1">
        <f>AVERAGEIF(D2:D58,"&gt;0,9")</f>
        <v>0.97441497366846164</v>
      </c>
      <c r="E67" s="1">
        <f>AVERAGEIF(E2:E58,"&gt;0,9")</f>
        <v>0.9709054687415889</v>
      </c>
      <c r="F67" s="1">
        <f>AVERAGEIF(F2:F58,"&gt;0,9")</f>
        <v>0.97074009358205771</v>
      </c>
      <c r="G67" s="1">
        <f t="shared" ref="G67" si="6">AVERAGEIF(G2:G58,"&gt;0,9")</f>
        <v>0.97180914354526804</v>
      </c>
    </row>
    <row r="69" spans="1:7" x14ac:dyDescent="0.25">
      <c r="A69" t="s">
        <v>256</v>
      </c>
      <c r="B69" s="2">
        <f>COUNTIF(B2:B58,"&gt;0")</f>
        <v>24</v>
      </c>
      <c r="C69" s="2">
        <f>COUNTIF(C2:C58,"&gt;0")</f>
        <v>24</v>
      </c>
      <c r="D69" s="2">
        <f>COUNTIF(D2:D58,"&gt;0")</f>
        <v>25</v>
      </c>
      <c r="E69" s="2">
        <f>COUNTIF(E2:E58,"&gt;0")</f>
        <v>23</v>
      </c>
      <c r="F69" s="2">
        <f>COUNTIF(F2:F58,"&gt;0")</f>
        <v>23</v>
      </c>
      <c r="G69" s="2">
        <f t="shared" ref="G69" si="7">COUNTIF(G2:G58,"&gt;0")</f>
        <v>23</v>
      </c>
    </row>
    <row r="70" spans="1:7" x14ac:dyDescent="0.25">
      <c r="A70" t="s">
        <v>257</v>
      </c>
      <c r="B70" s="2">
        <f>COUNTIF(B2:B58,"&gt;0,5")</f>
        <v>22</v>
      </c>
      <c r="C70" s="2">
        <f>COUNTIF(C2:C58,"&gt;0,5")</f>
        <v>22</v>
      </c>
      <c r="D70" s="2">
        <f>COUNTIF(D2:D58,"&gt;0,5")</f>
        <v>22</v>
      </c>
      <c r="E70" s="2">
        <f>COUNTIF(E2:E58,"&gt;0,5")</f>
        <v>22</v>
      </c>
      <c r="F70" s="2">
        <f>COUNTIF(F2:F58,"&gt;0,5")</f>
        <v>22</v>
      </c>
      <c r="G70" s="2">
        <f t="shared" ref="G70" si="8">COUNTIF(G2:G58,"&gt;0,5")</f>
        <v>22</v>
      </c>
    </row>
    <row r="71" spans="1:7" x14ac:dyDescent="0.25">
      <c r="A71" t="s">
        <v>258</v>
      </c>
      <c r="B71" s="2">
        <f>COUNTIF(B2:B58,"&gt;0,6")</f>
        <v>22</v>
      </c>
      <c r="C71" s="2">
        <f>COUNTIF(C2:C58,"&gt;0,6")</f>
        <v>22</v>
      </c>
      <c r="D71" s="2">
        <f>COUNTIF(D2:D58,"&gt;0,6")</f>
        <v>22</v>
      </c>
      <c r="E71" s="2">
        <f>COUNTIF(E2:E58,"&gt;0,6")</f>
        <v>22</v>
      </c>
      <c r="F71" s="2">
        <f>COUNTIF(F2:F58,"&gt;0,6")</f>
        <v>22</v>
      </c>
      <c r="G71" s="2">
        <f t="shared" ref="G71" si="9">COUNTIF(G2:G58,"&gt;0,6")</f>
        <v>22</v>
      </c>
    </row>
    <row r="72" spans="1:7" x14ac:dyDescent="0.25">
      <c r="A72" t="s">
        <v>259</v>
      </c>
      <c r="B72" s="2">
        <f>COUNTIF(B2:B58,"&gt;0,7")</f>
        <v>21</v>
      </c>
      <c r="C72" s="2">
        <f>COUNTIF(C2:C58,"&gt;0,7")</f>
        <v>21</v>
      </c>
      <c r="D72" s="2">
        <f>COUNTIF(D2:D58,"&gt;0,7")</f>
        <v>21</v>
      </c>
      <c r="E72" s="2">
        <f>COUNTIF(E2:E58,"&gt;0,7")</f>
        <v>21</v>
      </c>
      <c r="F72" s="2">
        <f>COUNTIF(F2:F58,"&gt;0,7")</f>
        <v>21</v>
      </c>
      <c r="G72" s="2">
        <f t="shared" ref="G72" si="10">COUNTIF(G2:G58,"&gt;0,7")</f>
        <v>21</v>
      </c>
    </row>
    <row r="73" spans="1:7" x14ac:dyDescent="0.25">
      <c r="A73" t="s">
        <v>260</v>
      </c>
      <c r="B73" s="2">
        <f>COUNTIF(B2:B58,"&gt;0,8")</f>
        <v>19</v>
      </c>
      <c r="C73" s="2">
        <f>COUNTIF(C2:C58,"&gt;0,8")</f>
        <v>19</v>
      </c>
      <c r="D73" s="2">
        <f>COUNTIF(D2:D58,"&gt;0,8")</f>
        <v>19</v>
      </c>
      <c r="E73" s="2">
        <f>COUNTIF(E2:E58,"&gt;0,8")</f>
        <v>19</v>
      </c>
      <c r="F73" s="2">
        <f>COUNTIF(F2:F58,"&gt;0,8")</f>
        <v>19</v>
      </c>
      <c r="G73" s="2">
        <f t="shared" ref="G73" si="11">COUNTIF(G2:G58,"&gt;0,8")</f>
        <v>20</v>
      </c>
    </row>
    <row r="74" spans="1:7" x14ac:dyDescent="0.25">
      <c r="A74" t="s">
        <v>261</v>
      </c>
      <c r="B74" s="2">
        <f>COUNTIF(B2:B58,"&gt;0,9")</f>
        <v>18</v>
      </c>
      <c r="C74" s="2">
        <f>COUNTIF(C2:C58,"&gt;0,9")</f>
        <v>18</v>
      </c>
      <c r="D74" s="2">
        <f>COUNTIF(D2:D58,"&gt;0,9")</f>
        <v>17</v>
      </c>
      <c r="E74" s="2">
        <f>COUNTIF(E2:E58,"&gt;0,9")</f>
        <v>18</v>
      </c>
      <c r="F74" s="2">
        <f>COUNTIF(F2:F58,"&gt;0,9")</f>
        <v>18</v>
      </c>
      <c r="G74" s="2">
        <f t="shared" ref="G74" si="12">COUNTIF(G2:G58,"&gt;0,9")</f>
        <v>18</v>
      </c>
    </row>
  </sheetData>
  <sortState ref="A2:G58">
    <sortCondition ref="G1"/>
  </sortState>
  <conditionalFormatting sqref="C2:E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G69">
    <cfRule type="colorScale" priority="1604">
      <colorScale>
        <cfvo type="min"/>
        <cfvo type="max"/>
        <color theme="5" tint="0.59999389629810485"/>
        <color theme="5" tint="-0.499984740745262"/>
      </colorScale>
    </cfRule>
    <cfRule type="colorScale" priority="160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606">
      <colorScale>
        <cfvo type="min"/>
        <cfvo type="max"/>
        <color theme="5" tint="0.59999389629810485"/>
        <color theme="5" tint="-0.499984740745262"/>
      </colorScale>
    </cfRule>
    <cfRule type="colorScale" priority="1607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608">
      <colorScale>
        <cfvo type="min"/>
        <cfvo type="max"/>
        <color theme="5" tint="0.59999389629810485"/>
        <color theme="5" tint="-0.499984740745262"/>
      </colorScale>
    </cfRule>
    <cfRule type="colorScale" priority="1609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610">
      <colorScale>
        <cfvo type="min"/>
        <cfvo type="max"/>
        <color theme="5" tint="0.59999389629810485"/>
        <color theme="5" tint="-0.499984740745262"/>
      </colorScale>
    </cfRule>
    <cfRule type="colorScale" priority="16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612">
      <colorScale>
        <cfvo type="min"/>
        <cfvo type="max"/>
        <color theme="5" tint="0.59999389629810485"/>
        <color theme="5" tint="-0.499984740745262"/>
      </colorScale>
    </cfRule>
    <cfRule type="colorScale" priority="16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614">
      <colorScale>
        <cfvo type="min"/>
        <cfvo type="max"/>
        <color theme="5" tint="0.59999389629810485"/>
        <color theme="5" tint="-0.499984740745262"/>
      </colorScale>
    </cfRule>
    <cfRule type="colorScale" priority="1615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G61">
    <cfRule type="colorScale" priority="1616">
      <colorScale>
        <cfvo type="min"/>
        <cfvo type="max"/>
        <color theme="5" tint="0.59999389629810485"/>
        <color theme="5" tint="-0.499984740745262"/>
      </colorScale>
    </cfRule>
    <cfRule type="colorScale" priority="16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618">
      <colorScale>
        <cfvo type="min"/>
        <cfvo type="max"/>
        <color theme="5" tint="0.59999389629810485"/>
        <color theme="5" tint="-0.499984740745262"/>
      </colorScale>
    </cfRule>
    <cfRule type="colorScale" priority="16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620">
      <colorScale>
        <cfvo type="min"/>
        <cfvo type="max"/>
        <color theme="5" tint="0.59999389629810485"/>
        <color theme="5" tint="-0.499984740745262"/>
      </colorScale>
    </cfRule>
    <cfRule type="colorScale" priority="16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622">
      <colorScale>
        <cfvo type="min"/>
        <cfvo type="max"/>
        <color theme="5" tint="0.59999389629810485"/>
        <color theme="5" tint="-0.499984740745262"/>
      </colorScale>
    </cfRule>
    <cfRule type="colorScale" priority="16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624">
      <colorScale>
        <cfvo type="min"/>
        <cfvo type="max"/>
        <color theme="5" tint="0.59999389629810485"/>
        <color theme="5" tint="-0.499984740745262"/>
      </colorScale>
    </cfRule>
    <cfRule type="colorScale" priority="16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626">
      <colorScale>
        <cfvo type="min"/>
        <cfvo type="max"/>
        <color theme="5" tint="0.59999389629810485"/>
        <color theme="5" tint="-0.499984740745262"/>
      </colorScale>
    </cfRule>
    <cfRule type="colorScale" priority="16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628">
      <colorScale>
        <cfvo type="min"/>
        <cfvo type="max"/>
        <color theme="5" tint="0.59999389629810485"/>
        <color theme="5" tint="-0.499984740745262"/>
      </colorScale>
    </cfRule>
    <cfRule type="colorScale" priority="1629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5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colBreaks count="1" manualBreakCount="1">
    <brk id="7" max="1048575" man="1"/>
  </col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view="pageBreakPreview" zoomScale="115" zoomScaleNormal="100" zoomScaleSheetLayoutView="11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1023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209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242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237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754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1035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1036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1037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1039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1041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1043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1045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1052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1053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1054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1055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223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224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225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649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239</v>
      </c>
      <c r="B44" s="1">
        <v>0</v>
      </c>
      <c r="C44" s="1">
        <v>0</v>
      </c>
      <c r="D44" s="1">
        <v>0</v>
      </c>
      <c r="E44" s="1">
        <v>0</v>
      </c>
      <c r="F44" s="1">
        <v>0.15384615384615399</v>
      </c>
      <c r="G44" s="1">
        <v>0</v>
      </c>
    </row>
    <row r="45" spans="1:7" x14ac:dyDescent="0.25">
      <c r="A45" t="s">
        <v>658</v>
      </c>
      <c r="B45" s="1">
        <v>0</v>
      </c>
      <c r="C45" s="1">
        <v>0.11764705882352899</v>
      </c>
      <c r="D45" s="1">
        <v>0.125</v>
      </c>
      <c r="E45" s="1">
        <v>0.23529411764705899</v>
      </c>
      <c r="F45" s="1">
        <v>0.2</v>
      </c>
      <c r="G45" s="1">
        <v>0.22222222222222199</v>
      </c>
    </row>
    <row r="46" spans="1:7" x14ac:dyDescent="0.25">
      <c r="A46" t="s">
        <v>1025</v>
      </c>
      <c r="B46" s="1">
        <v>0.27272727272727298</v>
      </c>
      <c r="C46" s="1">
        <v>0.28571428571428598</v>
      </c>
      <c r="D46" s="1">
        <v>0.28571428571428598</v>
      </c>
      <c r="E46" s="1">
        <v>0.27272727272727298</v>
      </c>
      <c r="F46" s="1">
        <v>0.28571428571428598</v>
      </c>
      <c r="G46" s="1">
        <v>0.338983050847458</v>
      </c>
    </row>
    <row r="47" spans="1:7" x14ac:dyDescent="0.25">
      <c r="A47" t="s">
        <v>651</v>
      </c>
      <c r="B47" s="1">
        <v>0.45161290322580599</v>
      </c>
      <c r="C47" s="1">
        <v>0.40449438202247201</v>
      </c>
      <c r="D47" s="1">
        <v>0.36781609195402298</v>
      </c>
      <c r="E47" s="1">
        <v>0.64705882352941202</v>
      </c>
      <c r="F47" s="1">
        <v>0.52336448598130803</v>
      </c>
      <c r="G47" s="1">
        <v>0.34883720930232598</v>
      </c>
    </row>
    <row r="48" spans="1:7" x14ac:dyDescent="0.25">
      <c r="A48" t="s">
        <v>1049</v>
      </c>
      <c r="B48" s="1">
        <v>0.53658536585365801</v>
      </c>
      <c r="C48" s="1">
        <v>0.61818181818181805</v>
      </c>
      <c r="D48" s="1">
        <v>0.61224489795918402</v>
      </c>
      <c r="E48" s="1">
        <v>0.61818181818181805</v>
      </c>
      <c r="F48" s="1">
        <v>0.55813953488372103</v>
      </c>
      <c r="G48" s="1">
        <v>0.61818181818181805</v>
      </c>
    </row>
    <row r="49" spans="1:7" x14ac:dyDescent="0.25">
      <c r="A49" t="s">
        <v>1038</v>
      </c>
      <c r="B49" s="1">
        <v>0.57868020304568502</v>
      </c>
      <c r="C49" s="1">
        <v>0.50892857142857095</v>
      </c>
      <c r="D49" s="1">
        <v>0.50317124735729402</v>
      </c>
      <c r="E49" s="1">
        <v>0.56611570247933896</v>
      </c>
      <c r="F49" s="1">
        <v>0.62209302325581395</v>
      </c>
      <c r="G49" s="1">
        <v>0.56934306569343096</v>
      </c>
    </row>
    <row r="50" spans="1:7" x14ac:dyDescent="0.25">
      <c r="A50" t="s">
        <v>1051</v>
      </c>
      <c r="B50" s="1">
        <v>0.60902830910481998</v>
      </c>
      <c r="C50" s="1">
        <v>0.60849420849420899</v>
      </c>
      <c r="D50" s="1">
        <v>0.612403100775194</v>
      </c>
      <c r="E50" s="1">
        <v>0.61974110032362495</v>
      </c>
      <c r="F50" s="1">
        <v>0.628255722178374</v>
      </c>
      <c r="G50" s="1">
        <v>0.62460567823343804</v>
      </c>
    </row>
    <row r="51" spans="1:7" x14ac:dyDescent="0.25">
      <c r="A51" t="s">
        <v>1031</v>
      </c>
      <c r="B51" s="1">
        <v>0.66954022988505701</v>
      </c>
      <c r="C51" s="1">
        <v>0.75301866081229396</v>
      </c>
      <c r="D51" s="1">
        <v>0.69760900140646998</v>
      </c>
      <c r="E51" s="1">
        <v>0.74914869466515299</v>
      </c>
      <c r="F51" s="1">
        <v>0.75884955752212402</v>
      </c>
      <c r="G51" s="1">
        <v>0.73720930232558102</v>
      </c>
    </row>
    <row r="52" spans="1:7" x14ac:dyDescent="0.25">
      <c r="A52" t="s">
        <v>1040</v>
      </c>
      <c r="B52" s="1">
        <v>0.783625730994152</v>
      </c>
      <c r="C52" s="1">
        <v>0.8</v>
      </c>
      <c r="D52" s="1">
        <v>0.77108433734939796</v>
      </c>
      <c r="E52" s="1">
        <v>0.80423280423280397</v>
      </c>
      <c r="F52" s="1">
        <v>0.79792746113989599</v>
      </c>
      <c r="G52" s="1">
        <v>0.8</v>
      </c>
    </row>
    <row r="53" spans="1:7" x14ac:dyDescent="0.25">
      <c r="A53" t="s">
        <v>1101</v>
      </c>
      <c r="B53" s="1">
        <v>0.84938271604938298</v>
      </c>
      <c r="C53" s="1">
        <v>0.84729064039408897</v>
      </c>
      <c r="D53" s="1">
        <v>0.85432098765432096</v>
      </c>
      <c r="E53" s="1">
        <v>0.84729064039408897</v>
      </c>
      <c r="F53" s="1">
        <v>0.84520884520884498</v>
      </c>
      <c r="G53" s="1">
        <v>0.84803921568627405</v>
      </c>
    </row>
    <row r="54" spans="1:7" x14ac:dyDescent="0.25">
      <c r="A54" t="s">
        <v>247</v>
      </c>
      <c r="B54" s="1">
        <v>0.86391869000564603</v>
      </c>
      <c r="C54" s="1">
        <v>0.88439306358381498</v>
      </c>
      <c r="D54" s="1">
        <v>0.87080250426864003</v>
      </c>
      <c r="E54" s="1">
        <v>0.88055395268320802</v>
      </c>
      <c r="F54" s="1">
        <v>0.85108756274400399</v>
      </c>
      <c r="G54" s="1">
        <v>0.87981598619896495</v>
      </c>
    </row>
    <row r="55" spans="1:7" x14ac:dyDescent="0.25">
      <c r="A55" t="s">
        <v>1046</v>
      </c>
      <c r="B55" s="1">
        <v>0.98148148148148195</v>
      </c>
      <c r="C55" s="1">
        <v>0.95927601809954799</v>
      </c>
      <c r="D55" s="1">
        <v>0.99065420560747697</v>
      </c>
      <c r="E55" s="1">
        <v>0.98604651162790702</v>
      </c>
      <c r="F55" s="1">
        <v>0.89830508474576298</v>
      </c>
      <c r="G55" s="1">
        <v>1</v>
      </c>
    </row>
    <row r="56" spans="1:7" x14ac:dyDescent="0.25">
      <c r="A56" t="s">
        <v>660</v>
      </c>
      <c r="B56" s="1">
        <v>0.84313725490196101</v>
      </c>
      <c r="C56" s="1">
        <v>0.85</v>
      </c>
      <c r="D56" s="1">
        <v>0.90090090090090102</v>
      </c>
      <c r="E56" s="1">
        <v>0.89908256880733906</v>
      </c>
      <c r="F56" s="1">
        <v>0.91525423728813604</v>
      </c>
      <c r="G56" s="1">
        <v>0.90598290598290598</v>
      </c>
    </row>
    <row r="57" spans="1:7" x14ac:dyDescent="0.25">
      <c r="A57" t="s">
        <v>1034</v>
      </c>
      <c r="B57" s="1">
        <v>0.91559086395233402</v>
      </c>
      <c r="C57" s="1">
        <v>0.94322250639386196</v>
      </c>
      <c r="D57" s="1">
        <v>0.91559086395233402</v>
      </c>
      <c r="E57" s="1">
        <v>0.93037336024217998</v>
      </c>
      <c r="F57" s="1">
        <v>0.93272635306019203</v>
      </c>
      <c r="G57" s="1">
        <v>0.93084300858152402</v>
      </c>
    </row>
    <row r="58" spans="1:7" x14ac:dyDescent="0.25">
      <c r="A58" t="s">
        <v>1022</v>
      </c>
      <c r="B58" s="1">
        <v>0.983146533831465</v>
      </c>
      <c r="C58" s="1">
        <v>0.98217394909211497</v>
      </c>
      <c r="D58" s="1">
        <v>0.98288752284432601</v>
      </c>
      <c r="E58" s="1">
        <v>0.98307896483079005</v>
      </c>
      <c r="F58" s="1">
        <v>0.97680561287659895</v>
      </c>
      <c r="G58" s="1">
        <v>0.98291023726563798</v>
      </c>
    </row>
    <row r="59" spans="1:7" x14ac:dyDescent="0.25">
      <c r="A59" t="s">
        <v>1050</v>
      </c>
      <c r="B59" s="1">
        <v>0.97285067873303199</v>
      </c>
      <c r="C59" s="1">
        <v>0.96846846846846801</v>
      </c>
      <c r="D59" s="1">
        <v>0.97505668934240397</v>
      </c>
      <c r="E59" s="1">
        <v>0.97285067873303199</v>
      </c>
      <c r="F59" s="1">
        <v>0.98190045248868796</v>
      </c>
      <c r="G59" s="1">
        <v>0.97065462753950305</v>
      </c>
    </row>
    <row r="60" spans="1:7" x14ac:dyDescent="0.25">
      <c r="A60" t="s">
        <v>1047</v>
      </c>
      <c r="B60" s="1">
        <v>0.97260273972602695</v>
      </c>
      <c r="C60" s="1">
        <v>0.95652173913043503</v>
      </c>
      <c r="D60" s="1">
        <v>0.96819787985865702</v>
      </c>
      <c r="E60" s="1">
        <v>0.97945205479452102</v>
      </c>
      <c r="F60" s="1">
        <v>0.98233215547703201</v>
      </c>
      <c r="G60" s="1">
        <v>0.97594501718213</v>
      </c>
    </row>
    <row r="61" spans="1:7" x14ac:dyDescent="0.25">
      <c r="A61" t="s">
        <v>1056</v>
      </c>
      <c r="B61" s="1">
        <v>0.98936515375464096</v>
      </c>
      <c r="C61" s="1">
        <v>0.989328718725215</v>
      </c>
      <c r="D61" s="1">
        <v>0.98927054079354804</v>
      </c>
      <c r="E61" s="1">
        <v>0.98929922536479897</v>
      </c>
      <c r="F61" s="1">
        <v>0.98966464296039303</v>
      </c>
      <c r="G61" s="1">
        <v>0.98904188594910203</v>
      </c>
    </row>
    <row r="62" spans="1:7" x14ac:dyDescent="0.25">
      <c r="A62" t="s">
        <v>1102</v>
      </c>
      <c r="B62" s="1">
        <v>0.98238747553815997</v>
      </c>
      <c r="C62" s="1">
        <v>0.98431372549019602</v>
      </c>
      <c r="D62" s="1">
        <v>0.98431372549019602</v>
      </c>
      <c r="E62" s="1">
        <v>0.98431372549019602</v>
      </c>
      <c r="F62" s="1">
        <v>0.99013806706114404</v>
      </c>
      <c r="G62" s="1">
        <v>0.98431372549019602</v>
      </c>
    </row>
    <row r="63" spans="1:7" x14ac:dyDescent="0.25">
      <c r="A63" t="s">
        <v>1026</v>
      </c>
      <c r="B63" s="1">
        <v>0.99476017734784405</v>
      </c>
      <c r="C63" s="1">
        <v>0.98522954091816395</v>
      </c>
      <c r="D63" s="1">
        <v>0.99476017734784405</v>
      </c>
      <c r="E63" s="1">
        <v>0.99315895372233398</v>
      </c>
      <c r="F63" s="1">
        <v>0.99156287665729204</v>
      </c>
      <c r="G63" s="1">
        <v>0.99196141479099698</v>
      </c>
    </row>
    <row r="64" spans="1:7" x14ac:dyDescent="0.25">
      <c r="A64" t="s">
        <v>653</v>
      </c>
      <c r="B64" s="1">
        <v>0.8</v>
      </c>
      <c r="C64" s="1">
        <v>0.5</v>
      </c>
      <c r="D64" s="1">
        <v>0.5</v>
      </c>
      <c r="E64" s="1">
        <v>0.96</v>
      </c>
      <c r="F64" s="1">
        <v>0.99285714285714299</v>
      </c>
      <c r="G64" s="1">
        <v>0.8</v>
      </c>
    </row>
    <row r="65" spans="1:7" x14ac:dyDescent="0.25">
      <c r="A65" t="s">
        <v>1042</v>
      </c>
      <c r="B65" s="1">
        <v>0.99371097135491904</v>
      </c>
      <c r="C65" s="1">
        <v>0.99302687097490605</v>
      </c>
      <c r="D65" s="1">
        <v>0.99368888888888895</v>
      </c>
      <c r="E65" s="1">
        <v>0.99315920398009905</v>
      </c>
      <c r="F65" s="1">
        <v>0.99419703403962001</v>
      </c>
      <c r="G65" s="1">
        <v>0.99307097805809696</v>
      </c>
    </row>
    <row r="66" spans="1:7" x14ac:dyDescent="0.25">
      <c r="A66" t="s">
        <v>1044</v>
      </c>
      <c r="B66" s="1">
        <v>0.99504882409572304</v>
      </c>
      <c r="C66" s="1">
        <v>0.99386783818414803</v>
      </c>
      <c r="D66" s="1">
        <v>0.99468523778979201</v>
      </c>
      <c r="E66" s="1">
        <v>0.99455975130291696</v>
      </c>
      <c r="F66" s="1">
        <v>0.99538058937308005</v>
      </c>
      <c r="G66" s="1">
        <v>0.99503807193652405</v>
      </c>
    </row>
    <row r="67" spans="1:7" x14ac:dyDescent="0.25">
      <c r="A67" t="s">
        <v>1030</v>
      </c>
      <c r="B67" s="1">
        <v>0.98939488459139102</v>
      </c>
      <c r="C67" s="1">
        <v>0.99535843218153697</v>
      </c>
      <c r="D67" s="1">
        <v>0.98999411418481498</v>
      </c>
      <c r="E67" s="1">
        <v>0.99535843218153697</v>
      </c>
      <c r="F67" s="1">
        <v>0.99587203302373595</v>
      </c>
      <c r="G67" s="1">
        <v>0.99535843218153697</v>
      </c>
    </row>
    <row r="68" spans="1:7" x14ac:dyDescent="0.25">
      <c r="A68" t="s">
        <v>1032</v>
      </c>
      <c r="B68" s="1">
        <v>0.976377952755906</v>
      </c>
      <c r="C68" s="1">
        <v>0.97254901960784301</v>
      </c>
      <c r="D68" s="1">
        <v>0.96875</v>
      </c>
      <c r="E68" s="1">
        <v>0.97254901960784301</v>
      </c>
      <c r="F68" s="1">
        <v>0.99598393574297195</v>
      </c>
      <c r="G68" s="1">
        <v>0.97254901960784301</v>
      </c>
    </row>
    <row r="69" spans="1:7" x14ac:dyDescent="0.25">
      <c r="A69" t="s">
        <v>1033</v>
      </c>
      <c r="B69" s="1">
        <v>0.99829791536763302</v>
      </c>
      <c r="C69" s="1">
        <v>0.99832278400997898</v>
      </c>
      <c r="D69" s="1">
        <v>0.99832340576108103</v>
      </c>
      <c r="E69" s="1">
        <v>0.99834836100109503</v>
      </c>
      <c r="F69" s="1">
        <v>0.99822107561693296</v>
      </c>
      <c r="G69" s="1">
        <v>0.99834852799919105</v>
      </c>
    </row>
    <row r="70" spans="1:7" x14ac:dyDescent="0.25">
      <c r="A70" t="s">
        <v>655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25">
      <c r="A71" t="s">
        <v>1048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</row>
    <row r="75" spans="1:7" x14ac:dyDescent="0.25">
      <c r="A75" t="s">
        <v>1009</v>
      </c>
      <c r="B75" s="36">
        <v>5.2337962962962968E-2</v>
      </c>
      <c r="C75" s="36">
        <v>5.153935185185185E-2</v>
      </c>
      <c r="D75" s="36">
        <v>5.1736111111111115E-2</v>
      </c>
      <c r="E75" s="36">
        <v>4.9664351851851855E-2</v>
      </c>
      <c r="F75" s="36">
        <v>4.9027777777777781E-2</v>
      </c>
      <c r="G75" s="36">
        <v>4.5740740740740742E-2</v>
      </c>
    </row>
    <row r="76" spans="1:7" x14ac:dyDescent="0.25">
      <c r="A76" t="s">
        <v>57</v>
      </c>
      <c r="B76" s="1">
        <f t="shared" ref="B76:G76" si="0">AVERAGE(B2:B73)</f>
        <v>0.30004649040462855</v>
      </c>
      <c r="C76" s="1">
        <f t="shared" si="0"/>
        <v>0.29856889001044995</v>
      </c>
      <c r="D76" s="1">
        <f t="shared" si="0"/>
        <v>0.29781772296001535</v>
      </c>
      <c r="E76" s="1">
        <f t="shared" si="0"/>
        <v>0.31245679626500528</v>
      </c>
      <c r="F76" s="1">
        <f t="shared" si="0"/>
        <v>0.32650982751061791</v>
      </c>
      <c r="G76" s="1">
        <f t="shared" si="0"/>
        <v>0.30676079144652429</v>
      </c>
    </row>
    <row r="77" spans="1:7" x14ac:dyDescent="0.25">
      <c r="A77" t="s">
        <v>58</v>
      </c>
      <c r="B77" s="1">
        <f t="shared" ref="B77:G77" si="1">AVERAGEIF(B$2:B$73,"&gt;0")</f>
        <v>0.8401301731329599</v>
      </c>
      <c r="C77" s="1">
        <f t="shared" si="1"/>
        <v>0.80383931925890373</v>
      </c>
      <c r="D77" s="1">
        <f t="shared" si="1"/>
        <v>0.80181694643081047</v>
      </c>
      <c r="E77" s="1">
        <f t="shared" si="1"/>
        <v>0.8412298360980911</v>
      </c>
      <c r="F77" s="1">
        <f t="shared" si="1"/>
        <v>0.81627456877654481</v>
      </c>
      <c r="G77" s="1">
        <f t="shared" si="1"/>
        <v>0.8258944385098731</v>
      </c>
    </row>
    <row r="78" spans="1:7" x14ac:dyDescent="0.25">
      <c r="A78" t="s">
        <v>59</v>
      </c>
      <c r="B78" s="1">
        <f t="shared" ref="B78:G78" si="2">AVERAGEIF(B$2:B$73,"&gt;0,5")</f>
        <v>0.88169191966830085</v>
      </c>
      <c r="C78" s="1">
        <f t="shared" si="2"/>
        <v>0.8905439351896004</v>
      </c>
      <c r="D78" s="1">
        <f t="shared" si="2"/>
        <v>0.88948682861512551</v>
      </c>
      <c r="E78" s="1">
        <f t="shared" si="2"/>
        <v>0.89016476450733484</v>
      </c>
      <c r="F78" s="1">
        <f t="shared" si="2"/>
        <v>0.88864509944731251</v>
      </c>
      <c r="G78" s="1">
        <f t="shared" si="2"/>
        <v>0.89405273560368237</v>
      </c>
    </row>
    <row r="79" spans="1:7" x14ac:dyDescent="0.25">
      <c r="A79" t="s">
        <v>60</v>
      </c>
      <c r="B79" s="1">
        <f t="shared" ref="B79:G79" si="3">AVERAGEIF(B$2:B$73,"&gt;0,6")</f>
        <v>0.91255469445102744</v>
      </c>
      <c r="C79" s="1">
        <f t="shared" si="3"/>
        <v>0.90871609536869713</v>
      </c>
      <c r="D79" s="1">
        <f t="shared" si="3"/>
        <v>0.90788280867502225</v>
      </c>
      <c r="E79" s="1">
        <f t="shared" si="3"/>
        <v>0.9042538541607259</v>
      </c>
      <c r="F79" s="1">
        <f t="shared" si="3"/>
        <v>0.91889667240512107</v>
      </c>
      <c r="G79" s="1">
        <f t="shared" si="3"/>
        <v>0.90881226605414855</v>
      </c>
    </row>
    <row r="80" spans="1:7" x14ac:dyDescent="0.25">
      <c r="A80" t="s">
        <v>61</v>
      </c>
      <c r="B80" s="1">
        <f t="shared" ref="B80:G80" si="4">AVERAGEIF(B$2:B$73,"&gt;0,7")</f>
        <v>0.94132000234114199</v>
      </c>
      <c r="C80" s="1">
        <f t="shared" si="4"/>
        <v>0.93980852505613743</v>
      </c>
      <c r="D80" s="1">
        <f t="shared" si="4"/>
        <v>0.95240455455747908</v>
      </c>
      <c r="E80" s="1">
        <f t="shared" si="4"/>
        <v>0.94564284518309216</v>
      </c>
      <c r="F80" s="1">
        <f t="shared" si="4"/>
        <v>0.94687022475636151</v>
      </c>
      <c r="G80" s="1">
        <f t="shared" si="4"/>
        <v>0.93755411783880049</v>
      </c>
    </row>
    <row r="81" spans="1:7" x14ac:dyDescent="0.25">
      <c r="A81" t="s">
        <v>62</v>
      </c>
      <c r="B81" s="1">
        <f t="shared" ref="B81:G81" si="5">AVERAGEIF(B$2:B$73,"&gt;0,8")</f>
        <v>0.95890907726397334</v>
      </c>
      <c r="C81" s="1">
        <f t="shared" si="5"/>
        <v>0.95902019501495983</v>
      </c>
      <c r="D81" s="1">
        <f t="shared" si="5"/>
        <v>0.96307044968736599</v>
      </c>
      <c r="E81" s="1">
        <f t="shared" si="5"/>
        <v>0.95598464257877325</v>
      </c>
      <c r="F81" s="1">
        <f t="shared" si="5"/>
        <v>0.96460514216955651</v>
      </c>
      <c r="G81" s="1">
        <f t="shared" si="5"/>
        <v>0.96552194437943673</v>
      </c>
    </row>
    <row r="82" spans="1:7" x14ac:dyDescent="0.25">
      <c r="A82" t="s">
        <v>63</v>
      </c>
      <c r="B82" s="1">
        <f t="shared" ref="B82:G82" si="6">AVERAGEIF(B$2:B$73,"&gt;0,9")</f>
        <v>0.9817868323236113</v>
      </c>
      <c r="C82" s="1">
        <f t="shared" si="6"/>
        <v>0.98011854366260109</v>
      </c>
      <c r="D82" s="1">
        <f t="shared" si="6"/>
        <v>0.97647161018415085</v>
      </c>
      <c r="E82" s="1">
        <f t="shared" si="6"/>
        <v>0.98216988285861673</v>
      </c>
      <c r="F82" s="1">
        <f t="shared" si="6"/>
        <v>0.98330601303268494</v>
      </c>
      <c r="G82" s="1">
        <f t="shared" si="6"/>
        <v>0.97906785683767905</v>
      </c>
    </row>
    <row r="84" spans="1:7" x14ac:dyDescent="0.25">
      <c r="A84" t="s">
        <v>256</v>
      </c>
      <c r="B84" s="2">
        <f t="shared" ref="B84:G84" si="7">COUNTIF(B$2:B$73,"&gt;0")</f>
        <v>25</v>
      </c>
      <c r="C84" s="2">
        <f t="shared" si="7"/>
        <v>26</v>
      </c>
      <c r="D84" s="2">
        <f t="shared" si="7"/>
        <v>26</v>
      </c>
      <c r="E84" s="2">
        <f t="shared" si="7"/>
        <v>26</v>
      </c>
      <c r="F84" s="2">
        <f t="shared" si="7"/>
        <v>28</v>
      </c>
      <c r="G84" s="2">
        <f t="shared" si="7"/>
        <v>26</v>
      </c>
    </row>
    <row r="85" spans="1:7" x14ac:dyDescent="0.25">
      <c r="A85" t="s">
        <v>257</v>
      </c>
      <c r="B85" s="2">
        <f t="shared" ref="B85:G85" si="8">COUNTIF(B$2:B$73,"&gt;0,5")</f>
        <v>23</v>
      </c>
      <c r="C85" s="2">
        <f t="shared" si="8"/>
        <v>22</v>
      </c>
      <c r="D85" s="2">
        <f t="shared" si="8"/>
        <v>22</v>
      </c>
      <c r="E85" s="2">
        <f t="shared" si="8"/>
        <v>24</v>
      </c>
      <c r="F85" s="2">
        <f t="shared" si="8"/>
        <v>25</v>
      </c>
      <c r="G85" s="2">
        <f t="shared" si="8"/>
        <v>23</v>
      </c>
    </row>
    <row r="86" spans="1:7" x14ac:dyDescent="0.25">
      <c r="A86" t="s">
        <v>258</v>
      </c>
      <c r="B86" s="2">
        <f t="shared" ref="B86:G86" si="9">COUNTIF(B$2:B$73,"&gt;0,6")</f>
        <v>21</v>
      </c>
      <c r="C86" s="2">
        <f t="shared" si="9"/>
        <v>21</v>
      </c>
      <c r="D86" s="2">
        <f t="shared" si="9"/>
        <v>21</v>
      </c>
      <c r="E86" s="2">
        <f t="shared" si="9"/>
        <v>23</v>
      </c>
      <c r="F86" s="2">
        <f t="shared" si="9"/>
        <v>23</v>
      </c>
      <c r="G86" s="2">
        <f t="shared" si="9"/>
        <v>22</v>
      </c>
    </row>
    <row r="87" spans="1:7" x14ac:dyDescent="0.25">
      <c r="A87" t="s">
        <v>259</v>
      </c>
      <c r="B87" s="2">
        <f t="shared" ref="B87:G87" si="10">COUNTIF(B$2:B$73,"&gt;0,7")</f>
        <v>19</v>
      </c>
      <c r="C87" s="2">
        <f t="shared" si="10"/>
        <v>19</v>
      </c>
      <c r="D87" s="2">
        <f t="shared" si="10"/>
        <v>18</v>
      </c>
      <c r="E87" s="2">
        <f t="shared" si="10"/>
        <v>20</v>
      </c>
      <c r="F87" s="2">
        <f t="shared" si="10"/>
        <v>21</v>
      </c>
      <c r="G87" s="2">
        <f t="shared" si="10"/>
        <v>20</v>
      </c>
    </row>
    <row r="88" spans="1:7" x14ac:dyDescent="0.25">
      <c r="A88" t="s">
        <v>260</v>
      </c>
      <c r="B88" s="2">
        <f t="shared" ref="B88:G88" si="11">COUNTIF(B$2:B$73,"&gt;0,8")</f>
        <v>17</v>
      </c>
      <c r="C88" s="2">
        <f t="shared" si="11"/>
        <v>17</v>
      </c>
      <c r="D88" s="2">
        <f t="shared" si="11"/>
        <v>17</v>
      </c>
      <c r="E88" s="2">
        <f t="shared" si="11"/>
        <v>19</v>
      </c>
      <c r="F88" s="2">
        <f t="shared" si="11"/>
        <v>19</v>
      </c>
      <c r="G88" s="2">
        <f t="shared" si="11"/>
        <v>17</v>
      </c>
    </row>
    <row r="89" spans="1:7" x14ac:dyDescent="0.25">
      <c r="A89" t="s">
        <v>261</v>
      </c>
      <c r="B89" s="2">
        <f t="shared" ref="B89:G89" si="12">COUNTIF(B$2:B$73,"&gt;0,9")</f>
        <v>14</v>
      </c>
      <c r="C89" s="2">
        <f t="shared" si="12"/>
        <v>14</v>
      </c>
      <c r="D89" s="2">
        <f t="shared" si="12"/>
        <v>15</v>
      </c>
      <c r="E89" s="2">
        <f t="shared" si="12"/>
        <v>15</v>
      </c>
      <c r="F89" s="2">
        <f t="shared" si="12"/>
        <v>16</v>
      </c>
      <c r="G89" s="2">
        <f t="shared" si="12"/>
        <v>15</v>
      </c>
    </row>
  </sheetData>
  <sortState ref="A2:G71">
    <sortCondition ref="F71"/>
  </sortState>
  <conditionalFormatting sqref="B82:G83">
    <cfRule type="colorScale" priority="1394">
      <colorScale>
        <cfvo type="min"/>
        <cfvo type="max"/>
        <color theme="5" tint="0.79998168889431442"/>
        <color theme="5" tint="-0.499984740745262"/>
      </colorScale>
    </cfRule>
    <cfRule type="colorScale" priority="13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6">
      <colorScale>
        <cfvo type="min"/>
        <cfvo type="max"/>
        <color rgb="FFFF7128"/>
        <color rgb="FFFFEF9C"/>
      </colorScale>
    </cfRule>
  </conditionalFormatting>
  <conditionalFormatting sqref="B81:G81">
    <cfRule type="colorScale" priority="1397">
      <colorScale>
        <cfvo type="min"/>
        <cfvo type="max"/>
        <color theme="5" tint="0.59999389629810485"/>
        <color theme="5" tint="-0.499984740745262"/>
      </colorScale>
    </cfRule>
    <cfRule type="colorScale" priority="1398">
      <colorScale>
        <cfvo type="min"/>
        <cfvo type="max"/>
        <color rgb="FFFF7128"/>
        <color rgb="FFFFEF9C"/>
      </colorScale>
    </cfRule>
  </conditionalFormatting>
  <conditionalFormatting sqref="B80:G80">
    <cfRule type="colorScale" priority="1399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G79">
    <cfRule type="colorScale" priority="140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401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402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403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G84">
    <cfRule type="colorScale" priority="1405">
      <colorScale>
        <cfvo type="min"/>
        <cfvo type="max"/>
        <color theme="5" tint="0.59999389629810485"/>
        <color theme="5" tint="-0.499984740745262"/>
      </colorScale>
    </cfRule>
    <cfRule type="colorScale" priority="1406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407">
      <colorScale>
        <cfvo type="min"/>
        <cfvo type="max"/>
        <color theme="5" tint="0.59999389629810485"/>
        <color theme="5" tint="-0.499984740745262"/>
      </colorScale>
    </cfRule>
    <cfRule type="colorScale" priority="1408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409">
      <colorScale>
        <cfvo type="min"/>
        <cfvo type="max"/>
        <color theme="5" tint="0.59999389629810485"/>
        <color theme="5" tint="-0.499984740745262"/>
      </colorScale>
    </cfRule>
    <cfRule type="colorScale" priority="14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411">
      <colorScale>
        <cfvo type="min"/>
        <cfvo type="max"/>
        <color theme="5" tint="0.59999389629810485"/>
        <color theme="5" tint="-0.499984740745262"/>
      </colorScale>
    </cfRule>
    <cfRule type="colorScale" priority="14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G88">
    <cfRule type="colorScale" priority="1413">
      <colorScale>
        <cfvo type="min"/>
        <cfvo type="max"/>
        <color theme="5" tint="0.59999389629810485"/>
        <color theme="5" tint="-0.499984740745262"/>
      </colorScale>
    </cfRule>
    <cfRule type="colorScale" priority="14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G89">
    <cfRule type="colorScale" priority="1415">
      <colorScale>
        <cfvo type="min"/>
        <cfvo type="max"/>
        <color theme="5" tint="0.59999389629810485"/>
        <color theme="5" tint="-0.499984740745262"/>
      </colorScale>
    </cfRule>
    <cfRule type="colorScale" priority="141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view="pageBreakPreview" zoomScale="85" zoomScaleNormal="100" zoomScaleSheetLayoutView="85" workbookViewId="0">
      <selection activeCell="I1" sqref="I1:I1048576"/>
    </sheetView>
  </sheetViews>
  <sheetFormatPr defaultRowHeight="15" x14ac:dyDescent="0.25"/>
  <cols>
    <col min="1" max="1" width="38.7109375" bestFit="1" customWidth="1"/>
    <col min="2" max="6" width="8" bestFit="1" customWidth="1"/>
    <col min="8" max="9" width="6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237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754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239</v>
      </c>
      <c r="B9" s="1">
        <v>0.14285714285714299</v>
      </c>
      <c r="C9" s="1">
        <v>0</v>
      </c>
      <c r="D9" s="1">
        <v>0.33333333333333298</v>
      </c>
      <c r="E9" s="1">
        <v>0.125</v>
      </c>
      <c r="F9" s="1">
        <v>0</v>
      </c>
      <c r="G9" s="1">
        <v>0.18181818181818199</v>
      </c>
    </row>
    <row r="10" spans="1:7" x14ac:dyDescent="0.25">
      <c r="A10" t="s">
        <v>212</v>
      </c>
      <c r="B10" s="1">
        <v>0</v>
      </c>
      <c r="C10" s="1">
        <v>0</v>
      </c>
      <c r="D10" s="1">
        <v>0</v>
      </c>
      <c r="E10" s="1">
        <v>0.22222222222222199</v>
      </c>
      <c r="F10" s="1">
        <v>0</v>
      </c>
      <c r="G10" s="1">
        <v>0</v>
      </c>
    </row>
    <row r="11" spans="1:7" x14ac:dyDescent="0.25">
      <c r="A11" t="s">
        <v>213</v>
      </c>
      <c r="B11" s="1">
        <v>0.18181818181818199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215</v>
      </c>
      <c r="B12" s="1">
        <v>0</v>
      </c>
      <c r="C12" s="1">
        <v>0</v>
      </c>
      <c r="D12" s="1">
        <v>0</v>
      </c>
      <c r="E12" s="1">
        <v>0.15384615384615399</v>
      </c>
      <c r="F12" s="1">
        <v>0</v>
      </c>
      <c r="G12" s="1">
        <v>0.2</v>
      </c>
    </row>
    <row r="13" spans="1:7" x14ac:dyDescent="0.25">
      <c r="A13" t="s">
        <v>216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655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1104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760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762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763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770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773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778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780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782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783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784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785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787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788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789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791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792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796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793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236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794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649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231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234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759</v>
      </c>
      <c r="B49" s="1">
        <v>5.6980056980057E-3</v>
      </c>
      <c r="C49" s="1">
        <v>7.4766355140186896E-2</v>
      </c>
      <c r="D49" s="1">
        <v>5.6818181818181802E-3</v>
      </c>
      <c r="E49" s="1">
        <v>1.69971671388102E-2</v>
      </c>
      <c r="F49" s="1">
        <v>1.14613180515759E-2</v>
      </c>
      <c r="G49" s="1">
        <v>1.22699386503067E-2</v>
      </c>
    </row>
    <row r="50" spans="1:7" x14ac:dyDescent="0.25">
      <c r="A50" t="s">
        <v>761</v>
      </c>
      <c r="B50" s="1">
        <v>0.1</v>
      </c>
      <c r="C50" s="1">
        <v>9.9459459459459498E-2</v>
      </c>
      <c r="D50" s="1">
        <v>0.101098901098901</v>
      </c>
      <c r="E50" s="1">
        <v>0.10010881392818299</v>
      </c>
      <c r="F50" s="1">
        <v>9.8901098901098897E-2</v>
      </c>
      <c r="G50" s="1">
        <v>0.105868814729574</v>
      </c>
    </row>
    <row r="51" spans="1:7" x14ac:dyDescent="0.25">
      <c r="A51" t="s">
        <v>775</v>
      </c>
      <c r="B51" s="1">
        <v>0.100719424460432</v>
      </c>
      <c r="C51" s="1">
        <v>0.146341463414634</v>
      </c>
      <c r="D51" s="1">
        <v>0.101449275362319</v>
      </c>
      <c r="E51" s="1">
        <v>0.110236220472441</v>
      </c>
      <c r="F51" s="1">
        <v>0.116666666666667</v>
      </c>
      <c r="G51" s="1">
        <v>1.41843971631206E-2</v>
      </c>
    </row>
    <row r="52" spans="1:7" x14ac:dyDescent="0.25">
      <c r="A52" t="s">
        <v>242</v>
      </c>
      <c r="B52" s="1">
        <v>0</v>
      </c>
      <c r="C52" s="1">
        <v>0.15384615384615399</v>
      </c>
      <c r="D52" s="1">
        <v>0.23529411764705899</v>
      </c>
      <c r="E52" s="1">
        <v>0.14285714285714299</v>
      </c>
      <c r="F52" s="1">
        <v>0.15384615384615399</v>
      </c>
      <c r="G52" s="1">
        <v>0.125</v>
      </c>
    </row>
    <row r="53" spans="1:7" x14ac:dyDescent="0.25">
      <c r="A53" t="s">
        <v>795</v>
      </c>
      <c r="B53" s="1">
        <v>0.230769230769231</v>
      </c>
      <c r="C53" s="1">
        <v>0.3</v>
      </c>
      <c r="D53" s="1">
        <v>0.22222222222222199</v>
      </c>
      <c r="E53" s="1">
        <v>0</v>
      </c>
      <c r="F53" s="1">
        <v>9.5238095238095205E-2</v>
      </c>
      <c r="G53" s="1">
        <v>0.1</v>
      </c>
    </row>
    <row r="54" spans="1:7" x14ac:dyDescent="0.25">
      <c r="A54" t="s">
        <v>786</v>
      </c>
      <c r="B54" s="1">
        <v>0.293333333333333</v>
      </c>
      <c r="C54" s="1">
        <v>0.31956912028725298</v>
      </c>
      <c r="D54" s="1">
        <v>0.29961089494163401</v>
      </c>
      <c r="E54" s="1">
        <v>0.29942418426103701</v>
      </c>
      <c r="F54" s="1">
        <v>0.29044117647058798</v>
      </c>
      <c r="G54" s="1">
        <v>0.270871985157699</v>
      </c>
    </row>
    <row r="55" spans="1:7" x14ac:dyDescent="0.25">
      <c r="A55" t="s">
        <v>211</v>
      </c>
      <c r="B55" s="1">
        <v>0</v>
      </c>
      <c r="C55" s="1">
        <v>0.33333333333333298</v>
      </c>
      <c r="D55" s="1">
        <v>0</v>
      </c>
      <c r="E55" s="1">
        <v>0</v>
      </c>
      <c r="F55" s="1">
        <v>0.66666666666666696</v>
      </c>
      <c r="G55" s="1">
        <v>0.16666666666666699</v>
      </c>
    </row>
    <row r="56" spans="1:7" x14ac:dyDescent="0.25">
      <c r="A56" t="s">
        <v>781</v>
      </c>
      <c r="B56" s="1">
        <v>0.33136094674556199</v>
      </c>
      <c r="C56" s="1">
        <v>0.38461538461538503</v>
      </c>
      <c r="D56" s="1">
        <v>0.36046511627907002</v>
      </c>
      <c r="E56" s="1">
        <v>0.34117647058823503</v>
      </c>
      <c r="F56" s="1">
        <v>0.354430379746835</v>
      </c>
      <c r="G56" s="1">
        <v>0.370860927152318</v>
      </c>
    </row>
    <row r="57" spans="1:7" x14ac:dyDescent="0.25">
      <c r="A57" t="s">
        <v>779</v>
      </c>
      <c r="B57" s="1">
        <v>0.29942418426103701</v>
      </c>
      <c r="C57" s="1">
        <v>0.41394658753709201</v>
      </c>
      <c r="D57" s="1">
        <v>0.30367504835589898</v>
      </c>
      <c r="E57" s="1">
        <v>0.29090909090909101</v>
      </c>
      <c r="F57" s="1">
        <v>0.26293103448275901</v>
      </c>
      <c r="G57" s="1">
        <v>0.25608465608465603</v>
      </c>
    </row>
    <row r="58" spans="1:7" x14ac:dyDescent="0.25">
      <c r="A58" t="s">
        <v>243</v>
      </c>
      <c r="B58" s="1">
        <v>0.57627118644067798</v>
      </c>
      <c r="C58" s="1">
        <v>0.57627118644067798</v>
      </c>
      <c r="D58" s="1">
        <v>0.55172413793103403</v>
      </c>
      <c r="E58" s="1">
        <v>0.54838709677419395</v>
      </c>
      <c r="F58" s="1">
        <v>0.54237288135593198</v>
      </c>
      <c r="G58" s="1">
        <v>0.54838709677419395</v>
      </c>
    </row>
    <row r="59" spans="1:7" x14ac:dyDescent="0.25">
      <c r="A59" t="s">
        <v>255</v>
      </c>
      <c r="B59" s="1">
        <v>0.57142857142857095</v>
      </c>
      <c r="C59" s="1">
        <v>0.57981462409886697</v>
      </c>
      <c r="D59" s="1">
        <v>0.57836870365635396</v>
      </c>
      <c r="E59" s="1">
        <v>0.569761542364282</v>
      </c>
      <c r="F59" s="1">
        <v>0.56744421906693698</v>
      </c>
      <c r="G59" s="1">
        <v>0.57064403394907603</v>
      </c>
    </row>
    <row r="60" spans="1:7" x14ac:dyDescent="0.25">
      <c r="A60" t="s">
        <v>752</v>
      </c>
      <c r="B60" s="1">
        <v>0.66666666666666696</v>
      </c>
      <c r="C60" s="1">
        <v>0.66666666666666696</v>
      </c>
      <c r="D60" s="1">
        <v>0.66666666666666696</v>
      </c>
      <c r="E60" s="1">
        <v>0.66666666666666696</v>
      </c>
      <c r="F60" s="1">
        <v>0.66666666666666696</v>
      </c>
      <c r="G60" s="1">
        <v>0.66666666666666696</v>
      </c>
    </row>
    <row r="61" spans="1:7" x14ac:dyDescent="0.25">
      <c r="A61" t="s">
        <v>233</v>
      </c>
      <c r="B61" s="1">
        <v>0.82089552238805996</v>
      </c>
      <c r="C61" s="1">
        <v>0.80099502487562202</v>
      </c>
      <c r="D61" s="1">
        <v>0.82</v>
      </c>
      <c r="E61" s="1">
        <v>0.82089552238805996</v>
      </c>
      <c r="F61" s="1">
        <v>0.819095477386935</v>
      </c>
      <c r="G61" s="1">
        <v>0.82089552238805996</v>
      </c>
    </row>
    <row r="62" spans="1:7" x14ac:dyDescent="0.25">
      <c r="A62" t="s">
        <v>244</v>
      </c>
      <c r="B62" s="1">
        <v>0.81706027493831501</v>
      </c>
      <c r="C62" s="1">
        <v>0.80528511821975002</v>
      </c>
      <c r="D62" s="1">
        <v>0.82140326009922005</v>
      </c>
      <c r="E62" s="1">
        <v>0.81792519407198305</v>
      </c>
      <c r="F62" s="1">
        <v>0.83022922636103202</v>
      </c>
      <c r="G62" s="1">
        <v>0.81304805331462604</v>
      </c>
    </row>
    <row r="63" spans="1:7" x14ac:dyDescent="0.25">
      <c r="A63" t="s">
        <v>790</v>
      </c>
      <c r="B63" s="1">
        <v>0.83146067415730296</v>
      </c>
      <c r="C63" s="1">
        <v>0.808743169398907</v>
      </c>
      <c r="D63" s="1">
        <v>0.80213903743315496</v>
      </c>
      <c r="E63" s="1">
        <v>0.808743169398907</v>
      </c>
      <c r="F63" s="1">
        <v>0.79569892473118298</v>
      </c>
      <c r="G63" s="1">
        <v>0.85549132947976902</v>
      </c>
    </row>
    <row r="64" spans="1:7" x14ac:dyDescent="0.25">
      <c r="A64" t="s">
        <v>771</v>
      </c>
      <c r="B64" s="1">
        <v>0.80258064516129002</v>
      </c>
      <c r="C64" s="1">
        <v>0.81755829903978094</v>
      </c>
      <c r="D64" s="1">
        <v>0.81147540983606603</v>
      </c>
      <c r="E64" s="1">
        <v>0.80215343203230105</v>
      </c>
      <c r="F64" s="1">
        <v>0.78414096916299603</v>
      </c>
      <c r="G64" s="1">
        <v>0.79839786381842504</v>
      </c>
    </row>
    <row r="65" spans="1:7" x14ac:dyDescent="0.25">
      <c r="A65" t="s">
        <v>249</v>
      </c>
      <c r="B65" s="1">
        <v>0.80637516293399703</v>
      </c>
      <c r="C65" s="1">
        <v>0.82015252507055802</v>
      </c>
      <c r="D65" s="1">
        <v>0.80689860243829903</v>
      </c>
      <c r="E65" s="1">
        <v>0.80677926065902905</v>
      </c>
      <c r="F65" s="1">
        <v>0.80621810846089903</v>
      </c>
      <c r="G65" s="1">
        <v>0.81223182449990905</v>
      </c>
    </row>
    <row r="66" spans="1:7" x14ac:dyDescent="0.25">
      <c r="A66" t="s">
        <v>764</v>
      </c>
      <c r="B66" s="1">
        <v>0.861031518624642</v>
      </c>
      <c r="C66" s="1">
        <v>0.83081896551724099</v>
      </c>
      <c r="D66" s="1">
        <v>0.86074354127284203</v>
      </c>
      <c r="E66" s="1">
        <v>0.86062246278755095</v>
      </c>
      <c r="F66" s="1">
        <v>0.87249190938511301</v>
      </c>
      <c r="G66" s="1">
        <v>0.87695190505933795</v>
      </c>
    </row>
    <row r="67" spans="1:7" x14ac:dyDescent="0.25">
      <c r="A67" t="s">
        <v>774</v>
      </c>
      <c r="B67" s="1">
        <v>0.84455958549222798</v>
      </c>
      <c r="C67" s="1">
        <v>0.86745689655172398</v>
      </c>
      <c r="D67" s="1">
        <v>0.85721840296139595</v>
      </c>
      <c r="E67" s="1">
        <v>0.84775808133472397</v>
      </c>
      <c r="F67" s="1">
        <v>0.84286823712140801</v>
      </c>
      <c r="G67" s="1">
        <v>0.84653336795637502</v>
      </c>
    </row>
    <row r="68" spans="1:7" x14ac:dyDescent="0.25">
      <c r="A68" t="s">
        <v>241</v>
      </c>
      <c r="B68" s="1">
        <v>0.87198244330651098</v>
      </c>
      <c r="C68" s="1">
        <v>0.87134502923976598</v>
      </c>
      <c r="D68" s="1">
        <v>0.88311688311688297</v>
      </c>
      <c r="E68" s="1">
        <v>0.88315629742033397</v>
      </c>
      <c r="F68" s="1">
        <v>0.91311216429699804</v>
      </c>
      <c r="G68" s="1">
        <v>0.91271056661562</v>
      </c>
    </row>
    <row r="69" spans="1:7" x14ac:dyDescent="0.25">
      <c r="A69" t="s">
        <v>768</v>
      </c>
      <c r="B69" s="1">
        <v>0.88200000000000001</v>
      </c>
      <c r="C69" s="1">
        <v>0.88529919739916696</v>
      </c>
      <c r="D69" s="1">
        <v>0.884346858241425</v>
      </c>
      <c r="E69" s="1">
        <v>0.88411930673115702</v>
      </c>
      <c r="F69" s="1">
        <v>0.88362679619510198</v>
      </c>
      <c r="G69" s="1">
        <v>0.883969004729798</v>
      </c>
    </row>
    <row r="70" spans="1:7" x14ac:dyDescent="0.25">
      <c r="A70" t="s">
        <v>247</v>
      </c>
      <c r="B70" s="1">
        <v>0.89459007250418299</v>
      </c>
      <c r="C70" s="1">
        <v>0.89210233592881005</v>
      </c>
      <c r="D70" s="1">
        <v>0.89160644802668199</v>
      </c>
      <c r="E70" s="1">
        <v>0.89608938547485995</v>
      </c>
      <c r="F70" s="1">
        <v>0.89508928571428603</v>
      </c>
      <c r="G70" s="1">
        <v>0.89585666293393096</v>
      </c>
    </row>
    <row r="71" spans="1:7" x14ac:dyDescent="0.25">
      <c r="A71" t="s">
        <v>1103</v>
      </c>
      <c r="B71" s="1">
        <v>0.70329670329670302</v>
      </c>
      <c r="C71" s="1">
        <v>0.89719626168224298</v>
      </c>
      <c r="D71" s="1">
        <v>0.71910112359550604</v>
      </c>
      <c r="E71" s="1">
        <v>0.89</v>
      </c>
      <c r="F71" s="1">
        <v>0.87777777777777799</v>
      </c>
      <c r="G71" s="1">
        <v>0.82014388489208601</v>
      </c>
    </row>
    <row r="72" spans="1:7" x14ac:dyDescent="0.25">
      <c r="A72" t="s">
        <v>765</v>
      </c>
      <c r="B72" s="1">
        <v>0.90877598152424899</v>
      </c>
      <c r="C72" s="1">
        <v>0.908496732026144</v>
      </c>
      <c r="D72" s="1">
        <v>0.90825688073394495</v>
      </c>
      <c r="E72" s="1">
        <v>0.90909090909090895</v>
      </c>
      <c r="F72" s="1">
        <v>0.91419320021586603</v>
      </c>
      <c r="G72" s="1">
        <v>0.90757238307349697</v>
      </c>
    </row>
    <row r="73" spans="1:7" x14ac:dyDescent="0.25">
      <c r="A73" t="s">
        <v>651</v>
      </c>
      <c r="B73" s="1">
        <v>0.85161290322580696</v>
      </c>
      <c r="C73" s="1">
        <v>0.91712707182320397</v>
      </c>
      <c r="D73" s="1">
        <v>0.88888888888888895</v>
      </c>
      <c r="E73" s="1">
        <v>0.80952380952380998</v>
      </c>
      <c r="F73" s="1">
        <v>0.83916083916083895</v>
      </c>
      <c r="G73" s="1">
        <v>0.83916083916083895</v>
      </c>
    </row>
    <row r="74" spans="1:7" x14ac:dyDescent="0.25">
      <c r="A74" t="s">
        <v>1105</v>
      </c>
      <c r="B74" s="1">
        <v>0.87603305785123997</v>
      </c>
      <c r="C74" s="1">
        <v>0.91935483870967705</v>
      </c>
      <c r="D74" s="1">
        <v>0.89075630252100801</v>
      </c>
      <c r="E74" s="1">
        <v>0.93805309734513298</v>
      </c>
      <c r="F74" s="1">
        <v>0.89075630252100801</v>
      </c>
      <c r="G74" s="1">
        <v>0.86666666666666703</v>
      </c>
    </row>
    <row r="75" spans="1:7" x14ac:dyDescent="0.25">
      <c r="A75" t="s">
        <v>772</v>
      </c>
      <c r="B75" s="1">
        <v>0.93011729720799596</v>
      </c>
      <c r="C75" s="1">
        <v>0.93258240848103402</v>
      </c>
      <c r="D75" s="1">
        <v>0.93093192333112995</v>
      </c>
      <c r="E75" s="1">
        <v>0.93256006628003296</v>
      </c>
      <c r="F75" s="1">
        <v>0.931348221670802</v>
      </c>
      <c r="G75" s="1">
        <v>0.924058919803601</v>
      </c>
    </row>
    <row r="76" spans="1:7" x14ac:dyDescent="0.25">
      <c r="A76" t="s">
        <v>767</v>
      </c>
      <c r="B76" s="1">
        <v>0.93333333333333302</v>
      </c>
      <c r="C76" s="1">
        <v>0.93280182232346198</v>
      </c>
      <c r="D76" s="1">
        <v>0.93141592920353999</v>
      </c>
      <c r="E76" s="1">
        <v>0.93114406779660996</v>
      </c>
      <c r="F76" s="1">
        <v>0.92571428571428604</v>
      </c>
      <c r="G76" s="1">
        <v>0.93483837865572095</v>
      </c>
    </row>
    <row r="77" spans="1:7" x14ac:dyDescent="0.25">
      <c r="A77" t="s">
        <v>246</v>
      </c>
      <c r="B77" s="1">
        <v>0.94786235662148099</v>
      </c>
      <c r="C77" s="1">
        <v>0.94835680751173701</v>
      </c>
      <c r="D77" s="1">
        <v>0.94687500000000002</v>
      </c>
      <c r="E77" s="1">
        <v>0.94736842105263197</v>
      </c>
      <c r="F77" s="1">
        <v>0.94687500000000002</v>
      </c>
      <c r="G77" s="1">
        <v>0.94786235662148099</v>
      </c>
    </row>
    <row r="78" spans="1:7" x14ac:dyDescent="0.25">
      <c r="A78" t="s">
        <v>245</v>
      </c>
      <c r="B78" s="1">
        <v>0.966740576496674</v>
      </c>
      <c r="C78" s="1">
        <v>0.96460176991150404</v>
      </c>
      <c r="D78" s="1">
        <v>0.966740576496674</v>
      </c>
      <c r="E78" s="1">
        <v>0.966740576496674</v>
      </c>
      <c r="F78" s="1">
        <v>0.966740576496674</v>
      </c>
      <c r="G78" s="1">
        <v>0.966740576496674</v>
      </c>
    </row>
    <row r="79" spans="1:7" x14ac:dyDescent="0.25">
      <c r="A79" t="s">
        <v>248</v>
      </c>
      <c r="B79" s="1">
        <v>0.98333195123973804</v>
      </c>
      <c r="C79" s="1">
        <v>0.98375331564986701</v>
      </c>
      <c r="D79" s="1">
        <v>0.98398738903177596</v>
      </c>
      <c r="E79" s="1">
        <v>0.98366094385004599</v>
      </c>
      <c r="F79" s="1">
        <v>0.98398738903177596</v>
      </c>
      <c r="G79" s="1">
        <v>0.98406903418519698</v>
      </c>
    </row>
    <row r="80" spans="1:7" x14ac:dyDescent="0.25">
      <c r="A80" t="s">
        <v>251</v>
      </c>
      <c r="B80" s="1">
        <v>0.98639882820673797</v>
      </c>
      <c r="C80" s="1">
        <v>0.98578000836470103</v>
      </c>
      <c r="D80" s="1">
        <v>0.98846718389599497</v>
      </c>
      <c r="E80" s="1">
        <v>0.98825995807127898</v>
      </c>
      <c r="F80" s="1">
        <v>0.98619246861924703</v>
      </c>
      <c r="G80" s="1">
        <v>0.98372287145242099</v>
      </c>
    </row>
    <row r="81" spans="1:7" x14ac:dyDescent="0.25">
      <c r="A81" t="s">
        <v>254</v>
      </c>
      <c r="B81" s="1">
        <v>0.94273127753303998</v>
      </c>
      <c r="C81" s="1">
        <v>0.986175115207373</v>
      </c>
      <c r="D81" s="1">
        <v>0.97716894977169</v>
      </c>
      <c r="E81" s="1">
        <v>0.95964125560538105</v>
      </c>
      <c r="F81" s="1">
        <v>0.986175115207373</v>
      </c>
      <c r="G81" s="1">
        <v>0.986175115207373</v>
      </c>
    </row>
    <row r="82" spans="1:7" x14ac:dyDescent="0.25">
      <c r="A82" t="s">
        <v>653</v>
      </c>
      <c r="B82" s="1">
        <v>0.97435897435897401</v>
      </c>
      <c r="C82" s="1">
        <v>0.98701298701298701</v>
      </c>
      <c r="D82" s="1">
        <v>0.98701298701298701</v>
      </c>
      <c r="E82" s="1">
        <v>0.98630136986301398</v>
      </c>
      <c r="F82" s="1">
        <v>0.97435897435897401</v>
      </c>
      <c r="G82" s="1">
        <v>0.98701298701298701</v>
      </c>
    </row>
    <row r="83" spans="1:7" x14ac:dyDescent="0.25">
      <c r="A83" t="s">
        <v>252</v>
      </c>
      <c r="B83" s="1">
        <v>0.99162119586310804</v>
      </c>
      <c r="C83" s="1">
        <v>0.99057228296847499</v>
      </c>
      <c r="D83" s="1">
        <v>0.99204934886908802</v>
      </c>
      <c r="E83" s="1">
        <v>0.991605456453305</v>
      </c>
      <c r="F83" s="1">
        <v>0.99243480447055099</v>
      </c>
      <c r="G83" s="1">
        <v>0.99133932039944295</v>
      </c>
    </row>
    <row r="84" spans="1:7" x14ac:dyDescent="0.25">
      <c r="A84" t="s">
        <v>250</v>
      </c>
      <c r="B84" s="1">
        <v>0.99641577060931896</v>
      </c>
      <c r="C84" s="1">
        <v>0.99285714285714299</v>
      </c>
      <c r="D84" s="1">
        <v>0.99641577060931896</v>
      </c>
      <c r="E84" s="1">
        <v>0.99641577060931896</v>
      </c>
      <c r="F84" s="1">
        <v>0.994633273703041</v>
      </c>
      <c r="G84" s="1">
        <v>0.994633273703041</v>
      </c>
    </row>
    <row r="85" spans="1:7" x14ac:dyDescent="0.25">
      <c r="A85" t="s">
        <v>253</v>
      </c>
      <c r="B85" s="1">
        <v>0.99382606378253502</v>
      </c>
      <c r="C85" s="1">
        <v>0.99384813556310703</v>
      </c>
      <c r="D85" s="1">
        <v>0.99389228206551905</v>
      </c>
      <c r="E85" s="1">
        <v>0.99384813556310703</v>
      </c>
      <c r="F85" s="1">
        <v>0.99382606378253502</v>
      </c>
      <c r="G85" s="1">
        <v>0.99382606378253502</v>
      </c>
    </row>
    <row r="86" spans="1:7" x14ac:dyDescent="0.25">
      <c r="A86" t="s">
        <v>235</v>
      </c>
      <c r="B86" s="1">
        <v>0.99644128113879005</v>
      </c>
      <c r="C86" s="1">
        <v>0.99644128113879005</v>
      </c>
      <c r="D86" s="1">
        <v>0.99644128113879005</v>
      </c>
      <c r="E86" s="1">
        <v>0.99644128113879005</v>
      </c>
      <c r="F86" s="1">
        <v>0.99644128113879005</v>
      </c>
      <c r="G86" s="1">
        <v>0.99644128113879005</v>
      </c>
    </row>
    <row r="89" spans="1:7" x14ac:dyDescent="0.25">
      <c r="A89" t="s">
        <v>1009</v>
      </c>
      <c r="G89" s="36">
        <v>5.0555555555555555E-2</v>
      </c>
    </row>
    <row r="90" spans="1:7" x14ac:dyDescent="0.25">
      <c r="A90" t="s">
        <v>57</v>
      </c>
      <c r="B90" s="1">
        <f t="shared" ref="B90:G90" si="0">AVERAGE(B$2:B$87)</f>
        <v>0.31665623913264807</v>
      </c>
      <c r="C90" s="1">
        <f t="shared" si="0"/>
        <v>0.32688641032132337</v>
      </c>
      <c r="D90" s="1">
        <f t="shared" si="0"/>
        <v>0.32114047642668392</v>
      </c>
      <c r="E90" s="1">
        <f t="shared" si="0"/>
        <v>0.32042929415373417</v>
      </c>
      <c r="F90" s="1">
        <f t="shared" si="0"/>
        <v>0.32317944740994664</v>
      </c>
      <c r="G90" s="1">
        <f t="shared" si="0"/>
        <v>0.32034909903365488</v>
      </c>
    </row>
    <row r="91" spans="1:7" x14ac:dyDescent="0.25">
      <c r="A91" t="s">
        <v>58</v>
      </c>
      <c r="B91" s="1">
        <f t="shared" ref="B91:G91" si="1">AVERAGEIF(B$2:B$87,"&gt;0")</f>
        <v>0.70831000858618653</v>
      </c>
      <c r="C91" s="1">
        <f t="shared" si="1"/>
        <v>0.73119328624506541</v>
      </c>
      <c r="D91" s="1">
        <f t="shared" si="1"/>
        <v>0.71834053937547715</v>
      </c>
      <c r="E91" s="1">
        <f t="shared" si="1"/>
        <v>0.69837153854018985</v>
      </c>
      <c r="F91" s="1">
        <f t="shared" si="1"/>
        <v>0.72290139552224908</v>
      </c>
      <c r="G91" s="1">
        <f t="shared" si="1"/>
        <v>0.68074183544651667</v>
      </c>
    </row>
    <row r="92" spans="1:7" x14ac:dyDescent="0.25">
      <c r="A92" t="s">
        <v>59</v>
      </c>
      <c r="B92" s="1">
        <f t="shared" ref="B92:G92" si="2">AVERAGEIF(B$2:B$87,"&gt;0,5")</f>
        <v>0.86999309918386769</v>
      </c>
      <c r="C92" s="1">
        <f t="shared" si="2"/>
        <v>0.88136093171306851</v>
      </c>
      <c r="D92" s="1">
        <f t="shared" si="2"/>
        <v>0.87358999202916821</v>
      </c>
      <c r="E92" s="1">
        <f t="shared" si="2"/>
        <v>0.87702457023600289</v>
      </c>
      <c r="F92" s="1">
        <f t="shared" si="2"/>
        <v>0.86954457021472309</v>
      </c>
      <c r="G92" s="1">
        <f t="shared" si="2"/>
        <v>0.87676027070476348</v>
      </c>
    </row>
    <row r="93" spans="1:7" x14ac:dyDescent="0.25">
      <c r="A93" t="s">
        <v>60</v>
      </c>
      <c r="B93" s="1">
        <f t="shared" ref="B93:G93" si="3">AVERAGEIF(B$2:B$87,"&gt;0,6")</f>
        <v>0.89192963401714509</v>
      </c>
      <c r="C93" s="1">
        <f t="shared" si="3"/>
        <v>0.90382893367183126</v>
      </c>
      <c r="D93" s="1">
        <f t="shared" si="3"/>
        <v>0.89644507137994411</v>
      </c>
      <c r="E93" s="1">
        <f t="shared" si="3"/>
        <v>0.90057644065576326</v>
      </c>
      <c r="F93" s="1">
        <f t="shared" si="3"/>
        <v>0.89201857164352949</v>
      </c>
      <c r="G93" s="1">
        <f t="shared" si="3"/>
        <v>0.90025987850795819</v>
      </c>
    </row>
    <row r="94" spans="1:7" x14ac:dyDescent="0.25">
      <c r="A94" t="s">
        <v>61</v>
      </c>
      <c r="B94" s="1">
        <f t="shared" ref="B94:G94" si="4">AVERAGEIF(B$2:B$87,"&gt;0,7")</f>
        <v>0.90059359429985575</v>
      </c>
      <c r="C94" s="1">
        <f t="shared" si="4"/>
        <v>0.9129505593258761</v>
      </c>
      <c r="D94" s="1">
        <f t="shared" si="4"/>
        <v>0.90528270233045482</v>
      </c>
      <c r="E94" s="1">
        <f t="shared" si="4"/>
        <v>0.90957297042457463</v>
      </c>
      <c r="F94" s="1">
        <f t="shared" si="4"/>
        <v>0.90935333356482673</v>
      </c>
      <c r="G94" s="1">
        <f t="shared" si="4"/>
        <v>0.90924423280954636</v>
      </c>
    </row>
    <row r="95" spans="1:7" x14ac:dyDescent="0.25">
      <c r="A95" t="s">
        <v>62</v>
      </c>
      <c r="B95" s="1">
        <f t="shared" ref="B95:G95" si="5">AVERAGEIF(B$2:B$87,"&gt;0,8")</f>
        <v>0.9084854699399818</v>
      </c>
      <c r="C95" s="1">
        <f t="shared" si="5"/>
        <v>0.9129505593258761</v>
      </c>
      <c r="D95" s="1">
        <f t="shared" si="5"/>
        <v>0.91272996547985286</v>
      </c>
      <c r="E95" s="1">
        <f t="shared" si="5"/>
        <v>0.90957297042457463</v>
      </c>
      <c r="F95" s="1">
        <f t="shared" si="5"/>
        <v>0.9193061157829715</v>
      </c>
      <c r="G95" s="1">
        <f t="shared" si="5"/>
        <v>0.91367808756919122</v>
      </c>
    </row>
    <row r="96" spans="1:7" x14ac:dyDescent="0.25">
      <c r="A96" t="s">
        <v>63</v>
      </c>
      <c r="B96" s="1">
        <f t="shared" ref="B96:G96" si="6">AVERAGEIF(B$2:B$87,"&gt;0,9")</f>
        <v>0.96553499137815202</v>
      </c>
      <c r="C96" s="1">
        <f t="shared" si="6"/>
        <v>0.96265078130328041</v>
      </c>
      <c r="D96" s="1">
        <f t="shared" si="6"/>
        <v>0.96920426939695781</v>
      </c>
      <c r="E96" s="1">
        <f t="shared" si="6"/>
        <v>0.96579509351544524</v>
      </c>
      <c r="F96" s="1">
        <f t="shared" si="6"/>
        <v>0.96471662990763674</v>
      </c>
      <c r="G96" s="1">
        <f t="shared" si="6"/>
        <v>0.96507165201059864</v>
      </c>
    </row>
    <row r="98" spans="1:7" x14ac:dyDescent="0.25">
      <c r="A98" t="s">
        <v>256</v>
      </c>
      <c r="B98" s="2">
        <f t="shared" ref="B98:G98" si="7">COUNTIF(B$2:B$87,"&gt;0")</f>
        <v>38</v>
      </c>
      <c r="C98" s="2">
        <f t="shared" si="7"/>
        <v>38</v>
      </c>
      <c r="D98" s="2">
        <f t="shared" si="7"/>
        <v>38</v>
      </c>
      <c r="E98" s="2">
        <f t="shared" si="7"/>
        <v>39</v>
      </c>
      <c r="F98" s="2">
        <f t="shared" si="7"/>
        <v>38</v>
      </c>
      <c r="G98" s="2">
        <f t="shared" si="7"/>
        <v>40</v>
      </c>
    </row>
    <row r="99" spans="1:7" x14ac:dyDescent="0.25">
      <c r="A99" t="s">
        <v>257</v>
      </c>
      <c r="B99" s="2">
        <f t="shared" ref="B99:G99" si="8">COUNTIF(B$2:B$87,"&gt;0,5")</f>
        <v>29</v>
      </c>
      <c r="C99" s="2">
        <f t="shared" si="8"/>
        <v>29</v>
      </c>
      <c r="D99" s="2">
        <f t="shared" si="8"/>
        <v>29</v>
      </c>
      <c r="E99" s="2">
        <f t="shared" si="8"/>
        <v>29</v>
      </c>
      <c r="F99" s="2">
        <f t="shared" si="8"/>
        <v>30</v>
      </c>
      <c r="G99" s="2">
        <f t="shared" si="8"/>
        <v>29</v>
      </c>
    </row>
    <row r="100" spans="1:7" x14ac:dyDescent="0.25">
      <c r="A100" t="s">
        <v>258</v>
      </c>
      <c r="B100" s="2">
        <f t="shared" ref="B100:G100" si="9">COUNTIF(B$2:B$87,"&gt;0,6")</f>
        <v>27</v>
      </c>
      <c r="C100" s="2">
        <f t="shared" si="9"/>
        <v>27</v>
      </c>
      <c r="D100" s="2">
        <f t="shared" si="9"/>
        <v>27</v>
      </c>
      <c r="E100" s="2">
        <f t="shared" si="9"/>
        <v>27</v>
      </c>
      <c r="F100" s="2">
        <f t="shared" si="9"/>
        <v>28</v>
      </c>
      <c r="G100" s="2">
        <f t="shared" si="9"/>
        <v>27</v>
      </c>
    </row>
    <row r="101" spans="1:7" x14ac:dyDescent="0.25">
      <c r="A101" t="s">
        <v>259</v>
      </c>
      <c r="B101" s="2">
        <f t="shared" ref="B101:G101" si="10">COUNTIF(B$2:B$87,"&gt;0,7")</f>
        <v>26</v>
      </c>
      <c r="C101" s="2">
        <f t="shared" si="10"/>
        <v>26</v>
      </c>
      <c r="D101" s="2">
        <f t="shared" si="10"/>
        <v>26</v>
      </c>
      <c r="E101" s="2">
        <f t="shared" si="10"/>
        <v>26</v>
      </c>
      <c r="F101" s="2">
        <f t="shared" si="10"/>
        <v>26</v>
      </c>
      <c r="G101" s="2">
        <f t="shared" si="10"/>
        <v>26</v>
      </c>
    </row>
    <row r="102" spans="1:7" x14ac:dyDescent="0.25">
      <c r="A102" t="s">
        <v>260</v>
      </c>
      <c r="B102" s="2">
        <f t="shared" ref="B102:G102" si="11">COUNTIF(B$2:B$87,"&gt;0,8")</f>
        <v>25</v>
      </c>
      <c r="C102" s="2">
        <f t="shared" si="11"/>
        <v>26</v>
      </c>
      <c r="D102" s="2">
        <f t="shared" si="11"/>
        <v>25</v>
      </c>
      <c r="E102" s="2">
        <f t="shared" si="11"/>
        <v>26</v>
      </c>
      <c r="F102" s="2">
        <f t="shared" si="11"/>
        <v>24</v>
      </c>
      <c r="G102" s="2">
        <f t="shared" si="11"/>
        <v>25</v>
      </c>
    </row>
    <row r="103" spans="1:7" x14ac:dyDescent="0.25">
      <c r="A103" t="s">
        <v>261</v>
      </c>
      <c r="B103" s="2">
        <f t="shared" ref="B103:G103" si="12">COUNTIF(B$2:B$87,"&gt;0,9")</f>
        <v>13</v>
      </c>
      <c r="C103" s="2">
        <f t="shared" si="12"/>
        <v>15</v>
      </c>
      <c r="D103" s="2">
        <f t="shared" si="12"/>
        <v>13</v>
      </c>
      <c r="E103" s="2">
        <f t="shared" si="12"/>
        <v>14</v>
      </c>
      <c r="F103" s="2">
        <f t="shared" si="12"/>
        <v>14</v>
      </c>
      <c r="G103" s="2">
        <f t="shared" si="12"/>
        <v>14</v>
      </c>
    </row>
  </sheetData>
  <sortState ref="A2:G86">
    <sortCondition ref="C1"/>
  </sortState>
  <conditionalFormatting sqref="B90:G90">
    <cfRule type="colorScale" priority="1632">
      <colorScale>
        <cfvo type="min"/>
        <cfvo type="max"/>
        <color theme="5" tint="0.59999389629810485"/>
        <color theme="5" tint="-0.499984740745262"/>
      </colorScale>
    </cfRule>
    <cfRule type="colorScale" priority="1633">
      <colorScale>
        <cfvo type="min"/>
        <cfvo type="max"/>
        <color theme="5" tint="0.59999389629810485"/>
        <color theme="5" tint="-0.499984740745262"/>
      </colorScale>
    </cfRule>
  </conditionalFormatting>
  <conditionalFormatting sqref="B91:G91">
    <cfRule type="colorScale" priority="1634">
      <colorScale>
        <cfvo type="min"/>
        <cfvo type="max"/>
        <color theme="5" tint="0.59999389629810485"/>
        <color theme="5" tint="-0.499984740745262"/>
      </colorScale>
    </cfRule>
    <cfRule type="colorScale" priority="1635">
      <colorScale>
        <cfvo type="min"/>
        <cfvo type="max"/>
        <color theme="5" tint="0.59999389629810485"/>
        <color theme="5" tint="-0.499984740745262"/>
      </colorScale>
    </cfRule>
  </conditionalFormatting>
  <conditionalFormatting sqref="B92:G92">
    <cfRule type="colorScale" priority="1636">
      <colorScale>
        <cfvo type="min"/>
        <cfvo type="max"/>
        <color theme="5" tint="0.59999389629810485"/>
        <color theme="5" tint="-0.499984740745262"/>
      </colorScale>
    </cfRule>
    <cfRule type="colorScale" priority="1637">
      <colorScale>
        <cfvo type="min"/>
        <cfvo type="max"/>
        <color theme="5" tint="0.59999389629810485"/>
        <color theme="5" tint="-0.499984740745262"/>
      </colorScale>
    </cfRule>
  </conditionalFormatting>
  <conditionalFormatting sqref="B93:G93">
    <cfRule type="colorScale" priority="1638">
      <colorScale>
        <cfvo type="min"/>
        <cfvo type="max"/>
        <color theme="5" tint="0.59999389629810485"/>
        <color theme="5" tint="-0.499984740745262"/>
      </colorScale>
    </cfRule>
    <cfRule type="colorScale" priority="1639">
      <colorScale>
        <cfvo type="min"/>
        <cfvo type="max"/>
        <color theme="5" tint="0.59999389629810485"/>
        <color theme="5" tint="-0.499984740745262"/>
      </colorScale>
    </cfRule>
  </conditionalFormatting>
  <conditionalFormatting sqref="B94:G94">
    <cfRule type="colorScale" priority="1640">
      <colorScale>
        <cfvo type="min"/>
        <cfvo type="max"/>
        <color theme="5" tint="0.59999389629810485"/>
        <color theme="5" tint="-0.499984740745262"/>
      </colorScale>
    </cfRule>
    <cfRule type="colorScale" priority="1641">
      <colorScale>
        <cfvo type="min"/>
        <cfvo type="max"/>
        <color theme="5" tint="0.59999389629810485"/>
        <color theme="5" tint="-0.499984740745262"/>
      </colorScale>
    </cfRule>
  </conditionalFormatting>
  <conditionalFormatting sqref="B95:G95">
    <cfRule type="colorScale" priority="1642">
      <colorScale>
        <cfvo type="min"/>
        <cfvo type="max"/>
        <color theme="5" tint="0.59999389629810485"/>
        <color theme="5" tint="-0.499984740745262"/>
      </colorScale>
    </cfRule>
    <cfRule type="colorScale" priority="1643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644">
      <colorScale>
        <cfvo type="min"/>
        <cfvo type="max"/>
        <color theme="5" tint="0.59999389629810485"/>
        <color theme="5" tint="-0.499984740745262"/>
      </colorScale>
    </cfRule>
    <cfRule type="colorScale" priority="1645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646">
      <colorScale>
        <cfvo type="min"/>
        <cfvo type="max"/>
        <color theme="5" tint="0.59999389629810485"/>
        <color theme="5" tint="-0.499984740745262"/>
      </colorScale>
    </cfRule>
    <cfRule type="colorScale" priority="164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648">
      <colorScale>
        <cfvo type="min"/>
        <cfvo type="max"/>
        <color theme="5" tint="0.59999389629810485"/>
        <color theme="5" tint="-0.499984740745262"/>
      </colorScale>
    </cfRule>
    <cfRule type="colorScale" priority="164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650">
      <colorScale>
        <cfvo type="min"/>
        <cfvo type="max"/>
        <color theme="5" tint="0.59999389629810485"/>
        <color theme="5" tint="-0.499984740745262"/>
      </colorScale>
    </cfRule>
    <cfRule type="colorScale" priority="165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652">
      <colorScale>
        <cfvo type="min"/>
        <cfvo type="max"/>
        <color theme="5" tint="0.59999389629810485"/>
        <color theme="5" tint="-0.499984740745262"/>
      </colorScale>
    </cfRule>
    <cfRule type="colorScale" priority="165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654">
      <colorScale>
        <cfvo type="min"/>
        <cfvo type="max"/>
        <color theme="5" tint="0.59999389629810485"/>
        <color theme="5" tint="-0.499984740745262"/>
      </colorScale>
    </cfRule>
    <cfRule type="colorScale" priority="165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656">
      <colorScale>
        <cfvo type="min"/>
        <cfvo type="max"/>
        <color theme="5" tint="0.59999389629810485"/>
        <color theme="5" tint="-0.499984740745262"/>
      </colorScale>
    </cfRule>
    <cfRule type="colorScale" priority="1657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86 B66 B19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86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48" max="16383" man="1"/>
  </rowBreaks>
  <colBreaks count="1" manualBreakCount="1">
    <brk id="8" max="1048575" man="1"/>
  </col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view="pageBreakPreview" zoomScale="55" zoomScaleNormal="100" zoomScaleSheetLayoutView="55" workbookViewId="0">
      <selection activeCell="AJ93" sqref="AJ93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0.2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1059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209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238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239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211</v>
      </c>
      <c r="B22" s="1">
        <v>0</v>
      </c>
      <c r="C22" s="1">
        <v>0</v>
      </c>
      <c r="D22" s="1">
        <v>0</v>
      </c>
      <c r="E22" s="1">
        <v>0</v>
      </c>
      <c r="F22" s="1">
        <v>0.133333333333333</v>
      </c>
      <c r="G22" s="1">
        <v>0</v>
      </c>
    </row>
    <row r="23" spans="1:7" x14ac:dyDescent="0.25">
      <c r="A23" t="s">
        <v>212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755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1066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1072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1076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1077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1080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756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1081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220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221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222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1082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1041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1084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1045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1085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1048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1052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1053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1054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1087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223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1088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1089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1091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1092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1094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1095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1096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1098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224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225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649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1099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1031</v>
      </c>
      <c r="B68" s="1">
        <v>6.2111801242236003E-3</v>
      </c>
      <c r="C68" s="1">
        <v>6.0606060606060597E-3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1090</v>
      </c>
      <c r="B69" s="1">
        <v>7.4906367041198504E-2</v>
      </c>
      <c r="C69" s="1">
        <v>8.4362139917695506E-2</v>
      </c>
      <c r="D69" s="1">
        <v>7.0829450139794997E-2</v>
      </c>
      <c r="E69" s="1">
        <v>7.2174738841405503E-2</v>
      </c>
      <c r="F69" s="1">
        <v>7.2829131652661097E-2</v>
      </c>
      <c r="G69" s="1">
        <v>7.3377234242709297E-2</v>
      </c>
    </row>
    <row r="70" spans="1:7" x14ac:dyDescent="0.25">
      <c r="A70" t="s">
        <v>1074</v>
      </c>
      <c r="B70" s="1">
        <v>1.3245033112582801E-2</v>
      </c>
      <c r="C70" s="1">
        <v>0.13173652694610799</v>
      </c>
      <c r="D70" s="1">
        <v>2.27272727272727E-2</v>
      </c>
      <c r="E70" s="1">
        <v>0.13043478260869601</v>
      </c>
      <c r="F70" s="1">
        <v>1.3245033112582801E-2</v>
      </c>
      <c r="G70" s="1">
        <v>0.10285714285714299</v>
      </c>
    </row>
    <row r="71" spans="1:7" x14ac:dyDescent="0.25">
      <c r="A71" t="s">
        <v>1060</v>
      </c>
      <c r="B71" s="1">
        <v>0.282608695652174</v>
      </c>
      <c r="C71" s="1">
        <v>0.26424870466321199</v>
      </c>
      <c r="D71" s="1">
        <v>0.211382113821138</v>
      </c>
      <c r="E71" s="1">
        <v>0.245810055865922</v>
      </c>
      <c r="F71" s="1">
        <v>0.23376623376623401</v>
      </c>
      <c r="G71" s="1">
        <v>0.35169491525423702</v>
      </c>
    </row>
    <row r="72" spans="1:7" x14ac:dyDescent="0.25">
      <c r="A72" t="s">
        <v>1086</v>
      </c>
      <c r="B72" s="1">
        <v>6.25E-2</v>
      </c>
      <c r="C72" s="1">
        <v>0.33333333333333298</v>
      </c>
      <c r="D72" s="1">
        <v>0.17647058823529399</v>
      </c>
      <c r="E72" s="1">
        <v>0.13793103448275901</v>
      </c>
      <c r="F72" s="1">
        <v>5.8823529411764698E-2</v>
      </c>
      <c r="G72" s="1">
        <v>0.22222222222222199</v>
      </c>
    </row>
    <row r="73" spans="1:7" x14ac:dyDescent="0.25">
      <c r="A73" t="s">
        <v>1025</v>
      </c>
      <c r="B73" s="1">
        <v>0.35643564356435598</v>
      </c>
      <c r="C73" s="1">
        <v>0.35714285714285698</v>
      </c>
      <c r="D73" s="1">
        <v>0.375</v>
      </c>
      <c r="E73" s="1">
        <v>0.35051546391752603</v>
      </c>
      <c r="F73" s="1">
        <v>0.33333333333333298</v>
      </c>
      <c r="G73" s="1">
        <v>0.34693877551020402</v>
      </c>
    </row>
    <row r="74" spans="1:7" x14ac:dyDescent="0.25">
      <c r="A74" t="s">
        <v>1078</v>
      </c>
      <c r="B74" s="1">
        <v>0.42133693450371401</v>
      </c>
      <c r="C74" s="1">
        <v>0.39774647887323999</v>
      </c>
      <c r="D74" s="1">
        <v>0.47848360655737698</v>
      </c>
      <c r="E74" s="1">
        <v>0.49029395452024399</v>
      </c>
      <c r="F74" s="1">
        <v>0.456610366919045</v>
      </c>
      <c r="G74" s="1">
        <v>0.57714539795464603</v>
      </c>
    </row>
    <row r="75" spans="1:7" x14ac:dyDescent="0.25">
      <c r="A75" t="s">
        <v>1097</v>
      </c>
      <c r="B75" s="1">
        <v>0.52449567723342905</v>
      </c>
      <c r="C75" s="1">
        <v>0.437606837606838</v>
      </c>
      <c r="D75" s="1">
        <v>0.34210526315789502</v>
      </c>
      <c r="E75" s="1">
        <v>0.33142857142857102</v>
      </c>
      <c r="F75" s="1">
        <v>0.48221343873517802</v>
      </c>
      <c r="G75" s="1">
        <v>0.34343434343434298</v>
      </c>
    </row>
    <row r="76" spans="1:7" x14ac:dyDescent="0.25">
      <c r="A76" t="s">
        <v>1062</v>
      </c>
      <c r="B76" s="1">
        <v>0.56115107913669104</v>
      </c>
      <c r="C76" s="1">
        <v>0.47727272727272702</v>
      </c>
      <c r="D76" s="1">
        <v>0.46511627906976699</v>
      </c>
      <c r="E76" s="1">
        <v>0.52348993288590595</v>
      </c>
      <c r="F76" s="1">
        <v>0.46060606060606102</v>
      </c>
      <c r="G76" s="1">
        <v>0.351515151515152</v>
      </c>
    </row>
    <row r="77" spans="1:7" x14ac:dyDescent="0.25">
      <c r="A77" t="s">
        <v>1038</v>
      </c>
      <c r="B77" s="1">
        <v>0.365527488855869</v>
      </c>
      <c r="C77" s="1">
        <v>0.49427168576104702</v>
      </c>
      <c r="D77" s="1">
        <v>0.43669724770642199</v>
      </c>
      <c r="E77" s="1">
        <v>0.45210727969348702</v>
      </c>
      <c r="F77" s="1">
        <v>0.43727598566308201</v>
      </c>
      <c r="G77" s="1">
        <v>0.475247524752475</v>
      </c>
    </row>
    <row r="78" spans="1:7" x14ac:dyDescent="0.25">
      <c r="A78" t="s">
        <v>1033</v>
      </c>
      <c r="B78" s="1">
        <v>0.55647798742138399</v>
      </c>
      <c r="C78" s="1">
        <v>0.55818743563336803</v>
      </c>
      <c r="D78" s="1">
        <v>0.55891719745222901</v>
      </c>
      <c r="E78" s="1">
        <v>0.57289972899729003</v>
      </c>
      <c r="F78" s="1">
        <v>0.55347240559809896</v>
      </c>
      <c r="G78" s="1">
        <v>0.58467309753483399</v>
      </c>
    </row>
    <row r="79" spans="1:7" x14ac:dyDescent="0.25">
      <c r="A79" t="s">
        <v>1049</v>
      </c>
      <c r="B79" s="1">
        <v>0.57142857142857095</v>
      </c>
      <c r="C79" s="1">
        <v>0.57142857142857095</v>
      </c>
      <c r="D79" s="1">
        <v>0.57142857142857095</v>
      </c>
      <c r="E79" s="1">
        <v>0.59090909090909105</v>
      </c>
      <c r="F79" s="1">
        <v>0.57142857142857095</v>
      </c>
      <c r="G79" s="1">
        <v>0.55813953488372103</v>
      </c>
    </row>
    <row r="80" spans="1:7" x14ac:dyDescent="0.25">
      <c r="A80" t="s">
        <v>1051</v>
      </c>
      <c r="B80" s="1">
        <v>0.63615205585725398</v>
      </c>
      <c r="C80" s="1">
        <v>0.62702702702702695</v>
      </c>
      <c r="D80" s="1">
        <v>0.62990936555891197</v>
      </c>
      <c r="E80" s="1">
        <v>0.63013698630137005</v>
      </c>
      <c r="F80" s="1">
        <v>0.64018691588785004</v>
      </c>
      <c r="G80" s="1">
        <v>0.63909164639091598</v>
      </c>
    </row>
    <row r="81" spans="1:7" x14ac:dyDescent="0.25">
      <c r="A81" t="s">
        <v>1083</v>
      </c>
      <c r="B81" s="1">
        <v>0.76344086021505397</v>
      </c>
      <c r="C81" s="1">
        <v>0.77659574468085102</v>
      </c>
      <c r="D81" s="1">
        <v>0.78888888888888897</v>
      </c>
      <c r="E81" s="1">
        <v>0.77419354838709697</v>
      </c>
      <c r="F81" s="1">
        <v>0.77647058823529402</v>
      </c>
      <c r="G81" s="1">
        <v>0.77173913043478204</v>
      </c>
    </row>
    <row r="82" spans="1:7" x14ac:dyDescent="0.25">
      <c r="A82" t="s">
        <v>1071</v>
      </c>
      <c r="B82" s="1">
        <v>0.73898305084745797</v>
      </c>
      <c r="C82" s="1">
        <v>0.79282868525896399</v>
      </c>
      <c r="D82" s="1">
        <v>0.78101071975497705</v>
      </c>
      <c r="E82" s="1">
        <v>0.77127659574468099</v>
      </c>
      <c r="F82" s="1">
        <v>0.79090909090909101</v>
      </c>
      <c r="G82" s="1">
        <v>0.76374442793462105</v>
      </c>
    </row>
    <row r="83" spans="1:7" x14ac:dyDescent="0.25">
      <c r="A83" t="s">
        <v>1056</v>
      </c>
      <c r="B83" s="1">
        <v>0.79232214134773404</v>
      </c>
      <c r="C83" s="1">
        <v>0.79299188083755601</v>
      </c>
      <c r="D83" s="1">
        <v>0.78657577346617702</v>
      </c>
      <c r="E83" s="1">
        <v>0.79057499560400901</v>
      </c>
      <c r="F83" s="1">
        <v>0.78730603196826499</v>
      </c>
      <c r="G83" s="1">
        <v>0.78828043250784796</v>
      </c>
    </row>
    <row r="84" spans="1:7" x14ac:dyDescent="0.25">
      <c r="A84" t="s">
        <v>1064</v>
      </c>
      <c r="B84" s="1">
        <v>0.81225554106910003</v>
      </c>
      <c r="C84" s="1">
        <v>0.819458375125376</v>
      </c>
      <c r="D84" s="1">
        <v>0.78489548213081595</v>
      </c>
      <c r="E84" s="1">
        <v>0.78780336029869302</v>
      </c>
      <c r="F84" s="1">
        <v>0.79324324324324302</v>
      </c>
      <c r="G84" s="1">
        <v>0.79173838209982805</v>
      </c>
    </row>
    <row r="85" spans="1:7" x14ac:dyDescent="0.25">
      <c r="A85" t="s">
        <v>1101</v>
      </c>
      <c r="B85" s="1">
        <v>0.843373493975904</v>
      </c>
      <c r="C85" s="1">
        <v>0.85085574572127098</v>
      </c>
      <c r="D85" s="1">
        <v>0.84951456310679596</v>
      </c>
      <c r="E85" s="1">
        <v>0.85230024213075095</v>
      </c>
      <c r="F85" s="1">
        <v>0.85158150851581504</v>
      </c>
      <c r="G85" s="1">
        <v>0.82577565632458205</v>
      </c>
    </row>
    <row r="86" spans="1:7" x14ac:dyDescent="0.25">
      <c r="A86" t="s">
        <v>1030</v>
      </c>
      <c r="B86" s="1">
        <v>0.86752460257380803</v>
      </c>
      <c r="C86" s="1">
        <v>0.861464968152866</v>
      </c>
      <c r="D86" s="1">
        <v>0.86612903225806404</v>
      </c>
      <c r="E86" s="1">
        <v>0.86334405144694504</v>
      </c>
      <c r="F86" s="1">
        <v>0.86612903225806404</v>
      </c>
      <c r="G86" s="1">
        <v>0.86795366795366802</v>
      </c>
    </row>
    <row r="87" spans="1:7" x14ac:dyDescent="0.25">
      <c r="A87" t="s">
        <v>1073</v>
      </c>
      <c r="B87" s="1">
        <v>0.87737961926091801</v>
      </c>
      <c r="C87" s="1">
        <v>0.86593406593406597</v>
      </c>
      <c r="D87" s="1">
        <v>0.85158539834798797</v>
      </c>
      <c r="E87" s="1">
        <v>0.89457052571100304</v>
      </c>
      <c r="F87" s="1">
        <v>0.84670373312152503</v>
      </c>
      <c r="G87" s="1">
        <v>0.886183465458664</v>
      </c>
    </row>
    <row r="88" spans="1:7" x14ac:dyDescent="0.25">
      <c r="A88" t="s">
        <v>1068</v>
      </c>
      <c r="B88" s="1">
        <v>0.88104819840898496</v>
      </c>
      <c r="C88" s="1">
        <v>0.87799850074962504</v>
      </c>
      <c r="D88" s="1">
        <v>0.878811121764142</v>
      </c>
      <c r="E88" s="1">
        <v>0.87914003486345105</v>
      </c>
      <c r="F88" s="1">
        <v>0.87887810969167202</v>
      </c>
      <c r="G88" s="1">
        <v>0.88238081698417203</v>
      </c>
    </row>
    <row r="89" spans="1:7" x14ac:dyDescent="0.25">
      <c r="A89" t="s">
        <v>1103</v>
      </c>
      <c r="B89" s="1">
        <v>0.88135593220339004</v>
      </c>
      <c r="C89" s="1">
        <v>0.88397790055248604</v>
      </c>
      <c r="D89" s="1">
        <v>0.87719298245613997</v>
      </c>
      <c r="E89" s="1">
        <v>0.88135593220339004</v>
      </c>
      <c r="F89" s="1">
        <v>0.87861271676300601</v>
      </c>
      <c r="G89" s="1">
        <v>0.87719298245613997</v>
      </c>
    </row>
    <row r="90" spans="1:7" x14ac:dyDescent="0.25">
      <c r="A90" t="s">
        <v>247</v>
      </c>
      <c r="B90" s="1">
        <v>0.89409011117612602</v>
      </c>
      <c r="C90" s="1">
        <v>0.88875946418171203</v>
      </c>
      <c r="D90" s="1">
        <v>0.885929357266937</v>
      </c>
      <c r="E90" s="1">
        <v>0.88414985590778095</v>
      </c>
      <c r="F90" s="1">
        <v>0.88940901111761295</v>
      </c>
      <c r="G90" s="1">
        <v>0.88644264194669797</v>
      </c>
    </row>
    <row r="91" spans="1:7" x14ac:dyDescent="0.25">
      <c r="A91" t="s">
        <v>1065</v>
      </c>
      <c r="B91" s="1">
        <v>0.93227513227513203</v>
      </c>
      <c r="C91" s="1">
        <v>0.91053391053391097</v>
      </c>
      <c r="D91" s="1">
        <v>0.92532942898975101</v>
      </c>
      <c r="E91" s="1">
        <v>0.92409240924092395</v>
      </c>
      <c r="F91" s="1">
        <v>0.92919896640826904</v>
      </c>
      <c r="G91" s="1">
        <v>0.92951991828396296</v>
      </c>
    </row>
    <row r="92" spans="1:7" x14ac:dyDescent="0.25">
      <c r="A92" t="s">
        <v>1067</v>
      </c>
      <c r="B92" s="1">
        <v>0.92252252252252298</v>
      </c>
      <c r="C92" s="1">
        <v>0.91061452513966501</v>
      </c>
      <c r="D92" s="1">
        <v>0.91584445734184605</v>
      </c>
      <c r="E92" s="1">
        <v>0.919486581096849</v>
      </c>
      <c r="F92" s="1">
        <v>0.91539365452408905</v>
      </c>
      <c r="G92" s="1">
        <v>0.90226537216828495</v>
      </c>
    </row>
    <row r="93" spans="1:7" x14ac:dyDescent="0.25">
      <c r="A93" t="s">
        <v>1034</v>
      </c>
      <c r="B93" s="1">
        <v>0.948577680525164</v>
      </c>
      <c r="C93" s="1">
        <v>0.92253521126760596</v>
      </c>
      <c r="D93" s="1">
        <v>0.92956298200514098</v>
      </c>
      <c r="E93" s="1">
        <v>0.92725409836065598</v>
      </c>
      <c r="F93" s="1">
        <v>0.92827868852458995</v>
      </c>
      <c r="G93" s="1">
        <v>0.93056994818652805</v>
      </c>
    </row>
    <row r="94" spans="1:7" x14ac:dyDescent="0.25">
      <c r="A94" t="s">
        <v>1105</v>
      </c>
      <c r="B94" s="1">
        <v>0.87878787878787901</v>
      </c>
      <c r="C94" s="1">
        <v>0.92800000000000005</v>
      </c>
      <c r="D94" s="1">
        <v>0.87022900763358801</v>
      </c>
      <c r="E94" s="1">
        <v>0.86153846153846203</v>
      </c>
      <c r="F94" s="1">
        <v>0.84848484848484795</v>
      </c>
      <c r="G94" s="1">
        <v>0.89285714285714302</v>
      </c>
    </row>
    <row r="95" spans="1:7" x14ac:dyDescent="0.25">
      <c r="A95" t="s">
        <v>651</v>
      </c>
      <c r="B95" s="1">
        <v>0.91666666666666696</v>
      </c>
      <c r="C95" s="1">
        <v>0.92941176470588205</v>
      </c>
      <c r="D95" s="1">
        <v>0.90510948905109501</v>
      </c>
      <c r="E95" s="1">
        <v>0.92121212121212104</v>
      </c>
      <c r="F95" s="1">
        <v>0.91549295774647899</v>
      </c>
      <c r="G95" s="1">
        <v>0.91044776119403004</v>
      </c>
    </row>
    <row r="96" spans="1:7" x14ac:dyDescent="0.25">
      <c r="A96" t="s">
        <v>1093</v>
      </c>
      <c r="B96" s="1">
        <v>0.94015126603091104</v>
      </c>
      <c r="C96" s="1">
        <v>0.93392214589466804</v>
      </c>
      <c r="D96" s="1">
        <v>0.936135281562962</v>
      </c>
      <c r="E96" s="1">
        <v>0.93031585802670103</v>
      </c>
      <c r="F96" s="1">
        <v>0.93953335524153803</v>
      </c>
      <c r="G96" s="1">
        <v>0.93464373464373496</v>
      </c>
    </row>
    <row r="97" spans="1:7" x14ac:dyDescent="0.25">
      <c r="A97" t="s">
        <v>653</v>
      </c>
      <c r="B97" s="1">
        <v>0.989547038327526</v>
      </c>
      <c r="C97" s="1">
        <v>0.95454545454545403</v>
      </c>
      <c r="D97" s="1">
        <v>0.4</v>
      </c>
      <c r="E97" s="1">
        <v>0.95454545454545403</v>
      </c>
      <c r="F97" s="1">
        <v>0.72413793103448298</v>
      </c>
      <c r="G97" s="1">
        <v>0.95454545454545403</v>
      </c>
    </row>
    <row r="98" spans="1:7" x14ac:dyDescent="0.25">
      <c r="A98" t="s">
        <v>1022</v>
      </c>
      <c r="B98" s="1">
        <v>0.98429580390527605</v>
      </c>
      <c r="C98" s="1">
        <v>0.98315212880737002</v>
      </c>
      <c r="D98" s="1">
        <v>0.98176997016904199</v>
      </c>
      <c r="E98" s="1">
        <v>0.98288752284432601</v>
      </c>
      <c r="F98" s="1">
        <v>0.98210142525687805</v>
      </c>
      <c r="G98" s="1">
        <v>0.97922701315898397</v>
      </c>
    </row>
    <row r="99" spans="1:7" x14ac:dyDescent="0.25">
      <c r="A99" t="s">
        <v>1050</v>
      </c>
      <c r="B99" s="1">
        <v>0.98419864559819403</v>
      </c>
      <c r="C99" s="1">
        <v>0.98419864559819403</v>
      </c>
      <c r="D99" s="1">
        <v>0.98419864559819403</v>
      </c>
      <c r="E99" s="1">
        <v>0.96888888888888902</v>
      </c>
      <c r="F99" s="1">
        <v>0.98419864559819403</v>
      </c>
      <c r="G99" s="1">
        <v>0.96460176991150404</v>
      </c>
    </row>
    <row r="100" spans="1:7" x14ac:dyDescent="0.25">
      <c r="A100" t="s">
        <v>1026</v>
      </c>
      <c r="B100" s="1">
        <v>0.99265905383360498</v>
      </c>
      <c r="C100" s="1">
        <v>0.99144602851323804</v>
      </c>
      <c r="D100" s="1">
        <v>0.99754098360655696</v>
      </c>
      <c r="E100" s="1">
        <v>0.99265905383360498</v>
      </c>
      <c r="F100" s="1">
        <v>0.99468737229260296</v>
      </c>
      <c r="G100" s="1">
        <v>0.99185004074979599</v>
      </c>
    </row>
    <row r="101" spans="1:7" x14ac:dyDescent="0.25">
      <c r="A101" t="s">
        <v>1102</v>
      </c>
      <c r="B101" s="1">
        <v>0.97286821705426396</v>
      </c>
      <c r="C101" s="1">
        <v>0.99209486166007899</v>
      </c>
      <c r="D101" s="1">
        <v>0.988188976377953</v>
      </c>
      <c r="E101" s="1">
        <v>0.97855750487329396</v>
      </c>
      <c r="F101" s="1">
        <v>0.988188976377953</v>
      </c>
      <c r="G101" s="1">
        <v>0.91107078039927403</v>
      </c>
    </row>
    <row r="102" spans="1:7" x14ac:dyDescent="0.25">
      <c r="A102" t="s">
        <v>1044</v>
      </c>
      <c r="B102" s="1">
        <v>0.991131428571429</v>
      </c>
      <c r="C102" s="1">
        <v>0.99298846636976101</v>
      </c>
      <c r="D102" s="1">
        <v>0.99312903669094399</v>
      </c>
      <c r="E102" s="1">
        <v>0.99378511638573597</v>
      </c>
      <c r="F102" s="1">
        <v>0.99280082276311299</v>
      </c>
      <c r="G102" s="1">
        <v>0.99239090575724198</v>
      </c>
    </row>
    <row r="103" spans="1:7" x14ac:dyDescent="0.25">
      <c r="A103" t="s">
        <v>1042</v>
      </c>
      <c r="B103" s="1">
        <v>0.99379875975194998</v>
      </c>
      <c r="C103" s="1">
        <v>0.99373249766635596</v>
      </c>
      <c r="D103" s="1">
        <v>0.99375458404640704</v>
      </c>
      <c r="E103" s="1">
        <v>0.99375458404640704</v>
      </c>
      <c r="F103" s="1">
        <v>0.99375458404640704</v>
      </c>
      <c r="G103" s="1">
        <v>0.99355584196257896</v>
      </c>
    </row>
    <row r="104" spans="1:7" x14ac:dyDescent="0.25">
      <c r="A104" t="s">
        <v>1032</v>
      </c>
      <c r="B104" s="1">
        <v>0.99224806201550397</v>
      </c>
      <c r="C104" s="1">
        <v>0.99610894941634198</v>
      </c>
      <c r="D104" s="1">
        <v>0.99610894941634198</v>
      </c>
      <c r="E104" s="1">
        <v>0.99224806201550397</v>
      </c>
      <c r="F104" s="1">
        <v>0.99610894941634198</v>
      </c>
      <c r="G104" s="1">
        <v>0.99224806201550397</v>
      </c>
    </row>
    <row r="105" spans="1:7" x14ac:dyDescent="0.25">
      <c r="A105" t="s">
        <v>1046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</row>
    <row r="110" spans="1:7" x14ac:dyDescent="0.25">
      <c r="A110" t="s">
        <v>1009</v>
      </c>
      <c r="B110" s="36">
        <v>5.9537037037037034E-2</v>
      </c>
      <c r="C110" s="36">
        <v>6.0439814814814814E-2</v>
      </c>
      <c r="D110" s="36">
        <v>5.8958333333333335E-2</v>
      </c>
      <c r="E110" s="36">
        <v>5.7488425925925929E-2</v>
      </c>
      <c r="F110" s="36">
        <v>5.7453703703703701E-2</v>
      </c>
      <c r="G110" s="36">
        <v>5.2141203703703703E-2</v>
      </c>
    </row>
    <row r="111" spans="1:7" x14ac:dyDescent="0.25">
      <c r="A111" t="s">
        <v>57</v>
      </c>
      <c r="B111" s="1">
        <f t="shared" ref="B111:G111" si="0">AVERAGE(B2:B108)</f>
        <v>0.26369210020073025</v>
      </c>
      <c r="C111" s="1">
        <f t="shared" si="0"/>
        <v>0.26514014281711473</v>
      </c>
      <c r="D111" s="1">
        <f t="shared" si="0"/>
        <v>0.25487021219024442</v>
      </c>
      <c r="E111" s="1">
        <f t="shared" si="0"/>
        <v>0.2620006392274904</v>
      </c>
      <c r="F111" s="1">
        <f t="shared" si="0"/>
        <v>0.2590262363748766</v>
      </c>
      <c r="G111" s="1">
        <f t="shared" si="0"/>
        <v>0.26199579169699644</v>
      </c>
    </row>
    <row r="112" spans="1:7" x14ac:dyDescent="0.25">
      <c r="A112" t="s">
        <v>58</v>
      </c>
      <c r="B112" s="1">
        <f t="shared" ref="B112:G112" si="1">AVERAGEIF(B$2:B$108,"&gt;0")</f>
        <v>0.70317893386861408</v>
      </c>
      <c r="C112" s="1">
        <f t="shared" si="1"/>
        <v>0.72564670665736664</v>
      </c>
      <c r="D112" s="1">
        <f t="shared" si="1"/>
        <v>0.71639194777798432</v>
      </c>
      <c r="E112" s="1">
        <f t="shared" si="1"/>
        <v>0.73643422917997303</v>
      </c>
      <c r="F112" s="1">
        <f t="shared" si="1"/>
        <v>0.70891391007860971</v>
      </c>
      <c r="G112" s="1">
        <f t="shared" si="1"/>
        <v>0.73642060368885487</v>
      </c>
    </row>
    <row r="113" spans="1:7" x14ac:dyDescent="0.25">
      <c r="A113" t="s">
        <v>59</v>
      </c>
      <c r="B113" s="1">
        <f t="shared" ref="B113:G113" si="2">AVERAGEIF(B$2:B$108,"&gt;0,5")</f>
        <v>0.85470690260072757</v>
      </c>
      <c r="C113" s="1">
        <f t="shared" si="2"/>
        <v>0.87824260555008105</v>
      </c>
      <c r="D113" s="1">
        <f t="shared" si="2"/>
        <v>0.87139593505075785</v>
      </c>
      <c r="E113" s="1">
        <f t="shared" si="2"/>
        <v>0.86335760683794438</v>
      </c>
      <c r="F113" s="1">
        <f t="shared" si="2"/>
        <v>0.86631043344478176</v>
      </c>
      <c r="G113" s="1">
        <f t="shared" si="2"/>
        <v>0.8613887940241084</v>
      </c>
    </row>
    <row r="114" spans="1:7" x14ac:dyDescent="0.25">
      <c r="A114" t="s">
        <v>60</v>
      </c>
      <c r="B114" s="1">
        <f t="shared" ref="B114:G114" si="3">AVERAGEIF(B$2:B$108,"&gt;0,6")</f>
        <v>0.90106360626160587</v>
      </c>
      <c r="C114" s="1">
        <f t="shared" si="3"/>
        <v>0.90235295955155104</v>
      </c>
      <c r="D114" s="1">
        <f t="shared" si="3"/>
        <v>0.89589377909958645</v>
      </c>
      <c r="E114" s="1">
        <f t="shared" si="3"/>
        <v>0.89807968636569613</v>
      </c>
      <c r="F114" s="1">
        <f t="shared" si="3"/>
        <v>0.88968427536258532</v>
      </c>
      <c r="G114" s="1">
        <f t="shared" si="3"/>
        <v>0.89462757678176708</v>
      </c>
    </row>
    <row r="115" spans="1:7" x14ac:dyDescent="0.25">
      <c r="A115" t="s">
        <v>61</v>
      </c>
      <c r="B115" s="1">
        <f t="shared" ref="B115:G115" si="4">AVERAGEIF(B$2:B$108,"&gt;0,7")</f>
        <v>0.91166006827778001</v>
      </c>
      <c r="C115" s="1">
        <f t="shared" si="4"/>
        <v>0.91336599685253206</v>
      </c>
      <c r="D115" s="1">
        <f t="shared" si="4"/>
        <v>0.90697646299711432</v>
      </c>
      <c r="E115" s="1">
        <f t="shared" si="4"/>
        <v>0.90879739436826923</v>
      </c>
      <c r="F115" s="1">
        <f t="shared" si="4"/>
        <v>0.89966416974157482</v>
      </c>
      <c r="G115" s="1">
        <f t="shared" si="4"/>
        <v>0.90484901399740114</v>
      </c>
    </row>
    <row r="116" spans="1:7" x14ac:dyDescent="0.25">
      <c r="A116" t="s">
        <v>62</v>
      </c>
      <c r="B116" s="1">
        <f t="shared" ref="B116:G116" si="5">AVERAGEIF(B$2:B$108,"&gt;0,8")</f>
        <v>0.93167071156973902</v>
      </c>
      <c r="C116" s="1">
        <f t="shared" si="5"/>
        <v>0.93053334593345138</v>
      </c>
      <c r="D116" s="1">
        <f t="shared" si="5"/>
        <v>0.93130321238449443</v>
      </c>
      <c r="E116" s="1">
        <f t="shared" si="5"/>
        <v>0.93314696948439291</v>
      </c>
      <c r="F116" s="1">
        <f t="shared" si="5"/>
        <v>0.93097686790745016</v>
      </c>
      <c r="G116" s="1">
        <f t="shared" si="5"/>
        <v>0.92884395128371167</v>
      </c>
    </row>
    <row r="117" spans="1:7" x14ac:dyDescent="0.25">
      <c r="A117" t="s">
        <v>63</v>
      </c>
      <c r="B117" s="1">
        <f t="shared" ref="B117:G117" si="6">AVERAGEIF(B$2:B$108,"&gt;0,9")</f>
        <v>0.96863859121986751</v>
      </c>
      <c r="C117" s="1">
        <f t="shared" si="6"/>
        <v>0.96155230600790165</v>
      </c>
      <c r="D117" s="1">
        <f t="shared" si="6"/>
        <v>0.96512867575817174</v>
      </c>
      <c r="E117" s="1">
        <f t="shared" si="6"/>
        <v>0.96283480395503329</v>
      </c>
      <c r="F117" s="1">
        <f t="shared" si="6"/>
        <v>0.96613372293818878</v>
      </c>
      <c r="G117" s="1">
        <f t="shared" si="6"/>
        <v>0.95620975735549141</v>
      </c>
    </row>
    <row r="119" spans="1:7" x14ac:dyDescent="0.25">
      <c r="A119" t="s">
        <v>256</v>
      </c>
      <c r="B119" s="2">
        <f t="shared" ref="B119:G119" si="7">COUNTIF(B$2:B$108,"&gt;0")</f>
        <v>39</v>
      </c>
      <c r="C119" s="2">
        <f t="shared" si="7"/>
        <v>38</v>
      </c>
      <c r="D119" s="2">
        <f t="shared" si="7"/>
        <v>37</v>
      </c>
      <c r="E119" s="2">
        <f t="shared" si="7"/>
        <v>37</v>
      </c>
      <c r="F119" s="2">
        <f t="shared" si="7"/>
        <v>38</v>
      </c>
      <c r="G119" s="2">
        <f t="shared" si="7"/>
        <v>37</v>
      </c>
    </row>
    <row r="120" spans="1:7" x14ac:dyDescent="0.25">
      <c r="A120" t="s">
        <v>257</v>
      </c>
      <c r="B120" s="2">
        <f t="shared" ref="B120:G120" si="8">COUNTIF(B$2:B$108,"&gt;0,5")</f>
        <v>30</v>
      </c>
      <c r="C120" s="2">
        <f t="shared" si="8"/>
        <v>28</v>
      </c>
      <c r="D120" s="2">
        <f t="shared" si="8"/>
        <v>27</v>
      </c>
      <c r="E120" s="2">
        <f t="shared" si="8"/>
        <v>29</v>
      </c>
      <c r="F120" s="2">
        <f t="shared" si="8"/>
        <v>28</v>
      </c>
      <c r="G120" s="2">
        <f t="shared" si="8"/>
        <v>29</v>
      </c>
    </row>
    <row r="121" spans="1:7" x14ac:dyDescent="0.25">
      <c r="A121" t="s">
        <v>258</v>
      </c>
      <c r="B121" s="2">
        <f t="shared" ref="B121:G121" si="9">COUNTIF(B$2:B$108,"&gt;0,6")</f>
        <v>26</v>
      </c>
      <c r="C121" s="2">
        <f t="shared" si="9"/>
        <v>26</v>
      </c>
      <c r="D121" s="2">
        <f t="shared" si="9"/>
        <v>25</v>
      </c>
      <c r="E121" s="2">
        <f t="shared" si="9"/>
        <v>26</v>
      </c>
      <c r="F121" s="2">
        <f t="shared" si="9"/>
        <v>26</v>
      </c>
      <c r="G121" s="2">
        <f t="shared" si="9"/>
        <v>26</v>
      </c>
    </row>
    <row r="122" spans="1:7" x14ac:dyDescent="0.25">
      <c r="A122" t="s">
        <v>259</v>
      </c>
      <c r="B122" s="2">
        <f t="shared" ref="B122:G122" si="10">COUNTIF(B$2:B$108,"&gt;0,7")</f>
        <v>25</v>
      </c>
      <c r="C122" s="2">
        <f t="shared" si="10"/>
        <v>25</v>
      </c>
      <c r="D122" s="2">
        <f t="shared" si="10"/>
        <v>24</v>
      </c>
      <c r="E122" s="2">
        <f t="shared" si="10"/>
        <v>25</v>
      </c>
      <c r="F122" s="2">
        <f t="shared" si="10"/>
        <v>25</v>
      </c>
      <c r="G122" s="2">
        <f t="shared" si="10"/>
        <v>25</v>
      </c>
    </row>
    <row r="123" spans="1:7" x14ac:dyDescent="0.25">
      <c r="A123" t="s">
        <v>260</v>
      </c>
      <c r="B123" s="2">
        <f t="shared" ref="B123:G123" si="11">COUNTIF(B$2:B$108,"&gt;0,8")</f>
        <v>22</v>
      </c>
      <c r="C123" s="2">
        <f t="shared" si="11"/>
        <v>22</v>
      </c>
      <c r="D123" s="2">
        <f t="shared" si="11"/>
        <v>20</v>
      </c>
      <c r="E123" s="2">
        <f t="shared" si="11"/>
        <v>21</v>
      </c>
      <c r="F123" s="2">
        <f t="shared" si="11"/>
        <v>20</v>
      </c>
      <c r="G123" s="2">
        <f t="shared" si="11"/>
        <v>21</v>
      </c>
    </row>
    <row r="124" spans="1:7" x14ac:dyDescent="0.25">
      <c r="A124" t="s">
        <v>261</v>
      </c>
      <c r="B124" s="2">
        <f t="shared" ref="B124:G124" si="12">COUNTIF(B$2:B$108,"&gt;0,9")</f>
        <v>14</v>
      </c>
      <c r="C124" s="2">
        <f t="shared" si="12"/>
        <v>15</v>
      </c>
      <c r="D124" s="2">
        <f t="shared" si="12"/>
        <v>13</v>
      </c>
      <c r="E124" s="2">
        <f t="shared" si="12"/>
        <v>14</v>
      </c>
      <c r="F124" s="2">
        <f t="shared" si="12"/>
        <v>13</v>
      </c>
      <c r="G124" s="2">
        <f t="shared" si="12"/>
        <v>14</v>
      </c>
    </row>
  </sheetData>
  <sortState ref="A2:G105">
    <sortCondition ref="C1"/>
  </sortState>
  <conditionalFormatting sqref="B117:G118">
    <cfRule type="colorScale" priority="1417">
      <colorScale>
        <cfvo type="min"/>
        <cfvo type="max"/>
        <color theme="5" tint="0.79998168889431442"/>
        <color theme="5" tint="-0.499984740745262"/>
      </colorScale>
    </cfRule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19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420">
      <colorScale>
        <cfvo type="min"/>
        <cfvo type="max"/>
        <color theme="5" tint="0.59999389629810485"/>
        <color theme="5" tint="-0.499984740745262"/>
      </colorScale>
    </cfRule>
    <cfRule type="colorScale" priority="1421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422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4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4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4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42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428">
      <colorScale>
        <cfvo type="min"/>
        <cfvo type="max"/>
        <color theme="5" tint="0.59999389629810485"/>
        <color theme="5" tint="-0.499984740745262"/>
      </colorScale>
    </cfRule>
    <cfRule type="colorScale" priority="142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430">
      <colorScale>
        <cfvo type="min"/>
        <cfvo type="max"/>
        <color theme="5" tint="0.59999389629810485"/>
        <color theme="5" tint="-0.499984740745262"/>
      </colorScale>
    </cfRule>
    <cfRule type="colorScale" priority="143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432">
      <colorScale>
        <cfvo type="min"/>
        <cfvo type="max"/>
        <color theme="5" tint="0.59999389629810485"/>
        <color theme="5" tint="-0.499984740745262"/>
      </colorScale>
    </cfRule>
    <cfRule type="colorScale" priority="143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434">
      <colorScale>
        <cfvo type="min"/>
        <cfvo type="max"/>
        <color theme="5" tint="0.59999389629810485"/>
        <color theme="5" tint="-0.499984740745262"/>
      </colorScale>
    </cfRule>
    <cfRule type="colorScale" priority="143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436">
      <colorScale>
        <cfvo type="min"/>
        <cfvo type="max"/>
        <color theme="5" tint="0.59999389629810485"/>
        <color theme="5" tint="-0.499984740745262"/>
      </colorScale>
    </cfRule>
    <cfRule type="colorScale" priority="143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438">
      <colorScale>
        <cfvo type="min"/>
        <cfvo type="max"/>
        <color theme="5" tint="0.59999389629810485"/>
        <color theme="5" tint="-0.499984740745262"/>
      </colorScale>
    </cfRule>
    <cfRule type="colorScale" priority="1439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19.140625" bestFit="1" customWidth="1"/>
    <col min="2" max="2" width="19.42578125" bestFit="1" customWidth="1"/>
    <col min="3" max="4" width="19.85546875" bestFit="1" customWidth="1"/>
    <col min="5" max="5" width="11.5703125" bestFit="1" customWidth="1"/>
    <col min="6" max="6" width="14.85546875" bestFit="1" customWidth="1"/>
    <col min="7" max="7" width="15.42578125" bestFit="1" customWidth="1"/>
    <col min="8" max="8" width="4.28515625" customWidth="1"/>
    <col min="9" max="11" width="7" bestFit="1" customWidth="1"/>
  </cols>
  <sheetData>
    <row r="1" spans="1:8" x14ac:dyDescent="0.25">
      <c r="A1" s="6" t="s">
        <v>0</v>
      </c>
      <c r="B1" s="6" t="s">
        <v>662</v>
      </c>
      <c r="C1" s="6" t="s">
        <v>907</v>
      </c>
      <c r="D1" s="6" t="s">
        <v>908</v>
      </c>
      <c r="E1" s="6" t="s">
        <v>906</v>
      </c>
      <c r="F1" s="6" t="s">
        <v>663</v>
      </c>
      <c r="G1" s="6" t="s">
        <v>664</v>
      </c>
    </row>
    <row r="2" spans="1:8" x14ac:dyDescent="0.25">
      <c r="A2" s="6" t="s">
        <v>9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1"/>
    </row>
    <row r="3" spans="1:8" x14ac:dyDescent="0.25">
      <c r="A3" s="6" t="s">
        <v>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1"/>
    </row>
    <row r="4" spans="1:8" x14ac:dyDescent="0.25">
      <c r="A4" s="6" t="s">
        <v>12</v>
      </c>
      <c r="B4" s="21">
        <v>0</v>
      </c>
      <c r="C4" s="21">
        <v>0</v>
      </c>
      <c r="D4" s="21">
        <v>0</v>
      </c>
      <c r="E4" s="21">
        <v>0</v>
      </c>
      <c r="F4" s="21">
        <v>4.6511627906976702E-2</v>
      </c>
      <c r="G4" s="21">
        <v>4.6511627906976702E-2</v>
      </c>
      <c r="H4" s="1"/>
    </row>
    <row r="5" spans="1:8" x14ac:dyDescent="0.25">
      <c r="A5" s="6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1.9801980198019799E-2</v>
      </c>
      <c r="G5" s="21">
        <v>5.8252427184466E-2</v>
      </c>
      <c r="H5" s="1"/>
    </row>
    <row r="6" spans="1:8" x14ac:dyDescent="0.25">
      <c r="A6" s="6" t="s">
        <v>13</v>
      </c>
      <c r="B6" s="21">
        <v>0</v>
      </c>
      <c r="C6" s="21">
        <v>0</v>
      </c>
      <c r="D6" s="21">
        <v>0</v>
      </c>
      <c r="E6" s="21">
        <v>5.8700209643605901E-2</v>
      </c>
      <c r="F6" s="21">
        <v>6.1068702290076299E-2</v>
      </c>
      <c r="G6" s="21">
        <v>6.4516129032258104E-2</v>
      </c>
      <c r="H6" s="1"/>
    </row>
    <row r="7" spans="1:8" x14ac:dyDescent="0.25">
      <c r="A7" s="6" t="s">
        <v>11</v>
      </c>
      <c r="B7" s="21">
        <v>0</v>
      </c>
      <c r="C7" s="21">
        <v>0</v>
      </c>
      <c r="D7" s="21">
        <v>0</v>
      </c>
      <c r="E7" s="21">
        <v>1.0752688172042999E-2</v>
      </c>
      <c r="F7" s="21">
        <v>2.2222222222222199E-2</v>
      </c>
      <c r="G7" s="21">
        <v>6.7796610169491497E-2</v>
      </c>
      <c r="H7" s="1"/>
    </row>
    <row r="8" spans="1:8" x14ac:dyDescent="0.25">
      <c r="A8" s="6" t="s">
        <v>14</v>
      </c>
      <c r="B8" s="21">
        <v>0</v>
      </c>
      <c r="C8" s="21">
        <v>0</v>
      </c>
      <c r="D8" s="21">
        <v>0</v>
      </c>
      <c r="E8" s="21">
        <v>0</v>
      </c>
      <c r="F8" s="21">
        <v>9.1743119266054995E-2</v>
      </c>
      <c r="G8" s="21">
        <v>8.6021505376344107E-2</v>
      </c>
      <c r="H8" s="1"/>
    </row>
    <row r="9" spans="1:8" x14ac:dyDescent="0.25">
      <c r="A9" s="6" t="s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0.14285714285714299</v>
      </c>
      <c r="H9" s="1"/>
    </row>
    <row r="10" spans="1:8" x14ac:dyDescent="0.25">
      <c r="A10" s="6" t="s">
        <v>15</v>
      </c>
      <c r="B10" s="21">
        <v>0</v>
      </c>
      <c r="C10" s="21">
        <v>0</v>
      </c>
      <c r="D10" s="21">
        <v>0</v>
      </c>
      <c r="E10" s="21">
        <v>2.7164685908319199E-2</v>
      </c>
      <c r="F10" s="21">
        <v>9.8765432098765399E-2</v>
      </c>
      <c r="G10" s="21">
        <v>0.14736842105263201</v>
      </c>
      <c r="H10" s="1"/>
    </row>
    <row r="11" spans="1:8" x14ac:dyDescent="0.25">
      <c r="A11" s="6" t="s">
        <v>22</v>
      </c>
      <c r="B11" s="21">
        <v>0.5</v>
      </c>
      <c r="C11" s="21">
        <v>0</v>
      </c>
      <c r="D11" s="21">
        <v>0</v>
      </c>
      <c r="E11" s="21">
        <v>0</v>
      </c>
      <c r="F11" s="21">
        <v>0.375</v>
      </c>
      <c r="G11" s="21">
        <v>0.15384615384615399</v>
      </c>
      <c r="H11" s="1"/>
    </row>
    <row r="12" spans="1:8" x14ac:dyDescent="0.25">
      <c r="A12" s="6" t="s">
        <v>19</v>
      </c>
      <c r="B12" s="21">
        <v>0</v>
      </c>
      <c r="C12" s="21">
        <v>0</v>
      </c>
      <c r="D12" s="21">
        <v>0</v>
      </c>
      <c r="E12" s="21">
        <v>0</v>
      </c>
      <c r="F12" s="21">
        <v>0.22448979591836701</v>
      </c>
      <c r="G12" s="21">
        <v>0.16831683168316799</v>
      </c>
      <c r="H12" s="1"/>
    </row>
    <row r="13" spans="1:8" x14ac:dyDescent="0.25">
      <c r="A13" s="6" t="s">
        <v>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0.2</v>
      </c>
      <c r="H13" s="1"/>
    </row>
    <row r="14" spans="1:8" x14ac:dyDescent="0.25">
      <c r="A14" s="6" t="s">
        <v>20</v>
      </c>
      <c r="B14" s="21">
        <v>0.11764705882352899</v>
      </c>
      <c r="C14" s="21">
        <v>0</v>
      </c>
      <c r="D14" s="21">
        <v>0</v>
      </c>
      <c r="E14" s="21">
        <v>0</v>
      </c>
      <c r="F14" s="21">
        <v>0.27272727272727298</v>
      </c>
      <c r="G14" s="21">
        <v>0.266666666666667</v>
      </c>
      <c r="H14" s="1"/>
    </row>
    <row r="15" spans="1:8" x14ac:dyDescent="0.25">
      <c r="A15" s="6" t="s">
        <v>21</v>
      </c>
      <c r="B15" s="21">
        <v>0</v>
      </c>
      <c r="C15" s="21">
        <v>0</v>
      </c>
      <c r="D15" s="21">
        <v>0</v>
      </c>
      <c r="E15" s="21">
        <v>4.8899755501222497E-2</v>
      </c>
      <c r="F15" s="21">
        <v>0.296296296296296</v>
      </c>
      <c r="G15" s="21">
        <v>0.31578947368421101</v>
      </c>
      <c r="H15" s="1"/>
    </row>
    <row r="16" spans="1:8" x14ac:dyDescent="0.25">
      <c r="A16" s="6" t="s">
        <v>17</v>
      </c>
      <c r="B16" s="21">
        <v>0</v>
      </c>
      <c r="C16" s="21">
        <v>0</v>
      </c>
      <c r="D16" s="21">
        <v>0</v>
      </c>
      <c r="E16" s="21">
        <v>2.51572327044025E-2</v>
      </c>
      <c r="F16" s="21">
        <v>0.18181818181818199</v>
      </c>
      <c r="G16" s="21">
        <v>0.33333333333333298</v>
      </c>
      <c r="H16" s="1"/>
    </row>
    <row r="17" spans="1:8" x14ac:dyDescent="0.25">
      <c r="A17" s="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0.47435897435897401</v>
      </c>
      <c r="G17" s="21">
        <v>0.41958041958042003</v>
      </c>
      <c r="H17" s="1"/>
    </row>
    <row r="18" spans="1:8" x14ac:dyDescent="0.25">
      <c r="A18" s="6" t="s">
        <v>16</v>
      </c>
      <c r="B18" s="21">
        <v>0.16666666666666699</v>
      </c>
      <c r="C18" s="21">
        <v>0.16666666666666699</v>
      </c>
      <c r="D18" s="21">
        <v>0</v>
      </c>
      <c r="E18" s="21">
        <v>1.3921113689095099E-2</v>
      </c>
      <c r="F18" s="21">
        <v>0.133333333333333</v>
      </c>
      <c r="G18" s="21">
        <v>0.44444444444444398</v>
      </c>
      <c r="H18" s="1"/>
    </row>
    <row r="19" spans="1:8" x14ac:dyDescent="0.25">
      <c r="A19" s="6" t="s">
        <v>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0.5</v>
      </c>
      <c r="H19" s="1"/>
    </row>
    <row r="20" spans="1:8" x14ac:dyDescent="0.25">
      <c r="A20" s="6" t="s">
        <v>25</v>
      </c>
      <c r="B20" s="21">
        <v>0</v>
      </c>
      <c r="C20" s="21">
        <v>0</v>
      </c>
      <c r="D20" s="21">
        <v>0</v>
      </c>
      <c r="E20" s="21">
        <v>0.43523316062176198</v>
      </c>
      <c r="F20" s="21">
        <v>0.481012658227848</v>
      </c>
      <c r="G20" s="21">
        <v>0.50980392156862797</v>
      </c>
      <c r="H20" s="1"/>
    </row>
    <row r="21" spans="1:8" x14ac:dyDescent="0.25">
      <c r="A21" s="6" t="s">
        <v>26</v>
      </c>
      <c r="B21" s="21">
        <v>0</v>
      </c>
      <c r="C21" s="21">
        <v>0</v>
      </c>
      <c r="D21" s="21">
        <v>0</v>
      </c>
      <c r="E21" s="21">
        <v>0.88888888888888895</v>
      </c>
      <c r="F21" s="21">
        <v>0.5</v>
      </c>
      <c r="G21" s="21">
        <v>0.66666666666666696</v>
      </c>
      <c r="H21" s="1"/>
    </row>
    <row r="22" spans="1:8" x14ac:dyDescent="0.25">
      <c r="A22" s="6" t="s">
        <v>18</v>
      </c>
      <c r="B22" s="21">
        <v>0</v>
      </c>
      <c r="C22" s="21">
        <v>0</v>
      </c>
      <c r="D22" s="21">
        <v>0</v>
      </c>
      <c r="E22" s="21">
        <v>0</v>
      </c>
      <c r="F22" s="21">
        <v>0.2</v>
      </c>
      <c r="G22" s="21">
        <v>0.66666666666666696</v>
      </c>
      <c r="H22" s="1"/>
    </row>
    <row r="23" spans="1:8" x14ac:dyDescent="0.25">
      <c r="A23" s="6" t="s">
        <v>27</v>
      </c>
      <c r="B23" s="21">
        <v>0.11111111111111099</v>
      </c>
      <c r="C23" s="21">
        <v>0</v>
      </c>
      <c r="D23" s="21">
        <v>0</v>
      </c>
      <c r="E23" s="21">
        <v>0.217391304347826</v>
      </c>
      <c r="F23" s="21">
        <v>0.6</v>
      </c>
      <c r="G23" s="21">
        <v>0.70769230769230795</v>
      </c>
      <c r="H23" s="1"/>
    </row>
    <row r="24" spans="1:8" x14ac:dyDescent="0.25">
      <c r="A24" s="6" t="s">
        <v>28</v>
      </c>
      <c r="B24" s="21">
        <v>0</v>
      </c>
      <c r="C24" s="21">
        <v>0</v>
      </c>
      <c r="D24" s="21">
        <v>0</v>
      </c>
      <c r="E24" s="21">
        <v>0</v>
      </c>
      <c r="F24" s="21">
        <v>0.628571428571429</v>
      </c>
      <c r="G24" s="21">
        <v>0.81481481481481499</v>
      </c>
      <c r="H24" s="1"/>
    </row>
    <row r="25" spans="1:8" x14ac:dyDescent="0.25">
      <c r="A25" s="6" t="s">
        <v>30</v>
      </c>
      <c r="B25" s="21">
        <v>0.76060254924681303</v>
      </c>
      <c r="C25" s="21">
        <v>0.76815572747691496</v>
      </c>
      <c r="D25" s="21">
        <v>0.79917892576120397</v>
      </c>
      <c r="E25" s="21">
        <v>0.57846715328467102</v>
      </c>
      <c r="F25" s="21">
        <v>0.774104683195592</v>
      </c>
      <c r="G25" s="21">
        <v>0.83854462762933502</v>
      </c>
      <c r="H25" s="1"/>
    </row>
    <row r="26" spans="1:8" x14ac:dyDescent="0.25">
      <c r="A26" s="6" t="s">
        <v>55</v>
      </c>
      <c r="B26" s="21">
        <v>0</v>
      </c>
      <c r="C26" s="21">
        <v>0</v>
      </c>
      <c r="D26" s="21">
        <v>0</v>
      </c>
      <c r="E26" s="21">
        <v>1</v>
      </c>
      <c r="F26" s="21">
        <v>1</v>
      </c>
      <c r="G26" s="21">
        <v>0.85</v>
      </c>
      <c r="H26" s="1"/>
    </row>
    <row r="27" spans="1:8" x14ac:dyDescent="0.25">
      <c r="A27" s="6" t="s">
        <v>35</v>
      </c>
      <c r="B27" s="21">
        <v>0</v>
      </c>
      <c r="C27" s="21">
        <v>0</v>
      </c>
      <c r="D27" s="21">
        <v>0</v>
      </c>
      <c r="E27" s="21">
        <v>2.2541619274118501E-2</v>
      </c>
      <c r="F27" s="21">
        <v>0.89082969432314396</v>
      </c>
      <c r="G27" s="21">
        <v>0.86635944700460799</v>
      </c>
      <c r="H27" s="1"/>
    </row>
    <row r="28" spans="1:8" x14ac:dyDescent="0.25">
      <c r="A28" s="6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0.81944444444444497</v>
      </c>
      <c r="G28" s="21">
        <v>0.86821705426356599</v>
      </c>
      <c r="H28" s="1"/>
    </row>
    <row r="29" spans="1:8" x14ac:dyDescent="0.25">
      <c r="A29" s="6" t="s">
        <v>32</v>
      </c>
      <c r="B29" s="21">
        <v>0</v>
      </c>
      <c r="C29" s="21">
        <v>0</v>
      </c>
      <c r="D29" s="21">
        <v>0</v>
      </c>
      <c r="E29" s="21">
        <v>0.5</v>
      </c>
      <c r="F29" s="21">
        <v>0.84210526315789502</v>
      </c>
      <c r="G29" s="21">
        <v>0.91428571428571404</v>
      </c>
      <c r="H29" s="1"/>
    </row>
    <row r="30" spans="1:8" x14ac:dyDescent="0.25">
      <c r="A30" s="6" t="s">
        <v>34</v>
      </c>
      <c r="B30" s="21">
        <v>0</v>
      </c>
      <c r="C30" s="21">
        <v>9.3220338983050793E-2</v>
      </c>
      <c r="D30" s="21">
        <v>0.85035629453681705</v>
      </c>
      <c r="E30" s="21">
        <v>0.14254859611231099</v>
      </c>
      <c r="F30" s="21">
        <v>0.88116591928251098</v>
      </c>
      <c r="G30" s="21">
        <v>0.93147208121827396</v>
      </c>
      <c r="H30" s="1"/>
    </row>
    <row r="31" spans="1:8" x14ac:dyDescent="0.25">
      <c r="A31" s="6" t="s">
        <v>40</v>
      </c>
      <c r="B31" s="21">
        <v>0.61016949152542399</v>
      </c>
      <c r="C31" s="21">
        <v>0.44827586206896503</v>
      </c>
      <c r="D31" s="21">
        <v>0.62962962962962998</v>
      </c>
      <c r="E31" s="21">
        <v>0.61971830985915499</v>
      </c>
      <c r="F31" s="21">
        <v>0.94623655913978499</v>
      </c>
      <c r="G31" s="21">
        <v>0.93333333333333302</v>
      </c>
      <c r="H31" s="1"/>
    </row>
    <row r="32" spans="1:8" x14ac:dyDescent="0.25">
      <c r="A32" s="6" t="s">
        <v>44</v>
      </c>
      <c r="B32" s="21">
        <v>0</v>
      </c>
      <c r="C32" s="21">
        <v>0</v>
      </c>
      <c r="D32" s="21">
        <v>0</v>
      </c>
      <c r="E32" s="21">
        <v>0.952380952380952</v>
      </c>
      <c r="F32" s="21">
        <v>0.98360655737704905</v>
      </c>
      <c r="G32" s="21">
        <v>0.939393939393939</v>
      </c>
      <c r="H32" s="1"/>
    </row>
    <row r="33" spans="1:8" x14ac:dyDescent="0.25">
      <c r="A33" s="6" t="s">
        <v>29</v>
      </c>
      <c r="B33" s="21">
        <v>0</v>
      </c>
      <c r="C33" s="21">
        <v>0</v>
      </c>
      <c r="D33" s="21">
        <v>0.22727272727272699</v>
      </c>
      <c r="E33" s="21">
        <v>0.72413793103448298</v>
      </c>
      <c r="F33" s="21">
        <v>0.752941176470588</v>
      </c>
      <c r="G33" s="21">
        <v>0.939393939393939</v>
      </c>
      <c r="H33" s="1"/>
    </row>
    <row r="34" spans="1:8" x14ac:dyDescent="0.25">
      <c r="A34" s="6" t="s">
        <v>660</v>
      </c>
      <c r="B34" s="21">
        <v>0</v>
      </c>
      <c r="C34" s="21">
        <v>2.0833333333333301E-2</v>
      </c>
      <c r="D34" s="21">
        <v>0.94399999999999995</v>
      </c>
      <c r="E34" s="21">
        <v>0.86451612903225805</v>
      </c>
      <c r="F34" s="21">
        <v>0.94955489614243305</v>
      </c>
      <c r="G34" s="21">
        <v>0.949367088607595</v>
      </c>
      <c r="H34" s="1"/>
    </row>
    <row r="35" spans="1:8" x14ac:dyDescent="0.25">
      <c r="A35" s="6" t="s">
        <v>36</v>
      </c>
      <c r="B35" s="21">
        <v>0.17142857142857101</v>
      </c>
      <c r="C35" s="21">
        <v>0.69902912621359203</v>
      </c>
      <c r="D35" s="21">
        <v>0.78672985781990501</v>
      </c>
      <c r="E35" s="21">
        <v>0.88811188811188801</v>
      </c>
      <c r="F35" s="21">
        <v>0.90384615384615397</v>
      </c>
      <c r="G35" s="21">
        <v>0.95104895104895104</v>
      </c>
      <c r="H35" s="1"/>
    </row>
    <row r="36" spans="1:8" x14ac:dyDescent="0.25">
      <c r="A36" s="6" t="s">
        <v>23</v>
      </c>
      <c r="B36" s="21">
        <v>0</v>
      </c>
      <c r="C36" s="21">
        <v>0</v>
      </c>
      <c r="D36" s="21">
        <v>0</v>
      </c>
      <c r="E36" s="21">
        <v>0.91666666666666696</v>
      </c>
      <c r="F36" s="21">
        <v>0.472727272727273</v>
      </c>
      <c r="G36" s="21">
        <v>0.96296296296296302</v>
      </c>
      <c r="H36" s="1"/>
    </row>
    <row r="37" spans="1:8" x14ac:dyDescent="0.25">
      <c r="A37" s="6" t="s">
        <v>658</v>
      </c>
      <c r="B37" s="21">
        <v>0.22222222222222199</v>
      </c>
      <c r="C37" s="21">
        <v>0.38709677419354799</v>
      </c>
      <c r="D37" s="21">
        <v>0</v>
      </c>
      <c r="E37" s="21">
        <v>0.83582089552238803</v>
      </c>
      <c r="F37" s="21">
        <v>0.86842105263157898</v>
      </c>
      <c r="G37" s="21">
        <v>0.96296296296296302</v>
      </c>
      <c r="H37" s="1"/>
    </row>
    <row r="38" spans="1:8" x14ac:dyDescent="0.25">
      <c r="A38" s="6" t="s">
        <v>37</v>
      </c>
      <c r="B38" s="21">
        <v>0</v>
      </c>
      <c r="C38" s="21">
        <v>0</v>
      </c>
      <c r="D38" s="21">
        <v>0</v>
      </c>
      <c r="E38" s="21">
        <v>0</v>
      </c>
      <c r="F38" s="21">
        <v>0.91666666666666696</v>
      </c>
      <c r="G38" s="21">
        <v>0.97340425531914898</v>
      </c>
      <c r="H38" s="1"/>
    </row>
    <row r="39" spans="1:8" x14ac:dyDescent="0.25">
      <c r="A39" s="6" t="s">
        <v>39</v>
      </c>
      <c r="B39" s="21">
        <v>0.1</v>
      </c>
      <c r="C39" s="21">
        <v>0.490566037735849</v>
      </c>
      <c r="D39" s="21">
        <v>0.939393939393939</v>
      </c>
      <c r="E39" s="21">
        <v>0.94158075601374602</v>
      </c>
      <c r="F39" s="21">
        <v>0.938271604938272</v>
      </c>
      <c r="G39" s="21">
        <v>0.974658869395711</v>
      </c>
      <c r="H39" s="1"/>
    </row>
    <row r="40" spans="1:8" x14ac:dyDescent="0.25">
      <c r="A40" s="6" t="s">
        <v>43</v>
      </c>
      <c r="B40" s="21">
        <v>0.88996763754045305</v>
      </c>
      <c r="C40" s="21">
        <v>0.91009988901220895</v>
      </c>
      <c r="D40" s="21">
        <v>0.90209394453876601</v>
      </c>
      <c r="E40" s="21">
        <v>0.78947368421052599</v>
      </c>
      <c r="F40" s="21">
        <v>0.98266713830916197</v>
      </c>
      <c r="G40" s="21">
        <v>0.98207885304659504</v>
      </c>
      <c r="H40" s="1"/>
    </row>
    <row r="41" spans="1:8" x14ac:dyDescent="0.25">
      <c r="A41" s="6" t="s">
        <v>41</v>
      </c>
      <c r="B41" s="21">
        <v>0.28884590586718201</v>
      </c>
      <c r="C41" s="21">
        <v>0.97234226447709604</v>
      </c>
      <c r="D41" s="21">
        <v>0.99400599400599399</v>
      </c>
      <c r="E41" s="21">
        <v>0.26759906759906799</v>
      </c>
      <c r="F41" s="21">
        <v>0.96479068477959495</v>
      </c>
      <c r="G41" s="21">
        <v>0.982888021615131</v>
      </c>
      <c r="H41" s="1"/>
    </row>
    <row r="42" spans="1:8" x14ac:dyDescent="0.25">
      <c r="A42" s="6" t="s">
        <v>48</v>
      </c>
      <c r="B42" s="21">
        <v>0.99415204678362601</v>
      </c>
      <c r="C42" s="21">
        <v>0.99390243902439002</v>
      </c>
      <c r="D42" s="21">
        <v>0.99530516431924898</v>
      </c>
      <c r="E42" s="21">
        <v>0.15342960288808699</v>
      </c>
      <c r="F42" s="21">
        <v>0.99415204678362601</v>
      </c>
      <c r="G42" s="21">
        <v>0.98787878787878802</v>
      </c>
      <c r="H42" s="1"/>
    </row>
    <row r="43" spans="1:8" x14ac:dyDescent="0.25">
      <c r="A43" s="6" t="s">
        <v>655</v>
      </c>
      <c r="B43" s="21">
        <v>0</v>
      </c>
      <c r="C43" s="21">
        <v>0</v>
      </c>
      <c r="D43" s="21">
        <v>1</v>
      </c>
      <c r="E43" s="21">
        <v>0.96713615023474198</v>
      </c>
      <c r="F43" s="21">
        <v>0.99322799097065495</v>
      </c>
      <c r="G43" s="21">
        <v>0.98789346246973397</v>
      </c>
      <c r="H43" s="1"/>
    </row>
    <row r="44" spans="1:8" x14ac:dyDescent="0.25">
      <c r="A44" s="6" t="s">
        <v>653</v>
      </c>
      <c r="B44" s="21">
        <v>0</v>
      </c>
      <c r="C44" s="21">
        <v>8.3333333333333301E-2</v>
      </c>
      <c r="D44" s="21">
        <v>0.97872340425531901</v>
      </c>
      <c r="E44" s="21">
        <v>0.97540983606557397</v>
      </c>
      <c r="F44" s="21">
        <v>0.99398797595190402</v>
      </c>
      <c r="G44" s="21">
        <v>0.98861047835990901</v>
      </c>
      <c r="H44" s="1"/>
    </row>
    <row r="45" spans="1:8" x14ac:dyDescent="0.25">
      <c r="A45" s="6" t="s">
        <v>651</v>
      </c>
      <c r="B45" s="21">
        <v>0</v>
      </c>
      <c r="C45" s="21">
        <v>0</v>
      </c>
      <c r="D45" s="21">
        <v>0.90909090909090895</v>
      </c>
      <c r="E45" s="21">
        <v>0.92444444444444396</v>
      </c>
      <c r="F45" s="21">
        <v>1</v>
      </c>
      <c r="G45" s="21">
        <v>0.99061032863849796</v>
      </c>
      <c r="H45" s="1"/>
    </row>
    <row r="46" spans="1:8" x14ac:dyDescent="0.25">
      <c r="A46" s="6" t="s">
        <v>46</v>
      </c>
      <c r="B46" s="21">
        <v>0.88286208886324302</v>
      </c>
      <c r="C46" s="21">
        <v>0.94969408565601598</v>
      </c>
      <c r="D46" s="21">
        <v>0.95163806552262098</v>
      </c>
      <c r="E46" s="21">
        <v>0.91561938958707401</v>
      </c>
      <c r="F46" s="21">
        <v>0.99299065420560695</v>
      </c>
      <c r="G46" s="21">
        <v>0.99230511876881899</v>
      </c>
      <c r="H46" s="1"/>
    </row>
    <row r="47" spans="1:8" x14ac:dyDescent="0.25">
      <c r="A47" s="6" t="s">
        <v>47</v>
      </c>
      <c r="B47" s="21">
        <v>0.82679738562091498</v>
      </c>
      <c r="C47" s="21">
        <v>0.91003460207612497</v>
      </c>
      <c r="D47" s="21">
        <v>0.975169300225734</v>
      </c>
      <c r="E47" s="21">
        <v>0.99399759903961604</v>
      </c>
      <c r="F47" s="21">
        <v>0.99399759903961604</v>
      </c>
      <c r="G47" s="21">
        <v>0.99327052489905798</v>
      </c>
      <c r="H47" s="1"/>
    </row>
    <row r="48" spans="1:8" x14ac:dyDescent="0.25">
      <c r="A48" s="6" t="s">
        <v>38</v>
      </c>
      <c r="B48" s="21">
        <v>0</v>
      </c>
      <c r="C48" s="21">
        <v>0</v>
      </c>
      <c r="D48" s="21">
        <v>0</v>
      </c>
      <c r="E48" s="21">
        <v>0.65573770491803296</v>
      </c>
      <c r="F48" s="21">
        <v>0.92655367231638397</v>
      </c>
      <c r="G48" s="21">
        <v>0.99393939393939401</v>
      </c>
      <c r="H48" s="1"/>
    </row>
    <row r="49" spans="1:8" x14ac:dyDescent="0.25">
      <c r="A49" s="6" t="s">
        <v>45</v>
      </c>
      <c r="B49" s="21">
        <v>0.98461179762182305</v>
      </c>
      <c r="C49" s="21">
        <v>0.98435277382645803</v>
      </c>
      <c r="D49" s="21">
        <v>0.98701833917164705</v>
      </c>
      <c r="E49" s="21">
        <v>3.9511653718090997E-2</v>
      </c>
      <c r="F49" s="21">
        <v>0.98745251525267697</v>
      </c>
      <c r="G49" s="21">
        <v>0.99443077321590501</v>
      </c>
      <c r="H49" s="1"/>
    </row>
    <row r="50" spans="1:8" x14ac:dyDescent="0.25">
      <c r="A50" s="6" t="s">
        <v>50</v>
      </c>
      <c r="B50" s="21">
        <v>0</v>
      </c>
      <c r="C50" s="21">
        <v>0.39106145251396601</v>
      </c>
      <c r="D50" s="21">
        <v>0.98909090909090902</v>
      </c>
      <c r="E50" s="21">
        <v>0.9648033126294</v>
      </c>
      <c r="F50" s="21">
        <v>0.99598393574297195</v>
      </c>
      <c r="G50" s="21">
        <v>0.99547511312217196</v>
      </c>
      <c r="H50" s="1"/>
    </row>
    <row r="51" spans="1:8" x14ac:dyDescent="0.25">
      <c r="A51" s="6" t="s">
        <v>49</v>
      </c>
      <c r="B51" s="21">
        <v>0.97300156947114103</v>
      </c>
      <c r="C51" s="21">
        <v>0.98933204024730304</v>
      </c>
      <c r="D51" s="21">
        <v>0.99670999055343801</v>
      </c>
      <c r="E51" s="21">
        <v>0.95624552768905902</v>
      </c>
      <c r="F51" s="21">
        <v>0.99569105985443795</v>
      </c>
      <c r="G51" s="21">
        <v>0.99779402753380497</v>
      </c>
      <c r="H51" s="1"/>
    </row>
    <row r="52" spans="1:8" x14ac:dyDescent="0.25">
      <c r="A52" s="6" t="s">
        <v>51</v>
      </c>
      <c r="B52" s="21">
        <v>0.98812750524909299</v>
      </c>
      <c r="C52" s="21">
        <v>0.98667047646260497</v>
      </c>
      <c r="D52" s="21">
        <v>0.98932644618654697</v>
      </c>
      <c r="E52" s="21">
        <v>0.92603939778357502</v>
      </c>
      <c r="F52" s="21">
        <v>0.99803250748774996</v>
      </c>
      <c r="G52" s="21">
        <v>0.99908647562295305</v>
      </c>
      <c r="H52" s="1"/>
    </row>
    <row r="53" spans="1:8" x14ac:dyDescent="0.25">
      <c r="A53" s="6" t="s">
        <v>54</v>
      </c>
      <c r="B53" s="21">
        <v>0.99741276245983701</v>
      </c>
      <c r="C53" s="21">
        <v>0.99788672200693196</v>
      </c>
      <c r="D53" s="21">
        <v>0.99816179570635899</v>
      </c>
      <c r="E53" s="21">
        <v>0.99447317312867101</v>
      </c>
      <c r="F53" s="21">
        <v>0.99928030657070799</v>
      </c>
      <c r="G53" s="21">
        <v>0.99951178795848605</v>
      </c>
      <c r="H53" s="1"/>
    </row>
    <row r="54" spans="1:8" x14ac:dyDescent="0.25">
      <c r="A54" s="6" t="s">
        <v>53</v>
      </c>
      <c r="B54" s="21">
        <v>0.96314008572073095</v>
      </c>
      <c r="C54" s="21">
        <v>0.97184166624538704</v>
      </c>
      <c r="D54" s="21">
        <v>0.98266854631395595</v>
      </c>
      <c r="E54" s="21">
        <v>0</v>
      </c>
      <c r="F54" s="21">
        <v>0.99867598045929795</v>
      </c>
      <c r="G54" s="21">
        <v>0.99953952417498104</v>
      </c>
      <c r="H54" s="1"/>
    </row>
    <row r="55" spans="1:8" x14ac:dyDescent="0.25">
      <c r="A55" s="6" t="s">
        <v>52</v>
      </c>
      <c r="B55" s="21">
        <v>0.98827701704265603</v>
      </c>
      <c r="C55" s="21">
        <v>0.99188483130454097</v>
      </c>
      <c r="D55" s="21">
        <v>0.99373583899773399</v>
      </c>
      <c r="E55" s="21">
        <v>0.99558302781566299</v>
      </c>
      <c r="F55" s="21">
        <v>0.99851759576455901</v>
      </c>
      <c r="G55" s="21">
        <v>0.99988795518207296</v>
      </c>
      <c r="H55" s="1"/>
    </row>
    <row r="56" spans="1:8" x14ac:dyDescent="0.25">
      <c r="A56" s="6" t="s">
        <v>42</v>
      </c>
      <c r="B56" s="21">
        <v>0</v>
      </c>
      <c r="C56" s="21">
        <v>0</v>
      </c>
      <c r="D56" s="21">
        <v>0</v>
      </c>
      <c r="E56" s="21">
        <v>0.92307692307692302</v>
      </c>
      <c r="F56" s="21">
        <v>0.98245614035087703</v>
      </c>
      <c r="G56" s="21">
        <v>1</v>
      </c>
      <c r="H56" s="1"/>
    </row>
    <row r="57" spans="1:8" x14ac:dyDescent="0.25">
      <c r="A57" s="6" t="s">
        <v>33</v>
      </c>
      <c r="B57" s="21">
        <v>0</v>
      </c>
      <c r="C57" s="21">
        <v>0</v>
      </c>
      <c r="D57" s="21">
        <v>0</v>
      </c>
      <c r="E57" s="21">
        <v>0.95757575757575797</v>
      </c>
      <c r="F57" s="21">
        <v>0.87777777777777799</v>
      </c>
      <c r="G57" s="21">
        <v>1</v>
      </c>
      <c r="H57" s="1"/>
    </row>
    <row r="58" spans="1:8" x14ac:dyDescent="0.25">
      <c r="A58" s="6" t="s">
        <v>56</v>
      </c>
      <c r="B58" s="21">
        <v>0.98234683281412205</v>
      </c>
      <c r="C58" s="21">
        <v>0.97722095671981801</v>
      </c>
      <c r="D58" s="21">
        <v>0.94718909710391797</v>
      </c>
      <c r="E58" s="21">
        <v>0.94183445190156601</v>
      </c>
      <c r="F58" s="21">
        <v>1</v>
      </c>
      <c r="G58" s="21">
        <v>1</v>
      </c>
      <c r="H58" s="1"/>
    </row>
    <row r="59" spans="1:8" x14ac:dyDescent="0.25">
      <c r="A59" s="6" t="s">
        <v>649</v>
      </c>
      <c r="B59" s="21">
        <v>0</v>
      </c>
      <c r="C59" s="21">
        <v>0</v>
      </c>
      <c r="D59" s="21">
        <v>0</v>
      </c>
      <c r="E59" s="21">
        <v>0.75</v>
      </c>
      <c r="F59" s="21">
        <v>1</v>
      </c>
      <c r="G59" s="21">
        <v>1</v>
      </c>
      <c r="H59" s="1"/>
    </row>
    <row r="60" spans="1:8" x14ac:dyDescent="0.25">
      <c r="B60" s="12"/>
      <c r="C60" s="12"/>
      <c r="D60" s="12"/>
      <c r="E60" s="12"/>
      <c r="F60" s="12"/>
      <c r="G60" s="12"/>
      <c r="H60" s="12"/>
    </row>
    <row r="61" spans="1:8" x14ac:dyDescent="0.25">
      <c r="A61" s="6"/>
      <c r="B61" s="30">
        <v>4.2361111111111106E-2</v>
      </c>
      <c r="C61" s="30">
        <v>4.7222222222222221E-2</v>
      </c>
      <c r="D61" s="30">
        <v>5.0694444444444452E-2</v>
      </c>
      <c r="E61" s="30">
        <v>3.4722222222222224E-2</v>
      </c>
      <c r="F61" s="30">
        <v>0.11180555555555556</v>
      </c>
      <c r="G61" s="30">
        <v>0.55625000000000002</v>
      </c>
      <c r="H61" s="12"/>
    </row>
    <row r="62" spans="1:8" x14ac:dyDescent="0.25">
      <c r="A62" s="6" t="s">
        <v>57</v>
      </c>
      <c r="B62" s="21">
        <f t="shared" ref="B62:G62" si="0">AVERAGE(B2:B59)</f>
        <v>0.2330929363117096</v>
      </c>
      <c r="C62" s="21">
        <f t="shared" si="0"/>
        <v>0.26178450688927757</v>
      </c>
      <c r="D62" s="21">
        <f t="shared" si="0"/>
        <v>0.35804291585340203</v>
      </c>
      <c r="E62" s="21">
        <f t="shared" si="0"/>
        <v>0.4449067351909598</v>
      </c>
      <c r="F62" s="21">
        <f t="shared" si="0"/>
        <v>0.64351514743439331</v>
      </c>
      <c r="G62" s="21">
        <f t="shared" si="0"/>
        <v>0.69864743823229536</v>
      </c>
      <c r="H62" s="1"/>
    </row>
    <row r="63" spans="1:8" x14ac:dyDescent="0.25">
      <c r="A63" s="6" t="s">
        <v>58</v>
      </c>
      <c r="B63" s="21">
        <f t="shared" ref="B63:G63" si="1">AVERAGEIF(B2:B59,"&gt;0")</f>
        <v>0.64378049076567412</v>
      </c>
      <c r="C63" s="21">
        <f t="shared" si="1"/>
        <v>0.69015915452627719</v>
      </c>
      <c r="D63" s="21">
        <f t="shared" si="1"/>
        <v>0.90289083128249215</v>
      </c>
      <c r="E63" s="21">
        <f t="shared" si="1"/>
        <v>0.62938025953843102</v>
      </c>
      <c r="F63" s="21">
        <f t="shared" si="1"/>
        <v>0.70422412360744924</v>
      </c>
      <c r="G63" s="21">
        <f t="shared" si="1"/>
        <v>0.72359913245487739</v>
      </c>
      <c r="H63" s="1"/>
    </row>
    <row r="64" spans="1:8" x14ac:dyDescent="0.25">
      <c r="A64" s="6" t="s">
        <v>59</v>
      </c>
      <c r="B64" s="21">
        <f t="shared" ref="B64:G64" si="2">AVERAGEIF(B2:B59,"&gt;0,5")</f>
        <v>0.91088221307383666</v>
      </c>
      <c r="C64" s="21">
        <f t="shared" si="2"/>
        <v>0.93588911433924182</v>
      </c>
      <c r="D64" s="21">
        <f t="shared" si="2"/>
        <v>0.93360074510111779</v>
      </c>
      <c r="E64" s="21">
        <f t="shared" si="2"/>
        <v>0.88302740558873039</v>
      </c>
      <c r="F64" s="21">
        <f t="shared" si="2"/>
        <v>0.92700004671680958</v>
      </c>
      <c r="G64" s="21">
        <f t="shared" si="2"/>
        <v>0.92765625576638566</v>
      </c>
      <c r="H64" s="1"/>
    </row>
    <row r="65" spans="1:8" x14ac:dyDescent="0.25">
      <c r="A65" s="6" t="s">
        <v>60</v>
      </c>
      <c r="B65" s="21">
        <f t="shared" ref="B65:G65" si="3">AVERAGEIF(B2:B59,"&gt;0,6")</f>
        <v>0.91088221307383666</v>
      </c>
      <c r="C65" s="21">
        <f t="shared" si="3"/>
        <v>0.93588911433924182</v>
      </c>
      <c r="D65" s="21">
        <f t="shared" si="3"/>
        <v>0.93360074510111779</v>
      </c>
      <c r="E65" s="21">
        <f t="shared" si="3"/>
        <v>0.89474126144657873</v>
      </c>
      <c r="F65" s="21">
        <f t="shared" si="3"/>
        <v>0.93634290519443242</v>
      </c>
      <c r="G65" s="21">
        <f t="shared" si="3"/>
        <v>0.93837041818171285</v>
      </c>
      <c r="H65" s="1"/>
    </row>
    <row r="66" spans="1:8" x14ac:dyDescent="0.25">
      <c r="A66" s="6" t="s">
        <v>61</v>
      </c>
      <c r="B66" s="21">
        <f t="shared" ref="B66:G66" si="4">AVERAGEIF(B2:B59,"&gt;0,7")</f>
        <v>0.9359416065362044</v>
      </c>
      <c r="C66" s="21">
        <f t="shared" si="4"/>
        <v>0.95410911342583027</v>
      </c>
      <c r="D66" s="21">
        <f t="shared" si="4"/>
        <v>0.94807556012356964</v>
      </c>
      <c r="E66" s="21">
        <f t="shared" si="4"/>
        <v>0.91615903261807752</v>
      </c>
      <c r="F66" s="21">
        <f t="shared" si="4"/>
        <v>0.9453950074480505</v>
      </c>
      <c r="G66" s="21">
        <f t="shared" si="4"/>
        <v>0.95305710745279615</v>
      </c>
      <c r="H66" s="1"/>
    </row>
    <row r="67" spans="1:8" x14ac:dyDescent="0.25">
      <c r="A67" s="6" t="s">
        <v>62</v>
      </c>
      <c r="B67" s="21">
        <f t="shared" ref="B67:G67" si="5">AVERAGEIF(B2:B59,"&gt;0,8")</f>
        <v>0.95188152083523991</v>
      </c>
      <c r="C67" s="21">
        <f t="shared" si="5"/>
        <v>0.96960522892157341</v>
      </c>
      <c r="D67" s="21">
        <f t="shared" si="5"/>
        <v>0.96440410415862377</v>
      </c>
      <c r="E67" s="21">
        <f t="shared" si="5"/>
        <v>0.93924786512327874</v>
      </c>
      <c r="F67" s="21">
        <f t="shared" si="5"/>
        <v>0.95676201229898561</v>
      </c>
      <c r="G67" s="21">
        <f t="shared" si="5"/>
        <v>0.9598727963350322</v>
      </c>
      <c r="H67" s="1"/>
    </row>
    <row r="68" spans="1:8" x14ac:dyDescent="0.25">
      <c r="A68" s="6" t="s">
        <v>63</v>
      </c>
      <c r="B68" s="21">
        <f t="shared" ref="B68:G68" si="6">AVERAGEIF(B2:B59,"&gt;0,9")</f>
        <v>0.98388370214537868</v>
      </c>
      <c r="C68" s="21">
        <f t="shared" si="6"/>
        <v>0.96960522892157341</v>
      </c>
      <c r="D68" s="21">
        <f t="shared" si="6"/>
        <v>0.97074009358205771</v>
      </c>
      <c r="E68" s="21">
        <f t="shared" si="6"/>
        <v>0.95569808035490766</v>
      </c>
      <c r="F68" s="21">
        <f t="shared" si="6"/>
        <v>0.97833231699808409</v>
      </c>
      <c r="G68" s="21">
        <f t="shared" si="6"/>
        <v>0.97798337820480086</v>
      </c>
      <c r="H68" s="1"/>
    </row>
    <row r="70" spans="1:8" x14ac:dyDescent="0.25">
      <c r="A70" s="32" t="s">
        <v>936</v>
      </c>
      <c r="B70" s="6"/>
      <c r="C70" s="6"/>
      <c r="D70" s="6"/>
      <c r="E70" s="6"/>
      <c r="F70" s="6"/>
      <c r="G70" s="31"/>
      <c r="H70" s="2"/>
    </row>
    <row r="71" spans="1:8" x14ac:dyDescent="0.25">
      <c r="A71" s="6">
        <v>0</v>
      </c>
      <c r="B71" s="31">
        <f>COUNTIF(B$2:B$59,"&gt;=0")</f>
        <v>58</v>
      </c>
      <c r="C71" s="31">
        <f t="shared" ref="C71:G71" si="7">COUNTIF(C$2:C$59,"&gt;=0")</f>
        <v>58</v>
      </c>
      <c r="D71" s="31">
        <f t="shared" si="7"/>
        <v>58</v>
      </c>
      <c r="E71" s="31">
        <f t="shared" si="7"/>
        <v>58</v>
      </c>
      <c r="F71" s="31">
        <f t="shared" si="7"/>
        <v>58</v>
      </c>
      <c r="G71" s="31">
        <f t="shared" si="7"/>
        <v>58</v>
      </c>
      <c r="H71" s="2"/>
    </row>
    <row r="72" spans="1:8" x14ac:dyDescent="0.25">
      <c r="A72" s="6">
        <v>0.1</v>
      </c>
      <c r="B72" s="31">
        <f>COUNTIF(B$2:B$59,"&gt;=0,1")</f>
        <v>21</v>
      </c>
      <c r="C72" s="31">
        <f t="shared" ref="C72:G72" si="8">COUNTIF(C$2:C$59,"&gt;=0,1")</f>
        <v>19</v>
      </c>
      <c r="D72" s="31">
        <f t="shared" si="8"/>
        <v>23</v>
      </c>
      <c r="E72" s="31">
        <f t="shared" si="8"/>
        <v>33</v>
      </c>
      <c r="F72" s="31">
        <f t="shared" si="8"/>
        <v>47</v>
      </c>
      <c r="G72" s="31">
        <f t="shared" si="8"/>
        <v>51</v>
      </c>
      <c r="H72" s="2"/>
    </row>
    <row r="73" spans="1:8" x14ac:dyDescent="0.25">
      <c r="A73" s="6">
        <v>0.5</v>
      </c>
      <c r="B73" s="31">
        <f>COUNTIF(B$2:B$59,"&gt;=0,5")</f>
        <v>14</v>
      </c>
      <c r="C73" s="31">
        <f t="shared" ref="C73:G73" si="9">COUNTIF(C$2:C$59,"&gt;=0,5")</f>
        <v>14</v>
      </c>
      <c r="D73" s="31">
        <f t="shared" si="9"/>
        <v>22</v>
      </c>
      <c r="E73" s="31">
        <f t="shared" si="9"/>
        <v>28</v>
      </c>
      <c r="F73" s="31">
        <f t="shared" si="9"/>
        <v>37</v>
      </c>
      <c r="G73" s="31">
        <f t="shared" si="9"/>
        <v>41</v>
      </c>
      <c r="H73" s="2"/>
    </row>
    <row r="74" spans="1:8" x14ac:dyDescent="0.25">
      <c r="A74" s="6">
        <v>0.6</v>
      </c>
      <c r="B74" s="31">
        <f>COUNTIF(B$2:B$59,"&gt;=0,6")</f>
        <v>13</v>
      </c>
      <c r="C74" s="31">
        <f t="shared" ref="C74:G74" si="10">COUNTIF(C$2:C$59,"&gt;=0,6")</f>
        <v>14</v>
      </c>
      <c r="D74" s="31">
        <f t="shared" si="10"/>
        <v>22</v>
      </c>
      <c r="E74" s="31">
        <f t="shared" si="10"/>
        <v>26</v>
      </c>
      <c r="F74" s="31">
        <f t="shared" si="10"/>
        <v>36</v>
      </c>
      <c r="G74" s="31">
        <f t="shared" si="10"/>
        <v>39</v>
      </c>
      <c r="H74" s="2"/>
    </row>
    <row r="75" spans="1:8" x14ac:dyDescent="0.25">
      <c r="A75" s="6">
        <v>0.7</v>
      </c>
      <c r="B75" s="31">
        <f>COUNTIF(B$2:B$59,"&gt;=0,7")</f>
        <v>12</v>
      </c>
      <c r="C75" s="31">
        <f t="shared" ref="C75:G75" si="11">COUNTIF(C$2:C$59,"&gt;=0,7")</f>
        <v>13</v>
      </c>
      <c r="D75" s="31">
        <f t="shared" si="11"/>
        <v>21</v>
      </c>
      <c r="E75" s="31">
        <f t="shared" si="11"/>
        <v>24</v>
      </c>
      <c r="F75" s="31">
        <f t="shared" si="11"/>
        <v>34</v>
      </c>
      <c r="G75" s="31">
        <f t="shared" si="11"/>
        <v>37</v>
      </c>
      <c r="H75" s="2"/>
    </row>
    <row r="76" spans="1:8" x14ac:dyDescent="0.25">
      <c r="A76" s="6">
        <v>0.8</v>
      </c>
      <c r="B76" s="31">
        <f>COUNTIF(B$2:B$59,"&gt;=0,8")</f>
        <v>11</v>
      </c>
      <c r="C76" s="31">
        <f t="shared" ref="C76:G76" si="12">COUNTIF(C$2:C$59,"&gt;=0,8")</f>
        <v>12</v>
      </c>
      <c r="D76" s="31">
        <f t="shared" si="12"/>
        <v>19</v>
      </c>
      <c r="E76" s="31">
        <f t="shared" si="12"/>
        <v>21</v>
      </c>
      <c r="F76" s="31">
        <f t="shared" si="12"/>
        <v>32</v>
      </c>
      <c r="G76" s="31">
        <f t="shared" si="12"/>
        <v>36</v>
      </c>
      <c r="H76" s="2"/>
    </row>
    <row r="77" spans="1:8" x14ac:dyDescent="0.25">
      <c r="A77" s="6">
        <v>0.9</v>
      </c>
      <c r="B77" s="31">
        <f>COUNTIF(B$2:B$59,"&gt;=0,9")</f>
        <v>8</v>
      </c>
      <c r="C77" s="31">
        <f t="shared" ref="C77:G77" si="13">COUNTIF(C$2:C$59,"&gt;=0,9")</f>
        <v>12</v>
      </c>
      <c r="D77" s="31">
        <f t="shared" si="13"/>
        <v>18</v>
      </c>
      <c r="E77" s="31">
        <f t="shared" si="13"/>
        <v>17</v>
      </c>
      <c r="F77" s="31">
        <f t="shared" si="13"/>
        <v>26</v>
      </c>
      <c r="G77" s="31">
        <f t="shared" si="13"/>
        <v>31</v>
      </c>
      <c r="H77" s="2"/>
    </row>
  </sheetData>
  <sortState ref="A2:G75">
    <sortCondition ref="G7"/>
  </sortState>
  <conditionalFormatting sqref="G2:H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212">
      <colorScale>
        <cfvo type="min"/>
        <cfvo type="max"/>
        <color theme="5" tint="0.59999389629810485"/>
        <color theme="5" tint="-0.499984740745262"/>
      </colorScale>
    </cfRule>
    <cfRule type="colorScale" priority="21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216">
      <colorScale>
        <cfvo type="min"/>
        <cfvo type="max"/>
        <color theme="5" tint="0.59999389629810485"/>
        <color theme="5" tint="-0.499984740745262"/>
      </colorScale>
    </cfRule>
    <cfRule type="colorScale" priority="2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220">
      <colorScale>
        <cfvo type="min"/>
        <cfvo type="max"/>
        <color theme="5" tint="0.59999389629810485"/>
        <color theme="5" tint="-0.499984740745262"/>
      </colorScale>
    </cfRule>
    <cfRule type="colorScale" priority="2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224">
      <colorScale>
        <cfvo type="min"/>
        <cfvo type="max"/>
        <color theme="5" tint="0.59999389629810485"/>
        <color theme="5" tint="-0.499984740745262"/>
      </colorScale>
    </cfRule>
    <cfRule type="colorScale" priority="2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228">
      <colorScale>
        <cfvo type="min"/>
        <cfvo type="max"/>
        <color theme="5" tint="0.59999389629810485"/>
        <color theme="5" tint="-0.499984740745262"/>
      </colorScale>
    </cfRule>
    <cfRule type="colorScale" priority="2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232">
      <colorScale>
        <cfvo type="min"/>
        <cfvo type="max"/>
        <color theme="5" tint="0.59999389629810485"/>
        <color theme="5" tint="-0.499984740745262"/>
      </colorScale>
    </cfRule>
    <cfRule type="colorScale" priority="233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236">
      <colorScale>
        <cfvo type="min"/>
        <cfvo type="max"/>
        <color theme="5" tint="0.59999389629810485"/>
        <color theme="5" tint="-0.499984740745262"/>
      </colorScale>
    </cfRule>
    <cfRule type="colorScale" priority="237">
      <colorScale>
        <cfvo type="min"/>
        <cfvo type="max"/>
        <color theme="5" tint="0.59999389629810485"/>
        <color theme="5" tint="-0.499984740745262"/>
      </colorScale>
    </cfRule>
  </conditionalFormatting>
  <conditionalFormatting sqref="G70:H70">
    <cfRule type="colorScale" priority="240">
      <colorScale>
        <cfvo type="min"/>
        <cfvo type="max"/>
        <color theme="5" tint="0.59999389629810485"/>
        <color theme="5" tint="-0.499984740745262"/>
      </colorScale>
    </cfRule>
    <cfRule type="colorScale" priority="241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H77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0" orientation="portrait" r:id="rId1"/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42" bestFit="1" customWidth="1"/>
    <col min="2" max="2" width="13.42578125" bestFit="1" customWidth="1"/>
    <col min="3" max="4" width="15.140625" bestFit="1" customWidth="1"/>
    <col min="5" max="5" width="12" bestFit="1" customWidth="1"/>
    <col min="6" max="6" width="15.42578125" bestFit="1" customWidth="1"/>
    <col min="7" max="7" width="4" customWidth="1"/>
  </cols>
  <sheetData>
    <row r="1" spans="1:7" x14ac:dyDescent="0.25">
      <c r="A1" s="6" t="s">
        <v>0</v>
      </c>
      <c r="B1" s="6" t="s">
        <v>932</v>
      </c>
      <c r="C1" s="6" t="s">
        <v>931</v>
      </c>
      <c r="D1" s="6" t="s">
        <v>930</v>
      </c>
      <c r="E1" s="6" t="s">
        <v>929</v>
      </c>
      <c r="F1" s="6" t="s">
        <v>933</v>
      </c>
    </row>
    <row r="2" spans="1:7" x14ac:dyDescent="0.25">
      <c r="A2" s="6" t="s">
        <v>74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1"/>
    </row>
    <row r="3" spans="1:7" x14ac:dyDescent="0.25">
      <c r="A3" s="6" t="s">
        <v>77</v>
      </c>
      <c r="B3" s="21">
        <v>0</v>
      </c>
      <c r="C3" s="21">
        <v>0</v>
      </c>
      <c r="D3" s="21">
        <v>0.33333333333333298</v>
      </c>
      <c r="E3" s="21">
        <v>7.1428571428571397E-2</v>
      </c>
      <c r="F3" s="21">
        <v>0</v>
      </c>
      <c r="G3" s="1"/>
    </row>
    <row r="4" spans="1:7" x14ac:dyDescent="0.25">
      <c r="A4" s="6" t="s">
        <v>91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1"/>
    </row>
    <row r="5" spans="1:7" x14ac:dyDescent="0.25">
      <c r="A5" s="6" t="s">
        <v>706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1"/>
    </row>
    <row r="6" spans="1:7" x14ac:dyDescent="0.25">
      <c r="A6" s="6" t="s">
        <v>714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1"/>
    </row>
    <row r="7" spans="1:7" x14ac:dyDescent="0.25">
      <c r="A7" s="6" t="s">
        <v>68</v>
      </c>
      <c r="B7" s="21">
        <v>0</v>
      </c>
      <c r="C7" s="21">
        <v>0</v>
      </c>
      <c r="D7" s="21">
        <v>0</v>
      </c>
      <c r="E7" s="21">
        <v>2.7397260273972601E-2</v>
      </c>
      <c r="F7" s="21">
        <v>3.8461538461538498E-2</v>
      </c>
      <c r="G7" s="1"/>
    </row>
    <row r="8" spans="1:7" x14ac:dyDescent="0.25">
      <c r="A8" s="6" t="s">
        <v>67</v>
      </c>
      <c r="B8" s="21">
        <v>0</v>
      </c>
      <c r="C8" s="21">
        <v>0</v>
      </c>
      <c r="D8" s="21">
        <v>0</v>
      </c>
      <c r="E8" s="21">
        <v>1.7543859649122799E-2</v>
      </c>
      <c r="F8" s="21">
        <v>4.81927710843374E-2</v>
      </c>
      <c r="G8" s="1"/>
    </row>
    <row r="9" spans="1:7" x14ac:dyDescent="0.25">
      <c r="A9" s="6" t="s">
        <v>72</v>
      </c>
      <c r="B9" s="21">
        <v>0</v>
      </c>
      <c r="C9" s="21">
        <v>0</v>
      </c>
      <c r="D9" s="21">
        <v>0</v>
      </c>
      <c r="E9" s="21">
        <v>0</v>
      </c>
      <c r="F9" s="21">
        <v>6.8181818181818205E-2</v>
      </c>
      <c r="G9" s="1"/>
    </row>
    <row r="10" spans="1:7" x14ac:dyDescent="0.25">
      <c r="A10" s="6" t="s">
        <v>694</v>
      </c>
      <c r="B10" s="21">
        <v>0</v>
      </c>
      <c r="C10" s="21">
        <v>0</v>
      </c>
      <c r="D10" s="21">
        <v>0</v>
      </c>
      <c r="E10" s="21">
        <v>0</v>
      </c>
      <c r="F10" s="21">
        <v>8.5714285714285701E-2</v>
      </c>
      <c r="G10" s="1"/>
    </row>
    <row r="11" spans="1:7" x14ac:dyDescent="0.25">
      <c r="A11" s="6" t="s">
        <v>698</v>
      </c>
      <c r="B11" s="21">
        <v>0</v>
      </c>
      <c r="C11" s="21">
        <v>0</v>
      </c>
      <c r="D11" s="21">
        <v>0</v>
      </c>
      <c r="E11" s="21">
        <v>0</v>
      </c>
      <c r="F11" s="21">
        <v>9.6916299559471397E-2</v>
      </c>
      <c r="G11" s="1"/>
    </row>
    <row r="12" spans="1:7" x14ac:dyDescent="0.25">
      <c r="A12" s="6" t="s">
        <v>94</v>
      </c>
      <c r="B12" s="21">
        <v>0</v>
      </c>
      <c r="C12" s="21">
        <v>0</v>
      </c>
      <c r="D12" s="21">
        <v>0</v>
      </c>
      <c r="E12" s="21">
        <v>0</v>
      </c>
      <c r="F12" s="21">
        <v>0.160714285714286</v>
      </c>
      <c r="G12" s="1"/>
    </row>
    <row r="13" spans="1:7" x14ac:dyDescent="0.25">
      <c r="A13" s="6" t="s">
        <v>116</v>
      </c>
      <c r="B13" s="21">
        <v>0</v>
      </c>
      <c r="C13" s="21">
        <v>0</v>
      </c>
      <c r="D13" s="21">
        <v>0</v>
      </c>
      <c r="E13" s="21">
        <v>3.17100792751982E-2</v>
      </c>
      <c r="F13" s="21">
        <v>0.165289256198347</v>
      </c>
      <c r="G13" s="1"/>
    </row>
    <row r="14" spans="1:7" x14ac:dyDescent="0.25">
      <c r="A14" s="6" t="s">
        <v>118</v>
      </c>
      <c r="B14" s="21">
        <v>0</v>
      </c>
      <c r="C14" s="21">
        <v>0</v>
      </c>
      <c r="D14" s="21">
        <v>0</v>
      </c>
      <c r="E14" s="21">
        <v>1.6806722689075598E-2</v>
      </c>
      <c r="F14" s="21">
        <v>0.18009478672985799</v>
      </c>
      <c r="G14" s="1"/>
    </row>
    <row r="15" spans="1:7" x14ac:dyDescent="0.25">
      <c r="A15" s="6" t="s">
        <v>719</v>
      </c>
      <c r="B15" s="21">
        <v>0</v>
      </c>
      <c r="C15" s="21">
        <v>0</v>
      </c>
      <c r="D15" s="21">
        <v>0</v>
      </c>
      <c r="E15" s="21">
        <v>0</v>
      </c>
      <c r="F15" s="21">
        <v>0.18666666666666701</v>
      </c>
      <c r="G15" s="1"/>
    </row>
    <row r="16" spans="1:7" x14ac:dyDescent="0.25">
      <c r="A16" s="6" t="s">
        <v>95</v>
      </c>
      <c r="B16" s="21">
        <v>0</v>
      </c>
      <c r="C16" s="21">
        <v>0</v>
      </c>
      <c r="D16" s="21">
        <v>0</v>
      </c>
      <c r="E16" s="21">
        <v>0</v>
      </c>
      <c r="F16" s="21">
        <v>0.191176470588235</v>
      </c>
      <c r="G16" s="1"/>
    </row>
    <row r="17" spans="1:7" x14ac:dyDescent="0.25">
      <c r="A17" s="6" t="s">
        <v>721</v>
      </c>
      <c r="B17" s="21">
        <v>0</v>
      </c>
      <c r="C17" s="21">
        <v>0</v>
      </c>
      <c r="D17" s="21">
        <v>0</v>
      </c>
      <c r="E17" s="21">
        <v>0</v>
      </c>
      <c r="F17" s="21">
        <v>0.19656019656019699</v>
      </c>
      <c r="G17" s="1"/>
    </row>
    <row r="18" spans="1:7" x14ac:dyDescent="0.25">
      <c r="A18" s="6" t="s">
        <v>724</v>
      </c>
      <c r="B18" s="21">
        <v>0</v>
      </c>
      <c r="C18" s="21">
        <v>0</v>
      </c>
      <c r="D18" s="21">
        <v>0</v>
      </c>
      <c r="E18" s="21">
        <v>2.6755852842809399E-2</v>
      </c>
      <c r="F18" s="21">
        <v>0.21114369501466301</v>
      </c>
      <c r="G18" s="1"/>
    </row>
    <row r="19" spans="1:7" x14ac:dyDescent="0.25">
      <c r="A19" s="6" t="s">
        <v>99</v>
      </c>
      <c r="B19" s="21">
        <v>0</v>
      </c>
      <c r="C19" s="21">
        <v>0</v>
      </c>
      <c r="D19" s="21">
        <v>0</v>
      </c>
      <c r="E19" s="21">
        <v>0</v>
      </c>
      <c r="F19" s="21">
        <v>0.22222222222222199</v>
      </c>
      <c r="G19" s="1"/>
    </row>
    <row r="20" spans="1:7" x14ac:dyDescent="0.25">
      <c r="A20" s="6" t="s">
        <v>703</v>
      </c>
      <c r="B20" s="21">
        <v>0</v>
      </c>
      <c r="C20" s="21">
        <v>0</v>
      </c>
      <c r="D20" s="21">
        <v>0</v>
      </c>
      <c r="E20" s="21">
        <v>0</v>
      </c>
      <c r="F20" s="21">
        <v>0.3</v>
      </c>
      <c r="G20" s="1"/>
    </row>
    <row r="21" spans="1:7" x14ac:dyDescent="0.25">
      <c r="A21" s="6" t="s">
        <v>696</v>
      </c>
      <c r="B21" s="21">
        <v>0</v>
      </c>
      <c r="C21" s="21">
        <v>0</v>
      </c>
      <c r="D21" s="21">
        <v>0</v>
      </c>
      <c r="E21" s="21">
        <v>1.08917631041525E-2</v>
      </c>
      <c r="F21" s="21">
        <v>0.304100227790433</v>
      </c>
      <c r="G21" s="1"/>
    </row>
    <row r="22" spans="1:7" x14ac:dyDescent="0.25">
      <c r="A22" s="6" t="s">
        <v>78</v>
      </c>
      <c r="B22" s="21">
        <v>0</v>
      </c>
      <c r="C22" s="21">
        <v>0</v>
      </c>
      <c r="D22" s="21">
        <v>0</v>
      </c>
      <c r="E22" s="21">
        <v>0</v>
      </c>
      <c r="F22" s="21">
        <v>0.30769230769230799</v>
      </c>
      <c r="G22" s="1"/>
    </row>
    <row r="23" spans="1:7" x14ac:dyDescent="0.25">
      <c r="A23" s="6" t="s">
        <v>102</v>
      </c>
      <c r="B23" s="21">
        <v>0</v>
      </c>
      <c r="C23" s="21">
        <v>0</v>
      </c>
      <c r="D23" s="21">
        <v>0</v>
      </c>
      <c r="E23" s="21">
        <v>0</v>
      </c>
      <c r="F23" s="21">
        <v>0.34782608695652201</v>
      </c>
      <c r="G23" s="1"/>
    </row>
    <row r="24" spans="1:7" x14ac:dyDescent="0.25">
      <c r="A24" s="6" t="s">
        <v>110</v>
      </c>
      <c r="B24" s="21">
        <v>0</v>
      </c>
      <c r="C24" s="21">
        <v>0</v>
      </c>
      <c r="D24" s="21">
        <v>0</v>
      </c>
      <c r="E24" s="21">
        <v>5.7142857142857099E-2</v>
      </c>
      <c r="F24" s="21">
        <v>0.35294117647058798</v>
      </c>
      <c r="G24" s="1"/>
    </row>
    <row r="25" spans="1:7" x14ac:dyDescent="0.25">
      <c r="A25" s="6" t="s">
        <v>76</v>
      </c>
      <c r="B25" s="21">
        <v>0</v>
      </c>
      <c r="C25" s="21">
        <v>0</v>
      </c>
      <c r="D25" s="21">
        <v>0</v>
      </c>
      <c r="E25" s="21">
        <v>0</v>
      </c>
      <c r="F25" s="21">
        <v>0.4</v>
      </c>
      <c r="G25" s="1"/>
    </row>
    <row r="26" spans="1:7" x14ac:dyDescent="0.25">
      <c r="A26" s="6" t="s">
        <v>164</v>
      </c>
      <c r="B26" s="21">
        <v>0</v>
      </c>
      <c r="C26" s="21">
        <v>0</v>
      </c>
      <c r="D26" s="21">
        <v>0</v>
      </c>
      <c r="E26" s="21">
        <v>0.72727272727272696</v>
      </c>
      <c r="F26" s="21">
        <v>0.4</v>
      </c>
      <c r="G26" s="1"/>
    </row>
    <row r="27" spans="1:7" x14ac:dyDescent="0.25">
      <c r="A27" s="6" t="s">
        <v>697</v>
      </c>
      <c r="B27" s="21">
        <v>6.2356717102246703E-2</v>
      </c>
      <c r="C27" s="21">
        <v>6.7497403946002094E-2</v>
      </c>
      <c r="D27" s="21">
        <v>9.9459459459459498E-2</v>
      </c>
      <c r="E27" s="21">
        <v>9.1047040971168405E-3</v>
      </c>
      <c r="F27" s="21">
        <v>0.418528252299606</v>
      </c>
      <c r="G27" s="1"/>
    </row>
    <row r="28" spans="1:7" x14ac:dyDescent="0.25">
      <c r="A28" s="6" t="s">
        <v>73</v>
      </c>
      <c r="B28" s="21">
        <v>0</v>
      </c>
      <c r="C28" s="21">
        <v>0</v>
      </c>
      <c r="D28" s="21">
        <v>0.15384615384615399</v>
      </c>
      <c r="E28" s="21">
        <v>0</v>
      </c>
      <c r="F28" s="21">
        <v>0.43243243243243201</v>
      </c>
      <c r="G28" s="1"/>
    </row>
    <row r="29" spans="1:7" x14ac:dyDescent="0.25">
      <c r="A29" s="6" t="s">
        <v>123</v>
      </c>
      <c r="B29" s="21">
        <v>0</v>
      </c>
      <c r="C29" s="21">
        <v>0.125</v>
      </c>
      <c r="D29" s="21">
        <v>0</v>
      </c>
      <c r="E29" s="21">
        <v>7.4766355140186896E-2</v>
      </c>
      <c r="F29" s="21">
        <v>0.43243243243243201</v>
      </c>
      <c r="G29" s="1"/>
    </row>
    <row r="30" spans="1:7" x14ac:dyDescent="0.25">
      <c r="A30" s="6" t="s">
        <v>87</v>
      </c>
      <c r="B30" s="21">
        <v>0</v>
      </c>
      <c r="C30" s="21">
        <v>0</v>
      </c>
      <c r="D30" s="21">
        <v>0</v>
      </c>
      <c r="E30" s="21">
        <v>0</v>
      </c>
      <c r="F30" s="21">
        <v>0.43356643356643398</v>
      </c>
      <c r="G30" s="1"/>
    </row>
    <row r="31" spans="1:7" x14ac:dyDescent="0.25">
      <c r="A31" s="6" t="s">
        <v>695</v>
      </c>
      <c r="B31" s="21">
        <v>0</v>
      </c>
      <c r="C31" s="21">
        <v>0</v>
      </c>
      <c r="D31" s="21">
        <v>7.4766355140186896E-2</v>
      </c>
      <c r="E31" s="21">
        <v>0.28545618789521199</v>
      </c>
      <c r="F31" s="21">
        <v>0.49205252246026299</v>
      </c>
      <c r="G31" s="1"/>
    </row>
    <row r="32" spans="1:7" x14ac:dyDescent="0.25">
      <c r="A32" s="6" t="s">
        <v>734</v>
      </c>
      <c r="B32" s="21">
        <v>0</v>
      </c>
      <c r="C32" s="21">
        <v>0</v>
      </c>
      <c r="D32" s="21">
        <v>0</v>
      </c>
      <c r="E32" s="21">
        <v>0.47826086956521702</v>
      </c>
      <c r="F32" s="21">
        <v>0.5</v>
      </c>
      <c r="G32" s="1"/>
    </row>
    <row r="33" spans="1:7" x14ac:dyDescent="0.25">
      <c r="A33" s="6" t="s">
        <v>713</v>
      </c>
      <c r="B33" s="21">
        <v>0</v>
      </c>
      <c r="C33" s="21">
        <v>0</v>
      </c>
      <c r="D33" s="21">
        <v>0</v>
      </c>
      <c r="E33" s="21">
        <v>0</v>
      </c>
      <c r="F33" s="21">
        <v>0.52272727272727304</v>
      </c>
      <c r="G33" s="1"/>
    </row>
    <row r="34" spans="1:7" x14ac:dyDescent="0.25">
      <c r="A34" s="6" t="s">
        <v>707</v>
      </c>
      <c r="B34" s="21">
        <v>0</v>
      </c>
      <c r="C34" s="21">
        <v>0</v>
      </c>
      <c r="D34" s="21">
        <v>0</v>
      </c>
      <c r="E34" s="21">
        <v>0</v>
      </c>
      <c r="F34" s="21">
        <v>0.52336448598130803</v>
      </c>
      <c r="G34" s="1"/>
    </row>
    <row r="35" spans="1:7" x14ac:dyDescent="0.25">
      <c r="A35" s="6" t="s">
        <v>117</v>
      </c>
      <c r="B35" s="21">
        <v>0</v>
      </c>
      <c r="C35" s="21">
        <v>0</v>
      </c>
      <c r="D35" s="21">
        <v>0</v>
      </c>
      <c r="E35" s="21">
        <v>5.1282051282051301E-2</v>
      </c>
      <c r="F35" s="21">
        <v>0.52941176470588203</v>
      </c>
      <c r="G35" s="1"/>
    </row>
    <row r="36" spans="1:7" x14ac:dyDescent="0.25">
      <c r="A36" s="6" t="s">
        <v>710</v>
      </c>
      <c r="B36" s="21">
        <v>0</v>
      </c>
      <c r="C36" s="21">
        <v>0</v>
      </c>
      <c r="D36" s="21">
        <v>0</v>
      </c>
      <c r="E36" s="21">
        <v>0</v>
      </c>
      <c r="F36" s="21">
        <v>0.52980132450331097</v>
      </c>
      <c r="G36" s="1"/>
    </row>
    <row r="37" spans="1:7" x14ac:dyDescent="0.25">
      <c r="A37" s="6" t="s">
        <v>704</v>
      </c>
      <c r="B37" s="21">
        <v>0.33513006796344003</v>
      </c>
      <c r="C37" s="21">
        <v>0.62458956585187897</v>
      </c>
      <c r="D37" s="21">
        <v>0.93280182232346198</v>
      </c>
      <c r="E37" s="21">
        <v>8.5561497326203193E-3</v>
      </c>
      <c r="F37" s="21">
        <v>0.60355708548479603</v>
      </c>
      <c r="G37" s="1"/>
    </row>
    <row r="38" spans="1:7" x14ac:dyDescent="0.25">
      <c r="A38" s="6" t="s">
        <v>735</v>
      </c>
      <c r="B38" s="21">
        <v>0</v>
      </c>
      <c r="C38" s="21">
        <v>0</v>
      </c>
      <c r="D38" s="21">
        <v>0.3</v>
      </c>
      <c r="E38" s="21">
        <v>0.44956772334293899</v>
      </c>
      <c r="F38" s="21">
        <v>0.61052631578947403</v>
      </c>
      <c r="G38" s="1"/>
    </row>
    <row r="39" spans="1:7" x14ac:dyDescent="0.25">
      <c r="A39" s="6" t="s">
        <v>700</v>
      </c>
      <c r="B39" s="21">
        <v>0.55219047619047601</v>
      </c>
      <c r="C39" s="21">
        <v>0.59104008383547302</v>
      </c>
      <c r="D39" s="21">
        <v>0.57981462409886697</v>
      </c>
      <c r="E39" s="21">
        <v>0.24287706422018299</v>
      </c>
      <c r="F39" s="21">
        <v>0.610959171713225</v>
      </c>
      <c r="G39" s="1"/>
    </row>
    <row r="40" spans="1:7" x14ac:dyDescent="0.25">
      <c r="A40" s="6" t="s">
        <v>127</v>
      </c>
      <c r="B40" s="21">
        <v>0</v>
      </c>
      <c r="C40" s="21">
        <v>0</v>
      </c>
      <c r="D40" s="21">
        <v>0</v>
      </c>
      <c r="E40" s="21">
        <v>0.19047619047618999</v>
      </c>
      <c r="F40" s="21">
        <v>0.61538461538461497</v>
      </c>
      <c r="G40" s="1"/>
    </row>
    <row r="41" spans="1:7" x14ac:dyDescent="0.25">
      <c r="A41" s="6" t="s">
        <v>105</v>
      </c>
      <c r="B41" s="21">
        <v>0</v>
      </c>
      <c r="C41" s="21">
        <v>0</v>
      </c>
      <c r="D41" s="21">
        <v>0</v>
      </c>
      <c r="E41" s="21">
        <v>0</v>
      </c>
      <c r="F41" s="21">
        <v>0.61538461538461497</v>
      </c>
      <c r="G41" s="1"/>
    </row>
    <row r="42" spans="1:7" x14ac:dyDescent="0.25">
      <c r="A42" s="6" t="s">
        <v>731</v>
      </c>
      <c r="B42" s="21">
        <v>0</v>
      </c>
      <c r="C42" s="21">
        <v>0</v>
      </c>
      <c r="D42" s="21">
        <v>0</v>
      </c>
      <c r="E42" s="21">
        <v>1</v>
      </c>
      <c r="F42" s="21">
        <v>0.63157894736842102</v>
      </c>
      <c r="G42" s="1"/>
    </row>
    <row r="43" spans="1:7" x14ac:dyDescent="0.25">
      <c r="A43" s="6" t="s">
        <v>75</v>
      </c>
      <c r="B43" s="21">
        <v>0</v>
      </c>
      <c r="C43" s="21">
        <v>0</v>
      </c>
      <c r="D43" s="21">
        <v>0</v>
      </c>
      <c r="E43" s="21">
        <v>0</v>
      </c>
      <c r="F43" s="21">
        <v>0.63636363636363602</v>
      </c>
      <c r="G43" s="1"/>
    </row>
    <row r="44" spans="1:7" x14ac:dyDescent="0.25">
      <c r="A44" s="6" t="s">
        <v>699</v>
      </c>
      <c r="B44" s="21">
        <v>0</v>
      </c>
      <c r="C44" s="21">
        <v>0</v>
      </c>
      <c r="D44" s="21">
        <v>0</v>
      </c>
      <c r="E44" s="21">
        <v>0.25882352941176501</v>
      </c>
      <c r="F44" s="21">
        <v>0.63703703703703696</v>
      </c>
      <c r="G44" s="1"/>
    </row>
    <row r="45" spans="1:7" x14ac:dyDescent="0.25">
      <c r="A45" s="6" t="s">
        <v>716</v>
      </c>
      <c r="B45" s="21">
        <v>0.69082605973557198</v>
      </c>
      <c r="C45" s="21">
        <v>0.73249977183535597</v>
      </c>
      <c r="D45" s="21">
        <v>0.41394658753709201</v>
      </c>
      <c r="E45" s="21">
        <v>4.7229313710767398E-2</v>
      </c>
      <c r="F45" s="21">
        <v>0.65441895137910999</v>
      </c>
      <c r="G45" s="1"/>
    </row>
    <row r="46" spans="1:7" x14ac:dyDescent="0.25">
      <c r="A46" s="6" t="s">
        <v>701</v>
      </c>
      <c r="B46" s="21">
        <v>0.55859194071329299</v>
      </c>
      <c r="C46" s="21">
        <v>0.60479302832243997</v>
      </c>
      <c r="D46" s="21">
        <v>0.83081896551724099</v>
      </c>
      <c r="E46" s="21">
        <v>1.70738887253459E-2</v>
      </c>
      <c r="F46" s="21">
        <v>0.68245545439311806</v>
      </c>
      <c r="G46" s="1"/>
    </row>
    <row r="47" spans="1:7" x14ac:dyDescent="0.25">
      <c r="A47" s="6" t="s">
        <v>712</v>
      </c>
      <c r="B47" s="21">
        <v>0</v>
      </c>
      <c r="C47" s="21">
        <v>0</v>
      </c>
      <c r="D47" s="21">
        <v>0.146341463414634</v>
      </c>
      <c r="E47" s="21">
        <v>3.8387715930902102E-4</v>
      </c>
      <c r="F47" s="21">
        <v>0.69135802469135799</v>
      </c>
      <c r="G47" s="1"/>
    </row>
    <row r="48" spans="1:7" x14ac:dyDescent="0.25">
      <c r="A48" s="6" t="s">
        <v>717</v>
      </c>
      <c r="B48" s="21">
        <v>0</v>
      </c>
      <c r="C48" s="21">
        <v>0</v>
      </c>
      <c r="D48" s="21">
        <v>0</v>
      </c>
      <c r="E48" s="21">
        <v>0.59212598425196905</v>
      </c>
      <c r="F48" s="21">
        <v>0.70441988950276202</v>
      </c>
      <c r="G48" s="1"/>
    </row>
    <row r="49" spans="1:7" x14ac:dyDescent="0.25">
      <c r="A49" s="6" t="s">
        <v>158</v>
      </c>
      <c r="B49" s="21">
        <v>0</v>
      </c>
      <c r="C49" s="21">
        <v>0</v>
      </c>
      <c r="D49" s="21">
        <v>0</v>
      </c>
      <c r="E49" s="21">
        <v>0.96</v>
      </c>
      <c r="F49" s="21">
        <v>0.74285714285714299</v>
      </c>
      <c r="G49" s="1"/>
    </row>
    <row r="50" spans="1:7" x14ac:dyDescent="0.25">
      <c r="A50" s="6" t="s">
        <v>730</v>
      </c>
      <c r="B50" s="21">
        <v>0</v>
      </c>
      <c r="C50" s="21">
        <v>0</v>
      </c>
      <c r="D50" s="21">
        <v>0</v>
      </c>
      <c r="E50" s="21">
        <v>3.0769230769230799E-2</v>
      </c>
      <c r="F50" s="21">
        <v>0.75159235668789803</v>
      </c>
      <c r="G50" s="1"/>
    </row>
    <row r="51" spans="1:7" x14ac:dyDescent="0.25">
      <c r="A51" s="6" t="s">
        <v>702</v>
      </c>
      <c r="B51" s="21">
        <v>0.87831031681559701</v>
      </c>
      <c r="C51" s="21">
        <v>0.92589508742714399</v>
      </c>
      <c r="D51" s="21">
        <v>0.908496732026144</v>
      </c>
      <c r="E51" s="21">
        <v>0.41161645355962001</v>
      </c>
      <c r="F51" s="21">
        <v>0.76653817458343698</v>
      </c>
      <c r="G51" s="1"/>
    </row>
    <row r="52" spans="1:7" x14ac:dyDescent="0.25">
      <c r="A52" s="6" t="s">
        <v>715</v>
      </c>
      <c r="B52" s="21">
        <v>0</v>
      </c>
      <c r="C52" s="21">
        <v>0</v>
      </c>
      <c r="D52" s="21">
        <v>0</v>
      </c>
      <c r="E52" s="21">
        <v>0</v>
      </c>
      <c r="F52" s="21">
        <v>0.77083333333333304</v>
      </c>
      <c r="G52" s="1"/>
    </row>
    <row r="53" spans="1:7" x14ac:dyDescent="0.25">
      <c r="A53" s="6" t="s">
        <v>718</v>
      </c>
      <c r="B53" s="21">
        <v>0</v>
      </c>
      <c r="C53" s="21">
        <v>0</v>
      </c>
      <c r="D53" s="21">
        <v>0.38461538461538503</v>
      </c>
      <c r="E53" s="21">
        <v>0.51578947368421002</v>
      </c>
      <c r="F53" s="21">
        <v>0.78832116788321205</v>
      </c>
      <c r="G53" s="1"/>
    </row>
    <row r="54" spans="1:7" x14ac:dyDescent="0.25">
      <c r="A54" s="6" t="s">
        <v>726</v>
      </c>
      <c r="B54" s="21">
        <v>0</v>
      </c>
      <c r="C54" s="21">
        <v>0</v>
      </c>
      <c r="D54" s="21">
        <v>0</v>
      </c>
      <c r="E54" s="21">
        <v>0</v>
      </c>
      <c r="F54" s="21">
        <v>0.81148564294631698</v>
      </c>
      <c r="G54" s="1"/>
    </row>
    <row r="55" spans="1:7" x14ac:dyDescent="0.25">
      <c r="A55" s="6" t="s">
        <v>708</v>
      </c>
      <c r="B55" s="21">
        <v>2.4449877750611199E-3</v>
      </c>
      <c r="C55" s="21">
        <v>2.90620871862616E-2</v>
      </c>
      <c r="D55" s="21">
        <v>0.81755829903978094</v>
      </c>
      <c r="E55" s="21">
        <v>2.9069767441860499E-3</v>
      </c>
      <c r="F55" s="21">
        <v>0.81431334622824003</v>
      </c>
      <c r="G55" s="1"/>
    </row>
    <row r="56" spans="1:7" x14ac:dyDescent="0.25">
      <c r="A56" s="6" t="s">
        <v>711</v>
      </c>
      <c r="B56" s="21">
        <v>0.86471990464839099</v>
      </c>
      <c r="C56" s="21">
        <v>0.98781925343811405</v>
      </c>
      <c r="D56" s="21">
        <v>0.86745689655172398</v>
      </c>
      <c r="E56" s="21">
        <v>0.52828947368421098</v>
      </c>
      <c r="F56" s="21">
        <v>0.82160098798697601</v>
      </c>
      <c r="G56" s="1"/>
    </row>
    <row r="57" spans="1:7" x14ac:dyDescent="0.25">
      <c r="A57" s="6" t="s">
        <v>733</v>
      </c>
      <c r="B57" s="21">
        <v>0</v>
      </c>
      <c r="C57" s="21">
        <v>0</v>
      </c>
      <c r="D57" s="21">
        <v>0</v>
      </c>
      <c r="E57" s="21">
        <v>0.69767441860465096</v>
      </c>
      <c r="F57" s="21">
        <v>0.82539682539682502</v>
      </c>
      <c r="G57" s="1"/>
    </row>
    <row r="58" spans="1:7" x14ac:dyDescent="0.25">
      <c r="A58" s="6" t="s">
        <v>723</v>
      </c>
      <c r="B58" s="21">
        <v>6.2630480167014599E-3</v>
      </c>
      <c r="C58" s="21">
        <v>0.114660114660115</v>
      </c>
      <c r="D58" s="21">
        <v>0.31956912028725298</v>
      </c>
      <c r="E58" s="21">
        <v>7.9239302694136295E-3</v>
      </c>
      <c r="F58" s="21">
        <v>0.83252877831414795</v>
      </c>
      <c r="G58" s="1"/>
    </row>
    <row r="59" spans="1:7" x14ac:dyDescent="0.25">
      <c r="A59" s="6" t="s">
        <v>693</v>
      </c>
      <c r="B59" s="21">
        <v>0.74828681263580199</v>
      </c>
      <c r="C59" s="21">
        <v>0.76180943463239803</v>
      </c>
      <c r="D59" s="21">
        <v>0.82015252507055802</v>
      </c>
      <c r="E59" s="21">
        <v>0.74123701330226199</v>
      </c>
      <c r="F59" s="21">
        <v>0.835449636939118</v>
      </c>
      <c r="G59" s="1"/>
    </row>
    <row r="60" spans="1:7" x14ac:dyDescent="0.25">
      <c r="A60" s="6" t="s">
        <v>746</v>
      </c>
      <c r="B60" s="21">
        <v>0.84151040328795301</v>
      </c>
      <c r="C60" s="21">
        <v>0.75</v>
      </c>
      <c r="D60" s="21">
        <v>0.80528511821975002</v>
      </c>
      <c r="E60" s="21">
        <v>0.38880126182965302</v>
      </c>
      <c r="F60" s="21">
        <v>0.84577688094551795</v>
      </c>
      <c r="G60" s="1"/>
    </row>
    <row r="61" spans="1:7" x14ac:dyDescent="0.25">
      <c r="A61" s="6" t="s">
        <v>722</v>
      </c>
      <c r="B61" s="21">
        <v>0</v>
      </c>
      <c r="C61" s="21">
        <v>0</v>
      </c>
      <c r="D61" s="21">
        <v>0</v>
      </c>
      <c r="E61" s="21">
        <v>0.87114337568058098</v>
      </c>
      <c r="F61" s="21">
        <v>0.85806451612903201</v>
      </c>
      <c r="G61" s="1"/>
    </row>
    <row r="62" spans="1:7" x14ac:dyDescent="0.25">
      <c r="A62" s="6" t="s">
        <v>659</v>
      </c>
      <c r="B62" s="21">
        <v>0.266666666666667</v>
      </c>
      <c r="C62" s="21">
        <v>0.23529411764705899</v>
      </c>
      <c r="D62" s="21">
        <v>0</v>
      </c>
      <c r="E62" s="21">
        <v>0.962025316455696</v>
      </c>
      <c r="F62" s="21">
        <v>0.86666666666666703</v>
      </c>
      <c r="G62" s="1"/>
    </row>
    <row r="63" spans="1:7" x14ac:dyDescent="0.25">
      <c r="A63" s="6" t="s">
        <v>705</v>
      </c>
      <c r="B63" s="21">
        <v>0.86245035135960901</v>
      </c>
      <c r="C63" s="21">
        <v>0.88520036113619005</v>
      </c>
      <c r="D63" s="21">
        <v>0.88529919739916696</v>
      </c>
      <c r="E63" s="21">
        <v>0.65450941526263595</v>
      </c>
      <c r="F63" s="21">
        <v>0.87031818414715401</v>
      </c>
      <c r="G63" s="1"/>
    </row>
    <row r="64" spans="1:7" x14ac:dyDescent="0.25">
      <c r="A64" s="6" t="s">
        <v>720</v>
      </c>
      <c r="B64" s="21">
        <v>0</v>
      </c>
      <c r="C64" s="21">
        <v>0</v>
      </c>
      <c r="D64" s="21">
        <v>0</v>
      </c>
      <c r="E64" s="21">
        <v>0</v>
      </c>
      <c r="F64" s="21">
        <v>0.89067524115755603</v>
      </c>
      <c r="G64" s="1"/>
    </row>
    <row r="65" spans="1:7" x14ac:dyDescent="0.25">
      <c r="A65" s="6" t="s">
        <v>692</v>
      </c>
      <c r="B65" s="21">
        <v>0</v>
      </c>
      <c r="C65" s="21">
        <v>0</v>
      </c>
      <c r="D65" s="21">
        <v>0</v>
      </c>
      <c r="E65" s="21">
        <v>0.96969696969696995</v>
      </c>
      <c r="F65" s="21">
        <v>0.89473684210526305</v>
      </c>
      <c r="G65" s="1"/>
    </row>
    <row r="66" spans="1:7" x14ac:dyDescent="0.25">
      <c r="A66" s="6" t="s">
        <v>747</v>
      </c>
      <c r="B66" s="21">
        <v>0</v>
      </c>
      <c r="C66" s="21">
        <v>0</v>
      </c>
      <c r="D66" s="21">
        <v>0</v>
      </c>
      <c r="E66" s="21">
        <v>2.4287108316166098E-2</v>
      </c>
      <c r="F66" s="21">
        <v>0.89830508474576298</v>
      </c>
      <c r="G66" s="1"/>
    </row>
    <row r="67" spans="1:7" x14ac:dyDescent="0.25">
      <c r="A67" s="6" t="s">
        <v>751</v>
      </c>
      <c r="B67" s="21">
        <v>0</v>
      </c>
      <c r="C67" s="21">
        <v>0</v>
      </c>
      <c r="D67" s="21">
        <v>0.66666666666666696</v>
      </c>
      <c r="E67" s="21">
        <v>1</v>
      </c>
      <c r="F67" s="21">
        <v>0.90109890109890101</v>
      </c>
      <c r="G67" s="1"/>
    </row>
    <row r="68" spans="1:7" x14ac:dyDescent="0.25">
      <c r="A68" s="6" t="s">
        <v>732</v>
      </c>
      <c r="B68" s="21">
        <v>0</v>
      </c>
      <c r="C68" s="21">
        <v>0</v>
      </c>
      <c r="D68" s="21">
        <v>0</v>
      </c>
      <c r="E68" s="21">
        <v>0.51351351351351304</v>
      </c>
      <c r="F68" s="21">
        <v>0.90625</v>
      </c>
      <c r="G68" s="1"/>
    </row>
    <row r="69" spans="1:7" x14ac:dyDescent="0.25">
      <c r="A69" s="6" t="s">
        <v>729</v>
      </c>
      <c r="B69" s="21">
        <v>0</v>
      </c>
      <c r="C69" s="21">
        <v>0</v>
      </c>
      <c r="D69" s="21">
        <v>0</v>
      </c>
      <c r="E69" s="21">
        <v>0</v>
      </c>
      <c r="F69" s="21">
        <v>0.91594202898550703</v>
      </c>
      <c r="G69" s="1"/>
    </row>
    <row r="70" spans="1:7" x14ac:dyDescent="0.25">
      <c r="A70" s="6" t="s">
        <v>656</v>
      </c>
      <c r="B70" s="21">
        <v>0</v>
      </c>
      <c r="C70" s="21">
        <v>0</v>
      </c>
      <c r="D70" s="21">
        <v>0</v>
      </c>
      <c r="E70" s="21">
        <v>0.48275862068965503</v>
      </c>
      <c r="F70" s="21">
        <v>0.91666666666666696</v>
      </c>
      <c r="G70" s="1"/>
    </row>
    <row r="71" spans="1:7" x14ac:dyDescent="0.25">
      <c r="A71" s="6" t="s">
        <v>725</v>
      </c>
      <c r="B71" s="21">
        <v>0.29787234042553201</v>
      </c>
      <c r="C71" s="21">
        <v>0.66345381526104397</v>
      </c>
      <c r="D71" s="21">
        <v>0.87134502923976598</v>
      </c>
      <c r="E71" s="21">
        <v>0</v>
      </c>
      <c r="F71" s="21">
        <v>0.92375958047599804</v>
      </c>
      <c r="G71" s="1"/>
    </row>
    <row r="72" spans="1:7" x14ac:dyDescent="0.25">
      <c r="A72" s="6" t="s">
        <v>736</v>
      </c>
      <c r="B72" s="21">
        <v>0.53125</v>
      </c>
      <c r="C72" s="21">
        <v>0.54901960784313697</v>
      </c>
      <c r="D72" s="21">
        <v>0.57627118644067798</v>
      </c>
      <c r="E72" s="21">
        <v>0.628571428571429</v>
      </c>
      <c r="F72" s="21">
        <v>0.92473118279569899</v>
      </c>
      <c r="G72" s="1"/>
    </row>
    <row r="73" spans="1:7" x14ac:dyDescent="0.25">
      <c r="A73" s="6" t="s">
        <v>709</v>
      </c>
      <c r="B73" s="21">
        <v>0.92923801757724001</v>
      </c>
      <c r="C73" s="21">
        <v>0.90629011553273398</v>
      </c>
      <c r="D73" s="21">
        <v>0.93258240848103402</v>
      </c>
      <c r="E73" s="21">
        <v>0.90239549084076998</v>
      </c>
      <c r="F73" s="21">
        <v>0.93229220178773198</v>
      </c>
      <c r="G73" s="1"/>
    </row>
    <row r="74" spans="1:7" x14ac:dyDescent="0.25">
      <c r="A74" s="6" t="s">
        <v>661</v>
      </c>
      <c r="B74" s="21">
        <v>0</v>
      </c>
      <c r="C74" s="21">
        <v>0</v>
      </c>
      <c r="D74" s="21">
        <v>0.91935483870967705</v>
      </c>
      <c r="E74" s="21">
        <v>0.90553745928338802</v>
      </c>
      <c r="F74" s="21">
        <v>0.94117647058823495</v>
      </c>
      <c r="G74" s="1"/>
    </row>
    <row r="75" spans="1:7" x14ac:dyDescent="0.25">
      <c r="A75" s="6" t="s">
        <v>728</v>
      </c>
      <c r="B75" s="21">
        <v>0</v>
      </c>
      <c r="C75" s="21">
        <v>0.72</v>
      </c>
      <c r="D75" s="21">
        <v>0.808743169398907</v>
      </c>
      <c r="E75" s="21">
        <v>0.90845070422535201</v>
      </c>
      <c r="F75" s="21">
        <v>0.95424836601307195</v>
      </c>
      <c r="G75" s="1"/>
    </row>
    <row r="76" spans="1:7" x14ac:dyDescent="0.25">
      <c r="A76" s="6" t="s">
        <v>727</v>
      </c>
      <c r="B76" s="21">
        <v>0</v>
      </c>
      <c r="C76" s="21">
        <v>0</v>
      </c>
      <c r="D76" s="21">
        <v>0</v>
      </c>
      <c r="E76" s="21">
        <v>0.967741935483871</v>
      </c>
      <c r="F76" s="21">
        <v>0.967741935483871</v>
      </c>
      <c r="G76" s="1"/>
    </row>
    <row r="77" spans="1:7" x14ac:dyDescent="0.25">
      <c r="A77" s="6" t="s">
        <v>738</v>
      </c>
      <c r="B77" s="21">
        <v>0</v>
      </c>
      <c r="C77" s="21">
        <v>0</v>
      </c>
      <c r="D77" s="21">
        <v>0</v>
      </c>
      <c r="E77" s="21">
        <v>0.15454545454545501</v>
      </c>
      <c r="F77" s="21">
        <v>0.97142857142857097</v>
      </c>
      <c r="G77" s="1"/>
    </row>
    <row r="78" spans="1:7" x14ac:dyDescent="0.25">
      <c r="A78" s="6" t="s">
        <v>743</v>
      </c>
      <c r="B78" s="21">
        <v>0</v>
      </c>
      <c r="C78" s="21">
        <v>5.4794520547945202E-2</v>
      </c>
      <c r="D78" s="21">
        <v>0.80099502487562202</v>
      </c>
      <c r="E78" s="21">
        <v>0.16706443914081101</v>
      </c>
      <c r="F78" s="21">
        <v>0.97215189873417696</v>
      </c>
      <c r="G78" s="1"/>
    </row>
    <row r="79" spans="1:7" x14ac:dyDescent="0.25">
      <c r="A79" s="6" t="s">
        <v>748</v>
      </c>
      <c r="B79" s="21">
        <v>0.99415204678362601</v>
      </c>
      <c r="C79" s="21">
        <v>0.99578059071729996</v>
      </c>
      <c r="D79" s="21">
        <v>0.986175115207373</v>
      </c>
      <c r="E79" s="21">
        <v>0.99382716049382702</v>
      </c>
      <c r="F79" s="21">
        <v>0.97872340425531901</v>
      </c>
      <c r="G79" s="1"/>
    </row>
    <row r="80" spans="1:7" x14ac:dyDescent="0.25">
      <c r="A80" s="6" t="s">
        <v>149</v>
      </c>
      <c r="B80" s="21">
        <v>0.82063882063882099</v>
      </c>
      <c r="C80" s="21">
        <v>0.90841675936225397</v>
      </c>
      <c r="D80" s="21">
        <v>0.89210233592881005</v>
      </c>
      <c r="E80" s="21">
        <v>0.623600344530577</v>
      </c>
      <c r="F80" s="21">
        <v>0.98228663446054798</v>
      </c>
      <c r="G80" s="1"/>
    </row>
    <row r="81" spans="1:7" x14ac:dyDescent="0.25">
      <c r="A81" s="6" t="s">
        <v>161</v>
      </c>
      <c r="B81" s="21">
        <v>0</v>
      </c>
      <c r="C81" s="21">
        <v>0</v>
      </c>
      <c r="D81" s="21">
        <v>0</v>
      </c>
      <c r="E81" s="21">
        <v>0.88461538461538503</v>
      </c>
      <c r="F81" s="21">
        <v>0.98245614035087703</v>
      </c>
      <c r="G81" s="1"/>
    </row>
    <row r="82" spans="1:7" x14ac:dyDescent="0.25">
      <c r="A82" s="6" t="s">
        <v>657</v>
      </c>
      <c r="B82" s="21">
        <v>0</v>
      </c>
      <c r="C82" s="21">
        <v>0</v>
      </c>
      <c r="D82" s="21">
        <v>0.89719626168224298</v>
      </c>
      <c r="E82" s="21">
        <v>0.44</v>
      </c>
      <c r="F82" s="21">
        <v>0.98701298701298701</v>
      </c>
      <c r="G82" s="1"/>
    </row>
    <row r="83" spans="1:7" x14ac:dyDescent="0.25">
      <c r="A83" s="6" t="s">
        <v>740</v>
      </c>
      <c r="B83" s="21">
        <v>0.87993138936535198</v>
      </c>
      <c r="C83" s="21">
        <v>0.90078843626806804</v>
      </c>
      <c r="D83" s="21">
        <v>0.94835680751173701</v>
      </c>
      <c r="E83" s="21">
        <v>0.81332533013205299</v>
      </c>
      <c r="F83" s="21">
        <v>0.99268617021276595</v>
      </c>
      <c r="G83" s="1"/>
    </row>
    <row r="84" spans="1:7" x14ac:dyDescent="0.25">
      <c r="A84" s="6" t="s">
        <v>654</v>
      </c>
      <c r="B84" s="21">
        <v>0</v>
      </c>
      <c r="C84" s="21">
        <v>6.4516129032258104E-2</v>
      </c>
      <c r="D84" s="21">
        <v>0.98701298701298701</v>
      </c>
      <c r="E84" s="21">
        <v>0.95964125560538105</v>
      </c>
      <c r="F84" s="21">
        <v>0.99310344827586206</v>
      </c>
      <c r="G84" s="1"/>
    </row>
    <row r="85" spans="1:7" x14ac:dyDescent="0.25">
      <c r="A85" s="6" t="s">
        <v>737</v>
      </c>
      <c r="B85" s="21">
        <v>0.77977161500815695</v>
      </c>
      <c r="C85" s="21">
        <v>0.90909090909090895</v>
      </c>
      <c r="D85" s="21">
        <v>0.96460176991150404</v>
      </c>
      <c r="E85" s="21">
        <v>0.94896551724137901</v>
      </c>
      <c r="F85" s="21">
        <v>0.99341238471673199</v>
      </c>
      <c r="G85" s="1"/>
    </row>
    <row r="86" spans="1:7" x14ac:dyDescent="0.25">
      <c r="A86" s="6" t="s">
        <v>745</v>
      </c>
      <c r="B86" s="21">
        <v>0.99376299376299404</v>
      </c>
      <c r="C86" s="21">
        <v>0.98030520412155997</v>
      </c>
      <c r="D86" s="21">
        <v>0.98578000836470103</v>
      </c>
      <c r="E86" s="21">
        <v>3.8270377733598399E-2</v>
      </c>
      <c r="F86" s="21">
        <v>0.99510687612670601</v>
      </c>
      <c r="G86" s="1"/>
    </row>
    <row r="87" spans="1:7" x14ac:dyDescent="0.25">
      <c r="A87" s="6" t="s">
        <v>750</v>
      </c>
      <c r="B87" s="21">
        <v>0</v>
      </c>
      <c r="C87" s="21">
        <v>0</v>
      </c>
      <c r="D87" s="21">
        <v>0.99644128113879005</v>
      </c>
      <c r="E87" s="21">
        <v>0.639296187683284</v>
      </c>
      <c r="F87" s="21">
        <v>0.99779249448123597</v>
      </c>
      <c r="G87" s="1"/>
    </row>
    <row r="88" spans="1:7" x14ac:dyDescent="0.25">
      <c r="A88" s="6" t="s">
        <v>739</v>
      </c>
      <c r="B88" s="21">
        <v>0.98847192806686002</v>
      </c>
      <c r="C88" s="21">
        <v>0.98369292883015702</v>
      </c>
      <c r="D88" s="21">
        <v>0.99057228296847499</v>
      </c>
      <c r="E88" s="21">
        <v>0.90797675368659603</v>
      </c>
      <c r="F88" s="21">
        <v>0.99897326263379205</v>
      </c>
      <c r="G88" s="1"/>
    </row>
    <row r="89" spans="1:7" x14ac:dyDescent="0.25">
      <c r="A89" s="6" t="s">
        <v>749</v>
      </c>
      <c r="B89" s="21">
        <v>0.96136527377521597</v>
      </c>
      <c r="C89" s="21">
        <v>0.97434337288307504</v>
      </c>
      <c r="D89" s="21">
        <v>0.98375331564986701</v>
      </c>
      <c r="E89" s="21">
        <v>0</v>
      </c>
      <c r="F89" s="21">
        <v>0.99974433706601196</v>
      </c>
      <c r="G89" s="1"/>
    </row>
    <row r="90" spans="1:7" x14ac:dyDescent="0.25">
      <c r="A90" s="6" t="s">
        <v>741</v>
      </c>
      <c r="B90" s="21">
        <v>0.99061867377672397</v>
      </c>
      <c r="C90" s="21">
        <v>0.98960210730625298</v>
      </c>
      <c r="D90" s="21">
        <v>0.99384813556310703</v>
      </c>
      <c r="E90" s="21">
        <v>0.99317530753243799</v>
      </c>
      <c r="F90" s="21">
        <v>0.999803905090064</v>
      </c>
      <c r="G90" s="1"/>
    </row>
    <row r="91" spans="1:7" x14ac:dyDescent="0.25">
      <c r="A91" s="6" t="s">
        <v>652</v>
      </c>
      <c r="B91" s="21">
        <v>0</v>
      </c>
      <c r="C91" s="21">
        <v>0</v>
      </c>
      <c r="D91" s="21">
        <v>0.91712707182320397</v>
      </c>
      <c r="E91" s="21">
        <v>0.94222222222222196</v>
      </c>
      <c r="F91" s="21">
        <v>1</v>
      </c>
      <c r="G91" s="1"/>
    </row>
    <row r="92" spans="1:7" x14ac:dyDescent="0.25">
      <c r="A92" s="6" t="s">
        <v>742</v>
      </c>
      <c r="B92" s="21">
        <v>0</v>
      </c>
      <c r="C92" s="21">
        <v>0</v>
      </c>
      <c r="D92" s="21">
        <v>0</v>
      </c>
      <c r="E92" s="21">
        <v>0</v>
      </c>
      <c r="F92" s="21">
        <v>1</v>
      </c>
      <c r="G92" s="1"/>
    </row>
    <row r="93" spans="1:7" x14ac:dyDescent="0.25">
      <c r="A93" s="6" t="s">
        <v>744</v>
      </c>
      <c r="B93" s="21">
        <v>0.97941495124593703</v>
      </c>
      <c r="C93" s="21">
        <v>0.98800959232613905</v>
      </c>
      <c r="D93" s="21">
        <v>0.99285714285714299</v>
      </c>
      <c r="E93" s="21">
        <v>0.94494238156209998</v>
      </c>
      <c r="F93" s="21">
        <v>1</v>
      </c>
      <c r="G93" s="1"/>
    </row>
    <row r="94" spans="1:7" x14ac:dyDescent="0.25">
      <c r="A94" s="6" t="s">
        <v>650</v>
      </c>
      <c r="B94" s="21">
        <v>0</v>
      </c>
      <c r="C94" s="21">
        <v>0</v>
      </c>
      <c r="D94" s="21">
        <v>0</v>
      </c>
      <c r="E94" s="21">
        <v>1</v>
      </c>
      <c r="F94" s="21">
        <v>1</v>
      </c>
      <c r="G94" s="1"/>
    </row>
    <row r="95" spans="1:7" x14ac:dyDescent="0.25">
      <c r="B95" s="1"/>
      <c r="C95" s="1"/>
      <c r="D95" s="1"/>
      <c r="E95" s="1"/>
      <c r="F95" s="1"/>
      <c r="G95" s="1"/>
    </row>
    <row r="96" spans="1:7" x14ac:dyDescent="0.25">
      <c r="A96" s="6"/>
      <c r="B96" s="20">
        <v>53.036805555555553</v>
      </c>
      <c r="C96" s="20">
        <v>4.3750000000000004E-2</v>
      </c>
      <c r="D96" s="20">
        <v>8.3333333333333329E-2</v>
      </c>
      <c r="E96" s="20">
        <v>4.9305555555555554E-2</v>
      </c>
      <c r="F96" s="20">
        <v>0.97222222222222221</v>
      </c>
      <c r="G96" s="14"/>
    </row>
    <row r="97" spans="1:7" x14ac:dyDescent="0.25">
      <c r="A97" s="6" t="s">
        <v>57</v>
      </c>
      <c r="B97" s="21">
        <f>AVERAGE(B$2:B$94)</f>
        <v>0.18081973982083083</v>
      </c>
      <c r="C97" s="21">
        <f>AVERAGE(C$2:C$94)</f>
        <v>0.20455123009721793</v>
      </c>
      <c r="D97" s="21">
        <f>AVERAGE(D$2:D$94)</f>
        <v>0.2987671492184138</v>
      </c>
      <c r="E97" s="21">
        <f>AVERAGE(E$2:E$94)</f>
        <v>0.32494668032131108</v>
      </c>
      <c r="F97" s="21">
        <f>AVERAGE(F$2:F$94)</f>
        <v>0.63210435930109465</v>
      </c>
      <c r="G97" s="1"/>
    </row>
    <row r="98" spans="1:7" x14ac:dyDescent="0.25">
      <c r="A98" s="6" t="s">
        <v>58</v>
      </c>
      <c r="B98" s="21">
        <f>AVERAGEIF(B$2:B$94,"&gt;0")</f>
        <v>0.67264943213349071</v>
      </c>
      <c r="C98" s="21">
        <f>AVERAGEIF(C$2:C$94,"&gt;0")</f>
        <v>0.65597463444969883</v>
      </c>
      <c r="D98" s="21">
        <f>AVERAGEIF(D$2:D$94,"&gt;0")</f>
        <v>0.7311932862450653</v>
      </c>
      <c r="E98" s="21">
        <f>AVERAGEIF(E$2:E$94,"&gt;0")</f>
        <v>0.47968319476003068</v>
      </c>
      <c r="F98" s="21">
        <f>AVERAGEIF(F$2:F$94,"&gt;0")</f>
        <v>0.66801937971592951</v>
      </c>
      <c r="G98" s="1"/>
    </row>
    <row r="99" spans="1:7" x14ac:dyDescent="0.25">
      <c r="A99" s="6" t="s">
        <v>59</v>
      </c>
      <c r="B99" s="21">
        <f>AVERAGEIF(B$2:B$94,"&gt;0,5")</f>
        <v>0.83397378817829582</v>
      </c>
      <c r="C99" s="21">
        <f>AVERAGEIF(C$2:C$94,"&gt;0,5")</f>
        <v>0.83329272845552849</v>
      </c>
      <c r="D99" s="21">
        <f>AVERAGEIF(D$2:D$94,"&gt;0,5")</f>
        <v>0.8813609317130684</v>
      </c>
      <c r="E99" s="21">
        <f>AVERAGEIF(E$2:E$94,"&gt;0,5")</f>
        <v>0.82895363048772519</v>
      </c>
      <c r="F99" s="21">
        <f>AVERAGEIF(F$2:F$94,"&gt;0,5")</f>
        <v>0.83569031048717546</v>
      </c>
      <c r="G99" s="1"/>
    </row>
    <row r="100" spans="1:7" x14ac:dyDescent="0.25">
      <c r="A100" s="6" t="s">
        <v>60</v>
      </c>
      <c r="B100" s="21">
        <f>AVERAGEIF(B$2:B$94,"&gt;0,6")</f>
        <v>0.88771684740524071</v>
      </c>
      <c r="C100" s="21">
        <f>AVERAGEIF(C$2:C$94,"&gt;0,6")</f>
        <v>0.85961901671715069</v>
      </c>
      <c r="D100" s="21">
        <f>AVERAGEIF(D$2:D$94,"&gt;0,6")</f>
        <v>0.90382893367183115</v>
      </c>
      <c r="E100" s="21">
        <f>AVERAGEIF(E$2:E$94,"&gt;0,6")</f>
        <v>0.87214237407353989</v>
      </c>
      <c r="F100" s="21">
        <f>AVERAGEIF(F$2:F$94,"&gt;0,6")</f>
        <v>0.8570257655566742</v>
      </c>
      <c r="G100" s="1"/>
    </row>
    <row r="101" spans="1:7" x14ac:dyDescent="0.25">
      <c r="A101" s="6" t="s">
        <v>61</v>
      </c>
      <c r="B101" s="21">
        <f>AVERAGEIF(B$2:B$94,"&gt;0,7")</f>
        <v>0.90084289991655198</v>
      </c>
      <c r="C101" s="21">
        <f>AVERAGEIF(C$2:C$94,"&gt;0,7")</f>
        <v>0.899973172053391</v>
      </c>
      <c r="D101" s="21">
        <f>AVERAGEIF(D$2:D$94,"&gt;0,7")</f>
        <v>0.91295055932587599</v>
      </c>
      <c r="E101" s="21">
        <f>AVERAGEIF(E$2:E$94,"&gt;0,7")</f>
        <v>0.92291783206059097</v>
      </c>
      <c r="F101" s="21">
        <f>AVERAGEIF(F$2:F$94,"&gt;0,7")</f>
        <v>0.90890362866590846</v>
      </c>
      <c r="G101" s="1"/>
    </row>
    <row r="102" spans="1:7" x14ac:dyDescent="0.25">
      <c r="A102" s="6" t="s">
        <v>62</v>
      </c>
      <c r="B102" s="21">
        <f>AVERAGEIF(B$2:B$94,"&gt;0,8")</f>
        <v>0.92189115931571708</v>
      </c>
      <c r="C102" s="21">
        <f>AVERAGEIF(C$2:C$94,"&gt;0,8")</f>
        <v>0.94886420911076119</v>
      </c>
      <c r="D102" s="21">
        <f>AVERAGEIF(D$2:D$94,"&gt;0,8")</f>
        <v>0.91295055932587599</v>
      </c>
      <c r="E102" s="21">
        <f>AVERAGEIF(E$2:E$94,"&gt;0,8")</f>
        <v>0.94178412823790048</v>
      </c>
      <c r="F102" s="21">
        <f>AVERAGEIF(F$2:F$94,"&gt;0,8")</f>
        <v>0.93155874347438794</v>
      </c>
      <c r="G102" s="1"/>
    </row>
    <row r="103" spans="1:7" x14ac:dyDescent="0.25">
      <c r="A103" s="6" t="s">
        <v>63</v>
      </c>
      <c r="B103" s="21">
        <f>AVERAGEIF(B$2:B$94,"&gt;0,9")</f>
        <v>0.97671769785551377</v>
      </c>
      <c r="C103" s="21">
        <f>AVERAGEIF(C$2:C$94,"&gt;0,9")</f>
        <v>0.95416952977530878</v>
      </c>
      <c r="D103" s="21">
        <f>AVERAGEIF(D$2:D$94,"&gt;0,9")</f>
        <v>0.96265078130328041</v>
      </c>
      <c r="E103" s="21">
        <f>AVERAGEIF(E$2:E$94,"&gt;0,9")</f>
        <v>0.95685873378411701</v>
      </c>
      <c r="F103" s="21">
        <f>AVERAGEIF(F$2:F$94,"&gt;0,9")</f>
        <v>0.96887820888361886</v>
      </c>
      <c r="G103" s="1"/>
    </row>
    <row r="105" spans="1:7" x14ac:dyDescent="0.25">
      <c r="A105" s="32" t="s">
        <v>936</v>
      </c>
      <c r="B105" s="6"/>
      <c r="C105" s="6"/>
      <c r="D105" s="6"/>
      <c r="E105" s="6"/>
      <c r="F105" s="6"/>
    </row>
    <row r="106" spans="1:7" x14ac:dyDescent="0.25">
      <c r="A106" s="6">
        <v>0</v>
      </c>
      <c r="B106" s="31">
        <f>COUNTIF(B$2:B$94,"&gt;=0")</f>
        <v>93</v>
      </c>
      <c r="C106" s="31">
        <f t="shared" ref="C106:F106" si="0">COUNTIF(C$2:C$94,"&gt;=0")</f>
        <v>93</v>
      </c>
      <c r="D106" s="31">
        <f t="shared" si="0"/>
        <v>93</v>
      </c>
      <c r="E106" s="31">
        <f t="shared" si="0"/>
        <v>93</v>
      </c>
      <c r="F106" s="31">
        <f t="shared" si="0"/>
        <v>93</v>
      </c>
      <c r="G106" s="2"/>
    </row>
    <row r="107" spans="1:7" x14ac:dyDescent="0.25">
      <c r="A107" s="6">
        <v>0.1</v>
      </c>
      <c r="B107" s="31">
        <f>COUNTIF(B$2:B$94,"&gt;=0,1")</f>
        <v>22</v>
      </c>
      <c r="C107" s="31">
        <f t="shared" ref="C107:F107" si="1">COUNTIF(C$2:C$94,"&gt;=0,1")</f>
        <v>25</v>
      </c>
      <c r="D107" s="31">
        <f t="shared" si="1"/>
        <v>36</v>
      </c>
      <c r="E107" s="31">
        <f t="shared" si="1"/>
        <v>43</v>
      </c>
      <c r="F107" s="31">
        <f t="shared" si="1"/>
        <v>83</v>
      </c>
      <c r="G107" s="2"/>
    </row>
    <row r="108" spans="1:7" x14ac:dyDescent="0.25">
      <c r="A108" s="6">
        <v>0.5</v>
      </c>
      <c r="B108" s="31">
        <f>COUNTIF(B$2:B$94,"&gt;=0,5")</f>
        <v>19</v>
      </c>
      <c r="C108" s="31">
        <f t="shared" ref="C108:F108" si="2">COUNTIF(C$2:C$94,"&gt;=0,5")</f>
        <v>22</v>
      </c>
      <c r="D108" s="31">
        <f t="shared" si="2"/>
        <v>29</v>
      </c>
      <c r="E108" s="31">
        <f t="shared" si="2"/>
        <v>31</v>
      </c>
      <c r="F108" s="31">
        <f t="shared" si="2"/>
        <v>63</v>
      </c>
      <c r="G108" s="2"/>
    </row>
    <row r="109" spans="1:7" x14ac:dyDescent="0.25">
      <c r="A109" s="6">
        <v>0.6</v>
      </c>
      <c r="B109" s="31">
        <f>COUNTIF(B$2:B$94,"&gt;=0,6")</f>
        <v>16</v>
      </c>
      <c r="C109" s="31">
        <f t="shared" ref="C109:F109" si="3">COUNTIF(C$2:C$94,"&gt;=0,6")</f>
        <v>20</v>
      </c>
      <c r="D109" s="31">
        <f t="shared" si="3"/>
        <v>27</v>
      </c>
      <c r="E109" s="31">
        <f t="shared" si="3"/>
        <v>27</v>
      </c>
      <c r="F109" s="31">
        <f t="shared" si="3"/>
        <v>58</v>
      </c>
      <c r="G109" s="2"/>
    </row>
    <row r="110" spans="1:7" x14ac:dyDescent="0.25">
      <c r="A110" s="6">
        <v>0.7</v>
      </c>
      <c r="B110" s="31">
        <f>COUNTIF(B$2:B$94,"&gt;=0,7")</f>
        <v>15</v>
      </c>
      <c r="C110" s="31">
        <f t="shared" ref="C110:F110" si="4">COUNTIF(C$2:C$94,"&gt;=0,7")</f>
        <v>17</v>
      </c>
      <c r="D110" s="31">
        <f t="shared" si="4"/>
        <v>26</v>
      </c>
      <c r="E110" s="31">
        <f t="shared" si="4"/>
        <v>22</v>
      </c>
      <c r="F110" s="31">
        <f t="shared" si="4"/>
        <v>47</v>
      </c>
      <c r="G110" s="2"/>
    </row>
    <row r="111" spans="1:7" x14ac:dyDescent="0.25">
      <c r="A111" s="6">
        <v>0.8</v>
      </c>
      <c r="B111" s="31">
        <f>COUNTIF(B$2:B$94,"&gt;=0,8")</f>
        <v>13</v>
      </c>
      <c r="C111" s="31">
        <f t="shared" ref="C111:F111" si="5">COUNTIF(C$2:C$94,"&gt;=0,8")</f>
        <v>13</v>
      </c>
      <c r="D111" s="31">
        <f t="shared" si="5"/>
        <v>26</v>
      </c>
      <c r="E111" s="31">
        <f t="shared" si="5"/>
        <v>20</v>
      </c>
      <c r="F111" s="31">
        <f t="shared" si="5"/>
        <v>41</v>
      </c>
      <c r="G111" s="2"/>
    </row>
    <row r="112" spans="1:7" x14ac:dyDescent="0.25">
      <c r="A112" s="6">
        <v>0.9</v>
      </c>
      <c r="B112" s="31">
        <f>COUNTIF(B$2:B$94,"&gt;=0,9")</f>
        <v>7</v>
      </c>
      <c r="C112" s="31">
        <f t="shared" ref="C112:F112" si="6">COUNTIF(C$2:C$94,"&gt;=0,9")</f>
        <v>12</v>
      </c>
      <c r="D112" s="31">
        <f t="shared" si="6"/>
        <v>15</v>
      </c>
      <c r="E112" s="31">
        <f t="shared" si="6"/>
        <v>17</v>
      </c>
      <c r="F112" s="31">
        <f t="shared" si="6"/>
        <v>28</v>
      </c>
      <c r="G112" s="2"/>
    </row>
  </sheetData>
  <sortState ref="A2:F94">
    <sortCondition ref="F1"/>
  </sortState>
  <conditionalFormatting sqref="F2:G9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32" orientation="portrait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view="pageBreakPreview" zoomScale="60" zoomScaleNormal="85" workbookViewId="0">
      <selection activeCell="O13" sqref="O13"/>
    </sheetView>
  </sheetViews>
  <sheetFormatPr defaultRowHeight="15" x14ac:dyDescent="0.25"/>
  <cols>
    <col min="1" max="1" width="24.140625" bestFit="1" customWidth="1"/>
    <col min="2" max="2" width="12.7109375" customWidth="1"/>
    <col min="3" max="3" width="16.5703125" customWidth="1"/>
    <col min="4" max="4" width="15.140625" bestFit="1" customWidth="1"/>
    <col min="5" max="5" width="18" bestFit="1" customWidth="1"/>
    <col min="6" max="6" width="16.5703125" bestFit="1" customWidth="1"/>
    <col min="7" max="7" width="12" customWidth="1"/>
    <col min="8" max="8" width="10.5703125" customWidth="1"/>
    <col min="9" max="10" width="32.28515625" bestFit="1" customWidth="1"/>
    <col min="11" max="11" width="12.140625" customWidth="1"/>
    <col min="12" max="12" width="11.85546875" customWidth="1"/>
    <col min="13" max="13" width="12.7109375" customWidth="1"/>
    <col min="14" max="14" width="15" customWidth="1"/>
    <col min="15" max="15" width="50.42578125" bestFit="1" customWidth="1"/>
  </cols>
  <sheetData>
    <row r="1" spans="1:15" ht="54.75" customHeight="1" x14ac:dyDescent="0.25">
      <c r="A1" s="6" t="s">
        <v>262</v>
      </c>
      <c r="B1" s="33" t="s">
        <v>263</v>
      </c>
      <c r="C1" s="6" t="s">
        <v>264</v>
      </c>
      <c r="D1" s="6" t="s">
        <v>428</v>
      </c>
      <c r="E1" s="6" t="s">
        <v>265</v>
      </c>
      <c r="F1" s="6" t="s">
        <v>429</v>
      </c>
      <c r="G1" s="33" t="s">
        <v>266</v>
      </c>
      <c r="H1" s="33" t="s">
        <v>430</v>
      </c>
      <c r="I1" s="6" t="s">
        <v>267</v>
      </c>
      <c r="J1" s="6" t="s">
        <v>268</v>
      </c>
      <c r="K1" s="33" t="s">
        <v>269</v>
      </c>
      <c r="L1" s="33" t="s">
        <v>270</v>
      </c>
      <c r="M1" s="33" t="s">
        <v>271</v>
      </c>
      <c r="N1" s="33" t="s">
        <v>272</v>
      </c>
      <c r="O1" s="6" t="s">
        <v>273</v>
      </c>
    </row>
    <row r="2" spans="1:15" x14ac:dyDescent="0.25">
      <c r="A2" s="6" t="s">
        <v>490</v>
      </c>
      <c r="B2" s="6">
        <v>1164971</v>
      </c>
      <c r="C2" s="6">
        <v>524732430</v>
      </c>
      <c r="D2" s="27">
        <f>C2/1024/1024</f>
        <v>500.42384147644043</v>
      </c>
      <c r="E2" s="6">
        <v>483513026</v>
      </c>
      <c r="F2" s="27">
        <f>E2/1024/1024</f>
        <v>461.11395454406738</v>
      </c>
      <c r="G2" s="27">
        <v>11302.102016000001</v>
      </c>
      <c r="H2" s="27">
        <f>G2/60</f>
        <v>188.36836693333333</v>
      </c>
      <c r="I2" s="6" t="s">
        <v>274</v>
      </c>
      <c r="J2" s="6" t="s">
        <v>275</v>
      </c>
      <c r="K2" s="34">
        <v>42780.81</v>
      </c>
      <c r="L2" s="27">
        <v>342246.44</v>
      </c>
      <c r="M2" s="27">
        <v>415.04</v>
      </c>
      <c r="N2" s="27">
        <v>103.08</v>
      </c>
      <c r="O2" s="6" t="s">
        <v>276</v>
      </c>
    </row>
    <row r="3" spans="1:15" x14ac:dyDescent="0.25">
      <c r="A3" s="6" t="s">
        <v>491</v>
      </c>
      <c r="B3" s="6">
        <v>911267</v>
      </c>
      <c r="C3" s="6">
        <v>330880862</v>
      </c>
      <c r="D3" s="27">
        <f t="shared" ref="D3:D57" si="0">C3/1024/1024</f>
        <v>315.55257987976074</v>
      </c>
      <c r="E3" s="6">
        <v>298685372</v>
      </c>
      <c r="F3" s="27">
        <f t="shared" ref="F3:F57" si="1">E3/1024/1024</f>
        <v>284.84856796264648</v>
      </c>
      <c r="G3" s="27">
        <v>7606.653499</v>
      </c>
      <c r="H3" s="27">
        <f t="shared" ref="H3:H57" si="2">G3/60</f>
        <v>126.77755831666667</v>
      </c>
      <c r="I3" s="6" t="s">
        <v>275</v>
      </c>
      <c r="J3" s="6" t="s">
        <v>277</v>
      </c>
      <c r="K3" s="34">
        <v>39266.33</v>
      </c>
      <c r="L3" s="27">
        <v>314130.65000000002</v>
      </c>
      <c r="M3" s="27">
        <v>327.77</v>
      </c>
      <c r="N3" s="27">
        <v>119.8</v>
      </c>
      <c r="O3" s="6" t="s">
        <v>278</v>
      </c>
    </row>
    <row r="4" spans="1:15" x14ac:dyDescent="0.25">
      <c r="A4" s="6" t="s">
        <v>492</v>
      </c>
      <c r="B4" s="6">
        <v>1324669</v>
      </c>
      <c r="C4" s="6">
        <v>524800451</v>
      </c>
      <c r="D4" s="27">
        <f t="shared" si="0"/>
        <v>500.4887113571167</v>
      </c>
      <c r="E4" s="6">
        <v>477924389</v>
      </c>
      <c r="F4" s="27">
        <f t="shared" si="1"/>
        <v>455.78421497344971</v>
      </c>
      <c r="G4" s="27">
        <v>14181.978916100001</v>
      </c>
      <c r="H4" s="27">
        <f t="shared" si="2"/>
        <v>236.36631526833335</v>
      </c>
      <c r="I4" s="6" t="s">
        <v>279</v>
      </c>
      <c r="J4" s="6" t="s">
        <v>280</v>
      </c>
      <c r="K4" s="34">
        <v>33699.410000000003</v>
      </c>
      <c r="L4" s="27">
        <v>269595.32</v>
      </c>
      <c r="M4" s="27">
        <v>360.79</v>
      </c>
      <c r="N4" s="27">
        <v>93.41</v>
      </c>
      <c r="O4" s="6" t="s">
        <v>281</v>
      </c>
    </row>
    <row r="5" spans="1:15" x14ac:dyDescent="0.25">
      <c r="A5" s="6" t="s">
        <v>493</v>
      </c>
      <c r="B5" s="6">
        <v>879930</v>
      </c>
      <c r="C5" s="6">
        <v>316407928</v>
      </c>
      <c r="D5" s="27">
        <f t="shared" si="0"/>
        <v>301.75011444091797</v>
      </c>
      <c r="E5" s="6">
        <v>285263891</v>
      </c>
      <c r="F5" s="27">
        <f t="shared" si="1"/>
        <v>272.04884624481201</v>
      </c>
      <c r="G5" s="27">
        <v>9872.0637413000004</v>
      </c>
      <c r="H5" s="27">
        <f t="shared" si="2"/>
        <v>164.53439568833335</v>
      </c>
      <c r="I5" s="6" t="s">
        <v>282</v>
      </c>
      <c r="J5" s="6" t="s">
        <v>283</v>
      </c>
      <c r="K5" s="34">
        <v>28896.07</v>
      </c>
      <c r="L5" s="27">
        <v>231168.6</v>
      </c>
      <c r="M5" s="27">
        <v>324.19</v>
      </c>
      <c r="N5" s="27">
        <v>89.13</v>
      </c>
      <c r="O5" s="6" t="s">
        <v>284</v>
      </c>
    </row>
    <row r="6" spans="1:15" x14ac:dyDescent="0.25">
      <c r="A6" s="6" t="s">
        <v>494</v>
      </c>
      <c r="B6" s="6">
        <v>103649</v>
      </c>
      <c r="C6" s="6">
        <v>126389500</v>
      </c>
      <c r="D6" s="27">
        <f t="shared" si="0"/>
        <v>120.53442001342773</v>
      </c>
      <c r="E6" s="6">
        <v>122758768</v>
      </c>
      <c r="F6" s="27">
        <f t="shared" si="1"/>
        <v>117.07188415527344</v>
      </c>
      <c r="G6" s="27">
        <v>135.1228466</v>
      </c>
      <c r="H6" s="27">
        <f t="shared" si="2"/>
        <v>2.2520474433333333</v>
      </c>
      <c r="I6" s="6" t="s">
        <v>285</v>
      </c>
      <c r="J6" s="6" t="s">
        <v>286</v>
      </c>
      <c r="K6" s="34">
        <v>908497.5</v>
      </c>
      <c r="L6" s="27">
        <v>7267979.9800000004</v>
      </c>
      <c r="M6" s="27">
        <v>1184.3699999999999</v>
      </c>
      <c r="N6" s="27">
        <v>767.07</v>
      </c>
      <c r="O6" s="6" t="s">
        <v>287</v>
      </c>
    </row>
    <row r="7" spans="1:15" x14ac:dyDescent="0.25">
      <c r="A7" s="6" t="s">
        <v>495</v>
      </c>
      <c r="B7" s="6">
        <v>1284012</v>
      </c>
      <c r="C7" s="6">
        <v>524766055</v>
      </c>
      <c r="D7" s="27">
        <f t="shared" si="0"/>
        <v>500.45590877532959</v>
      </c>
      <c r="E7" s="6">
        <v>479346334</v>
      </c>
      <c r="F7" s="27">
        <f t="shared" si="1"/>
        <v>457.14028739929199</v>
      </c>
      <c r="G7" s="27">
        <v>12562.2344748</v>
      </c>
      <c r="H7" s="27">
        <f t="shared" si="2"/>
        <v>209.37057457999998</v>
      </c>
      <c r="I7" s="6" t="s">
        <v>288</v>
      </c>
      <c r="J7" s="6" t="s">
        <v>289</v>
      </c>
      <c r="K7" s="34">
        <v>38157.730000000003</v>
      </c>
      <c r="L7" s="27">
        <v>305261.83</v>
      </c>
      <c r="M7" s="27">
        <v>373.32</v>
      </c>
      <c r="N7" s="27">
        <v>102.21</v>
      </c>
      <c r="O7" s="6" t="s">
        <v>290</v>
      </c>
    </row>
    <row r="8" spans="1:15" x14ac:dyDescent="0.25">
      <c r="A8" s="6" t="s">
        <v>496</v>
      </c>
      <c r="B8" s="6">
        <v>807426</v>
      </c>
      <c r="C8" s="6">
        <v>345960430</v>
      </c>
      <c r="D8" s="27">
        <f t="shared" si="0"/>
        <v>329.9335765838623</v>
      </c>
      <c r="E8" s="6">
        <v>317396791</v>
      </c>
      <c r="F8" s="27">
        <f t="shared" si="1"/>
        <v>302.6931676864624</v>
      </c>
      <c r="G8" s="27">
        <v>6314.8491029999996</v>
      </c>
      <c r="H8" s="27">
        <f t="shared" si="2"/>
        <v>105.24748504999999</v>
      </c>
      <c r="I8" s="6" t="s">
        <v>289</v>
      </c>
      <c r="J8" s="6" t="s">
        <v>291</v>
      </c>
      <c r="K8" s="34">
        <v>50261.98</v>
      </c>
      <c r="L8" s="27">
        <v>402095.8</v>
      </c>
      <c r="M8" s="27">
        <v>393.1</v>
      </c>
      <c r="N8" s="27">
        <v>127.86</v>
      </c>
      <c r="O8" s="6" t="s">
        <v>292</v>
      </c>
    </row>
    <row r="9" spans="1:15" x14ac:dyDescent="0.25">
      <c r="A9" s="6" t="s">
        <v>497</v>
      </c>
      <c r="B9" s="6">
        <v>1132776</v>
      </c>
      <c r="C9" s="6">
        <v>524679576</v>
      </c>
      <c r="D9" s="27">
        <f t="shared" si="0"/>
        <v>500.37343597412109</v>
      </c>
      <c r="E9" s="6">
        <v>484639281</v>
      </c>
      <c r="F9" s="27">
        <f t="shared" si="1"/>
        <v>462.1880350112915</v>
      </c>
      <c r="G9" s="27">
        <v>10379.7555374</v>
      </c>
      <c r="H9" s="27">
        <f t="shared" si="2"/>
        <v>172.99592562333333</v>
      </c>
      <c r="I9" s="6" t="s">
        <v>293</v>
      </c>
      <c r="J9" s="6" t="s">
        <v>294</v>
      </c>
      <c r="K9" s="34">
        <v>46690.82</v>
      </c>
      <c r="L9" s="27">
        <v>373526.55</v>
      </c>
      <c r="M9" s="27">
        <v>427.83</v>
      </c>
      <c r="N9" s="27">
        <v>109.13</v>
      </c>
      <c r="O9" s="6" t="s">
        <v>295</v>
      </c>
    </row>
    <row r="10" spans="1:15" x14ac:dyDescent="0.25">
      <c r="A10" s="6" t="s">
        <v>498</v>
      </c>
      <c r="B10" s="6">
        <v>1212789</v>
      </c>
      <c r="C10" s="6">
        <v>524818062</v>
      </c>
      <c r="D10" s="27">
        <f t="shared" si="0"/>
        <v>500.50550651550293</v>
      </c>
      <c r="E10" s="6">
        <v>481840216</v>
      </c>
      <c r="F10" s="27">
        <f t="shared" si="1"/>
        <v>459.51863861083984</v>
      </c>
      <c r="G10" s="27">
        <v>11960.702801900001</v>
      </c>
      <c r="H10" s="27">
        <f t="shared" si="2"/>
        <v>199.34504669833333</v>
      </c>
      <c r="I10" s="6" t="s">
        <v>294</v>
      </c>
      <c r="J10" s="6" t="s">
        <v>296</v>
      </c>
      <c r="K10" s="34">
        <v>40285.279999999999</v>
      </c>
      <c r="L10" s="27">
        <v>322282.21000000002</v>
      </c>
      <c r="M10" s="27">
        <v>397.3</v>
      </c>
      <c r="N10" s="27">
        <v>101.4</v>
      </c>
      <c r="O10" s="6" t="s">
        <v>297</v>
      </c>
    </row>
    <row r="11" spans="1:15" x14ac:dyDescent="0.25">
      <c r="A11" s="6" t="s">
        <v>499</v>
      </c>
      <c r="B11" s="6">
        <v>54915</v>
      </c>
      <c r="C11" s="6">
        <v>33025936</v>
      </c>
      <c r="D11" s="27">
        <f t="shared" si="0"/>
        <v>31.495986938476563</v>
      </c>
      <c r="E11" s="6">
        <v>31065604</v>
      </c>
      <c r="F11" s="27">
        <f t="shared" si="1"/>
        <v>29.626468658447266</v>
      </c>
      <c r="G11" s="27">
        <v>1205.6583403</v>
      </c>
      <c r="H11" s="27">
        <f t="shared" si="2"/>
        <v>20.094305671666667</v>
      </c>
      <c r="I11" s="6" t="s">
        <v>298</v>
      </c>
      <c r="J11" s="6" t="s">
        <v>299</v>
      </c>
      <c r="K11" s="34">
        <v>25766.51</v>
      </c>
      <c r="L11" s="27">
        <v>206132.06</v>
      </c>
      <c r="M11" s="27">
        <v>565.70000000000005</v>
      </c>
      <c r="N11" s="27">
        <v>45.55</v>
      </c>
      <c r="O11" s="6" t="s">
        <v>300</v>
      </c>
    </row>
    <row r="12" spans="1:15" x14ac:dyDescent="0.25">
      <c r="A12" s="6" t="s">
        <v>500</v>
      </c>
      <c r="B12" s="6">
        <v>106973</v>
      </c>
      <c r="C12" s="6">
        <v>126725642</v>
      </c>
      <c r="D12" s="27">
        <f t="shared" si="0"/>
        <v>120.85499000549316</v>
      </c>
      <c r="E12" s="6">
        <v>122977888</v>
      </c>
      <c r="F12" s="27">
        <f t="shared" si="1"/>
        <v>117.28085327148438</v>
      </c>
      <c r="G12" s="27">
        <v>225.49907300000001</v>
      </c>
      <c r="H12" s="27">
        <f t="shared" si="2"/>
        <v>3.7583178833333335</v>
      </c>
      <c r="I12" s="6" t="s">
        <v>301</v>
      </c>
      <c r="J12" s="6" t="s">
        <v>302</v>
      </c>
      <c r="K12" s="34">
        <v>545358.73</v>
      </c>
      <c r="L12" s="27">
        <v>4362869.84</v>
      </c>
      <c r="M12" s="27">
        <v>1149.6199999999999</v>
      </c>
      <c r="N12" s="27">
        <v>474.38</v>
      </c>
      <c r="O12" s="6" t="s">
        <v>303</v>
      </c>
    </row>
    <row r="13" spans="1:15" x14ac:dyDescent="0.25">
      <c r="A13" s="6" t="s">
        <v>501</v>
      </c>
      <c r="B13" s="6">
        <v>790718</v>
      </c>
      <c r="C13" s="6">
        <v>524490764</v>
      </c>
      <c r="D13" s="27">
        <f t="shared" si="0"/>
        <v>500.1933708190918</v>
      </c>
      <c r="E13" s="6">
        <v>496611695</v>
      </c>
      <c r="F13" s="27">
        <f t="shared" si="1"/>
        <v>473.60581874847412</v>
      </c>
      <c r="G13" s="27">
        <v>10255.11931</v>
      </c>
      <c r="H13" s="27">
        <f t="shared" si="2"/>
        <v>170.91865516666667</v>
      </c>
      <c r="I13" s="6" t="s">
        <v>304</v>
      </c>
      <c r="J13" s="6" t="s">
        <v>305</v>
      </c>
      <c r="K13" s="34">
        <v>48425.74</v>
      </c>
      <c r="L13" s="27">
        <v>387405.88</v>
      </c>
      <c r="M13" s="27">
        <v>628.04999999999995</v>
      </c>
      <c r="N13" s="27">
        <v>77.099999999999994</v>
      </c>
      <c r="O13" s="6" t="s">
        <v>306</v>
      </c>
    </row>
    <row r="14" spans="1:15" x14ac:dyDescent="0.25">
      <c r="A14" s="6" t="s">
        <v>502</v>
      </c>
      <c r="B14" s="6">
        <v>786354</v>
      </c>
      <c r="C14" s="6">
        <v>512661010</v>
      </c>
      <c r="D14" s="27">
        <f t="shared" si="0"/>
        <v>488.9116382598877</v>
      </c>
      <c r="E14" s="6">
        <v>484930947</v>
      </c>
      <c r="F14" s="27">
        <f t="shared" si="1"/>
        <v>462.46618938446045</v>
      </c>
      <c r="G14" s="27">
        <v>8719.3875535000006</v>
      </c>
      <c r="H14" s="27">
        <f t="shared" si="2"/>
        <v>145.32312589166668</v>
      </c>
      <c r="I14" s="6" t="s">
        <v>305</v>
      </c>
      <c r="J14" s="6" t="s">
        <v>307</v>
      </c>
      <c r="K14" s="34">
        <v>55615.25</v>
      </c>
      <c r="L14" s="27">
        <v>444922.03</v>
      </c>
      <c r="M14" s="27">
        <v>616.67999999999995</v>
      </c>
      <c r="N14" s="27">
        <v>90.18</v>
      </c>
      <c r="O14" s="6" t="s">
        <v>308</v>
      </c>
    </row>
    <row r="15" spans="1:15" x14ac:dyDescent="0.25">
      <c r="A15" s="6" t="s">
        <v>503</v>
      </c>
      <c r="B15" s="6">
        <v>824614</v>
      </c>
      <c r="C15" s="6">
        <v>524492982</v>
      </c>
      <c r="D15" s="27">
        <f t="shared" si="0"/>
        <v>500.19548606872559</v>
      </c>
      <c r="E15" s="6">
        <v>495425793</v>
      </c>
      <c r="F15" s="27">
        <f t="shared" si="1"/>
        <v>472.47485446929932</v>
      </c>
      <c r="G15" s="27">
        <v>10829.1857652</v>
      </c>
      <c r="H15" s="27">
        <f t="shared" si="2"/>
        <v>180.48642942000001</v>
      </c>
      <c r="I15" s="6" t="s">
        <v>309</v>
      </c>
      <c r="J15" s="6" t="s">
        <v>310</v>
      </c>
      <c r="K15" s="34">
        <v>45749.13</v>
      </c>
      <c r="L15" s="27">
        <v>365993.01</v>
      </c>
      <c r="M15" s="27">
        <v>600.79999999999995</v>
      </c>
      <c r="N15" s="27">
        <v>76.150000000000006</v>
      </c>
      <c r="O15" s="6" t="s">
        <v>311</v>
      </c>
    </row>
    <row r="16" spans="1:15" x14ac:dyDescent="0.25">
      <c r="A16" s="6" t="s">
        <v>504</v>
      </c>
      <c r="B16" s="6">
        <v>861701</v>
      </c>
      <c r="C16" s="6">
        <v>434460192</v>
      </c>
      <c r="D16" s="27">
        <f t="shared" si="0"/>
        <v>414.33352661132813</v>
      </c>
      <c r="E16" s="6">
        <v>404003410</v>
      </c>
      <c r="F16" s="27">
        <f t="shared" si="1"/>
        <v>385.28767585754395</v>
      </c>
      <c r="G16" s="27">
        <v>12697.538349799999</v>
      </c>
      <c r="H16" s="27">
        <f t="shared" si="2"/>
        <v>211.62563916333332</v>
      </c>
      <c r="I16" s="6" t="s">
        <v>312</v>
      </c>
      <c r="J16" s="6" t="s">
        <v>313</v>
      </c>
      <c r="K16" s="34">
        <v>31817.46</v>
      </c>
      <c r="L16" s="27">
        <v>254539.67</v>
      </c>
      <c r="M16" s="27">
        <v>468.84</v>
      </c>
      <c r="N16" s="27">
        <v>67.86</v>
      </c>
      <c r="O16" s="6" t="s">
        <v>314</v>
      </c>
    </row>
    <row r="17" spans="1:15" x14ac:dyDescent="0.25">
      <c r="A17" s="6" t="s">
        <v>505</v>
      </c>
      <c r="B17" s="6">
        <v>77007</v>
      </c>
      <c r="C17" s="6">
        <v>77405525</v>
      </c>
      <c r="D17" s="27">
        <f t="shared" si="0"/>
        <v>73.819661140441895</v>
      </c>
      <c r="E17" s="6">
        <v>74710025</v>
      </c>
      <c r="F17" s="27">
        <f t="shared" si="1"/>
        <v>71.249032020568848</v>
      </c>
      <c r="G17" s="27">
        <v>73.844162499999996</v>
      </c>
      <c r="H17" s="27">
        <f t="shared" si="2"/>
        <v>1.2307360416666666</v>
      </c>
      <c r="I17" s="6" t="s">
        <v>315</v>
      </c>
      <c r="J17" s="6" t="s">
        <v>316</v>
      </c>
      <c r="K17" s="34">
        <v>1011725.54</v>
      </c>
      <c r="L17" s="27">
        <v>8093804.2999999998</v>
      </c>
      <c r="M17" s="27">
        <v>970.17</v>
      </c>
      <c r="N17" s="27">
        <v>1042.83</v>
      </c>
      <c r="O17" s="6" t="s">
        <v>317</v>
      </c>
    </row>
    <row r="18" spans="1:15" x14ac:dyDescent="0.25">
      <c r="A18" s="6" t="s">
        <v>506</v>
      </c>
      <c r="B18" s="6">
        <v>34182</v>
      </c>
      <c r="C18" s="6">
        <v>7482168</v>
      </c>
      <c r="D18" s="27">
        <f t="shared" si="0"/>
        <v>7.1355514526367188</v>
      </c>
      <c r="E18" s="6">
        <v>6277435</v>
      </c>
      <c r="F18" s="27">
        <f t="shared" si="1"/>
        <v>5.986628532409668</v>
      </c>
      <c r="G18" s="27">
        <v>26914.9199467</v>
      </c>
      <c r="H18" s="27">
        <f t="shared" si="2"/>
        <v>448.58199911166668</v>
      </c>
      <c r="I18" s="6" t="s">
        <v>318</v>
      </c>
      <c r="J18" s="6" t="s">
        <v>319</v>
      </c>
      <c r="K18" s="34">
        <v>233.23</v>
      </c>
      <c r="L18" s="27">
        <v>1865.86</v>
      </c>
      <c r="M18" s="27">
        <v>183.65</v>
      </c>
      <c r="N18" s="27">
        <v>1.27</v>
      </c>
      <c r="O18" s="6" t="s">
        <v>320</v>
      </c>
    </row>
    <row r="19" spans="1:15" x14ac:dyDescent="0.25">
      <c r="A19" s="6" t="s">
        <v>507</v>
      </c>
      <c r="B19" s="6">
        <v>715167</v>
      </c>
      <c r="C19" s="6">
        <v>524484919</v>
      </c>
      <c r="D19" s="27">
        <f t="shared" si="0"/>
        <v>500.1877965927124</v>
      </c>
      <c r="E19" s="6">
        <v>499256601</v>
      </c>
      <c r="F19" s="27">
        <f t="shared" si="1"/>
        <v>476.12819766998291</v>
      </c>
      <c r="G19" s="27">
        <v>9103.3526710999995</v>
      </c>
      <c r="H19" s="27">
        <f t="shared" si="2"/>
        <v>151.72254451833334</v>
      </c>
      <c r="I19" s="6" t="s">
        <v>321</v>
      </c>
      <c r="J19" s="6" t="s">
        <v>322</v>
      </c>
      <c r="K19" s="34">
        <v>54843.16</v>
      </c>
      <c r="L19" s="27">
        <v>438745.26</v>
      </c>
      <c r="M19" s="27">
        <v>698.1</v>
      </c>
      <c r="N19" s="27">
        <v>78.56</v>
      </c>
      <c r="O19" s="6" t="s">
        <v>323</v>
      </c>
    </row>
    <row r="20" spans="1:15" x14ac:dyDescent="0.25">
      <c r="A20" s="6" t="s">
        <v>508</v>
      </c>
      <c r="B20" s="6">
        <v>738840</v>
      </c>
      <c r="C20" s="6">
        <v>524675523</v>
      </c>
      <c r="D20" s="27">
        <f t="shared" si="0"/>
        <v>500.3695707321167</v>
      </c>
      <c r="E20" s="6">
        <v>498428310</v>
      </c>
      <c r="F20" s="27">
        <f t="shared" si="1"/>
        <v>475.33827781677246</v>
      </c>
      <c r="G20" s="27">
        <v>8315.6358681999991</v>
      </c>
      <c r="H20" s="27">
        <f t="shared" si="2"/>
        <v>138.59393113666664</v>
      </c>
      <c r="I20" s="6" t="s">
        <v>324</v>
      </c>
      <c r="J20" s="6" t="s">
        <v>325</v>
      </c>
      <c r="K20" s="34">
        <v>59938.69</v>
      </c>
      <c r="L20" s="27">
        <v>479509.51</v>
      </c>
      <c r="M20" s="27">
        <v>674.61</v>
      </c>
      <c r="N20" s="27">
        <v>88.85</v>
      </c>
      <c r="O20" s="6" t="s">
        <v>326</v>
      </c>
    </row>
    <row r="21" spans="1:15" x14ac:dyDescent="0.25">
      <c r="A21" s="6" t="s">
        <v>509</v>
      </c>
      <c r="B21" s="6">
        <v>129623</v>
      </c>
      <c r="C21" s="6">
        <v>80111505</v>
      </c>
      <c r="D21" s="27">
        <f t="shared" si="0"/>
        <v>76.400284767150879</v>
      </c>
      <c r="E21" s="6">
        <v>75530507</v>
      </c>
      <c r="F21" s="27">
        <f t="shared" si="1"/>
        <v>72.03150463104248</v>
      </c>
      <c r="G21" s="27">
        <v>1272.8421076</v>
      </c>
      <c r="H21" s="27">
        <f t="shared" si="2"/>
        <v>21.214035126666666</v>
      </c>
      <c r="I21" s="6" t="s">
        <v>327</v>
      </c>
      <c r="J21" s="6" t="s">
        <v>328</v>
      </c>
      <c r="K21" s="34">
        <v>59340.04</v>
      </c>
      <c r="L21" s="27">
        <v>474720.35</v>
      </c>
      <c r="M21" s="27">
        <v>582.69000000000005</v>
      </c>
      <c r="N21" s="27">
        <v>101.84</v>
      </c>
      <c r="O21" s="6" t="s">
        <v>329</v>
      </c>
    </row>
    <row r="22" spans="1:15" x14ac:dyDescent="0.25">
      <c r="A22" s="6" t="s">
        <v>510</v>
      </c>
      <c r="B22" s="6">
        <v>1019895</v>
      </c>
      <c r="C22" s="6">
        <v>524557370</v>
      </c>
      <c r="D22" s="27">
        <f t="shared" si="0"/>
        <v>500.25689125061035</v>
      </c>
      <c r="E22" s="6">
        <v>488591444</v>
      </c>
      <c r="F22" s="27">
        <f t="shared" si="1"/>
        <v>465.95711135864258</v>
      </c>
      <c r="G22" s="27">
        <v>14216.81501</v>
      </c>
      <c r="H22" s="27">
        <f t="shared" si="2"/>
        <v>236.94691683333335</v>
      </c>
      <c r="I22" s="6" t="s">
        <v>330</v>
      </c>
      <c r="J22" s="6" t="s">
        <v>331</v>
      </c>
      <c r="K22" s="34">
        <v>34367.15</v>
      </c>
      <c r="L22" s="27">
        <v>274937.21999999997</v>
      </c>
      <c r="M22" s="27">
        <v>479.06</v>
      </c>
      <c r="N22" s="27">
        <v>71.739999999999995</v>
      </c>
      <c r="O22" s="6" t="s">
        <v>332</v>
      </c>
    </row>
    <row r="23" spans="1:15" x14ac:dyDescent="0.25">
      <c r="A23" s="6" t="s">
        <v>511</v>
      </c>
      <c r="B23" s="6">
        <v>534761</v>
      </c>
      <c r="C23" s="6">
        <v>264398546</v>
      </c>
      <c r="D23" s="27">
        <f t="shared" si="0"/>
        <v>252.15010261535645</v>
      </c>
      <c r="E23" s="6">
        <v>245434910</v>
      </c>
      <c r="F23" s="27">
        <f t="shared" si="1"/>
        <v>234.06497001647949</v>
      </c>
      <c r="G23" s="27">
        <v>9316.8235724000006</v>
      </c>
      <c r="H23" s="27">
        <f t="shared" si="2"/>
        <v>155.28039287333334</v>
      </c>
      <c r="I23" s="6" t="s">
        <v>333</v>
      </c>
      <c r="J23" s="6" t="s">
        <v>334</v>
      </c>
      <c r="K23" s="34">
        <v>26343.200000000001</v>
      </c>
      <c r="L23" s="27">
        <v>210745.57</v>
      </c>
      <c r="M23" s="27">
        <v>458.96</v>
      </c>
      <c r="N23" s="27">
        <v>57.4</v>
      </c>
      <c r="O23" s="6" t="s">
        <v>335</v>
      </c>
    </row>
    <row r="24" spans="1:15" x14ac:dyDescent="0.25">
      <c r="A24" s="6" t="s">
        <v>512</v>
      </c>
      <c r="B24" s="6">
        <v>71368</v>
      </c>
      <c r="C24" s="6">
        <v>79879963</v>
      </c>
      <c r="D24" s="27">
        <f t="shared" si="0"/>
        <v>76.179469108581543</v>
      </c>
      <c r="E24" s="6">
        <v>77380320</v>
      </c>
      <c r="F24" s="27">
        <f t="shared" si="1"/>
        <v>73.795623779296875</v>
      </c>
      <c r="G24" s="27">
        <v>44.769192699999998</v>
      </c>
      <c r="H24" s="27">
        <f t="shared" si="2"/>
        <v>0.74615321166666659</v>
      </c>
      <c r="I24" s="6" t="s">
        <v>336</v>
      </c>
      <c r="J24" s="6" t="s">
        <v>337</v>
      </c>
      <c r="K24" s="34">
        <v>1728427.86</v>
      </c>
      <c r="L24" s="27">
        <v>13827422.890000001</v>
      </c>
      <c r="M24" s="27">
        <v>1084.24</v>
      </c>
      <c r="N24" s="27">
        <v>1594.13</v>
      </c>
      <c r="O24" s="6" t="s">
        <v>338</v>
      </c>
    </row>
    <row r="25" spans="1:15" x14ac:dyDescent="0.25">
      <c r="A25" s="6" t="s">
        <v>513</v>
      </c>
      <c r="B25" s="6">
        <v>601267</v>
      </c>
      <c r="C25" s="6">
        <v>525035153</v>
      </c>
      <c r="D25" s="27">
        <f t="shared" si="0"/>
        <v>500.71254062652588</v>
      </c>
      <c r="E25" s="6">
        <v>503243247</v>
      </c>
      <c r="F25" s="27">
        <f t="shared" si="1"/>
        <v>479.93015956878662</v>
      </c>
      <c r="G25" s="27">
        <v>17745.3791198</v>
      </c>
      <c r="H25" s="27">
        <f t="shared" si="2"/>
        <v>295.75631866333333</v>
      </c>
      <c r="I25" s="6" t="s">
        <v>339</v>
      </c>
      <c r="J25" s="6" t="s">
        <v>340</v>
      </c>
      <c r="K25" s="34">
        <v>28359.11</v>
      </c>
      <c r="L25" s="27">
        <v>226872.92</v>
      </c>
      <c r="M25" s="27">
        <v>836.97</v>
      </c>
      <c r="N25" s="27">
        <v>33.880000000000003</v>
      </c>
      <c r="O25" s="6" t="s">
        <v>341</v>
      </c>
    </row>
    <row r="26" spans="1:15" x14ac:dyDescent="0.25">
      <c r="A26" s="6" t="s">
        <v>514</v>
      </c>
      <c r="B26" s="6">
        <v>32591</v>
      </c>
      <c r="C26" s="6">
        <v>20431713</v>
      </c>
      <c r="D26" s="27">
        <f t="shared" si="0"/>
        <v>19.485199928283691</v>
      </c>
      <c r="E26" s="6">
        <v>19207031</v>
      </c>
      <c r="F26" s="27">
        <f t="shared" si="1"/>
        <v>18.317252159118652</v>
      </c>
      <c r="G26" s="27">
        <v>1116.0693851000001</v>
      </c>
      <c r="H26" s="27">
        <f t="shared" si="2"/>
        <v>18.601156418333336</v>
      </c>
      <c r="I26" s="6" t="s">
        <v>340</v>
      </c>
      <c r="J26" s="6" t="s">
        <v>342</v>
      </c>
      <c r="K26" s="34">
        <v>17209.53</v>
      </c>
      <c r="L26" s="27">
        <v>137676.25</v>
      </c>
      <c r="M26" s="27">
        <v>589.34</v>
      </c>
      <c r="N26" s="27">
        <v>29.2</v>
      </c>
      <c r="O26" s="6" t="s">
        <v>343</v>
      </c>
    </row>
    <row r="27" spans="1:15" x14ac:dyDescent="0.25">
      <c r="A27" s="6" t="s">
        <v>515</v>
      </c>
      <c r="B27" s="6">
        <v>628751</v>
      </c>
      <c r="C27" s="6">
        <v>525350862</v>
      </c>
      <c r="D27" s="27">
        <f t="shared" si="0"/>
        <v>501.01362419128418</v>
      </c>
      <c r="E27" s="6">
        <v>502281482</v>
      </c>
      <c r="F27" s="27">
        <f t="shared" si="1"/>
        <v>479.01294898986816</v>
      </c>
      <c r="G27" s="27">
        <v>11581.621438800001</v>
      </c>
      <c r="H27" s="27">
        <f t="shared" si="2"/>
        <v>193.02702398000002</v>
      </c>
      <c r="I27" s="6" t="s">
        <v>344</v>
      </c>
      <c r="J27" s="6" t="s">
        <v>345</v>
      </c>
      <c r="K27" s="34">
        <v>43368.84</v>
      </c>
      <c r="L27" s="27">
        <v>346950.72</v>
      </c>
      <c r="M27" s="27">
        <v>798.86</v>
      </c>
      <c r="N27" s="27">
        <v>54.29</v>
      </c>
      <c r="O27" s="6" t="s">
        <v>346</v>
      </c>
    </row>
    <row r="28" spans="1:15" x14ac:dyDescent="0.25">
      <c r="A28" s="6" t="s">
        <v>516</v>
      </c>
      <c r="B28" s="6">
        <v>649242</v>
      </c>
      <c r="C28" s="6">
        <v>523196845</v>
      </c>
      <c r="D28" s="27">
        <f t="shared" si="0"/>
        <v>498.95939350128174</v>
      </c>
      <c r="E28" s="6">
        <v>499168862</v>
      </c>
      <c r="F28" s="27">
        <f t="shared" si="1"/>
        <v>476.04452323913574</v>
      </c>
      <c r="G28" s="27">
        <v>11567.587476000001</v>
      </c>
      <c r="H28" s="27">
        <f t="shared" si="2"/>
        <v>192.7931246</v>
      </c>
      <c r="I28" s="6" t="s">
        <v>345</v>
      </c>
      <c r="J28" s="6" t="s">
        <v>347</v>
      </c>
      <c r="K28" s="34">
        <v>43152.37</v>
      </c>
      <c r="L28" s="27">
        <v>345218.99</v>
      </c>
      <c r="M28" s="27">
        <v>768.85</v>
      </c>
      <c r="N28" s="27">
        <v>56.13</v>
      </c>
      <c r="O28" s="6" t="s">
        <v>348</v>
      </c>
    </row>
    <row r="29" spans="1:15" x14ac:dyDescent="0.25">
      <c r="A29" s="6" t="s">
        <v>517</v>
      </c>
      <c r="B29" s="6">
        <v>183717</v>
      </c>
      <c r="C29" s="6">
        <v>238051420</v>
      </c>
      <c r="D29" s="27">
        <f t="shared" si="0"/>
        <v>227.02352523803711</v>
      </c>
      <c r="E29" s="6">
        <v>231615786</v>
      </c>
      <c r="F29" s="27">
        <f t="shared" si="1"/>
        <v>220.88602638244629</v>
      </c>
      <c r="G29" s="27">
        <v>670.29448260000004</v>
      </c>
      <c r="H29" s="27">
        <f t="shared" si="2"/>
        <v>11.17157471</v>
      </c>
      <c r="I29" s="6" t="s">
        <v>349</v>
      </c>
      <c r="J29" s="6" t="s">
        <v>350</v>
      </c>
      <c r="K29" s="34">
        <v>345543.33</v>
      </c>
      <c r="L29" s="27">
        <v>2764346.62</v>
      </c>
      <c r="M29" s="27">
        <v>1260.72</v>
      </c>
      <c r="N29" s="27">
        <v>274.08</v>
      </c>
      <c r="O29" s="6" t="s">
        <v>351</v>
      </c>
    </row>
    <row r="30" spans="1:15" x14ac:dyDescent="0.25">
      <c r="A30" s="6" t="s">
        <v>518</v>
      </c>
      <c r="B30" s="6">
        <v>574037</v>
      </c>
      <c r="C30" s="6">
        <v>524989327</v>
      </c>
      <c r="D30" s="27">
        <f t="shared" si="0"/>
        <v>500.66883754730225</v>
      </c>
      <c r="E30" s="6">
        <v>504195583</v>
      </c>
      <c r="F30" s="27">
        <f t="shared" si="1"/>
        <v>480.83837795257568</v>
      </c>
      <c r="G30" s="27">
        <v>13848.0113611</v>
      </c>
      <c r="H30" s="27">
        <f t="shared" si="2"/>
        <v>230.80018935166666</v>
      </c>
      <c r="I30" s="6" t="s">
        <v>352</v>
      </c>
      <c r="J30" s="6" t="s">
        <v>353</v>
      </c>
      <c r="K30" s="34">
        <v>36409.24</v>
      </c>
      <c r="L30" s="27">
        <v>291273.93</v>
      </c>
      <c r="M30" s="27">
        <v>878.33</v>
      </c>
      <c r="N30" s="27">
        <v>41.45</v>
      </c>
      <c r="O30" s="6" t="s">
        <v>354</v>
      </c>
    </row>
    <row r="31" spans="1:15" x14ac:dyDescent="0.25">
      <c r="A31" s="6" t="s">
        <v>519</v>
      </c>
      <c r="B31" s="6">
        <v>161239</v>
      </c>
      <c r="C31" s="6">
        <v>232140887</v>
      </c>
      <c r="D31" s="27">
        <f t="shared" si="0"/>
        <v>221.38680171966553</v>
      </c>
      <c r="E31" s="6">
        <v>226446027</v>
      </c>
      <c r="F31" s="27">
        <f t="shared" si="1"/>
        <v>215.95576000213623</v>
      </c>
      <c r="G31" s="27">
        <v>198.49941609999999</v>
      </c>
      <c r="H31" s="27">
        <f t="shared" si="2"/>
        <v>3.3083236016666664</v>
      </c>
      <c r="I31" s="6" t="s">
        <v>355</v>
      </c>
      <c r="J31" s="6" t="s">
        <v>356</v>
      </c>
      <c r="K31" s="34">
        <v>1140789.3899999999</v>
      </c>
      <c r="L31" s="27">
        <v>9126315.0899999999</v>
      </c>
      <c r="M31" s="27">
        <v>1404.41</v>
      </c>
      <c r="N31" s="27">
        <v>812.29</v>
      </c>
      <c r="O31" s="6" t="s">
        <v>357</v>
      </c>
    </row>
    <row r="32" spans="1:15" x14ac:dyDescent="0.25">
      <c r="A32" s="6" t="s">
        <v>520</v>
      </c>
      <c r="B32" s="6">
        <v>242107</v>
      </c>
      <c r="C32" s="6">
        <v>207789225</v>
      </c>
      <c r="D32" s="27">
        <f t="shared" si="0"/>
        <v>198.16324710845947</v>
      </c>
      <c r="E32" s="6">
        <v>199153731</v>
      </c>
      <c r="F32" s="27">
        <f t="shared" si="1"/>
        <v>189.9277982711792</v>
      </c>
      <c r="G32" s="27">
        <v>4463.9335149999997</v>
      </c>
      <c r="H32" s="27">
        <f t="shared" si="2"/>
        <v>74.398891916666656</v>
      </c>
      <c r="I32" s="6" t="s">
        <v>358</v>
      </c>
      <c r="J32" s="6" t="s">
        <v>359</v>
      </c>
      <c r="K32" s="34">
        <v>44613.96</v>
      </c>
      <c r="L32" s="27">
        <v>356911.64</v>
      </c>
      <c r="M32" s="27">
        <v>822.59</v>
      </c>
      <c r="N32" s="27">
        <v>54.24</v>
      </c>
      <c r="O32" s="6" t="s">
        <v>360</v>
      </c>
    </row>
    <row r="33" spans="1:15" x14ac:dyDescent="0.25">
      <c r="A33" s="6" t="s">
        <v>521</v>
      </c>
      <c r="B33" s="6">
        <v>481767</v>
      </c>
      <c r="C33" s="6">
        <v>525163006</v>
      </c>
      <c r="D33" s="27">
        <f t="shared" si="0"/>
        <v>500.83447074890137</v>
      </c>
      <c r="E33" s="6">
        <v>507404448</v>
      </c>
      <c r="F33" s="27">
        <f t="shared" si="1"/>
        <v>483.89859008789063</v>
      </c>
      <c r="G33" s="27">
        <v>7645.3242667000004</v>
      </c>
      <c r="H33" s="27">
        <f t="shared" si="2"/>
        <v>127.42207111166667</v>
      </c>
      <c r="I33" s="6" t="s">
        <v>361</v>
      </c>
      <c r="J33" s="6" t="s">
        <v>362</v>
      </c>
      <c r="K33" s="34">
        <v>66367.94</v>
      </c>
      <c r="L33" s="27">
        <v>530943.55000000005</v>
      </c>
      <c r="M33" s="27">
        <v>1053.22</v>
      </c>
      <c r="N33" s="27">
        <v>63.01</v>
      </c>
      <c r="O33" s="6" t="s">
        <v>363</v>
      </c>
    </row>
    <row r="34" spans="1:15" x14ac:dyDescent="0.25">
      <c r="A34" s="6" t="s">
        <v>522</v>
      </c>
      <c r="B34" s="6">
        <v>433756</v>
      </c>
      <c r="C34" s="6">
        <v>524870944</v>
      </c>
      <c r="D34" s="27">
        <f t="shared" si="0"/>
        <v>500.55593872070313</v>
      </c>
      <c r="E34" s="6">
        <v>509106139</v>
      </c>
      <c r="F34" s="27">
        <f t="shared" si="1"/>
        <v>485.52144908905029</v>
      </c>
      <c r="G34" s="27">
        <v>8195.4167538000002</v>
      </c>
      <c r="H34" s="27">
        <f t="shared" si="2"/>
        <v>136.59027922999999</v>
      </c>
      <c r="I34" s="6" t="s">
        <v>364</v>
      </c>
      <c r="J34" s="6" t="s">
        <v>365</v>
      </c>
      <c r="K34" s="34">
        <v>62120.84</v>
      </c>
      <c r="L34" s="27">
        <v>496966.69</v>
      </c>
      <c r="M34" s="27">
        <v>1173.72</v>
      </c>
      <c r="N34" s="27">
        <v>52.93</v>
      </c>
      <c r="O34" s="6" t="s">
        <v>366</v>
      </c>
    </row>
    <row r="35" spans="1:15" x14ac:dyDescent="0.25">
      <c r="A35" s="6" t="s">
        <v>523</v>
      </c>
      <c r="B35" s="6">
        <v>428743</v>
      </c>
      <c r="C35" s="6">
        <v>525031144</v>
      </c>
      <c r="D35" s="27">
        <f t="shared" si="0"/>
        <v>500.70871734619141</v>
      </c>
      <c r="E35" s="6">
        <v>509249846</v>
      </c>
      <c r="F35" s="27">
        <f t="shared" si="1"/>
        <v>485.65849876403809</v>
      </c>
      <c r="G35" s="27">
        <v>6944.6869849000004</v>
      </c>
      <c r="H35" s="27">
        <f t="shared" si="2"/>
        <v>115.74478308166667</v>
      </c>
      <c r="I35" s="6" t="s">
        <v>365</v>
      </c>
      <c r="J35" s="6" t="s">
        <v>367</v>
      </c>
      <c r="K35" s="34">
        <v>73329.42</v>
      </c>
      <c r="L35" s="27">
        <v>586635.32999999996</v>
      </c>
      <c r="M35" s="27">
        <v>1187.77</v>
      </c>
      <c r="N35" s="27">
        <v>61.74</v>
      </c>
      <c r="O35" s="6" t="s">
        <v>368</v>
      </c>
    </row>
    <row r="36" spans="1:15" x14ac:dyDescent="0.25">
      <c r="A36" s="6" t="s">
        <v>524</v>
      </c>
      <c r="B36" s="6">
        <v>50169</v>
      </c>
      <c r="C36" s="6">
        <v>69008003</v>
      </c>
      <c r="D36" s="27">
        <f t="shared" si="0"/>
        <v>65.811160087585449</v>
      </c>
      <c r="E36" s="6">
        <v>67110431</v>
      </c>
      <c r="F36" s="27">
        <f t="shared" si="1"/>
        <v>64.001494407653809</v>
      </c>
      <c r="G36" s="27">
        <v>404.18883</v>
      </c>
      <c r="H36" s="27">
        <f t="shared" si="2"/>
        <v>6.7364804999999999</v>
      </c>
      <c r="I36" s="6" t="s">
        <v>369</v>
      </c>
      <c r="J36" s="6" t="s">
        <v>370</v>
      </c>
      <c r="K36" s="34">
        <v>166037.32</v>
      </c>
      <c r="L36" s="27">
        <v>1328298.58</v>
      </c>
      <c r="M36" s="27">
        <v>1337.69</v>
      </c>
      <c r="N36" s="27">
        <v>124.12</v>
      </c>
      <c r="O36" s="6" t="s">
        <v>371</v>
      </c>
    </row>
    <row r="37" spans="1:15" x14ac:dyDescent="0.25">
      <c r="A37" s="6" t="s">
        <v>525</v>
      </c>
      <c r="B37" s="6">
        <v>102338</v>
      </c>
      <c r="C37" s="6">
        <v>51814614</v>
      </c>
      <c r="D37" s="27">
        <f t="shared" si="0"/>
        <v>49.414266586303711</v>
      </c>
      <c r="E37" s="6">
        <v>48129165</v>
      </c>
      <c r="F37" s="27">
        <f t="shared" si="1"/>
        <v>45.899548530578613</v>
      </c>
      <c r="G37" s="27">
        <v>64029.122098400003</v>
      </c>
      <c r="H37" s="27">
        <f t="shared" si="2"/>
        <v>1067.1520349733335</v>
      </c>
      <c r="I37" s="6" t="s">
        <v>372</v>
      </c>
      <c r="J37" s="6" t="s">
        <v>373</v>
      </c>
      <c r="K37" s="34">
        <v>751.68</v>
      </c>
      <c r="L37" s="27">
        <v>6013.41</v>
      </c>
      <c r="M37" s="27">
        <v>470.3</v>
      </c>
      <c r="N37" s="27">
        <v>1.6</v>
      </c>
      <c r="O37" s="6" t="s">
        <v>374</v>
      </c>
    </row>
    <row r="38" spans="1:15" x14ac:dyDescent="0.25">
      <c r="A38" s="6" t="s">
        <v>526</v>
      </c>
      <c r="B38" s="6">
        <v>451881</v>
      </c>
      <c r="C38" s="6">
        <v>524605984</v>
      </c>
      <c r="D38" s="27">
        <f t="shared" si="0"/>
        <v>500.30325317382813</v>
      </c>
      <c r="E38" s="6">
        <v>508471394</v>
      </c>
      <c r="F38" s="27">
        <f t="shared" si="1"/>
        <v>484.91610908508301</v>
      </c>
      <c r="G38" s="27">
        <v>8106.1685273000003</v>
      </c>
      <c r="H38" s="27">
        <f t="shared" si="2"/>
        <v>135.10280878833333</v>
      </c>
      <c r="I38" s="6" t="s">
        <v>375</v>
      </c>
      <c r="J38" s="6" t="s">
        <v>376</v>
      </c>
      <c r="K38" s="34">
        <v>62726.48</v>
      </c>
      <c r="L38" s="27">
        <v>501811.82</v>
      </c>
      <c r="M38" s="27">
        <v>1125.23</v>
      </c>
      <c r="N38" s="27">
        <v>55.75</v>
      </c>
      <c r="O38" s="6" t="s">
        <v>377</v>
      </c>
    </row>
    <row r="39" spans="1:15" x14ac:dyDescent="0.25">
      <c r="A39" s="6" t="s">
        <v>527</v>
      </c>
      <c r="B39" s="6">
        <v>433457</v>
      </c>
      <c r="C39" s="6">
        <v>524375132</v>
      </c>
      <c r="D39" s="27">
        <f t="shared" si="0"/>
        <v>500.08309555053711</v>
      </c>
      <c r="E39" s="6">
        <v>509116130</v>
      </c>
      <c r="F39" s="27">
        <f t="shared" si="1"/>
        <v>485.53097724914551</v>
      </c>
      <c r="G39" s="27">
        <v>1106.5678111</v>
      </c>
      <c r="H39" s="27">
        <f t="shared" si="2"/>
        <v>18.442796851666667</v>
      </c>
      <c r="I39" s="6" t="s">
        <v>376</v>
      </c>
      <c r="J39" s="6" t="s">
        <v>378</v>
      </c>
      <c r="K39" s="34">
        <v>460085.79</v>
      </c>
      <c r="L39" s="27">
        <v>3680686.35</v>
      </c>
      <c r="M39" s="27">
        <v>1174.55</v>
      </c>
      <c r="N39" s="27">
        <v>391.71</v>
      </c>
      <c r="O39" s="6" t="s">
        <v>379</v>
      </c>
    </row>
    <row r="40" spans="1:15" x14ac:dyDescent="0.25">
      <c r="A40" s="6" t="s">
        <v>528</v>
      </c>
      <c r="B40" s="6">
        <v>422784</v>
      </c>
      <c r="C40" s="6">
        <v>524327078</v>
      </c>
      <c r="D40" s="27">
        <f t="shared" si="0"/>
        <v>500.03726768493652</v>
      </c>
      <c r="E40" s="6">
        <v>509490393</v>
      </c>
      <c r="F40" s="27">
        <f t="shared" si="1"/>
        <v>485.88790225982666</v>
      </c>
      <c r="G40" s="27">
        <v>279.48324960000002</v>
      </c>
      <c r="H40" s="27">
        <f t="shared" si="2"/>
        <v>4.6580541600000007</v>
      </c>
      <c r="I40" s="6" t="s">
        <v>378</v>
      </c>
      <c r="J40" s="6" t="s">
        <v>380</v>
      </c>
      <c r="K40" s="34">
        <v>1822972.91</v>
      </c>
      <c r="L40" s="27">
        <v>14583783.289999999</v>
      </c>
      <c r="M40" s="27">
        <v>1205.08</v>
      </c>
      <c r="N40" s="27">
        <v>1512.73</v>
      </c>
      <c r="O40" s="6" t="s">
        <v>381</v>
      </c>
    </row>
    <row r="41" spans="1:15" x14ac:dyDescent="0.25">
      <c r="A41" s="6" t="s">
        <v>529</v>
      </c>
      <c r="B41" s="6">
        <v>474349</v>
      </c>
      <c r="C41" s="6">
        <v>524644866</v>
      </c>
      <c r="D41" s="27">
        <f t="shared" si="0"/>
        <v>500.34033393859863</v>
      </c>
      <c r="E41" s="6">
        <v>507685450</v>
      </c>
      <c r="F41" s="27">
        <f t="shared" si="1"/>
        <v>484.16657447814941</v>
      </c>
      <c r="G41" s="27">
        <v>3465.5231322</v>
      </c>
      <c r="H41" s="27">
        <f t="shared" si="2"/>
        <v>57.758718870000003</v>
      </c>
      <c r="I41" s="6" t="s">
        <v>380</v>
      </c>
      <c r="J41" s="6" t="s">
        <v>382</v>
      </c>
      <c r="K41" s="34">
        <v>146496.04999999999</v>
      </c>
      <c r="L41" s="27">
        <v>1171968.3999999999</v>
      </c>
      <c r="M41" s="27">
        <v>1070.28</v>
      </c>
      <c r="N41" s="27">
        <v>136.88</v>
      </c>
      <c r="O41" s="6" t="s">
        <v>383</v>
      </c>
    </row>
    <row r="42" spans="1:15" x14ac:dyDescent="0.25">
      <c r="A42" s="6" t="s">
        <v>530</v>
      </c>
      <c r="B42" s="6">
        <v>502228</v>
      </c>
      <c r="C42" s="6">
        <v>524855453</v>
      </c>
      <c r="D42" s="27">
        <f t="shared" si="0"/>
        <v>500.54116535186768</v>
      </c>
      <c r="E42" s="6">
        <v>506709856</v>
      </c>
      <c r="F42" s="27">
        <f t="shared" si="1"/>
        <v>483.23617553710938</v>
      </c>
      <c r="G42" s="27">
        <v>2017.5378168</v>
      </c>
      <c r="H42" s="27">
        <f t="shared" si="2"/>
        <v>33.625630280000003</v>
      </c>
      <c r="I42" s="6" t="s">
        <v>382</v>
      </c>
      <c r="J42" s="6" t="s">
        <v>384</v>
      </c>
      <c r="K42" s="34">
        <v>251152.59</v>
      </c>
      <c r="L42" s="27">
        <v>2009220.75</v>
      </c>
      <c r="M42" s="27">
        <v>1008.92</v>
      </c>
      <c r="N42" s="27">
        <v>248.93</v>
      </c>
      <c r="O42" s="6" t="s">
        <v>385</v>
      </c>
    </row>
    <row r="43" spans="1:15" x14ac:dyDescent="0.25">
      <c r="A43" s="6" t="s">
        <v>531</v>
      </c>
      <c r="B43" s="6">
        <v>480304</v>
      </c>
      <c r="C43" s="6">
        <v>524742372</v>
      </c>
      <c r="D43" s="27">
        <f t="shared" si="0"/>
        <v>500.43332290649414</v>
      </c>
      <c r="E43" s="6">
        <v>507475847</v>
      </c>
      <c r="F43" s="27">
        <f t="shared" si="1"/>
        <v>483.96668148040771</v>
      </c>
      <c r="G43" s="27">
        <v>2875.3174045999999</v>
      </c>
      <c r="H43" s="27">
        <f t="shared" si="2"/>
        <v>47.921956743333332</v>
      </c>
      <c r="I43" s="6" t="s">
        <v>386</v>
      </c>
      <c r="J43" s="6" t="s">
        <v>387</v>
      </c>
      <c r="K43" s="34">
        <v>176493.85</v>
      </c>
      <c r="L43" s="27">
        <v>1411950.82</v>
      </c>
      <c r="M43" s="27">
        <v>1056.57</v>
      </c>
      <c r="N43" s="27">
        <v>167.04</v>
      </c>
      <c r="O43" s="6" t="s">
        <v>388</v>
      </c>
    </row>
    <row r="44" spans="1:15" x14ac:dyDescent="0.25">
      <c r="A44" s="6" t="s">
        <v>532</v>
      </c>
      <c r="B44" s="6">
        <v>96033</v>
      </c>
      <c r="C44" s="6">
        <v>87741244</v>
      </c>
      <c r="D44" s="27">
        <f t="shared" si="0"/>
        <v>83.676570892333984</v>
      </c>
      <c r="E44" s="6">
        <v>84238388</v>
      </c>
      <c r="F44" s="27">
        <f t="shared" si="1"/>
        <v>80.335987091064453</v>
      </c>
      <c r="G44" s="27">
        <v>305.41307440000003</v>
      </c>
      <c r="H44" s="27">
        <f t="shared" si="2"/>
        <v>5.0902179066666671</v>
      </c>
      <c r="I44" s="6" t="s">
        <v>387</v>
      </c>
      <c r="J44" s="6" t="s">
        <v>389</v>
      </c>
      <c r="K44" s="34">
        <v>275817.88</v>
      </c>
      <c r="L44" s="27">
        <v>2206543.0699999998</v>
      </c>
      <c r="M44" s="27">
        <v>877.18</v>
      </c>
      <c r="N44" s="27">
        <v>314.44</v>
      </c>
      <c r="O44" s="6" t="s">
        <v>390</v>
      </c>
    </row>
    <row r="45" spans="1:15" x14ac:dyDescent="0.25">
      <c r="A45" s="6" t="s">
        <v>533</v>
      </c>
      <c r="B45" s="6">
        <v>501879</v>
      </c>
      <c r="C45" s="6">
        <v>524971808</v>
      </c>
      <c r="D45" s="27">
        <f t="shared" si="0"/>
        <v>500.65213012695313</v>
      </c>
      <c r="E45" s="6">
        <v>506721884</v>
      </c>
      <c r="F45" s="27">
        <f t="shared" si="1"/>
        <v>483.24764633178711</v>
      </c>
      <c r="G45" s="27">
        <v>5461.4054339000004</v>
      </c>
      <c r="H45" s="27">
        <f t="shared" si="2"/>
        <v>91.023423898333334</v>
      </c>
      <c r="I45" s="6" t="s">
        <v>391</v>
      </c>
      <c r="J45" s="6" t="s">
        <v>392</v>
      </c>
      <c r="K45" s="34">
        <v>92782.32</v>
      </c>
      <c r="L45" s="27">
        <v>742258.59</v>
      </c>
      <c r="M45" s="27">
        <v>1009.65</v>
      </c>
      <c r="N45" s="27">
        <v>91.9</v>
      </c>
      <c r="O45" s="6" t="s">
        <v>393</v>
      </c>
    </row>
    <row r="46" spans="1:15" x14ac:dyDescent="0.25">
      <c r="A46" s="6" t="s">
        <v>534</v>
      </c>
      <c r="B46" s="6">
        <v>468529</v>
      </c>
      <c r="C46" s="6">
        <v>524759291</v>
      </c>
      <c r="D46" s="27">
        <f t="shared" si="0"/>
        <v>500.44945812225342</v>
      </c>
      <c r="E46" s="6">
        <v>507888609</v>
      </c>
      <c r="F46" s="27">
        <f t="shared" si="1"/>
        <v>484.36032199859619</v>
      </c>
      <c r="G46" s="27">
        <v>4757.5614017999997</v>
      </c>
      <c r="H46" s="27">
        <f t="shared" si="2"/>
        <v>79.292690029999989</v>
      </c>
      <c r="I46" s="6" t="s">
        <v>392</v>
      </c>
      <c r="J46" s="6" t="s">
        <v>394</v>
      </c>
      <c r="K46" s="34">
        <v>106753.98</v>
      </c>
      <c r="L46" s="27">
        <v>854031.83</v>
      </c>
      <c r="M46" s="27">
        <v>1084.01</v>
      </c>
      <c r="N46" s="27">
        <v>98.48</v>
      </c>
      <c r="O46" s="6" t="s">
        <v>395</v>
      </c>
    </row>
    <row r="47" spans="1:15" x14ac:dyDescent="0.25">
      <c r="A47" s="6" t="s">
        <v>535</v>
      </c>
      <c r="B47" s="6">
        <v>509614</v>
      </c>
      <c r="C47" s="6">
        <v>525014540</v>
      </c>
      <c r="D47" s="27">
        <f t="shared" si="0"/>
        <v>500.6928825378418</v>
      </c>
      <c r="E47" s="6">
        <v>506449989</v>
      </c>
      <c r="F47" s="27">
        <f t="shared" si="1"/>
        <v>482.98834705352783</v>
      </c>
      <c r="G47" s="27">
        <v>5380.9578412000001</v>
      </c>
      <c r="H47" s="27">
        <f t="shared" si="2"/>
        <v>89.68263068666667</v>
      </c>
      <c r="I47" s="6" t="s">
        <v>394</v>
      </c>
      <c r="J47" s="6" t="s">
        <v>396</v>
      </c>
      <c r="K47" s="34">
        <v>94118.93</v>
      </c>
      <c r="L47" s="27">
        <v>752951.43</v>
      </c>
      <c r="M47" s="27">
        <v>993.79</v>
      </c>
      <c r="N47" s="27">
        <v>94.71</v>
      </c>
      <c r="O47" s="6" t="s">
        <v>397</v>
      </c>
    </row>
    <row r="48" spans="1:15" x14ac:dyDescent="0.25">
      <c r="A48" s="6" t="s">
        <v>536</v>
      </c>
      <c r="B48" s="6">
        <v>495398</v>
      </c>
      <c r="C48" s="6">
        <v>524710553</v>
      </c>
      <c r="D48" s="27">
        <f t="shared" si="0"/>
        <v>500.40297794342041</v>
      </c>
      <c r="E48" s="6">
        <v>506947456</v>
      </c>
      <c r="F48" s="27">
        <f t="shared" si="1"/>
        <v>483.4627685546875</v>
      </c>
      <c r="G48" s="27">
        <v>3173.4506145</v>
      </c>
      <c r="H48" s="27">
        <f t="shared" si="2"/>
        <v>52.890843574999998</v>
      </c>
      <c r="I48" s="6" t="s">
        <v>398</v>
      </c>
      <c r="J48" s="6" t="s">
        <v>399</v>
      </c>
      <c r="K48" s="34">
        <v>159746.45000000001</v>
      </c>
      <c r="L48" s="27">
        <v>1277971.56</v>
      </c>
      <c r="M48" s="27">
        <v>1023.31</v>
      </c>
      <c r="N48" s="27">
        <v>156.11000000000001</v>
      </c>
      <c r="O48" s="6" t="s">
        <v>400</v>
      </c>
    </row>
    <row r="49" spans="1:15" x14ac:dyDescent="0.25">
      <c r="A49" s="6" t="s">
        <v>537</v>
      </c>
      <c r="B49" s="6">
        <v>489222</v>
      </c>
      <c r="C49" s="6">
        <v>524762069</v>
      </c>
      <c r="D49" s="27">
        <f t="shared" si="0"/>
        <v>500.45210742950439</v>
      </c>
      <c r="E49" s="6">
        <v>507118192</v>
      </c>
      <c r="F49" s="27">
        <f t="shared" si="1"/>
        <v>483.62559509277344</v>
      </c>
      <c r="G49" s="27">
        <v>2848.7539916999999</v>
      </c>
      <c r="H49" s="27">
        <f t="shared" si="2"/>
        <v>47.479233194999999</v>
      </c>
      <c r="I49" s="6" t="s">
        <v>399</v>
      </c>
      <c r="J49" s="6" t="s">
        <v>401</v>
      </c>
      <c r="K49" s="34">
        <v>178014.03</v>
      </c>
      <c r="L49" s="27">
        <v>1424112.28</v>
      </c>
      <c r="M49" s="27">
        <v>1036.58</v>
      </c>
      <c r="N49" s="27">
        <v>171.73</v>
      </c>
      <c r="O49" s="6" t="s">
        <v>402</v>
      </c>
    </row>
    <row r="50" spans="1:15" x14ac:dyDescent="0.25">
      <c r="A50" s="6" t="s">
        <v>538</v>
      </c>
      <c r="B50" s="6">
        <v>76210</v>
      </c>
      <c r="C50" s="6">
        <v>75152213</v>
      </c>
      <c r="D50" s="27">
        <f t="shared" si="0"/>
        <v>71.670735359191895</v>
      </c>
      <c r="E50" s="6">
        <v>72366834</v>
      </c>
      <c r="F50" s="27">
        <f t="shared" si="1"/>
        <v>69.01439094543457</v>
      </c>
      <c r="G50" s="27">
        <v>1809.5934757</v>
      </c>
      <c r="H50" s="27">
        <f t="shared" si="2"/>
        <v>30.159891261666665</v>
      </c>
      <c r="I50" s="6" t="s">
        <v>403</v>
      </c>
      <c r="J50" s="6" t="s">
        <v>404</v>
      </c>
      <c r="K50" s="34">
        <v>39990.660000000003</v>
      </c>
      <c r="L50" s="27">
        <v>319925.26</v>
      </c>
      <c r="M50" s="27">
        <v>949.57</v>
      </c>
      <c r="N50" s="27">
        <v>42.11</v>
      </c>
      <c r="O50" s="6" t="s">
        <v>405</v>
      </c>
    </row>
    <row r="51" spans="1:15" x14ac:dyDescent="0.25">
      <c r="A51" s="6" t="s">
        <v>539</v>
      </c>
      <c r="B51" s="6">
        <v>26574</v>
      </c>
      <c r="C51" s="6">
        <v>31753714</v>
      </c>
      <c r="D51" s="27">
        <f t="shared" si="0"/>
        <v>30.28270149230957</v>
      </c>
      <c r="E51" s="6">
        <v>30815027</v>
      </c>
      <c r="F51" s="27">
        <f t="shared" si="1"/>
        <v>29.387499809265137</v>
      </c>
      <c r="G51" s="27">
        <v>94.771005799999998</v>
      </c>
      <c r="H51" s="27">
        <f t="shared" si="2"/>
        <v>1.5795167633333334</v>
      </c>
      <c r="I51" s="6" t="s">
        <v>406</v>
      </c>
      <c r="J51" s="6" t="s">
        <v>407</v>
      </c>
      <c r="K51" s="34">
        <v>325152.46999999997</v>
      </c>
      <c r="L51" s="27">
        <v>2601219.7999999998</v>
      </c>
      <c r="M51" s="27">
        <v>1159.5899999999999</v>
      </c>
      <c r="N51" s="27">
        <v>280.39999999999998</v>
      </c>
      <c r="O51" s="6" t="s">
        <v>408</v>
      </c>
    </row>
    <row r="52" spans="1:15" x14ac:dyDescent="0.25">
      <c r="A52" s="6" t="s">
        <v>540</v>
      </c>
      <c r="B52" s="6">
        <v>434097</v>
      </c>
      <c r="C52" s="6">
        <v>524287749</v>
      </c>
      <c r="D52" s="27">
        <f t="shared" si="0"/>
        <v>499.99976062774658</v>
      </c>
      <c r="E52" s="6">
        <v>509094099</v>
      </c>
      <c r="F52" s="27">
        <f t="shared" si="1"/>
        <v>485.50996685028076</v>
      </c>
      <c r="G52" s="27">
        <v>8122.4036605000001</v>
      </c>
      <c r="H52" s="27">
        <f t="shared" si="2"/>
        <v>135.37339434166668</v>
      </c>
      <c r="I52" s="6" t="s">
        <v>409</v>
      </c>
      <c r="J52" s="6" t="s">
        <v>410</v>
      </c>
      <c r="K52" s="34">
        <v>62677.760000000002</v>
      </c>
      <c r="L52" s="27">
        <v>501422.11</v>
      </c>
      <c r="M52" s="27">
        <v>1172.77</v>
      </c>
      <c r="N52" s="27">
        <v>53.44</v>
      </c>
      <c r="O52" s="6" t="s">
        <v>411</v>
      </c>
    </row>
    <row r="53" spans="1:15" x14ac:dyDescent="0.25">
      <c r="A53" s="6" t="s">
        <v>541</v>
      </c>
      <c r="B53" s="6">
        <v>403742</v>
      </c>
      <c r="C53" s="6">
        <v>524288051</v>
      </c>
      <c r="D53" s="27">
        <f t="shared" si="0"/>
        <v>500.00004863739014</v>
      </c>
      <c r="E53" s="6">
        <v>510156826</v>
      </c>
      <c r="F53" s="27">
        <f t="shared" si="1"/>
        <v>486.52346229553223</v>
      </c>
      <c r="G53" s="27">
        <v>7298.0010015999997</v>
      </c>
      <c r="H53" s="27">
        <f t="shared" si="2"/>
        <v>121.63335002666666</v>
      </c>
      <c r="I53" s="6" t="s">
        <v>412</v>
      </c>
      <c r="J53" s="6" t="s">
        <v>413</v>
      </c>
      <c r="K53" s="34">
        <v>69903.64</v>
      </c>
      <c r="L53" s="27">
        <v>559229.11</v>
      </c>
      <c r="M53" s="27">
        <v>1263.57</v>
      </c>
      <c r="N53" s="27">
        <v>55.32</v>
      </c>
      <c r="O53" s="6" t="s">
        <v>414</v>
      </c>
    </row>
    <row r="54" spans="1:15" x14ac:dyDescent="0.25">
      <c r="A54" s="6" t="s">
        <v>542</v>
      </c>
      <c r="B54" s="6">
        <v>112425</v>
      </c>
      <c r="C54" s="6">
        <v>152495130</v>
      </c>
      <c r="D54" s="27">
        <f t="shared" si="0"/>
        <v>145.43068885803223</v>
      </c>
      <c r="E54" s="6">
        <v>148560000</v>
      </c>
      <c r="F54" s="27">
        <f t="shared" si="1"/>
        <v>141.6778564453125</v>
      </c>
      <c r="G54" s="27">
        <v>2869.3695466999998</v>
      </c>
      <c r="H54" s="27">
        <f t="shared" si="2"/>
        <v>47.822825778333332</v>
      </c>
      <c r="I54" s="6" t="s">
        <v>415</v>
      </c>
      <c r="J54" s="6" t="s">
        <v>416</v>
      </c>
      <c r="K54" s="34">
        <v>51774.44</v>
      </c>
      <c r="L54" s="27">
        <v>414195.52</v>
      </c>
      <c r="M54" s="27">
        <v>1321.41</v>
      </c>
      <c r="N54" s="27">
        <v>39.18</v>
      </c>
      <c r="O54" s="6" t="s">
        <v>417</v>
      </c>
    </row>
    <row r="55" spans="1:15" x14ac:dyDescent="0.25">
      <c r="A55" s="6" t="s">
        <v>543</v>
      </c>
      <c r="B55" s="6">
        <v>425597</v>
      </c>
      <c r="C55" s="6">
        <v>524272869</v>
      </c>
      <c r="D55" s="27">
        <f t="shared" si="0"/>
        <v>499.98556995391846</v>
      </c>
      <c r="E55" s="6">
        <v>509376719</v>
      </c>
      <c r="F55" s="27">
        <f t="shared" si="1"/>
        <v>485.7794942855835</v>
      </c>
      <c r="G55" s="27">
        <v>8582.0757135000003</v>
      </c>
      <c r="H55" s="27">
        <f t="shared" si="2"/>
        <v>143.034595225</v>
      </c>
      <c r="I55" s="6" t="s">
        <v>418</v>
      </c>
      <c r="J55" s="6" t="s">
        <v>419</v>
      </c>
      <c r="K55" s="34">
        <v>59353.56</v>
      </c>
      <c r="L55" s="27">
        <v>474828.46</v>
      </c>
      <c r="M55" s="27">
        <v>1196.8499999999999</v>
      </c>
      <c r="N55" s="27">
        <v>49.59</v>
      </c>
      <c r="O55" s="6" t="s">
        <v>420</v>
      </c>
    </row>
    <row r="56" spans="1:15" x14ac:dyDescent="0.25">
      <c r="A56" s="6" t="s">
        <v>544</v>
      </c>
      <c r="B56" s="6">
        <v>406698</v>
      </c>
      <c r="C56" s="6">
        <v>524287601</v>
      </c>
      <c r="D56" s="27">
        <f t="shared" si="0"/>
        <v>499.99961948394775</v>
      </c>
      <c r="E56" s="6">
        <v>510052916</v>
      </c>
      <c r="F56" s="27">
        <f t="shared" si="1"/>
        <v>486.42436599731445</v>
      </c>
      <c r="G56" s="27">
        <v>8056.4322179000001</v>
      </c>
      <c r="H56" s="27">
        <f t="shared" si="2"/>
        <v>134.27387029833332</v>
      </c>
      <c r="I56" s="6" t="s">
        <v>421</v>
      </c>
      <c r="J56" s="6" t="s">
        <v>422</v>
      </c>
      <c r="K56" s="34">
        <v>63310.02</v>
      </c>
      <c r="L56" s="27">
        <v>506480.19</v>
      </c>
      <c r="M56" s="27">
        <v>1254.1300000000001</v>
      </c>
      <c r="N56" s="27">
        <v>50.48</v>
      </c>
      <c r="O56" s="6" t="s">
        <v>423</v>
      </c>
    </row>
    <row r="57" spans="1:15" x14ac:dyDescent="0.25">
      <c r="A57" s="6" t="s">
        <v>545</v>
      </c>
      <c r="B57" s="6">
        <v>267786</v>
      </c>
      <c r="C57" s="6">
        <v>327386116</v>
      </c>
      <c r="D57" s="27">
        <f t="shared" si="0"/>
        <v>312.21973037719727</v>
      </c>
      <c r="E57" s="6">
        <v>318013351</v>
      </c>
      <c r="F57" s="27">
        <f t="shared" si="1"/>
        <v>303.28116512298584</v>
      </c>
      <c r="G57" s="27">
        <v>6868.8680445999998</v>
      </c>
      <c r="H57" s="27">
        <f t="shared" si="2"/>
        <v>114.48113407666666</v>
      </c>
      <c r="I57" s="6" t="s">
        <v>424</v>
      </c>
      <c r="J57" s="6" t="s">
        <v>425</v>
      </c>
      <c r="K57" s="34">
        <v>46297.78</v>
      </c>
      <c r="L57" s="27">
        <v>370382.25</v>
      </c>
      <c r="M57" s="27">
        <v>1187.57</v>
      </c>
      <c r="N57" s="27">
        <v>38.99</v>
      </c>
      <c r="O57" s="6" t="s">
        <v>426</v>
      </c>
    </row>
    <row r="59" spans="1:15" x14ac:dyDescent="0.25">
      <c r="A59" s="6" t="s">
        <v>427</v>
      </c>
      <c r="B59" s="27">
        <f>SUM(B2:B57)</f>
        <v>27616138</v>
      </c>
      <c r="C59" s="27">
        <f t="shared" ref="C59:H59" si="3">SUM(C2:C57)</f>
        <v>21018594315</v>
      </c>
      <c r="D59" s="27">
        <f t="shared" si="3"/>
        <v>20044.893565177917</v>
      </c>
      <c r="E59" s="27">
        <f t="shared" si="3"/>
        <v>20035054095</v>
      </c>
      <c r="F59" s="27">
        <f t="shared" si="3"/>
        <v>19106.916518211365</v>
      </c>
      <c r="G59" s="27">
        <f t="shared" si="3"/>
        <v>429396.64395280002</v>
      </c>
      <c r="H59" s="27">
        <f t="shared" si="3"/>
        <v>7156.6107325466655</v>
      </c>
      <c r="I59" s="27"/>
      <c r="J59" s="27"/>
      <c r="K59" s="27"/>
      <c r="L59" s="27"/>
      <c r="M59" s="27"/>
      <c r="N59" s="27"/>
      <c r="O59" s="6"/>
    </row>
    <row r="60" spans="1:15" x14ac:dyDescent="0.25">
      <c r="A60" s="6" t="s">
        <v>57</v>
      </c>
      <c r="B60" s="27">
        <f>AVERAGE(B2:B57)</f>
        <v>493145.32142857142</v>
      </c>
      <c r="C60" s="27">
        <f t="shared" ref="C60:H60" si="4">AVERAGE(C2:C57)</f>
        <v>375332041.33928573</v>
      </c>
      <c r="D60" s="27">
        <f t="shared" si="4"/>
        <v>357.94452794960569</v>
      </c>
      <c r="E60" s="27">
        <f t="shared" si="4"/>
        <v>357768823.125</v>
      </c>
      <c r="F60" s="27">
        <f t="shared" si="4"/>
        <v>341.19493782520294</v>
      </c>
      <c r="G60" s="27">
        <f t="shared" si="4"/>
        <v>7667.7972134428574</v>
      </c>
      <c r="H60" s="27">
        <f t="shared" si="4"/>
        <v>127.7966202240476</v>
      </c>
      <c r="I60" s="27"/>
      <c r="J60" s="27"/>
      <c r="K60" s="27">
        <f t="shared" ref="K60:N60" si="5">AVERAGE(K2:K57)</f>
        <v>206610.03892857145</v>
      </c>
      <c r="L60" s="27">
        <f t="shared" si="5"/>
        <v>1652880.3114285711</v>
      </c>
      <c r="M60" s="27">
        <f t="shared" si="5"/>
        <v>859.25464285714281</v>
      </c>
      <c r="N60" s="27">
        <f t="shared" si="5"/>
        <v>199.81803571428571</v>
      </c>
      <c r="O60" s="6"/>
    </row>
    <row r="62" spans="1:15" x14ac:dyDescent="0.25">
      <c r="H62" s="3"/>
    </row>
  </sheetData>
  <pageMargins left="0.7" right="0.7" top="0.75" bottom="0.75" header="0.3" footer="0.3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9" bestFit="1" customWidth="1"/>
    <col min="2" max="5" width="48.28515625" bestFit="1" customWidth="1"/>
  </cols>
  <sheetData>
    <row r="1" spans="1:5" x14ac:dyDescent="0.25">
      <c r="A1" s="6" t="s">
        <v>912</v>
      </c>
      <c r="B1" s="6" t="s">
        <v>687</v>
      </c>
      <c r="C1" s="6" t="s">
        <v>687</v>
      </c>
      <c r="D1" s="6" t="s">
        <v>687</v>
      </c>
      <c r="E1" s="6" t="s">
        <v>687</v>
      </c>
    </row>
    <row r="2" spans="1:5" x14ac:dyDescent="0.25">
      <c r="A2" s="6"/>
      <c r="B2" s="35" t="s">
        <v>684</v>
      </c>
      <c r="C2" s="6" t="s">
        <v>684</v>
      </c>
      <c r="D2" s="6" t="s">
        <v>684</v>
      </c>
      <c r="E2" s="6" t="s">
        <v>684</v>
      </c>
    </row>
    <row r="3" spans="1:5" x14ac:dyDescent="0.25">
      <c r="A3" s="6"/>
      <c r="B3" s="6" t="s">
        <v>678</v>
      </c>
      <c r="C3" s="6" t="s">
        <v>678</v>
      </c>
      <c r="D3" s="6" t="s">
        <v>678</v>
      </c>
      <c r="E3" s="6" t="s">
        <v>678</v>
      </c>
    </row>
    <row r="4" spans="1:5" x14ac:dyDescent="0.25">
      <c r="A4" s="6"/>
      <c r="B4" s="6" t="s">
        <v>679</v>
      </c>
      <c r="C4" s="6" t="s">
        <v>679</v>
      </c>
      <c r="D4" s="6" t="s">
        <v>679</v>
      </c>
      <c r="E4" s="6" t="s">
        <v>679</v>
      </c>
    </row>
    <row r="5" spans="1:5" x14ac:dyDescent="0.25">
      <c r="A5" s="6"/>
      <c r="B5" s="6" t="s">
        <v>682</v>
      </c>
      <c r="C5" s="6" t="s">
        <v>682</v>
      </c>
      <c r="D5" s="6" t="s">
        <v>682</v>
      </c>
      <c r="E5" s="6" t="s">
        <v>682</v>
      </c>
    </row>
    <row r="6" spans="1:5" x14ac:dyDescent="0.25">
      <c r="A6" s="6"/>
      <c r="B6" s="6" t="s">
        <v>689</v>
      </c>
      <c r="C6" s="6" t="s">
        <v>689</v>
      </c>
      <c r="D6" s="6" t="s">
        <v>689</v>
      </c>
      <c r="E6" s="6" t="s">
        <v>689</v>
      </c>
    </row>
    <row r="7" spans="1:5" x14ac:dyDescent="0.25">
      <c r="A7" s="6"/>
      <c r="B7" s="6" t="s">
        <v>669</v>
      </c>
      <c r="C7" s="6" t="s">
        <v>669</v>
      </c>
      <c r="D7" s="6" t="s">
        <v>669</v>
      </c>
      <c r="E7" s="6" t="s">
        <v>669</v>
      </c>
    </row>
    <row r="8" spans="1:5" x14ac:dyDescent="0.25">
      <c r="A8" s="6"/>
      <c r="B8" s="6" t="s">
        <v>677</v>
      </c>
      <c r="C8" s="6" t="s">
        <v>677</v>
      </c>
      <c r="D8" s="6" t="s">
        <v>677</v>
      </c>
      <c r="E8" s="6" t="s">
        <v>677</v>
      </c>
    </row>
    <row r="9" spans="1:5" x14ac:dyDescent="0.25">
      <c r="A9" s="6"/>
      <c r="B9" s="6" t="s">
        <v>674</v>
      </c>
      <c r="C9" s="6" t="s">
        <v>674</v>
      </c>
      <c r="D9" s="6" t="s">
        <v>683</v>
      </c>
      <c r="E9" s="6" t="s">
        <v>683</v>
      </c>
    </row>
    <row r="10" spans="1:5" x14ac:dyDescent="0.25">
      <c r="A10" s="6"/>
      <c r="B10" s="6" t="s">
        <v>688</v>
      </c>
      <c r="C10" s="6" t="s">
        <v>688</v>
      </c>
      <c r="D10" s="6" t="s">
        <v>688</v>
      </c>
      <c r="E10" s="6" t="s">
        <v>688</v>
      </c>
    </row>
    <row r="11" spans="1:5" x14ac:dyDescent="0.25">
      <c r="A11" s="6"/>
      <c r="B11" s="6" t="s">
        <v>681</v>
      </c>
      <c r="C11" s="6" t="s">
        <v>681</v>
      </c>
      <c r="D11" s="6" t="s">
        <v>681</v>
      </c>
      <c r="E11" s="6" t="s">
        <v>681</v>
      </c>
    </row>
    <row r="12" spans="1:5" x14ac:dyDescent="0.25">
      <c r="A12" s="6"/>
      <c r="B12" s="6" t="s">
        <v>690</v>
      </c>
      <c r="C12" s="6" t="s">
        <v>690</v>
      </c>
      <c r="D12" s="6" t="s">
        <v>690</v>
      </c>
      <c r="E12" s="6" t="s">
        <v>690</v>
      </c>
    </row>
    <row r="13" spans="1:5" x14ac:dyDescent="0.25">
      <c r="A13" s="6"/>
      <c r="B13" s="6" t="s">
        <v>675</v>
      </c>
      <c r="C13" s="6" t="s">
        <v>675</v>
      </c>
      <c r="D13" s="6" t="s">
        <v>675</v>
      </c>
      <c r="E13" s="6" t="s">
        <v>675</v>
      </c>
    </row>
    <row r="14" spans="1:5" x14ac:dyDescent="0.25">
      <c r="A14" s="6"/>
      <c r="B14" s="6"/>
      <c r="C14" s="6" t="s">
        <v>691</v>
      </c>
      <c r="D14" s="6" t="s">
        <v>691</v>
      </c>
      <c r="E14" s="6" t="s">
        <v>691</v>
      </c>
    </row>
    <row r="15" spans="1:5" x14ac:dyDescent="0.25">
      <c r="A15" s="6"/>
      <c r="B15" s="6"/>
      <c r="C15" s="6"/>
      <c r="D15" s="6" t="s">
        <v>680</v>
      </c>
      <c r="E15" s="6" t="s">
        <v>680</v>
      </c>
    </row>
    <row r="16" spans="1:5" x14ac:dyDescent="0.25">
      <c r="A16" s="6"/>
      <c r="B16" s="6"/>
      <c r="C16" s="6"/>
      <c r="D16" s="6" t="s">
        <v>685</v>
      </c>
      <c r="E16" s="6" t="s">
        <v>685</v>
      </c>
    </row>
    <row r="17" spans="1:5" x14ac:dyDescent="0.25">
      <c r="A17" s="6"/>
      <c r="B17" s="6"/>
      <c r="C17" s="6"/>
      <c r="D17" s="6" t="s">
        <v>674</v>
      </c>
      <c r="E17" s="6" t="s">
        <v>674</v>
      </c>
    </row>
    <row r="18" spans="1:5" x14ac:dyDescent="0.25">
      <c r="A18" s="6"/>
      <c r="B18" s="6"/>
      <c r="C18" s="6"/>
      <c r="D18" s="6"/>
      <c r="E18" s="6" t="s">
        <v>686</v>
      </c>
    </row>
    <row r="19" spans="1:5" x14ac:dyDescent="0.25">
      <c r="A19" s="6"/>
      <c r="B19" s="6"/>
      <c r="C19" s="6"/>
      <c r="D19" s="6"/>
      <c r="E19" s="6"/>
    </row>
    <row r="20" spans="1:5" x14ac:dyDescent="0.25">
      <c r="A20" s="6" t="s">
        <v>913</v>
      </c>
      <c r="B20" s="35" t="s">
        <v>680</v>
      </c>
      <c r="C20" s="6" t="s">
        <v>680</v>
      </c>
      <c r="D20" s="6" t="s">
        <v>680</v>
      </c>
      <c r="E20" s="6" t="s">
        <v>680</v>
      </c>
    </row>
    <row r="21" spans="1:5" x14ac:dyDescent="0.25">
      <c r="A21" s="6"/>
      <c r="B21" s="6" t="s">
        <v>678</v>
      </c>
      <c r="C21" s="6" t="s">
        <v>678</v>
      </c>
      <c r="D21" s="6" t="s">
        <v>678</v>
      </c>
      <c r="E21" s="6" t="s">
        <v>678</v>
      </c>
    </row>
    <row r="22" spans="1:5" x14ac:dyDescent="0.25">
      <c r="A22" s="6"/>
      <c r="B22" s="6" t="s">
        <v>679</v>
      </c>
      <c r="C22" s="6" t="s">
        <v>679</v>
      </c>
      <c r="D22" s="6" t="s">
        <v>679</v>
      </c>
      <c r="E22" s="6" t="s">
        <v>679</v>
      </c>
    </row>
    <row r="23" spans="1:5" x14ac:dyDescent="0.25">
      <c r="A23" s="6"/>
      <c r="B23" s="35" t="s">
        <v>672</v>
      </c>
      <c r="C23" s="6" t="s">
        <v>672</v>
      </c>
      <c r="D23" s="6" t="s">
        <v>672</v>
      </c>
      <c r="E23" s="6" t="s">
        <v>672</v>
      </c>
    </row>
    <row r="24" spans="1:5" x14ac:dyDescent="0.25">
      <c r="A24" s="6"/>
      <c r="B24" s="35" t="s">
        <v>671</v>
      </c>
      <c r="C24" s="6" t="s">
        <v>671</v>
      </c>
      <c r="D24" s="6" t="s">
        <v>671</v>
      </c>
      <c r="E24" s="6" t="s">
        <v>671</v>
      </c>
    </row>
    <row r="25" spans="1:5" x14ac:dyDescent="0.25">
      <c r="A25" s="6"/>
      <c r="B25" s="6" t="s">
        <v>669</v>
      </c>
      <c r="C25" s="6" t="s">
        <v>669</v>
      </c>
      <c r="D25" s="6" t="s">
        <v>669</v>
      </c>
      <c r="E25" s="6" t="s">
        <v>669</v>
      </c>
    </row>
    <row r="26" spans="1:5" x14ac:dyDescent="0.25">
      <c r="A26" s="6"/>
      <c r="B26" s="35" t="s">
        <v>670</v>
      </c>
      <c r="C26" s="6" t="s">
        <v>670</v>
      </c>
      <c r="D26" s="6" t="s">
        <v>670</v>
      </c>
      <c r="E26" s="6" t="s">
        <v>670</v>
      </c>
    </row>
    <row r="27" spans="1:5" x14ac:dyDescent="0.25">
      <c r="A27" s="6"/>
      <c r="B27" s="6" t="s">
        <v>677</v>
      </c>
      <c r="C27" s="6" t="s">
        <v>677</v>
      </c>
      <c r="D27" s="6" t="s">
        <v>677</v>
      </c>
      <c r="E27" s="6" t="s">
        <v>677</v>
      </c>
    </row>
    <row r="28" spans="1:5" x14ac:dyDescent="0.25">
      <c r="A28" s="6"/>
      <c r="B28" s="35" t="s">
        <v>676</v>
      </c>
      <c r="C28" s="6" t="s">
        <v>683</v>
      </c>
      <c r="D28" s="6" t="s">
        <v>683</v>
      </c>
      <c r="E28" s="6" t="s">
        <v>683</v>
      </c>
    </row>
    <row r="29" spans="1:5" x14ac:dyDescent="0.25">
      <c r="A29" s="6"/>
      <c r="B29" s="6" t="s">
        <v>674</v>
      </c>
      <c r="C29" s="6" t="s">
        <v>674</v>
      </c>
      <c r="D29" s="6" t="s">
        <v>674</v>
      </c>
      <c r="E29" s="6" t="s">
        <v>676</v>
      </c>
    </row>
    <row r="30" spans="1:5" x14ac:dyDescent="0.25">
      <c r="A30" s="6"/>
      <c r="B30" s="6" t="s">
        <v>681</v>
      </c>
      <c r="C30" s="6" t="s">
        <v>681</v>
      </c>
      <c r="D30" s="6" t="s">
        <v>681</v>
      </c>
      <c r="E30" s="6" t="s">
        <v>681</v>
      </c>
    </row>
    <row r="31" spans="1:5" x14ac:dyDescent="0.25">
      <c r="A31" s="6"/>
      <c r="B31" s="6" t="s">
        <v>675</v>
      </c>
      <c r="C31" s="6" t="s">
        <v>675</v>
      </c>
      <c r="D31" s="6" t="s">
        <v>675</v>
      </c>
      <c r="E31" s="6" t="s">
        <v>675</v>
      </c>
    </row>
    <row r="32" spans="1:5" x14ac:dyDescent="0.25">
      <c r="A32" s="6"/>
      <c r="B32" s="6" t="s">
        <v>673</v>
      </c>
      <c r="C32" s="6" t="s">
        <v>673</v>
      </c>
      <c r="D32" s="6" t="s">
        <v>673</v>
      </c>
      <c r="E32" s="6" t="s">
        <v>673</v>
      </c>
    </row>
    <row r="33" spans="1:5" x14ac:dyDescent="0.25">
      <c r="A33" s="6"/>
      <c r="B33" s="6"/>
      <c r="C33" s="6" t="s">
        <v>682</v>
      </c>
      <c r="D33" s="6" t="s">
        <v>682</v>
      </c>
      <c r="E33" s="6" t="s">
        <v>682</v>
      </c>
    </row>
    <row r="34" spans="1:5" x14ac:dyDescent="0.25">
      <c r="A34" s="6"/>
      <c r="B34" s="6"/>
      <c r="C34" s="6" t="s">
        <v>676</v>
      </c>
      <c r="D34" s="6" t="s">
        <v>676</v>
      </c>
      <c r="E34" s="6" t="s">
        <v>674</v>
      </c>
    </row>
    <row r="35" spans="1:5" x14ac:dyDescent="0.25">
      <c r="A35" s="6"/>
      <c r="B35" s="6"/>
      <c r="C35" s="6"/>
      <c r="D35" s="35" t="s">
        <v>684</v>
      </c>
      <c r="E35" s="6" t="s">
        <v>684</v>
      </c>
    </row>
    <row r="36" spans="1:5" x14ac:dyDescent="0.25">
      <c r="A36" s="6"/>
      <c r="B36" s="6"/>
      <c r="C36" s="6"/>
      <c r="D36" s="35" t="s">
        <v>686</v>
      </c>
      <c r="E36" s="6" t="s">
        <v>686</v>
      </c>
    </row>
    <row r="37" spans="1:5" x14ac:dyDescent="0.25">
      <c r="A37" s="6"/>
      <c r="B37" s="6"/>
      <c r="C37" s="6"/>
      <c r="D37" s="6" t="s">
        <v>685</v>
      </c>
      <c r="E37" s="6" t="s">
        <v>685</v>
      </c>
    </row>
    <row r="38" spans="1:5" x14ac:dyDescent="0.25">
      <c r="A38" s="6"/>
      <c r="B38" s="6"/>
      <c r="C38" s="6"/>
      <c r="D38" s="35" t="s">
        <v>687</v>
      </c>
      <c r="E38" s="6" t="s">
        <v>687</v>
      </c>
    </row>
  </sheetData>
  <sortState ref="A1:A77">
    <sortCondition ref="A1"/>
  </sortState>
  <pageMargins left="0.7" right="0.7" top="0.75" bottom="0.75" header="0.3" footer="0.3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66.28515625" bestFit="1" customWidth="1"/>
  </cols>
  <sheetData>
    <row r="1" spans="1:1" x14ac:dyDescent="0.25">
      <c r="A1" s="4" t="s">
        <v>1006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938</v>
      </c>
    </row>
    <row r="5" spans="1:1" x14ac:dyDescent="0.25">
      <c r="A5" t="s">
        <v>939</v>
      </c>
    </row>
    <row r="6" spans="1:1" x14ac:dyDescent="0.25">
      <c r="A6" t="s">
        <v>940</v>
      </c>
    </row>
    <row r="7" spans="1:1" x14ac:dyDescent="0.25">
      <c r="A7" t="s">
        <v>941</v>
      </c>
    </row>
    <row r="8" spans="1:1" x14ac:dyDescent="0.25">
      <c r="A8" t="s">
        <v>942</v>
      </c>
    </row>
    <row r="9" spans="1:1" x14ac:dyDescent="0.25">
      <c r="A9" t="s">
        <v>943</v>
      </c>
    </row>
    <row r="10" spans="1:1" x14ac:dyDescent="0.25">
      <c r="A10" t="s">
        <v>944</v>
      </c>
    </row>
    <row r="11" spans="1:1" x14ac:dyDescent="0.25">
      <c r="A11" t="s">
        <v>945</v>
      </c>
    </row>
    <row r="12" spans="1:1" x14ac:dyDescent="0.25">
      <c r="A12" t="s">
        <v>946</v>
      </c>
    </row>
    <row r="13" spans="1:1" x14ac:dyDescent="0.25">
      <c r="A13" t="s">
        <v>947</v>
      </c>
    </row>
    <row r="14" spans="1:1" x14ac:dyDescent="0.25">
      <c r="A14" t="s">
        <v>948</v>
      </c>
    </row>
    <row r="15" spans="1:1" x14ac:dyDescent="0.25">
      <c r="A15" t="s">
        <v>949</v>
      </c>
    </row>
    <row r="16" spans="1:1" x14ac:dyDescent="0.25">
      <c r="A16" t="s">
        <v>950</v>
      </c>
    </row>
    <row r="17" spans="1:1" x14ac:dyDescent="0.25">
      <c r="A17" t="s">
        <v>951</v>
      </c>
    </row>
    <row r="18" spans="1:1" x14ac:dyDescent="0.25">
      <c r="A18" t="s">
        <v>952</v>
      </c>
    </row>
    <row r="19" spans="1:1" x14ac:dyDescent="0.25">
      <c r="A19" t="s">
        <v>671</v>
      </c>
    </row>
    <row r="20" spans="1:1" x14ac:dyDescent="0.25">
      <c r="A20" t="s">
        <v>672</v>
      </c>
    </row>
    <row r="21" spans="1:1" x14ac:dyDescent="0.25">
      <c r="A21" t="s">
        <v>953</v>
      </c>
    </row>
    <row r="22" spans="1:1" x14ac:dyDescent="0.25">
      <c r="A22" t="s">
        <v>954</v>
      </c>
    </row>
    <row r="23" spans="1:1" x14ac:dyDescent="0.25">
      <c r="A23" t="s">
        <v>955</v>
      </c>
    </row>
    <row r="24" spans="1:1" x14ac:dyDescent="0.25">
      <c r="A24" t="s">
        <v>956</v>
      </c>
    </row>
    <row r="25" spans="1:1" x14ac:dyDescent="0.25">
      <c r="A25" t="s">
        <v>957</v>
      </c>
    </row>
    <row r="26" spans="1:1" x14ac:dyDescent="0.25">
      <c r="A26" t="s">
        <v>958</v>
      </c>
    </row>
    <row r="27" spans="1:1" x14ac:dyDescent="0.25">
      <c r="A27" t="s">
        <v>959</v>
      </c>
    </row>
    <row r="28" spans="1:1" x14ac:dyDescent="0.25">
      <c r="A28" t="s">
        <v>960</v>
      </c>
    </row>
    <row r="29" spans="1:1" x14ac:dyDescent="0.25">
      <c r="A29" t="s">
        <v>961</v>
      </c>
    </row>
    <row r="30" spans="1:1" x14ac:dyDescent="0.25">
      <c r="A30" t="s">
        <v>962</v>
      </c>
    </row>
    <row r="31" spans="1:1" x14ac:dyDescent="0.25">
      <c r="A31" t="s">
        <v>963</v>
      </c>
    </row>
    <row r="32" spans="1:1" x14ac:dyDescent="0.25">
      <c r="A32" t="s">
        <v>964</v>
      </c>
    </row>
    <row r="33" spans="1:1" x14ac:dyDescent="0.25">
      <c r="A33" t="s">
        <v>965</v>
      </c>
    </row>
    <row r="34" spans="1:1" x14ac:dyDescent="0.25">
      <c r="A34" t="s">
        <v>966</v>
      </c>
    </row>
    <row r="35" spans="1:1" x14ac:dyDescent="0.25">
      <c r="A35" t="s">
        <v>967</v>
      </c>
    </row>
    <row r="36" spans="1:1" x14ac:dyDescent="0.25">
      <c r="A36" t="s">
        <v>691</v>
      </c>
    </row>
    <row r="37" spans="1:1" x14ac:dyDescent="0.25">
      <c r="A37" t="s">
        <v>968</v>
      </c>
    </row>
    <row r="38" spans="1:1" x14ac:dyDescent="0.25">
      <c r="A38" t="s">
        <v>673</v>
      </c>
    </row>
    <row r="39" spans="1:1" x14ac:dyDescent="0.25">
      <c r="A39" t="s">
        <v>969</v>
      </c>
    </row>
    <row r="40" spans="1:1" x14ac:dyDescent="0.25">
      <c r="A40" t="s">
        <v>970</v>
      </c>
    </row>
    <row r="41" spans="1:1" x14ac:dyDescent="0.25">
      <c r="A41" t="s">
        <v>971</v>
      </c>
    </row>
    <row r="42" spans="1:1" x14ac:dyDescent="0.25">
      <c r="A42" t="s">
        <v>972</v>
      </c>
    </row>
    <row r="43" spans="1:1" x14ac:dyDescent="0.25">
      <c r="A43" t="s">
        <v>973</v>
      </c>
    </row>
    <row r="44" spans="1:1" x14ac:dyDescent="0.25">
      <c r="A44" t="s">
        <v>974</v>
      </c>
    </row>
    <row r="45" spans="1:1" x14ac:dyDescent="0.25">
      <c r="A45" t="s">
        <v>975</v>
      </c>
    </row>
    <row r="46" spans="1:1" x14ac:dyDescent="0.25">
      <c r="A46" t="s">
        <v>976</v>
      </c>
    </row>
    <row r="47" spans="1:1" x14ac:dyDescent="0.25">
      <c r="A47" t="s">
        <v>977</v>
      </c>
    </row>
    <row r="48" spans="1:1" x14ac:dyDescent="0.25">
      <c r="A48" t="s">
        <v>978</v>
      </c>
    </row>
    <row r="49" spans="1:1" x14ac:dyDescent="0.25">
      <c r="A49" t="s">
        <v>979</v>
      </c>
    </row>
    <row r="50" spans="1:1" x14ac:dyDescent="0.25">
      <c r="A50" t="s">
        <v>980</v>
      </c>
    </row>
    <row r="51" spans="1:1" x14ac:dyDescent="0.25">
      <c r="A51" t="s">
        <v>911</v>
      </c>
    </row>
    <row r="52" spans="1:1" x14ac:dyDescent="0.25">
      <c r="A52" t="s">
        <v>674</v>
      </c>
    </row>
    <row r="53" spans="1:1" x14ac:dyDescent="0.25">
      <c r="A53" t="s">
        <v>981</v>
      </c>
    </row>
    <row r="54" spans="1:1" x14ac:dyDescent="0.25">
      <c r="A54" t="s">
        <v>675</v>
      </c>
    </row>
    <row r="55" spans="1:1" x14ac:dyDescent="0.25">
      <c r="A55" t="s">
        <v>982</v>
      </c>
    </row>
    <row r="56" spans="1:1" x14ac:dyDescent="0.25">
      <c r="A56" t="s">
        <v>983</v>
      </c>
    </row>
    <row r="57" spans="1:1" x14ac:dyDescent="0.25">
      <c r="A57" t="s">
        <v>984</v>
      </c>
    </row>
    <row r="58" spans="1:1" x14ac:dyDescent="0.25">
      <c r="A58" t="s">
        <v>985</v>
      </c>
    </row>
    <row r="59" spans="1:1" x14ac:dyDescent="0.25">
      <c r="A59" t="s">
        <v>986</v>
      </c>
    </row>
    <row r="60" spans="1:1" x14ac:dyDescent="0.25">
      <c r="A60" t="s">
        <v>987</v>
      </c>
    </row>
    <row r="61" spans="1:1" x14ac:dyDescent="0.25">
      <c r="A61" t="s">
        <v>682</v>
      </c>
    </row>
    <row r="62" spans="1:1" x14ac:dyDescent="0.25">
      <c r="A62" t="s">
        <v>684</v>
      </c>
    </row>
    <row r="63" spans="1:1" x14ac:dyDescent="0.25">
      <c r="A63" t="s">
        <v>688</v>
      </c>
    </row>
    <row r="64" spans="1:1" x14ac:dyDescent="0.25">
      <c r="A64" t="s">
        <v>988</v>
      </c>
    </row>
    <row r="65" spans="1:1" x14ac:dyDescent="0.25">
      <c r="A65" t="s">
        <v>676</v>
      </c>
    </row>
    <row r="66" spans="1:1" x14ac:dyDescent="0.25">
      <c r="A66" t="s">
        <v>683</v>
      </c>
    </row>
    <row r="67" spans="1:1" x14ac:dyDescent="0.25">
      <c r="A67" t="s">
        <v>685</v>
      </c>
    </row>
    <row r="68" spans="1:1" x14ac:dyDescent="0.25">
      <c r="A68" t="s">
        <v>677</v>
      </c>
    </row>
    <row r="69" spans="1:1" x14ac:dyDescent="0.25">
      <c r="A69" t="s">
        <v>989</v>
      </c>
    </row>
    <row r="70" spans="1:1" x14ac:dyDescent="0.25">
      <c r="A70" t="s">
        <v>990</v>
      </c>
    </row>
    <row r="71" spans="1:1" x14ac:dyDescent="0.25">
      <c r="A71" t="s">
        <v>686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689</v>
      </c>
    </row>
    <row r="75" spans="1:1" x14ac:dyDescent="0.25">
      <c r="A75" t="s">
        <v>993</v>
      </c>
    </row>
    <row r="76" spans="1:1" x14ac:dyDescent="0.25">
      <c r="A76" t="s">
        <v>994</v>
      </c>
    </row>
    <row r="77" spans="1:1" x14ac:dyDescent="0.25">
      <c r="A77" t="s">
        <v>995</v>
      </c>
    </row>
    <row r="78" spans="1:1" x14ac:dyDescent="0.25">
      <c r="A78" t="s">
        <v>996</v>
      </c>
    </row>
    <row r="79" spans="1:1" x14ac:dyDescent="0.25">
      <c r="A79" t="s">
        <v>997</v>
      </c>
    </row>
    <row r="80" spans="1:1" x14ac:dyDescent="0.25">
      <c r="A80" t="s">
        <v>687</v>
      </c>
    </row>
    <row r="81" spans="1:1" x14ac:dyDescent="0.25">
      <c r="A81" t="s">
        <v>998</v>
      </c>
    </row>
    <row r="82" spans="1:1" x14ac:dyDescent="0.25">
      <c r="A82" t="s">
        <v>999</v>
      </c>
    </row>
    <row r="83" spans="1:1" x14ac:dyDescent="0.25">
      <c r="A83" t="s">
        <v>1000</v>
      </c>
    </row>
    <row r="84" spans="1:1" x14ac:dyDescent="0.25">
      <c r="A84" t="s">
        <v>678</v>
      </c>
    </row>
    <row r="85" spans="1:1" x14ac:dyDescent="0.25">
      <c r="A85" t="s">
        <v>679</v>
      </c>
    </row>
    <row r="86" spans="1:1" x14ac:dyDescent="0.25">
      <c r="A86" t="s">
        <v>1001</v>
      </c>
    </row>
    <row r="87" spans="1:1" x14ac:dyDescent="0.25">
      <c r="A87" t="s">
        <v>680</v>
      </c>
    </row>
    <row r="88" spans="1:1" x14ac:dyDescent="0.25">
      <c r="A88" t="s">
        <v>1002</v>
      </c>
    </row>
    <row r="89" spans="1:1" x14ac:dyDescent="0.25">
      <c r="A89" t="s">
        <v>690</v>
      </c>
    </row>
    <row r="90" spans="1:1" x14ac:dyDescent="0.25">
      <c r="A90" t="s">
        <v>681</v>
      </c>
    </row>
    <row r="91" spans="1:1" x14ac:dyDescent="0.25">
      <c r="A91" t="s">
        <v>1003</v>
      </c>
    </row>
    <row r="92" spans="1:1" x14ac:dyDescent="0.25">
      <c r="A92" t="s">
        <v>1004</v>
      </c>
    </row>
    <row r="93" spans="1:1" x14ac:dyDescent="0.25">
      <c r="A93" t="s">
        <v>1005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8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</cols>
  <sheetData>
    <row r="1" spans="1:11" x14ac:dyDescent="0.25">
      <c r="A1" t="s">
        <v>487</v>
      </c>
      <c r="B1" s="49" t="s">
        <v>486</v>
      </c>
      <c r="C1" s="49"/>
      <c r="D1" s="49" t="s">
        <v>488</v>
      </c>
      <c r="E1" s="49"/>
      <c r="F1" s="49" t="s">
        <v>489</v>
      </c>
      <c r="G1" s="49"/>
      <c r="H1" s="49" t="s">
        <v>646</v>
      </c>
      <c r="I1" s="49"/>
      <c r="J1" s="49" t="s">
        <v>648</v>
      </c>
      <c r="K1" s="49"/>
    </row>
    <row r="2" spans="1:11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</row>
    <row r="3" spans="1:11" x14ac:dyDescent="0.25">
      <c r="A3" t="s">
        <v>434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31</v>
      </c>
      <c r="K3">
        <v>7</v>
      </c>
    </row>
    <row r="4" spans="1:11" x14ac:dyDescent="0.25">
      <c r="A4" t="s">
        <v>435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35</v>
      </c>
      <c r="I4">
        <v>23</v>
      </c>
      <c r="J4">
        <v>53</v>
      </c>
      <c r="K4">
        <v>5</v>
      </c>
    </row>
    <row r="5" spans="1:11" x14ac:dyDescent="0.25">
      <c r="A5" t="s">
        <v>436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32</v>
      </c>
      <c r="K5">
        <v>6</v>
      </c>
    </row>
    <row r="6" spans="1:11" x14ac:dyDescent="0.25">
      <c r="A6" t="s">
        <v>658</v>
      </c>
      <c r="B6">
        <v>30</v>
      </c>
      <c r="C6">
        <v>39</v>
      </c>
      <c r="D6">
        <v>30</v>
      </c>
      <c r="E6">
        <v>39</v>
      </c>
      <c r="F6">
        <v>38</v>
      </c>
      <c r="G6">
        <v>31</v>
      </c>
      <c r="H6">
        <v>50</v>
      </c>
      <c r="I6">
        <v>19</v>
      </c>
      <c r="J6">
        <v>59</v>
      </c>
      <c r="K6">
        <v>10</v>
      </c>
    </row>
    <row r="7" spans="1:11" x14ac:dyDescent="0.25">
      <c r="A7" t="s">
        <v>655</v>
      </c>
      <c r="B7">
        <v>30</v>
      </c>
      <c r="C7">
        <v>220</v>
      </c>
      <c r="D7">
        <v>46</v>
      </c>
      <c r="E7">
        <v>204</v>
      </c>
      <c r="F7">
        <v>117</v>
      </c>
      <c r="G7">
        <v>133</v>
      </c>
      <c r="H7">
        <v>177</v>
      </c>
      <c r="I7">
        <v>73</v>
      </c>
      <c r="J7">
        <v>226</v>
      </c>
      <c r="K7">
        <v>24</v>
      </c>
    </row>
    <row r="8" spans="1:11" x14ac:dyDescent="0.25">
      <c r="A8" t="s">
        <v>653</v>
      </c>
      <c r="B8">
        <v>30</v>
      </c>
      <c r="C8">
        <v>250</v>
      </c>
      <c r="D8">
        <v>63</v>
      </c>
      <c r="E8">
        <v>217</v>
      </c>
      <c r="F8">
        <v>143</v>
      </c>
      <c r="G8">
        <v>137</v>
      </c>
      <c r="H8">
        <v>195</v>
      </c>
      <c r="I8">
        <v>85</v>
      </c>
      <c r="J8">
        <v>246</v>
      </c>
      <c r="K8">
        <v>34</v>
      </c>
    </row>
    <row r="9" spans="1:11" x14ac:dyDescent="0.25">
      <c r="A9" t="s">
        <v>437</v>
      </c>
      <c r="B9">
        <v>30</v>
      </c>
      <c r="C9">
        <v>36</v>
      </c>
      <c r="D9">
        <v>30</v>
      </c>
      <c r="E9">
        <v>36</v>
      </c>
      <c r="F9">
        <v>34</v>
      </c>
      <c r="G9">
        <v>32</v>
      </c>
      <c r="H9">
        <v>51</v>
      </c>
      <c r="I9">
        <v>15</v>
      </c>
      <c r="J9">
        <v>62</v>
      </c>
      <c r="K9">
        <v>4</v>
      </c>
    </row>
    <row r="10" spans="1:11" x14ac:dyDescent="0.25">
      <c r="A10" t="s">
        <v>438</v>
      </c>
      <c r="B10">
        <v>30</v>
      </c>
      <c r="C10">
        <v>23</v>
      </c>
      <c r="D10">
        <v>30</v>
      </c>
      <c r="E10">
        <v>23</v>
      </c>
      <c r="F10">
        <v>31</v>
      </c>
      <c r="G10">
        <v>22</v>
      </c>
      <c r="H10">
        <v>36</v>
      </c>
      <c r="I10">
        <v>17</v>
      </c>
      <c r="J10">
        <v>48</v>
      </c>
      <c r="K10">
        <v>5</v>
      </c>
    </row>
    <row r="11" spans="1:11" x14ac:dyDescent="0.25">
      <c r="A11" t="s">
        <v>439</v>
      </c>
      <c r="B11">
        <v>30</v>
      </c>
      <c r="C11">
        <v>1</v>
      </c>
      <c r="D11">
        <v>30</v>
      </c>
      <c r="E11">
        <v>1</v>
      </c>
      <c r="F11">
        <v>30</v>
      </c>
      <c r="G11">
        <v>1</v>
      </c>
      <c r="H11">
        <v>30</v>
      </c>
      <c r="I11">
        <v>1</v>
      </c>
      <c r="J11">
        <v>30</v>
      </c>
      <c r="K11">
        <v>1</v>
      </c>
    </row>
    <row r="12" spans="1:11" x14ac:dyDescent="0.25">
      <c r="A12" t="s">
        <v>440</v>
      </c>
      <c r="B12">
        <v>30</v>
      </c>
      <c r="C12">
        <v>9</v>
      </c>
      <c r="D12">
        <v>30</v>
      </c>
      <c r="E12">
        <v>9</v>
      </c>
      <c r="F12">
        <v>30</v>
      </c>
      <c r="G12">
        <v>9</v>
      </c>
      <c r="H12">
        <v>31</v>
      </c>
      <c r="I12">
        <v>8</v>
      </c>
      <c r="J12">
        <v>37</v>
      </c>
      <c r="K12">
        <v>2</v>
      </c>
    </row>
    <row r="13" spans="1:11" x14ac:dyDescent="0.25">
      <c r="A13" t="s">
        <v>441</v>
      </c>
      <c r="B13">
        <v>30</v>
      </c>
      <c r="C13">
        <v>32</v>
      </c>
      <c r="D13">
        <v>30</v>
      </c>
      <c r="E13">
        <v>32</v>
      </c>
      <c r="F13">
        <v>31</v>
      </c>
      <c r="G13">
        <v>31</v>
      </c>
      <c r="H13">
        <v>46</v>
      </c>
      <c r="I13">
        <v>16</v>
      </c>
      <c r="J13">
        <v>60</v>
      </c>
      <c r="K13">
        <v>2</v>
      </c>
    </row>
    <row r="14" spans="1:11" x14ac:dyDescent="0.25">
      <c r="A14" t="s">
        <v>442</v>
      </c>
      <c r="B14">
        <v>30</v>
      </c>
      <c r="C14">
        <v>1</v>
      </c>
      <c r="D14">
        <v>30</v>
      </c>
      <c r="E14">
        <v>1</v>
      </c>
      <c r="F14">
        <v>30</v>
      </c>
      <c r="G14">
        <v>1</v>
      </c>
      <c r="H14">
        <v>30</v>
      </c>
      <c r="I14">
        <v>1</v>
      </c>
      <c r="J14">
        <v>31</v>
      </c>
      <c r="K14">
        <v>0</v>
      </c>
    </row>
    <row r="15" spans="1:11" x14ac:dyDescent="0.25">
      <c r="A15" t="s">
        <v>443</v>
      </c>
      <c r="B15">
        <v>30</v>
      </c>
      <c r="C15">
        <v>10</v>
      </c>
      <c r="D15">
        <v>30</v>
      </c>
      <c r="E15">
        <v>10</v>
      </c>
      <c r="F15">
        <v>30</v>
      </c>
      <c r="G15">
        <v>10</v>
      </c>
      <c r="H15">
        <v>30</v>
      </c>
      <c r="I15">
        <v>10</v>
      </c>
      <c r="J15">
        <v>37</v>
      </c>
      <c r="K15">
        <v>3</v>
      </c>
    </row>
    <row r="16" spans="1:11" x14ac:dyDescent="0.25">
      <c r="A16" t="s">
        <v>444</v>
      </c>
      <c r="B16">
        <v>30</v>
      </c>
      <c r="C16">
        <v>1</v>
      </c>
      <c r="D16">
        <v>30</v>
      </c>
      <c r="E16">
        <v>1</v>
      </c>
      <c r="F16">
        <v>30</v>
      </c>
      <c r="G16">
        <v>1</v>
      </c>
      <c r="H16">
        <v>30</v>
      </c>
      <c r="I16">
        <v>1</v>
      </c>
      <c r="J16">
        <v>30</v>
      </c>
      <c r="K16">
        <v>1</v>
      </c>
    </row>
    <row r="17" spans="1:11" x14ac:dyDescent="0.25">
      <c r="A17" t="s">
        <v>445</v>
      </c>
      <c r="B17">
        <v>30</v>
      </c>
      <c r="C17">
        <v>13</v>
      </c>
      <c r="D17">
        <v>30</v>
      </c>
      <c r="E17">
        <v>13</v>
      </c>
      <c r="F17">
        <v>30</v>
      </c>
      <c r="G17">
        <v>13</v>
      </c>
      <c r="H17">
        <v>30</v>
      </c>
      <c r="I17">
        <v>13</v>
      </c>
      <c r="J17">
        <v>39</v>
      </c>
      <c r="K17">
        <v>4</v>
      </c>
    </row>
    <row r="18" spans="1:11" x14ac:dyDescent="0.25">
      <c r="A18" t="s">
        <v>446</v>
      </c>
      <c r="B18">
        <v>30</v>
      </c>
      <c r="C18">
        <v>6</v>
      </c>
      <c r="D18">
        <v>30</v>
      </c>
      <c r="E18">
        <v>6</v>
      </c>
      <c r="F18">
        <v>30</v>
      </c>
      <c r="G18">
        <v>6</v>
      </c>
      <c r="H18">
        <v>30</v>
      </c>
      <c r="I18">
        <v>6</v>
      </c>
      <c r="J18">
        <v>31</v>
      </c>
      <c r="K18">
        <v>5</v>
      </c>
    </row>
    <row r="19" spans="1:11" x14ac:dyDescent="0.25">
      <c r="A19" t="s">
        <v>447</v>
      </c>
      <c r="B19">
        <v>30</v>
      </c>
      <c r="C19">
        <v>5</v>
      </c>
      <c r="D19">
        <v>30</v>
      </c>
      <c r="E19">
        <v>5</v>
      </c>
      <c r="F19">
        <v>30</v>
      </c>
      <c r="G19">
        <v>5</v>
      </c>
      <c r="H19">
        <v>30</v>
      </c>
      <c r="I19">
        <v>5</v>
      </c>
      <c r="J19">
        <v>33</v>
      </c>
      <c r="K19">
        <v>2</v>
      </c>
    </row>
    <row r="20" spans="1:11" x14ac:dyDescent="0.25">
      <c r="A20" t="s">
        <v>448</v>
      </c>
      <c r="B20">
        <v>30</v>
      </c>
      <c r="C20">
        <v>26</v>
      </c>
      <c r="D20">
        <v>30</v>
      </c>
      <c r="E20">
        <v>26</v>
      </c>
      <c r="F20">
        <v>33</v>
      </c>
      <c r="G20">
        <v>23</v>
      </c>
      <c r="H20">
        <v>41</v>
      </c>
      <c r="I20">
        <v>15</v>
      </c>
      <c r="J20">
        <v>51</v>
      </c>
      <c r="K20">
        <v>5</v>
      </c>
    </row>
    <row r="21" spans="1:11" x14ac:dyDescent="0.25">
      <c r="A21" t="s">
        <v>449</v>
      </c>
      <c r="B21">
        <v>30</v>
      </c>
      <c r="C21">
        <v>5</v>
      </c>
      <c r="D21">
        <v>30</v>
      </c>
      <c r="E21">
        <v>5</v>
      </c>
      <c r="F21">
        <v>30</v>
      </c>
      <c r="G21">
        <v>5</v>
      </c>
      <c r="H21">
        <v>30</v>
      </c>
      <c r="I21">
        <v>5</v>
      </c>
      <c r="J21">
        <v>33</v>
      </c>
      <c r="K21">
        <v>2</v>
      </c>
    </row>
    <row r="22" spans="1:11" x14ac:dyDescent="0.25">
      <c r="A22" t="s">
        <v>450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35</v>
      </c>
      <c r="K22">
        <v>0</v>
      </c>
    </row>
    <row r="23" spans="1:11" x14ac:dyDescent="0.25">
      <c r="A23" t="s">
        <v>660</v>
      </c>
      <c r="B23">
        <v>30</v>
      </c>
      <c r="C23">
        <v>175</v>
      </c>
      <c r="D23">
        <v>39</v>
      </c>
      <c r="E23">
        <v>166</v>
      </c>
      <c r="F23">
        <v>108</v>
      </c>
      <c r="G23">
        <v>97</v>
      </c>
      <c r="H23">
        <v>142</v>
      </c>
      <c r="I23">
        <v>63</v>
      </c>
      <c r="J23">
        <v>184</v>
      </c>
      <c r="K23">
        <v>21</v>
      </c>
    </row>
    <row r="24" spans="1:11" x14ac:dyDescent="0.25">
      <c r="A24" t="s">
        <v>451</v>
      </c>
      <c r="B24">
        <v>30</v>
      </c>
      <c r="C24">
        <v>120</v>
      </c>
      <c r="D24">
        <v>33</v>
      </c>
      <c r="E24">
        <v>117</v>
      </c>
      <c r="F24">
        <v>77</v>
      </c>
      <c r="G24">
        <v>73</v>
      </c>
      <c r="H24">
        <v>101</v>
      </c>
      <c r="I24">
        <v>49</v>
      </c>
      <c r="J24">
        <v>131</v>
      </c>
      <c r="K24">
        <v>19</v>
      </c>
    </row>
    <row r="25" spans="1:11" x14ac:dyDescent="0.25">
      <c r="A25" t="s">
        <v>452</v>
      </c>
      <c r="B25">
        <v>30</v>
      </c>
      <c r="C25">
        <v>13</v>
      </c>
      <c r="D25">
        <v>30</v>
      </c>
      <c r="E25">
        <v>13</v>
      </c>
      <c r="F25">
        <v>30</v>
      </c>
      <c r="G25">
        <v>13</v>
      </c>
      <c r="H25">
        <v>30</v>
      </c>
      <c r="I25">
        <v>13</v>
      </c>
      <c r="J25">
        <v>38</v>
      </c>
      <c r="K25">
        <v>5</v>
      </c>
    </row>
    <row r="26" spans="1:11" x14ac:dyDescent="0.25">
      <c r="A26" t="s">
        <v>453</v>
      </c>
      <c r="B26">
        <v>30</v>
      </c>
      <c r="C26">
        <v>68</v>
      </c>
      <c r="D26">
        <v>30</v>
      </c>
      <c r="E26">
        <v>68</v>
      </c>
      <c r="F26">
        <v>41</v>
      </c>
      <c r="G26">
        <v>57</v>
      </c>
      <c r="H26">
        <v>76</v>
      </c>
      <c r="I26">
        <v>22</v>
      </c>
      <c r="J26">
        <v>87</v>
      </c>
      <c r="K26">
        <v>11</v>
      </c>
    </row>
    <row r="27" spans="1:11" x14ac:dyDescent="0.25">
      <c r="A27" t="s">
        <v>454</v>
      </c>
      <c r="B27">
        <v>30</v>
      </c>
      <c r="C27">
        <v>54</v>
      </c>
      <c r="D27">
        <v>30</v>
      </c>
      <c r="E27">
        <v>54</v>
      </c>
      <c r="F27">
        <v>44</v>
      </c>
      <c r="G27">
        <v>40</v>
      </c>
      <c r="H27">
        <v>59</v>
      </c>
      <c r="I27">
        <v>25</v>
      </c>
      <c r="J27">
        <v>77</v>
      </c>
      <c r="K27">
        <v>7</v>
      </c>
    </row>
    <row r="28" spans="1:11" x14ac:dyDescent="0.25">
      <c r="A28" t="s">
        <v>455</v>
      </c>
      <c r="B28">
        <v>30</v>
      </c>
      <c r="C28">
        <v>114</v>
      </c>
      <c r="D28">
        <v>30</v>
      </c>
      <c r="E28">
        <v>114</v>
      </c>
      <c r="F28">
        <v>74</v>
      </c>
      <c r="G28">
        <v>70</v>
      </c>
      <c r="H28">
        <v>111</v>
      </c>
      <c r="I28">
        <v>33</v>
      </c>
      <c r="J28">
        <v>130</v>
      </c>
      <c r="K28">
        <v>14</v>
      </c>
    </row>
    <row r="29" spans="1:11" x14ac:dyDescent="0.25">
      <c r="A29" t="s">
        <v>456</v>
      </c>
      <c r="B29">
        <v>147</v>
      </c>
      <c r="C29">
        <v>1421</v>
      </c>
      <c r="D29">
        <v>313</v>
      </c>
      <c r="E29">
        <v>1255</v>
      </c>
      <c r="F29">
        <v>756</v>
      </c>
      <c r="G29">
        <v>812</v>
      </c>
      <c r="H29">
        <v>1094</v>
      </c>
      <c r="I29">
        <v>474</v>
      </c>
      <c r="J29">
        <v>1422</v>
      </c>
      <c r="K29">
        <v>146</v>
      </c>
    </row>
    <row r="30" spans="1:11" x14ac:dyDescent="0.25">
      <c r="A30" t="s">
        <v>651</v>
      </c>
      <c r="B30">
        <v>30</v>
      </c>
      <c r="C30">
        <v>232</v>
      </c>
      <c r="D30">
        <v>47</v>
      </c>
      <c r="E30">
        <v>215</v>
      </c>
      <c r="F30">
        <v>139</v>
      </c>
      <c r="G30">
        <v>123</v>
      </c>
      <c r="H30">
        <v>187</v>
      </c>
      <c r="I30">
        <v>75</v>
      </c>
      <c r="J30">
        <v>239</v>
      </c>
      <c r="K30">
        <v>23</v>
      </c>
    </row>
    <row r="31" spans="1:11" x14ac:dyDescent="0.25">
      <c r="A31" t="s">
        <v>457</v>
      </c>
      <c r="B31">
        <v>30</v>
      </c>
      <c r="C31">
        <v>2</v>
      </c>
      <c r="D31">
        <v>30</v>
      </c>
      <c r="E31">
        <v>2</v>
      </c>
      <c r="F31">
        <v>30</v>
      </c>
      <c r="G31">
        <v>2</v>
      </c>
      <c r="H31">
        <v>30</v>
      </c>
      <c r="I31">
        <v>2</v>
      </c>
      <c r="J31">
        <v>30</v>
      </c>
      <c r="K31">
        <v>2</v>
      </c>
    </row>
    <row r="32" spans="1:11" x14ac:dyDescent="0.25">
      <c r="A32" t="s">
        <v>458</v>
      </c>
      <c r="B32">
        <v>30</v>
      </c>
      <c r="C32">
        <v>42</v>
      </c>
      <c r="D32">
        <v>30</v>
      </c>
      <c r="E32">
        <v>42</v>
      </c>
      <c r="F32">
        <v>30</v>
      </c>
      <c r="G32">
        <v>42</v>
      </c>
      <c r="H32">
        <v>49</v>
      </c>
      <c r="I32">
        <v>23</v>
      </c>
      <c r="J32">
        <v>60</v>
      </c>
      <c r="K32">
        <v>12</v>
      </c>
    </row>
    <row r="33" spans="1:11" x14ac:dyDescent="0.25">
      <c r="A33" t="s">
        <v>459</v>
      </c>
      <c r="B33">
        <v>30</v>
      </c>
      <c r="C33">
        <v>58</v>
      </c>
      <c r="D33">
        <v>30</v>
      </c>
      <c r="E33">
        <v>58</v>
      </c>
      <c r="F33">
        <v>48</v>
      </c>
      <c r="G33">
        <v>40</v>
      </c>
      <c r="H33">
        <v>60</v>
      </c>
      <c r="I33">
        <v>28</v>
      </c>
      <c r="J33">
        <v>74</v>
      </c>
      <c r="K33">
        <v>14</v>
      </c>
    </row>
    <row r="34" spans="1:11" x14ac:dyDescent="0.25">
      <c r="A34" t="s">
        <v>649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33</v>
      </c>
      <c r="K34">
        <v>2</v>
      </c>
    </row>
    <row r="35" spans="1:11" x14ac:dyDescent="0.25">
      <c r="A35" t="s">
        <v>460</v>
      </c>
      <c r="B35">
        <v>30</v>
      </c>
      <c r="C35">
        <v>17</v>
      </c>
      <c r="D35">
        <v>30</v>
      </c>
      <c r="E35">
        <v>17</v>
      </c>
      <c r="F35">
        <v>30</v>
      </c>
      <c r="G35">
        <v>17</v>
      </c>
      <c r="H35">
        <v>33</v>
      </c>
      <c r="I35">
        <v>14</v>
      </c>
      <c r="J35">
        <v>44</v>
      </c>
      <c r="K35">
        <v>3</v>
      </c>
    </row>
    <row r="36" spans="1:11" x14ac:dyDescent="0.25">
      <c r="A36" t="s">
        <v>461</v>
      </c>
      <c r="B36">
        <v>3051</v>
      </c>
      <c r="C36">
        <v>27589</v>
      </c>
      <c r="D36">
        <v>6153</v>
      </c>
      <c r="E36">
        <v>24487</v>
      </c>
      <c r="F36">
        <v>15327</v>
      </c>
      <c r="G36">
        <v>15313</v>
      </c>
      <c r="H36">
        <v>21395</v>
      </c>
      <c r="I36">
        <v>9245</v>
      </c>
      <c r="J36">
        <v>27543</v>
      </c>
      <c r="K36">
        <v>3097</v>
      </c>
    </row>
    <row r="37" spans="1:11" x14ac:dyDescent="0.25">
      <c r="A37" t="s">
        <v>462</v>
      </c>
      <c r="B37">
        <v>11792</v>
      </c>
      <c r="C37">
        <v>106995</v>
      </c>
      <c r="D37">
        <v>23540</v>
      </c>
      <c r="E37">
        <v>95247</v>
      </c>
      <c r="F37">
        <v>59525</v>
      </c>
      <c r="G37">
        <v>59262</v>
      </c>
      <c r="H37">
        <v>83443</v>
      </c>
      <c r="I37">
        <v>35344</v>
      </c>
      <c r="J37">
        <v>107095</v>
      </c>
      <c r="K37">
        <v>11692</v>
      </c>
    </row>
    <row r="38" spans="1:11" x14ac:dyDescent="0.25">
      <c r="A38" t="s">
        <v>463</v>
      </c>
      <c r="B38">
        <v>210</v>
      </c>
      <c r="C38">
        <v>1858</v>
      </c>
      <c r="D38">
        <v>409</v>
      </c>
      <c r="E38">
        <v>1659</v>
      </c>
      <c r="F38">
        <v>1034</v>
      </c>
      <c r="G38">
        <v>1034</v>
      </c>
      <c r="H38">
        <v>1441</v>
      </c>
      <c r="I38">
        <v>627</v>
      </c>
      <c r="J38">
        <v>1833</v>
      </c>
      <c r="K38">
        <v>235</v>
      </c>
    </row>
    <row r="39" spans="1:11" x14ac:dyDescent="0.25">
      <c r="A39" t="s">
        <v>464</v>
      </c>
      <c r="B39">
        <v>30</v>
      </c>
      <c r="C39">
        <v>31</v>
      </c>
      <c r="D39">
        <v>30</v>
      </c>
      <c r="E39">
        <v>31</v>
      </c>
      <c r="F39">
        <v>33</v>
      </c>
      <c r="G39">
        <v>28</v>
      </c>
      <c r="H39">
        <v>43</v>
      </c>
      <c r="I39">
        <v>18</v>
      </c>
      <c r="J39">
        <v>55</v>
      </c>
      <c r="K39">
        <v>6</v>
      </c>
    </row>
    <row r="40" spans="1:11" x14ac:dyDescent="0.25">
      <c r="A40" t="s">
        <v>465</v>
      </c>
      <c r="B40">
        <v>30</v>
      </c>
      <c r="C40">
        <v>157</v>
      </c>
      <c r="D40">
        <v>38</v>
      </c>
      <c r="E40">
        <v>149</v>
      </c>
      <c r="F40">
        <v>90</v>
      </c>
      <c r="G40">
        <v>97</v>
      </c>
      <c r="H40">
        <v>140</v>
      </c>
      <c r="I40">
        <v>47</v>
      </c>
      <c r="J40">
        <v>175</v>
      </c>
      <c r="K40">
        <v>12</v>
      </c>
    </row>
    <row r="41" spans="1:11" x14ac:dyDescent="0.25">
      <c r="A41" t="s">
        <v>466</v>
      </c>
      <c r="B41">
        <v>30</v>
      </c>
      <c r="C41">
        <v>193</v>
      </c>
      <c r="D41">
        <v>38</v>
      </c>
      <c r="E41">
        <v>185</v>
      </c>
      <c r="F41">
        <v>118</v>
      </c>
      <c r="G41">
        <v>105</v>
      </c>
      <c r="H41">
        <v>145</v>
      </c>
      <c r="I41">
        <v>78</v>
      </c>
      <c r="J41">
        <v>201</v>
      </c>
      <c r="K41">
        <v>22</v>
      </c>
    </row>
    <row r="42" spans="1:11" x14ac:dyDescent="0.25">
      <c r="A42" t="s">
        <v>467</v>
      </c>
      <c r="B42">
        <v>30</v>
      </c>
      <c r="C42">
        <v>64</v>
      </c>
      <c r="D42">
        <v>30</v>
      </c>
      <c r="E42">
        <v>64</v>
      </c>
      <c r="F42">
        <v>46</v>
      </c>
      <c r="G42">
        <v>48</v>
      </c>
      <c r="H42">
        <v>71</v>
      </c>
      <c r="I42">
        <v>23</v>
      </c>
      <c r="J42">
        <v>86</v>
      </c>
      <c r="K42">
        <v>8</v>
      </c>
    </row>
    <row r="43" spans="1:11" x14ac:dyDescent="0.25">
      <c r="A43" t="s">
        <v>468</v>
      </c>
      <c r="B43">
        <v>30</v>
      </c>
      <c r="C43">
        <v>68</v>
      </c>
      <c r="D43">
        <v>30</v>
      </c>
      <c r="E43">
        <v>68</v>
      </c>
      <c r="F43">
        <v>45</v>
      </c>
      <c r="G43">
        <v>53</v>
      </c>
      <c r="H43">
        <v>62</v>
      </c>
      <c r="I43">
        <v>36</v>
      </c>
      <c r="J43">
        <v>94</v>
      </c>
      <c r="K43">
        <v>4</v>
      </c>
    </row>
    <row r="44" spans="1:11" x14ac:dyDescent="0.25">
      <c r="A44" t="s">
        <v>469</v>
      </c>
      <c r="B44">
        <v>44</v>
      </c>
      <c r="C44">
        <v>279</v>
      </c>
      <c r="D44">
        <v>65</v>
      </c>
      <c r="E44">
        <v>258</v>
      </c>
      <c r="F44">
        <v>152</v>
      </c>
      <c r="G44">
        <v>171</v>
      </c>
      <c r="H44">
        <v>228</v>
      </c>
      <c r="I44">
        <v>95</v>
      </c>
      <c r="J44">
        <v>292</v>
      </c>
      <c r="K44">
        <v>31</v>
      </c>
    </row>
    <row r="45" spans="1:11" x14ac:dyDescent="0.25">
      <c r="A45" t="s">
        <v>470</v>
      </c>
      <c r="B45">
        <v>30</v>
      </c>
      <c r="C45">
        <v>44</v>
      </c>
      <c r="D45">
        <v>30</v>
      </c>
      <c r="E45">
        <v>44</v>
      </c>
      <c r="F45">
        <v>34</v>
      </c>
      <c r="G45">
        <v>40</v>
      </c>
      <c r="H45">
        <v>49</v>
      </c>
      <c r="I45">
        <v>25</v>
      </c>
      <c r="J45">
        <v>66</v>
      </c>
      <c r="K45">
        <v>8</v>
      </c>
    </row>
    <row r="46" spans="1:11" x14ac:dyDescent="0.25">
      <c r="A46" t="s">
        <v>471</v>
      </c>
      <c r="B46">
        <v>49</v>
      </c>
      <c r="C46">
        <v>419</v>
      </c>
      <c r="D46">
        <v>96</v>
      </c>
      <c r="E46">
        <v>372</v>
      </c>
      <c r="F46">
        <v>240</v>
      </c>
      <c r="G46">
        <v>228</v>
      </c>
      <c r="H46">
        <v>317</v>
      </c>
      <c r="I46">
        <v>151</v>
      </c>
      <c r="J46">
        <v>403</v>
      </c>
      <c r="K46">
        <v>65</v>
      </c>
    </row>
    <row r="47" spans="1:11" x14ac:dyDescent="0.25">
      <c r="A47" t="s">
        <v>472</v>
      </c>
      <c r="B47">
        <v>30</v>
      </c>
      <c r="C47">
        <v>17</v>
      </c>
      <c r="D47">
        <v>30</v>
      </c>
      <c r="E47">
        <v>17</v>
      </c>
      <c r="F47">
        <v>30</v>
      </c>
      <c r="G47">
        <v>17</v>
      </c>
      <c r="H47">
        <v>34</v>
      </c>
      <c r="I47">
        <v>13</v>
      </c>
      <c r="J47">
        <v>43</v>
      </c>
      <c r="K47">
        <v>4</v>
      </c>
    </row>
    <row r="48" spans="1:11" x14ac:dyDescent="0.25">
      <c r="A48" t="s">
        <v>473</v>
      </c>
      <c r="B48">
        <v>4510</v>
      </c>
      <c r="C48">
        <v>39954</v>
      </c>
      <c r="D48">
        <v>8882</v>
      </c>
      <c r="E48">
        <v>35582</v>
      </c>
      <c r="F48">
        <v>22192</v>
      </c>
      <c r="G48">
        <v>22272</v>
      </c>
      <c r="H48">
        <v>31151</v>
      </c>
      <c r="I48">
        <v>13313</v>
      </c>
      <c r="J48">
        <v>39972</v>
      </c>
      <c r="K48">
        <v>4492</v>
      </c>
    </row>
    <row r="49" spans="1:11" x14ac:dyDescent="0.25">
      <c r="A49" t="s">
        <v>474</v>
      </c>
      <c r="B49">
        <v>198</v>
      </c>
      <c r="C49">
        <v>1720</v>
      </c>
      <c r="D49">
        <v>414</v>
      </c>
      <c r="E49">
        <v>1504</v>
      </c>
      <c r="F49">
        <v>987</v>
      </c>
      <c r="G49">
        <v>931</v>
      </c>
      <c r="H49">
        <v>1352</v>
      </c>
      <c r="I49">
        <v>566</v>
      </c>
      <c r="J49">
        <v>1735</v>
      </c>
      <c r="K49">
        <v>183</v>
      </c>
    </row>
    <row r="50" spans="1:11" x14ac:dyDescent="0.25">
      <c r="A50" t="s">
        <v>475</v>
      </c>
      <c r="B50">
        <v>4443</v>
      </c>
      <c r="C50">
        <v>40135</v>
      </c>
      <c r="D50">
        <v>8882</v>
      </c>
      <c r="E50">
        <v>35696</v>
      </c>
      <c r="F50">
        <v>22206</v>
      </c>
      <c r="G50">
        <v>22372</v>
      </c>
      <c r="H50">
        <v>31251</v>
      </c>
      <c r="I50">
        <v>13327</v>
      </c>
      <c r="J50">
        <v>40182</v>
      </c>
      <c r="K50">
        <v>4396</v>
      </c>
    </row>
    <row r="51" spans="1:11" x14ac:dyDescent="0.25">
      <c r="A51" t="s">
        <v>476</v>
      </c>
      <c r="B51">
        <v>30</v>
      </c>
      <c r="C51">
        <v>172</v>
      </c>
      <c r="D51">
        <v>34</v>
      </c>
      <c r="E51">
        <v>168</v>
      </c>
      <c r="F51">
        <v>97</v>
      </c>
      <c r="G51">
        <v>105</v>
      </c>
      <c r="H51">
        <v>147</v>
      </c>
      <c r="I51">
        <v>55</v>
      </c>
      <c r="J51">
        <v>183</v>
      </c>
      <c r="K51">
        <v>19</v>
      </c>
    </row>
    <row r="52" spans="1:11" x14ac:dyDescent="0.25">
      <c r="A52" t="s">
        <v>477</v>
      </c>
      <c r="B52">
        <v>42</v>
      </c>
      <c r="C52">
        <v>430</v>
      </c>
      <c r="D52">
        <v>101</v>
      </c>
      <c r="E52">
        <v>371</v>
      </c>
      <c r="F52">
        <v>230</v>
      </c>
      <c r="G52">
        <v>242</v>
      </c>
      <c r="H52">
        <v>325</v>
      </c>
      <c r="I52">
        <v>147</v>
      </c>
      <c r="J52">
        <v>422</v>
      </c>
      <c r="K52">
        <v>50</v>
      </c>
    </row>
    <row r="53" spans="1:11" x14ac:dyDescent="0.25">
      <c r="A53" t="s">
        <v>478</v>
      </c>
      <c r="B53">
        <v>62</v>
      </c>
      <c r="C53">
        <v>473</v>
      </c>
      <c r="D53">
        <v>101</v>
      </c>
      <c r="E53">
        <v>434</v>
      </c>
      <c r="F53">
        <v>257</v>
      </c>
      <c r="G53">
        <v>278</v>
      </c>
      <c r="H53">
        <v>373</v>
      </c>
      <c r="I53">
        <v>162</v>
      </c>
      <c r="J53">
        <v>484</v>
      </c>
      <c r="K53">
        <v>51</v>
      </c>
    </row>
    <row r="54" spans="1:11" x14ac:dyDescent="0.25">
      <c r="A54" t="s">
        <v>479</v>
      </c>
      <c r="B54">
        <v>500</v>
      </c>
      <c r="C54">
        <v>4353</v>
      </c>
      <c r="D54">
        <v>1001</v>
      </c>
      <c r="E54">
        <v>3852</v>
      </c>
      <c r="F54">
        <v>2427</v>
      </c>
      <c r="G54">
        <v>2426</v>
      </c>
      <c r="H54">
        <v>3418</v>
      </c>
      <c r="I54">
        <v>1435</v>
      </c>
      <c r="J54">
        <v>4362</v>
      </c>
      <c r="K54">
        <v>491</v>
      </c>
    </row>
    <row r="55" spans="1:11" x14ac:dyDescent="0.25">
      <c r="A55" t="s">
        <v>480</v>
      </c>
      <c r="B55">
        <v>246</v>
      </c>
      <c r="C55">
        <v>2058</v>
      </c>
      <c r="D55">
        <v>455</v>
      </c>
      <c r="E55">
        <v>1849</v>
      </c>
      <c r="F55">
        <v>1122</v>
      </c>
      <c r="G55">
        <v>1182</v>
      </c>
      <c r="H55">
        <v>1607</v>
      </c>
      <c r="I55">
        <v>697</v>
      </c>
      <c r="J55">
        <v>2094</v>
      </c>
      <c r="K55">
        <v>210</v>
      </c>
    </row>
    <row r="56" spans="1:11" x14ac:dyDescent="0.25">
      <c r="A56" t="s">
        <v>481</v>
      </c>
      <c r="B56">
        <v>30</v>
      </c>
      <c r="C56">
        <v>120</v>
      </c>
      <c r="D56">
        <v>32</v>
      </c>
      <c r="E56">
        <v>118</v>
      </c>
      <c r="F56">
        <v>72</v>
      </c>
      <c r="G56">
        <v>78</v>
      </c>
      <c r="H56">
        <v>102</v>
      </c>
      <c r="I56">
        <v>48</v>
      </c>
      <c r="J56">
        <v>137</v>
      </c>
      <c r="K56">
        <v>13</v>
      </c>
    </row>
    <row r="57" spans="1:11" x14ac:dyDescent="0.25">
      <c r="A57" t="s">
        <v>482</v>
      </c>
      <c r="B57">
        <v>30</v>
      </c>
      <c r="C57">
        <v>172</v>
      </c>
      <c r="D57">
        <v>37</v>
      </c>
      <c r="E57">
        <v>165</v>
      </c>
      <c r="F57">
        <v>95</v>
      </c>
      <c r="G57">
        <v>107</v>
      </c>
      <c r="H57">
        <v>131</v>
      </c>
      <c r="I57">
        <v>71</v>
      </c>
      <c r="J57">
        <v>171</v>
      </c>
      <c r="K57">
        <v>31</v>
      </c>
    </row>
    <row r="58" spans="1:11" x14ac:dyDescent="0.25">
      <c r="A58" t="s">
        <v>483</v>
      </c>
      <c r="B58">
        <v>1226</v>
      </c>
      <c r="C58">
        <v>10939</v>
      </c>
      <c r="D58">
        <v>2389</v>
      </c>
      <c r="E58">
        <v>9776</v>
      </c>
      <c r="F58">
        <v>6073</v>
      </c>
      <c r="G58">
        <v>6092</v>
      </c>
      <c r="H58">
        <v>8507</v>
      </c>
      <c r="I58">
        <v>3658</v>
      </c>
      <c r="J58">
        <v>10941</v>
      </c>
      <c r="K58">
        <v>1224</v>
      </c>
    </row>
    <row r="59" spans="1:11" x14ac:dyDescent="0.25">
      <c r="A59" t="s">
        <v>484</v>
      </c>
      <c r="B59">
        <v>30</v>
      </c>
      <c r="C59">
        <v>250</v>
      </c>
      <c r="D59">
        <v>58</v>
      </c>
      <c r="E59">
        <v>222</v>
      </c>
      <c r="F59">
        <v>143</v>
      </c>
      <c r="G59">
        <v>137</v>
      </c>
      <c r="H59">
        <v>194</v>
      </c>
      <c r="I59">
        <v>86</v>
      </c>
      <c r="J59">
        <v>249</v>
      </c>
      <c r="K59">
        <v>31</v>
      </c>
    </row>
    <row r="60" spans="1:11" x14ac:dyDescent="0.25">
      <c r="A60" t="s">
        <v>485</v>
      </c>
      <c r="B60">
        <v>30</v>
      </c>
      <c r="C60">
        <v>82</v>
      </c>
      <c r="D60">
        <v>30</v>
      </c>
      <c r="E60">
        <v>82</v>
      </c>
      <c r="F60">
        <v>58</v>
      </c>
      <c r="G60">
        <v>54</v>
      </c>
      <c r="H60">
        <v>90</v>
      </c>
      <c r="I60">
        <v>22</v>
      </c>
      <c r="J60">
        <v>104</v>
      </c>
      <c r="K60">
        <v>8</v>
      </c>
    </row>
    <row r="62" spans="1:11" x14ac:dyDescent="0.25">
      <c r="A62" t="s">
        <v>427</v>
      </c>
      <c r="B62">
        <f>SUM(B3:B60)</f>
        <v>27840</v>
      </c>
      <c r="C62">
        <f t="shared" ref="C62:K62" si="0">SUM(C3:C60)</f>
        <v>241619</v>
      </c>
      <c r="D62">
        <f t="shared" si="0"/>
        <v>54256</v>
      </c>
      <c r="E62">
        <f t="shared" si="0"/>
        <v>215203</v>
      </c>
      <c r="F62">
        <f t="shared" si="0"/>
        <v>134887</v>
      </c>
      <c r="G62">
        <f t="shared" si="0"/>
        <v>134572</v>
      </c>
      <c r="H62">
        <f t="shared" si="0"/>
        <v>189010</v>
      </c>
      <c r="I62">
        <f t="shared" si="0"/>
        <v>80449</v>
      </c>
      <c r="J62">
        <f t="shared" si="0"/>
        <v>242675</v>
      </c>
      <c r="K62">
        <f t="shared" si="0"/>
        <v>26784</v>
      </c>
    </row>
    <row r="63" spans="1:11" x14ac:dyDescent="0.25">
      <c r="C63">
        <f>B62+C62</f>
        <v>269459</v>
      </c>
      <c r="E63">
        <f>D62+E62</f>
        <v>269459</v>
      </c>
      <c r="G63">
        <f>F62+G62</f>
        <v>269459</v>
      </c>
      <c r="I63">
        <f>H62+I62</f>
        <v>269459</v>
      </c>
      <c r="K63">
        <f>J62+K62</f>
        <v>269459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</vt:i4>
      </vt:variant>
    </vt:vector>
  </HeadingPairs>
  <TitlesOfParts>
    <vt:vector size="39" baseType="lpstr">
      <vt:lpstr>Tested combinations</vt:lpstr>
      <vt:lpstr>Comparison PA - paper</vt:lpstr>
      <vt:lpstr>Comparison PA AppTags - paper</vt:lpstr>
      <vt:lpstr>Comparison PA</vt:lpstr>
      <vt:lpstr>Comparison PA AppTags</vt:lpstr>
      <vt:lpstr>Capture Stats</vt:lpstr>
      <vt:lpstr>FeatureSelection</vt:lpstr>
      <vt:lpstr>AllFeatures</vt:lpstr>
      <vt:lpstr>PA T2V</vt:lpstr>
      <vt:lpstr>PB T2V</vt:lpstr>
      <vt:lpstr>AppTags PA T2V</vt:lpstr>
      <vt:lpstr>AppTags PB T2V</vt:lpstr>
      <vt:lpstr>RandomForests PA 0.1</vt:lpstr>
      <vt:lpstr>RandomForests PA 0.1 - AppTags</vt:lpstr>
      <vt:lpstr>RandomForests PB 0.1</vt:lpstr>
      <vt:lpstr>RandomForests PB 0.1 - AppTags</vt:lpstr>
      <vt:lpstr>RandomForests PA 0.2</vt:lpstr>
      <vt:lpstr>RandomForests PB 0.2</vt:lpstr>
      <vt:lpstr>RandomForests PA 0.2 - AppTags</vt:lpstr>
      <vt:lpstr>RandomForests PB 0.2 - AppTags</vt:lpstr>
      <vt:lpstr>ESPI PA</vt:lpstr>
      <vt:lpstr>ESPI PB</vt:lpstr>
      <vt:lpstr>ESPI PA AppTags</vt:lpstr>
      <vt:lpstr>ESPI PB AppTags</vt:lpstr>
      <vt:lpstr>Bayes PA 0.1</vt:lpstr>
      <vt:lpstr>Bayes PB 0.1</vt:lpstr>
      <vt:lpstr>Bayes PA 0.1 AppTags</vt:lpstr>
      <vt:lpstr>Bayes PB 0.1 AppTags</vt:lpstr>
      <vt:lpstr>Bayes PA 0.2</vt:lpstr>
      <vt:lpstr>Bayes PB 0.2</vt:lpstr>
      <vt:lpstr>Bayes PA 0.2 AppTags</vt:lpstr>
      <vt:lpstr>Bayes PB 0.2 AppTags</vt:lpstr>
      <vt:lpstr>Bayes PA 0.5</vt:lpstr>
      <vt:lpstr>Bayes PB 0.5 </vt:lpstr>
      <vt:lpstr>Bayes PA 0.5 AppTags</vt:lpstr>
      <vt:lpstr>Bayes PB 0.5 AppTags</vt:lpstr>
      <vt:lpstr>'Bayes PA 0.2'!Print_Area</vt:lpstr>
      <vt:lpstr>'Comparison PA - paper'!Print_Area</vt:lpstr>
      <vt:lpstr>'Comparison PA AppTags - paper'!Print_Area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2017-06-19T14:47:31Z</dcterms:modified>
</cp:coreProperties>
</file>